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mc:AlternateContent xmlns:mc="http://schemas.openxmlformats.org/markup-compatibility/2006">
    <mc:Choice Requires="x15">
      <x15ac:absPath xmlns:x15ac="http://schemas.microsoft.com/office/spreadsheetml/2010/11/ac" url="C:\Users\march\Documentos\2026\Estudios Previos\Placa Huella La Entraga - Casa Blanca\"/>
    </mc:Choice>
  </mc:AlternateContent>
  <xr:revisionPtr revIDLastSave="0" documentId="13_ncr:1_{24DD093C-9C00-4910-893D-625EB440ED65}" xr6:coauthVersionLast="47" xr6:coauthVersionMax="47" xr10:uidLastSave="{00000000-0000-0000-0000-000000000000}"/>
  <bookViews>
    <workbookView xWindow="-108" yWindow="-108" windowWidth="23256" windowHeight="12456" tabRatio="906" activeTab="3" xr2:uid="{00000000-000D-0000-FFFF-FFFF00000000}"/>
  </bookViews>
  <sheets>
    <sheet name="PRESUPUESTO OFICIAL Hato Grande" sheetId="265" r:id="rId1"/>
    <sheet name="PRESUPUESTO OFICIAL Cacicazgo" sheetId="271" r:id="rId2"/>
    <sheet name="PROPUESTA ECONOMICA(Proponente)" sheetId="269"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2">[9]!_xlbgnm.ane7</definedName>
    <definedName name="_____ane7">[9]!_xlbgnm.ane7</definedName>
    <definedName name="_____ane8" localSheetId="1">[9]!_xlbgnm.ane8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2">[13]!_xlbgnm.ane7</definedName>
    <definedName name="____ane7">[13]!_xlbgnm.ane7</definedName>
    <definedName name="____ane8" localSheetId="1">[13]!_xlbgnm.ane8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2">[15]!_xlbgnm.ane7</definedName>
    <definedName name="___ane7">[15]!_xlbgnm.ane7</definedName>
    <definedName name="___ane8" localSheetId="1">[15]!_xlbgnm.ane8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2">[13]!_xlbgnm.ane7</definedName>
    <definedName name="__ane7">[13]!_xlbgnm.ane7</definedName>
    <definedName name="__ane8" localSheetId="1">[13]!_xlbgnm.ane8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2">[13]!_xlbgnm.ane7</definedName>
    <definedName name="_ane7">[13]!_xlbgnm.ane7</definedName>
    <definedName name="_ane8" localSheetId="1">[13]!_xlbgnm.ane8</definedName>
    <definedName name="_ane8" localSheetId="2">[13]!_xlbgnm.ane8</definedName>
    <definedName name="_ane8">[13]!_xlbgnm.ane8</definedName>
    <definedName name="_APU221" localSheetId="3">#REF!</definedName>
    <definedName name="_APU221">#REF!</definedName>
    <definedName name="_APU465" localSheetId="1">[21]!absc</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1" hidden="1">'PRESUPUESTO OFICIAL Cacicazgo'!$I$13:$I$22</definedName>
    <definedName name="_xlnm._FilterDatabase" localSheetId="0" hidden="1">'PRESUPUESTO OFICIAL Hato Grande'!$I$13:$I$22</definedName>
    <definedName name="_xlnm._FilterDatabase" localSheetId="2" hidden="1">'PROPUESTA ECONOMICA(Proponente)'!$I$12:$I$21</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2">[26]!absc</definedName>
    <definedName name="adoc1">[26]!absc</definedName>
    <definedName name="ADOC125" localSheetId="1">[29]!absc</definedName>
    <definedName name="ADOC125" localSheetId="2">[29]!absc</definedName>
    <definedName name="ADOC125">[29]!absc</definedName>
    <definedName name="adoq" localSheetId="1">[30]!absc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PAGO'!$A$1:$Q$94</definedName>
    <definedName name="_xlnm.Print_Area" localSheetId="1">'PRESUPUESTO OFICIAL Cacicazgo'!$A$1:$M$41</definedName>
    <definedName name="_xlnm.Print_Area" localSheetId="0">'PRESUPUESTO OFICIAL Hato Grande'!$A$1:$M$41</definedName>
    <definedName name="_xlnm.Print_Area" localSheetId="2">'PROPUESTA ECONOMICA(Proponente)'!$A$1:$M$42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1">[50]!Customize</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1">[50]!FinePrint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2">[26]!absc</definedName>
    <definedName name="LOCA">[26]!absc</definedName>
    <definedName name="LOCA1" localSheetId="1">[38]!absc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 localSheetId="2">[9]!Módulo3.anexo1</definedName>
    <definedName name="Módulo3.anexo1">[9]!Módulo3.anexo1</definedName>
    <definedName name="Módulo3.anexo10" localSheetId="1">[9]!Módulo3.anexo10</definedName>
    <definedName name="Módulo3.anexo10" localSheetId="2">[9]!Módulo3.anexo10</definedName>
    <definedName name="Módulo3.anexo10">[9]!Módulo3.anexo10</definedName>
    <definedName name="Módulo3.anexo11" localSheetId="1">[9]!Módulo3.anexo11</definedName>
    <definedName name="Módulo3.anexo11" localSheetId="2">[9]!Módulo3.anexo11</definedName>
    <definedName name="Módulo3.anexo11">[9]!Módulo3.anexo11</definedName>
    <definedName name="Módulo3.anexo12" localSheetId="1">[9]!Módulo3.anexo12</definedName>
    <definedName name="Módulo3.anexo12" localSheetId="2">[9]!Módulo3.anexo12</definedName>
    <definedName name="Módulo3.anexo12">[9]!Módulo3.anexo12</definedName>
    <definedName name="Módulo3.anexo3" localSheetId="1">[9]!Módulo3.anexo3</definedName>
    <definedName name="Módulo3.anexo3" localSheetId="2">[9]!Módulo3.anexo3</definedName>
    <definedName name="Módulo3.anexo3">[9]!Módulo3.anexo3</definedName>
    <definedName name="Módulo3.anexo4" localSheetId="1">[9]!Módulo3.anexo4</definedName>
    <definedName name="Módulo3.anexo4" localSheetId="2">[9]!Módulo3.anexo4</definedName>
    <definedName name="Módulo3.anexo4">[9]!Módulo3.anexo4</definedName>
    <definedName name="Módulo3.anexo5" localSheetId="1">[9]!Módulo3.anexo5</definedName>
    <definedName name="Módulo3.anexo5" localSheetId="2">[9]!Módulo3.anexo5</definedName>
    <definedName name="Módulo3.anexo5">[9]!Módulo3.anexo5</definedName>
    <definedName name="Módulo3.anexo6" localSheetId="1">[9]!Módulo3.anexo6</definedName>
    <definedName name="Módulo3.anexo6" localSheetId="2">[9]!Módulo3.anexo6</definedName>
    <definedName name="Módulo3.anexo6">[9]!Módulo3.anexo6</definedName>
    <definedName name="Módulo8.anexo16" localSheetId="1">[9]!Módulo8.anexo16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1">[50]!Nada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1">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1">[96]!absc</definedName>
    <definedName name="PRUEBA" localSheetId="2">[96]!absc</definedName>
    <definedName name="PRUEBA">[96]!absc</definedName>
    <definedName name="prueba1" localSheetId="1">[96]!absc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1">[9]!resu8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1" hidden="1">'PRESUPUESTO OFICIAL Cacicazgo'!$K$24</definedName>
    <definedName name="solver_adj" localSheetId="0" hidden="1">'PRESUPUESTO OFICIAL Hato Grande'!$K$24</definedName>
    <definedName name="solver_adj" localSheetId="2" hidden="1">'PROPUESTA ECONOMICA(Proponente)'!$K$23</definedName>
    <definedName name="solver_cvg" localSheetId="3" hidden="1">0.0001</definedName>
    <definedName name="solver_cvg" localSheetId="1" hidden="1">0.0001</definedName>
    <definedName name="solver_cvg" localSheetId="0" hidden="1">0.0001</definedName>
    <definedName name="solver_cvg" localSheetId="2" hidden="1">0.0001</definedName>
    <definedName name="solver_drv" localSheetId="3" hidden="1">1</definedName>
    <definedName name="solver_drv" localSheetId="1" hidden="1">1</definedName>
    <definedName name="solver_drv" localSheetId="0" hidden="1">1</definedName>
    <definedName name="solver_drv" localSheetId="2" hidden="1">1</definedName>
    <definedName name="solver_est" localSheetId="3" hidden="1">1</definedName>
    <definedName name="solver_est" localSheetId="1" hidden="1">1</definedName>
    <definedName name="solver_est" localSheetId="0" hidden="1">1</definedName>
    <definedName name="solver_est" localSheetId="2" hidden="1">1</definedName>
    <definedName name="solver_itr" localSheetId="3" hidden="1">100</definedName>
    <definedName name="solver_itr" localSheetId="1" hidden="1">100</definedName>
    <definedName name="solver_itr" localSheetId="0" hidden="1">100</definedName>
    <definedName name="solver_itr" localSheetId="2" hidden="1">100</definedName>
    <definedName name="solver_lhs1" localSheetId="3" hidden="1">'INDICAR CÓDIGO DEL ITEM DE PAGO'!#REF!</definedName>
    <definedName name="solver_lhs1" localSheetId="1" hidden="1">'PRESUPUESTO OFICIAL Cacicazgo'!$K$36</definedName>
    <definedName name="solver_lhs1" localSheetId="0" hidden="1">'PRESUPUESTO OFICIAL Hato Grande'!$K$36</definedName>
    <definedName name="solver_lhs1" localSheetId="2" hidden="1">'PROPUESTA ECONOMICA(Proponente)'!$K$35</definedName>
    <definedName name="solver_lin" localSheetId="3" hidden="1">2</definedName>
    <definedName name="solver_lin" localSheetId="1" hidden="1">2</definedName>
    <definedName name="solver_lin" localSheetId="0" hidden="1">2</definedName>
    <definedName name="solver_lin" localSheetId="2" hidden="1">2</definedName>
    <definedName name="solver_neg" localSheetId="3" hidden="1">2</definedName>
    <definedName name="solver_neg" localSheetId="1" hidden="1">2</definedName>
    <definedName name="solver_neg" localSheetId="0" hidden="1">2</definedName>
    <definedName name="solver_neg" localSheetId="2" hidden="1">2</definedName>
    <definedName name="solver_num" localSheetId="3" hidden="1">1</definedName>
    <definedName name="solver_num" localSheetId="1" hidden="1">1</definedName>
    <definedName name="solver_num" localSheetId="0" hidden="1">1</definedName>
    <definedName name="solver_num" localSheetId="2" hidden="1">1</definedName>
    <definedName name="solver_nwt" localSheetId="3" hidden="1">1</definedName>
    <definedName name="solver_nwt" localSheetId="1" hidden="1">1</definedName>
    <definedName name="solver_nwt" localSheetId="0" hidden="1">1</definedName>
    <definedName name="solver_nwt" localSheetId="2" hidden="1">1</definedName>
    <definedName name="solver_opt" localSheetId="3" hidden="1">'INDICAR CÓDIGO DEL ITEM DE PAGO'!#REF!</definedName>
    <definedName name="solver_opt" localSheetId="1" hidden="1">'PRESUPUESTO OFICIAL Cacicazgo'!$K$36</definedName>
    <definedName name="solver_opt" localSheetId="0" hidden="1">'PRESUPUESTO OFICIAL Hato Grande'!$K$36</definedName>
    <definedName name="solver_opt" localSheetId="2" hidden="1">'PROPUESTA ECONOMICA(Proponente)'!$K$35</definedName>
    <definedName name="solver_pre" localSheetId="3" hidden="1">0.000001</definedName>
    <definedName name="solver_pre" localSheetId="1" hidden="1">0.000001</definedName>
    <definedName name="solver_pre" localSheetId="0" hidden="1">0.000001</definedName>
    <definedName name="solver_pre" localSheetId="2" hidden="1">0.000001</definedName>
    <definedName name="solver_rel1" localSheetId="3" hidden="1">2</definedName>
    <definedName name="solver_rel1" localSheetId="1" hidden="1">2</definedName>
    <definedName name="solver_rel1" localSheetId="0" hidden="1">2</definedName>
    <definedName name="solver_rel1" localSheetId="2" hidden="1">2</definedName>
    <definedName name="solver_rhs1" localSheetId="3" hidden="1">'INDICAR CÓDIGO DEL ITEM DE PAGO'!#REF!</definedName>
    <definedName name="solver_rhs1" localSheetId="1" hidden="1">'PRESUPUESTO OFICIAL Cacicazgo'!$K$37</definedName>
    <definedName name="solver_rhs1" localSheetId="0" hidden="1">'PRESUPUESTO OFICIAL Hato Grande'!$K$37</definedName>
    <definedName name="solver_rhs1" localSheetId="2" hidden="1">'PROPUESTA ECONOMICA(Proponente)'!$K$36</definedName>
    <definedName name="solver_scl" localSheetId="3" hidden="1">2</definedName>
    <definedName name="solver_scl" localSheetId="1" hidden="1">2</definedName>
    <definedName name="solver_scl" localSheetId="0" hidden="1">2</definedName>
    <definedName name="solver_scl" localSheetId="2" hidden="1">2</definedName>
    <definedName name="solver_sho" localSheetId="3" hidden="1">2</definedName>
    <definedName name="solver_sho" localSheetId="1" hidden="1">2</definedName>
    <definedName name="solver_sho" localSheetId="0" hidden="1">2</definedName>
    <definedName name="solver_sho" localSheetId="2" hidden="1">2</definedName>
    <definedName name="solver_tim" localSheetId="3" hidden="1">100</definedName>
    <definedName name="solver_tim" localSheetId="1" hidden="1">100</definedName>
    <definedName name="solver_tim" localSheetId="0" hidden="1">100</definedName>
    <definedName name="solver_tim" localSheetId="2" hidden="1">100</definedName>
    <definedName name="solver_tol" localSheetId="3" hidden="1">0.05</definedName>
    <definedName name="solver_tol" localSheetId="1" hidden="1">0.05</definedName>
    <definedName name="solver_tol" localSheetId="0" hidden="1">0.05</definedName>
    <definedName name="solver_tol" localSheetId="2" hidden="1">0.05</definedName>
    <definedName name="solver_typ" localSheetId="3" hidden="1">3</definedName>
    <definedName name="solver_typ" localSheetId="1" hidden="1">3</definedName>
    <definedName name="solver_typ" localSheetId="0" hidden="1">3</definedName>
    <definedName name="solver_typ" localSheetId="2" hidden="1">3</definedName>
    <definedName name="solver_val" localSheetId="3" hidden="1">490454</definedName>
    <definedName name="solver_val" localSheetId="1" hidden="1">63899000000</definedName>
    <definedName name="solver_val" localSheetId="0"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2">[21]!absc</definedName>
    <definedName name="t">[21]!absc</definedName>
    <definedName name="t_1" localSheetId="1">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1">[26]!absc</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8" i="271" l="1"/>
  <c r="K20" i="271"/>
  <c r="K19" i="271"/>
  <c r="K18" i="271"/>
  <c r="K17" i="271"/>
  <c r="K16" i="271"/>
  <c r="K19" i="269"/>
  <c r="K18" i="269"/>
  <c r="K17" i="269"/>
  <c r="K16" i="269"/>
  <c r="K15" i="269"/>
  <c r="K38" i="265"/>
  <c r="K20" i="265"/>
  <c r="K19" i="265"/>
  <c r="K18" i="265"/>
  <c r="K17" i="265"/>
  <c r="K16" i="265"/>
  <c r="K22" i="271" l="1"/>
  <c r="K27" i="271" s="1"/>
  <c r="K22" i="265"/>
  <c r="K27" i="265" s="1"/>
  <c r="K21" i="269"/>
  <c r="K26" i="269" s="1"/>
  <c r="K30" i="269" s="1"/>
  <c r="K29" i="271" l="1"/>
  <c r="K28" i="271"/>
  <c r="K31" i="271"/>
  <c r="K29" i="265"/>
  <c r="K28" i="265" l="1"/>
  <c r="K31" i="265" s="1"/>
</calcChain>
</file>

<file path=xl/sharedStrings.xml><?xml version="1.0" encoding="utf-8"?>
<sst xmlns="http://schemas.openxmlformats.org/spreadsheetml/2006/main" count="254" uniqueCount="114">
  <si>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</si>
  <si>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</si>
  <si>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</si>
  <si>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</si>
  <si>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</si>
  <si>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</si>
  <si>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</si>
  <si>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</si>
  <si>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</si>
  <si>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</si>
  <si>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</si>
  <si>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</si>
  <si>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</si>
  <si>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</si>
  <si>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</si>
  <si>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</si>
  <si>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</si>
  <si>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</si>
  <si>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</si>
  <si>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</si>
  <si>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</si>
  <si>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</si>
  <si>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</si>
  <si>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</si>
  <si>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</si>
  <si>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</si>
  <si>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</si>
  <si>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</si>
  <si>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</si>
  <si>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</si>
  <si>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</si>
  <si>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</si>
  <si>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</si>
  <si>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</si>
  <si>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</si>
  <si>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</si>
  <si>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</si>
  <si>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</si>
  <si>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</si>
  <si>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</si>
  <si>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</si>
  <si>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</si>
  <si>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</si>
  <si>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</si>
  <si>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</si>
  <si>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</si>
  <si>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</si>
  <si>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</si>
  <si>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</si>
  <si>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</si>
  <si>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</si>
  <si>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</si>
  <si>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</si>
  <si>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</si>
  <si>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</si>
  <si>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</si>
  <si>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</si>
  <si>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</si>
  <si>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</si>
  <si>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</si>
  <si>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</si>
  <si>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</si>
  <si>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</si>
  <si>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</si>
  <si>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</si>
  <si>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</si>
  <si>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</si>
  <si>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</si>
  <si>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</si>
  <si>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</si>
  <si>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</si>
  <si>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</si>
  <si>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</si>
  <si>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</si>
  <si>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</si>
  <si>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</si>
  <si>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</si>
  <si>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</si>
  <si>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</si>
  <si>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</si>
  <si>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</si>
  <si>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</si>
  <si>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</si>
  <si>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</si>
  <si>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</si>
  <si>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</si>
  <si>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</si>
  <si>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</si>
  <si>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</si>
  <si>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</si>
  <si>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</si>
  <si>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</si>
  <si>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</si>
  <si>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</si>
  <si>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</si>
  <si>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EXCAVACIONES VARIAS EN MATERIAL COMÚN SECO A MANO (INCLUYE RETIRO DE SOBRANTES A UNA DISTNACIA MENOR DE 5KM)</t>
  </si>
  <si>
    <t>M3</t>
  </si>
  <si>
    <t>CONCRETOS CLASE D, f'c=3000 psi (bases)</t>
  </si>
  <si>
    <t>CONCRETO CICLÓPEO CLASE G, 2000 PSI 40% RAJÓN PARA BASES</t>
  </si>
  <si>
    <t>CUNETA DE CONCRETO CLASE E, 2500 PSI FUNDIDA EN EL LUGAR</t>
  </si>
  <si>
    <t>SUMINISTRO, FIGURADO Y ARMADO DE ACERO DE REFUERZO 60000 PSI</t>
  </si>
  <si>
    <t>KG</t>
  </si>
  <si>
    <t>600.4P</t>
  </si>
  <si>
    <t>X</t>
  </si>
  <si>
    <t>630.4</t>
  </si>
  <si>
    <t>630.7</t>
  </si>
  <si>
    <t>671.1</t>
  </si>
  <si>
    <t>640.1</t>
  </si>
  <si>
    <t>AJUSTE</t>
  </si>
  <si>
    <t>AIU</t>
  </si>
  <si>
    <t>IMPREVISTO</t>
  </si>
  <si>
    <t>VEREDA DE HATO GRANDE SECTOR LA ENTRADA DEL MUNICIPIO DE SUESCA, CUNDINAMARCA DE 94 mL x 5,50m</t>
  </si>
  <si>
    <t>VEREDA DE CACICAZGO SECTOR CASA BLANCA DEL MUNICIPIO DE SUESCA, CUNDINAMARCA DE 97 mL x 5m</t>
  </si>
  <si>
    <t>OBJETO: “CONTRATAR LAS OBRAS PARA EL MEJORAMIENTO DE LAS VIAS QUE CONDUCEN DEL CASCO URBANO A LA VEREDA DE HATO GRANDE SECTOR LA ENTRADA DEL MUNICIPIO DE SUESCA, CUNDINAMARCA, EN EL MARCO DEL CONVENIO INTERADMINISTRATIVO No. ICCU-736-2025 Y DEL CASCO URBANO A LA VEREDA DE CACICAZGO SECTOR CASA BLANCA DEL MUNICIPIO DE SUESCA, CUNDINAMARCA, EN EL MARCO DEL CONVENIO INTERADMINISTRATIVO No. ICCU-1062-2025.”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</si>
</sst>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000;\-#,##0.0000"/>
    <numFmt numFmtId="205" formatCode="_([$$-240A]\ * #,##0.000_);_([$$-240A]\ * \(#,##0.000\);_([$$-240A]\ * &quot;-&quot;??_);_(@_)"/>
    <numFmt numFmtId="206" formatCode="&quot;$&quot;#,##0.00"/>
    <numFmt numFmtId="207" formatCode="#,##0.000000;\-#,##0.0000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name val="Arial"/>
      <family val="2"/>
    </font>
    <font>
      <sz val="11"/>
      <color indexed="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
      <patternFill patternType="solid">
        <fgColor theme="0" tint="-0.34998626667073579"/>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42" fontId="1" fillId="0" borderId="0" applyFont="0" applyFill="0" applyBorder="0" applyAlignment="0" applyProtection="0"/>
  </cellStyleXfs>
  <cellXfs count="388">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4" fontId="34" fillId="0" borderId="18" xfId="39" applyNumberFormat="1" applyFont="1" applyBorder="1" applyAlignment="1">
      <alignmen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18" xfId="74" applyFont="1" applyBorder="1" applyAlignment="1">
      <alignment horizontal="center" vertical="center"/>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2" fontId="34" fillId="0" borderId="14" xfId="73" applyNumberFormat="1" applyFont="1" applyBorder="1" applyAlignment="1">
      <alignment horizontal="center"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4" fillId="0" borderId="21" xfId="128" applyFont="1" applyBorder="1" applyAlignment="1">
      <alignment horizontal="left" vertical="center" wrapText="1"/>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0" fontId="62" fillId="0" borderId="18" xfId="135" applyFont="1" applyBorder="1" applyAlignment="1">
      <alignment horizontal="left" vertical="center" wrapText="1"/>
    </xf>
    <xf numFmtId="0" fontId="62" fillId="0" borderId="18" xfId="135" applyFont="1" applyBorder="1" applyAlignment="1">
      <alignment horizontal="center" vertical="center"/>
    </xf>
    <xf numFmtId="167" fontId="62" fillId="0" borderId="18" xfId="62" applyNumberFormat="1" applyFont="1" applyBorder="1" applyAlignment="1">
      <alignment horizontal="right" vertical="center" wrapText="1"/>
    </xf>
    <xf numFmtId="167" fontId="62" fillId="0" borderId="30" xfId="62" applyNumberFormat="1" applyFont="1" applyBorder="1" applyAlignment="1">
      <alignment horizontal="right" vertical="center" wrapText="1"/>
    </xf>
    <xf numFmtId="0" fontId="62" fillId="0" borderId="18" xfId="135" applyFont="1" applyBorder="1" applyAlignment="1">
      <alignment horizontal="left" vertical="center"/>
    </xf>
    <xf numFmtId="0" fontId="62" fillId="0" borderId="50" xfId="135" applyFont="1" applyBorder="1" applyAlignment="1">
      <alignment horizontal="center" vertical="center"/>
    </xf>
    <xf numFmtId="0" fontId="31" fillId="0" borderId="21" xfId="128" applyFont="1" applyBorder="1" applyAlignment="1">
      <alignment horizontal="center" vertical="center"/>
    </xf>
    <xf numFmtId="2" fontId="62" fillId="0" borderId="29" xfId="257" applyNumberFormat="1" applyFont="1" applyBorder="1" applyAlignment="1">
      <alignment horizontal="center" vertical="center" wrapText="1"/>
    </xf>
    <xf numFmtId="2" fontId="62" fillId="0" borderId="18" xfId="257" applyNumberFormat="1" applyFont="1" applyBorder="1" applyAlignment="1">
      <alignment horizontal="center" vertical="center" wrapText="1"/>
    </xf>
    <xf numFmtId="2" fontId="62" fillId="0" borderId="20" xfId="257" applyNumberFormat="1" applyFont="1" applyBorder="1" applyAlignment="1">
      <alignment horizontal="center" vertical="center" wrapText="1"/>
    </xf>
    <xf numFmtId="42" fontId="63" fillId="28" borderId="29" xfId="258" applyFont="1" applyFill="1" applyBorder="1" applyAlignment="1">
      <alignment horizontal="right" vertical="center" wrapText="1"/>
    </xf>
    <xf numFmtId="42" fontId="63" fillId="28" borderId="18" xfId="258" applyFont="1" applyFill="1" applyBorder="1" applyAlignment="1">
      <alignment horizontal="right" vertical="center" wrapText="1"/>
    </xf>
    <xf numFmtId="42" fontId="63" fillId="28" borderId="20" xfId="258" applyFont="1" applyFill="1" applyBorder="1" applyAlignment="1">
      <alignment horizontal="right" vertical="center" wrapText="1"/>
    </xf>
    <xf numFmtId="204" fontId="31" fillId="0" borderId="0" xfId="129" applyNumberFormat="1" applyFont="1" applyBorder="1" applyAlignment="1">
      <alignment vertical="center"/>
    </xf>
    <xf numFmtId="182" fontId="31" fillId="0" borderId="30" xfId="129" applyNumberFormat="1" applyFont="1" applyBorder="1" applyAlignment="1">
      <alignment vertical="center"/>
    </xf>
    <xf numFmtId="182" fontId="34" fillId="0" borderId="30" xfId="129" applyNumberFormat="1" applyFont="1" applyBorder="1" applyAlignment="1">
      <alignment vertical="center"/>
    </xf>
    <xf numFmtId="205" fontId="31" fillId="0" borderId="30" xfId="129" applyNumberFormat="1" applyFont="1" applyBorder="1" applyAlignment="1">
      <alignment vertical="center"/>
    </xf>
    <xf numFmtId="205" fontId="34" fillId="0" borderId="30" xfId="129" applyNumberFormat="1" applyFont="1" applyBorder="1" applyAlignment="1">
      <alignment vertical="center"/>
    </xf>
    <xf numFmtId="206" fontId="34" fillId="0" borderId="30" xfId="129" applyNumberFormat="1" applyFont="1" applyBorder="1" applyAlignment="1">
      <alignment vertical="center"/>
    </xf>
    <xf numFmtId="207" fontId="31" fillId="0" borderId="0" xfId="129" applyNumberFormat="1" applyFont="1" applyBorder="1" applyAlignment="1">
      <alignment vertical="center"/>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1" fillId="25" borderId="25"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5"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4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50"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5" xfId="126" applyFont="1" applyBorder="1" applyAlignment="1">
      <alignment horizontal="center" vertical="center" wrapText="1"/>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1" fillId="29" borderId="61" xfId="89" applyFont="1" applyFill="1" applyBorder="1" applyAlignment="1">
      <alignment horizontal="center" vertical="center" wrapText="1"/>
    </xf>
    <xf numFmtId="0" fontId="31" fillId="29" borderId="53" xfId="89" applyFont="1" applyFill="1" applyBorder="1" applyAlignment="1">
      <alignment horizontal="center" vertical="center" wrapText="1"/>
    </xf>
    <xf numFmtId="0" fontId="31" fillId="29" borderId="72" xfId="89" applyFont="1" applyFill="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9" borderId="19" xfId="73" applyFont="1" applyFill="1" applyBorder="1" applyAlignment="1">
      <alignment horizontal="center" vertical="center"/>
    </xf>
    <xf numFmtId="0" fontId="31" fillId="29" borderId="22" xfId="73" applyFont="1" applyFill="1" applyBorder="1" applyAlignment="1">
      <alignment horizontal="center" vertical="center"/>
    </xf>
    <xf numFmtId="0" fontId="31" fillId="29" borderId="23" xfId="73" applyFont="1" applyFill="1" applyBorder="1" applyAlignment="1">
      <alignment horizontal="center"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2"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258" xr:uid="{0CAE9E64-C5C8-4038-BA38-3D6CD9A8D7D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8B74365-E18B-41D2-8502-DA2EDD56760B}"/>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row r="2">
          <cell r="A2">
            <v>0</v>
          </cell>
        </row>
      </sheetData>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5">
          <cell r="B5" t="str">
            <v>T1</v>
          </cell>
        </row>
      </sheetData>
      <sheetData sheetId="1643">
        <row r="2">
          <cell r="B2">
            <v>100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sheetData sheetId="1706">
        <row r="2">
          <cell r="A2">
            <v>0</v>
          </cell>
        </row>
      </sheetData>
      <sheetData sheetId="1707" refreshError="1"/>
      <sheetData sheetId="1708" refreshError="1"/>
      <sheetData sheetId="1709">
        <row r="2">
          <cell r="B2" t="str">
            <v>Patrimonio
neto
personal</v>
          </cell>
        </row>
      </sheetData>
      <sheetData sheetId="1710"/>
      <sheetData sheetId="1711" refreshError="1"/>
      <sheetData sheetId="17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1"/>
  <sheetViews>
    <sheetView showGridLines="0" view="pageBreakPreview" topLeftCell="A4" zoomScale="55" zoomScaleNormal="55" zoomScaleSheetLayoutView="55" zoomScalePageLayoutView="70" workbookViewId="0">
      <selection activeCell="C11" sqref="C11:K1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22"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49"/>
      <c r="C1" s="150"/>
      <c r="D1" s="149"/>
      <c r="E1" s="150"/>
      <c r="F1" s="5"/>
      <c r="G1" s="5"/>
      <c r="H1" s="5"/>
      <c r="I1" s="5"/>
      <c r="J1" s="5"/>
      <c r="K1" s="5"/>
      <c r="L1" s="5"/>
      <c r="M1" s="5"/>
    </row>
    <row r="2" spans="1:13" ht="16.2" thickTop="1">
      <c r="A2" s="5"/>
      <c r="B2" s="203"/>
      <c r="C2" s="204"/>
      <c r="D2" s="204"/>
      <c r="E2" s="204"/>
      <c r="F2" s="204"/>
      <c r="G2" s="204"/>
      <c r="H2" s="204"/>
      <c r="I2" s="204"/>
      <c r="J2" s="204"/>
      <c r="K2" s="204"/>
      <c r="L2" s="205"/>
      <c r="M2" s="5"/>
    </row>
    <row r="3" spans="1:13" ht="30.75" customHeight="1">
      <c r="A3" s="5"/>
      <c r="B3" s="7"/>
      <c r="C3" s="200" t="s">
        <v>91</v>
      </c>
      <c r="D3" s="201"/>
      <c r="E3" s="201"/>
      <c r="F3" s="202"/>
      <c r="G3" s="5"/>
      <c r="H3" s="5"/>
      <c r="I3" s="5"/>
      <c r="J3" s="5"/>
      <c r="K3" s="5"/>
      <c r="L3" s="8"/>
      <c r="M3" s="5"/>
    </row>
    <row r="4" spans="1:13" ht="15.6">
      <c r="A4" s="5"/>
      <c r="B4" s="7"/>
      <c r="C4" s="165" t="s">
        <v>0</v>
      </c>
      <c r="D4" s="174" t="s">
        <v>1</v>
      </c>
      <c r="E4" s="165" t="s">
        <v>2</v>
      </c>
      <c r="F4" s="174">
        <v>2</v>
      </c>
      <c r="G4" s="5"/>
      <c r="H4" s="5"/>
      <c r="I4" s="5"/>
      <c r="J4" s="5"/>
      <c r="K4" s="5"/>
      <c r="L4" s="8"/>
      <c r="M4" s="5"/>
    </row>
    <row r="5" spans="1:13" ht="16.2" thickBot="1">
      <c r="A5" s="5"/>
      <c r="B5" s="7"/>
      <c r="C5" s="149"/>
      <c r="D5" s="150"/>
      <c r="E5" s="149"/>
      <c r="F5" s="150"/>
      <c r="G5" s="5"/>
      <c r="H5" s="5"/>
      <c r="I5" s="5"/>
      <c r="J5" s="5"/>
      <c r="K5" s="5"/>
      <c r="L5" s="8"/>
      <c r="M5" s="5"/>
    </row>
    <row r="6" spans="1:13" ht="31.5" customHeight="1" thickTop="1">
      <c r="A6" s="5"/>
      <c r="B6" s="7"/>
      <c r="C6" s="197" t="s">
        <v>3</v>
      </c>
      <c r="D6" s="198"/>
      <c r="E6" s="198"/>
      <c r="F6" s="198"/>
      <c r="G6" s="198"/>
      <c r="H6" s="198"/>
      <c r="I6" s="198"/>
      <c r="J6" s="198"/>
      <c r="K6" s="199"/>
      <c r="L6" s="8"/>
      <c r="M6" s="5"/>
    </row>
    <row r="7" spans="1:13" ht="15.6">
      <c r="A7" s="5"/>
      <c r="B7" s="172"/>
      <c r="C7" s="206" t="s">
        <v>4</v>
      </c>
      <c r="D7" s="206"/>
      <c r="E7" s="206"/>
      <c r="F7" s="206"/>
      <c r="G7" s="206"/>
      <c r="H7" s="206"/>
      <c r="I7" s="206"/>
      <c r="J7" s="206"/>
      <c r="K7" s="207"/>
      <c r="L7" s="8"/>
      <c r="M7" s="5"/>
    </row>
    <row r="8" spans="1:13" s="123" customFormat="1" ht="15.6">
      <c r="A8" s="121"/>
      <c r="B8" s="173"/>
      <c r="C8" s="220" t="s">
        <v>92</v>
      </c>
      <c r="D8" s="221"/>
      <c r="E8" s="221"/>
      <c r="F8" s="221"/>
      <c r="G8" s="221"/>
      <c r="H8" s="221"/>
      <c r="I8" s="221"/>
      <c r="J8" s="221"/>
      <c r="K8" s="222"/>
      <c r="L8" s="124"/>
      <c r="M8" s="121"/>
    </row>
    <row r="9" spans="1:13" ht="15.6">
      <c r="A9" s="5"/>
      <c r="B9" s="172"/>
      <c r="C9" s="220"/>
      <c r="D9" s="221"/>
      <c r="E9" s="221"/>
      <c r="F9" s="221"/>
      <c r="G9" s="221"/>
      <c r="H9" s="221"/>
      <c r="I9" s="221"/>
      <c r="J9" s="221"/>
      <c r="K9" s="222"/>
      <c r="L9" s="8"/>
      <c r="M9" s="5"/>
    </row>
    <row r="10" spans="1:13" ht="34.5" customHeight="1">
      <c r="A10" s="5"/>
      <c r="B10" s="172"/>
      <c r="C10" s="223" t="s">
        <v>5</v>
      </c>
      <c r="D10" s="224"/>
      <c r="E10" s="224"/>
      <c r="F10" s="224"/>
      <c r="G10" s="224"/>
      <c r="H10" s="224"/>
      <c r="I10" s="224"/>
      <c r="J10" s="224"/>
      <c r="K10" s="225"/>
      <c r="L10" s="8"/>
      <c r="M10" s="5"/>
    </row>
    <row r="11" spans="1:13" ht="55.95" customHeight="1">
      <c r="A11" s="5"/>
      <c r="B11" s="7"/>
      <c r="C11" s="226" t="s">
        <v>113</v>
      </c>
      <c r="D11" s="227"/>
      <c r="E11" s="227"/>
      <c r="F11" s="227"/>
      <c r="G11" s="227"/>
      <c r="H11" s="227"/>
      <c r="I11" s="227"/>
      <c r="J11" s="227"/>
      <c r="K11" s="228"/>
      <c r="L11" s="8"/>
      <c r="M11" s="5"/>
    </row>
    <row r="12" spans="1:13" ht="30" customHeight="1">
      <c r="A12" s="5"/>
      <c r="B12" s="7"/>
      <c r="C12" s="231" t="s">
        <v>111</v>
      </c>
      <c r="D12" s="232"/>
      <c r="E12" s="232"/>
      <c r="F12" s="232"/>
      <c r="G12" s="232"/>
      <c r="H12" s="232"/>
      <c r="I12" s="232"/>
      <c r="J12" s="232"/>
      <c r="K12" s="233"/>
      <c r="L12" s="8"/>
      <c r="M12" s="5"/>
    </row>
    <row r="13" spans="1:13" ht="30" customHeight="1">
      <c r="A13" s="5"/>
      <c r="B13" s="7"/>
      <c r="C13" s="217" t="s">
        <v>6</v>
      </c>
      <c r="D13" s="211" t="s">
        <v>7</v>
      </c>
      <c r="E13" s="219" t="s">
        <v>8</v>
      </c>
      <c r="F13" s="219"/>
      <c r="G13" s="217" t="s">
        <v>9</v>
      </c>
      <c r="H13" s="211" t="s">
        <v>10</v>
      </c>
      <c r="I13" s="211" t="s">
        <v>11</v>
      </c>
      <c r="J13" s="213" t="s">
        <v>12</v>
      </c>
      <c r="K13" s="215" t="s">
        <v>13</v>
      </c>
      <c r="L13" s="8"/>
      <c r="M13" s="5"/>
    </row>
    <row r="14" spans="1:13" ht="30" customHeight="1" thickBot="1">
      <c r="A14" s="5"/>
      <c r="B14" s="7"/>
      <c r="C14" s="218"/>
      <c r="D14" s="212"/>
      <c r="E14" s="9" t="s">
        <v>14</v>
      </c>
      <c r="F14" s="9" t="s">
        <v>15</v>
      </c>
      <c r="G14" s="218"/>
      <c r="H14" s="212"/>
      <c r="I14" s="212"/>
      <c r="J14" s="214"/>
      <c r="K14" s="216"/>
      <c r="L14" s="8"/>
      <c r="M14" s="5"/>
    </row>
    <row r="15" spans="1:13" ht="30" customHeight="1" thickBot="1">
      <c r="A15" s="5"/>
      <c r="B15" s="7"/>
      <c r="C15" s="10"/>
      <c r="D15" s="11"/>
      <c r="E15" s="11"/>
      <c r="F15" s="11"/>
      <c r="G15" s="11"/>
      <c r="H15" s="11"/>
      <c r="I15" s="11"/>
      <c r="J15" s="11"/>
      <c r="K15" s="12"/>
      <c r="L15" s="8"/>
      <c r="M15" s="5"/>
    </row>
    <row r="16" spans="1:13" ht="30" customHeight="1">
      <c r="A16" s="5"/>
      <c r="B16" s="7"/>
      <c r="C16" s="182">
        <v>1</v>
      </c>
      <c r="D16" s="178" t="s">
        <v>102</v>
      </c>
      <c r="E16" s="178" t="s">
        <v>103</v>
      </c>
      <c r="F16" s="19"/>
      <c r="G16" s="177" t="s">
        <v>95</v>
      </c>
      <c r="H16" s="178" t="s">
        <v>96</v>
      </c>
      <c r="I16" s="184">
        <v>8.4499999999999993</v>
      </c>
      <c r="J16" s="187">
        <v>65346</v>
      </c>
      <c r="K16" s="180">
        <f>I16*J16</f>
        <v>552173.69999999995</v>
      </c>
      <c r="L16" s="8"/>
      <c r="M16" s="5"/>
    </row>
    <row r="17" spans="1:13" ht="30" customHeight="1">
      <c r="A17" s="5"/>
      <c r="B17" s="7"/>
      <c r="C17" s="182">
        <v>2</v>
      </c>
      <c r="D17" s="178" t="s">
        <v>104</v>
      </c>
      <c r="E17" s="178" t="s">
        <v>103</v>
      </c>
      <c r="F17" s="19"/>
      <c r="G17" s="181" t="s">
        <v>97</v>
      </c>
      <c r="H17" s="178" t="s">
        <v>96</v>
      </c>
      <c r="I17" s="185">
        <v>30.12</v>
      </c>
      <c r="J17" s="188">
        <v>774489</v>
      </c>
      <c r="K17" s="180">
        <f>I17*J17</f>
        <v>23327608.68</v>
      </c>
      <c r="L17" s="8"/>
      <c r="M17" s="5"/>
    </row>
    <row r="18" spans="1:13" ht="30" customHeight="1">
      <c r="A18" s="5"/>
      <c r="B18" s="7"/>
      <c r="C18" s="182">
        <v>3</v>
      </c>
      <c r="D18" s="178" t="s">
        <v>105</v>
      </c>
      <c r="E18" s="178" t="s">
        <v>103</v>
      </c>
      <c r="F18" s="19"/>
      <c r="G18" s="181" t="s">
        <v>98</v>
      </c>
      <c r="H18" s="178" t="s">
        <v>96</v>
      </c>
      <c r="I18" s="185">
        <v>26.51</v>
      </c>
      <c r="J18" s="188">
        <v>551922</v>
      </c>
      <c r="K18" s="180">
        <f t="shared" ref="K18:K20" si="0">I18*J18</f>
        <v>14631452.220000001</v>
      </c>
      <c r="L18" s="8"/>
      <c r="M18" s="5"/>
    </row>
    <row r="19" spans="1:13" ht="30" customHeight="1">
      <c r="A19" s="5"/>
      <c r="B19" s="7"/>
      <c r="C19" s="182">
        <v>4</v>
      </c>
      <c r="D19" s="178" t="s">
        <v>106</v>
      </c>
      <c r="E19" s="178" t="s">
        <v>103</v>
      </c>
      <c r="F19" s="19"/>
      <c r="G19" s="181" t="s">
        <v>99</v>
      </c>
      <c r="H19" s="178" t="s">
        <v>96</v>
      </c>
      <c r="I19" s="185">
        <v>17.88</v>
      </c>
      <c r="J19" s="188">
        <v>630445</v>
      </c>
      <c r="K19" s="180">
        <f t="shared" si="0"/>
        <v>11272356.6</v>
      </c>
      <c r="L19" s="8"/>
      <c r="M19" s="5"/>
    </row>
    <row r="20" spans="1:13" ht="30" customHeight="1" thickBot="1">
      <c r="A20" s="5"/>
      <c r="B20" s="7"/>
      <c r="C20" s="182">
        <v>5</v>
      </c>
      <c r="D20" s="178" t="s">
        <v>107</v>
      </c>
      <c r="E20" s="178" t="s">
        <v>103</v>
      </c>
      <c r="F20" s="19"/>
      <c r="G20" s="181" t="s">
        <v>100</v>
      </c>
      <c r="H20" s="178" t="s">
        <v>101</v>
      </c>
      <c r="I20" s="186">
        <v>3195.53</v>
      </c>
      <c r="J20" s="189">
        <v>7950</v>
      </c>
      <c r="K20" s="180">
        <f t="shared" si="0"/>
        <v>25404463.5</v>
      </c>
      <c r="L20" s="8"/>
      <c r="M20" s="5"/>
    </row>
    <row r="21" spans="1:13" ht="30" customHeight="1" thickBot="1">
      <c r="A21" s="5"/>
      <c r="B21" s="7"/>
      <c r="C21" s="14" t="s">
        <v>16</v>
      </c>
      <c r="D21" s="20"/>
      <c r="E21" s="20"/>
      <c r="F21" s="20"/>
      <c r="G21" s="21"/>
      <c r="H21" s="20"/>
      <c r="I21" s="13"/>
      <c r="J21" s="17"/>
      <c r="K21" s="18"/>
      <c r="L21" s="8"/>
      <c r="M21" s="5"/>
    </row>
    <row r="22" spans="1:13" s="3" customFormat="1" ht="30" customHeight="1" thickBot="1">
      <c r="A22" s="23"/>
      <c r="B22" s="24"/>
      <c r="C22" s="234" t="s">
        <v>17</v>
      </c>
      <c r="D22" s="235"/>
      <c r="E22" s="235"/>
      <c r="F22" s="235"/>
      <c r="G22" s="235"/>
      <c r="H22" s="235"/>
      <c r="I22" s="235"/>
      <c r="J22" s="236"/>
      <c r="K22" s="25">
        <f>SUM(K16:K20)</f>
        <v>75188054.700000003</v>
      </c>
      <c r="L22" s="26"/>
      <c r="M22" s="23"/>
    </row>
    <row r="23" spans="1:13" s="3" customFormat="1" ht="16.2" thickBot="1">
      <c r="A23" s="23"/>
      <c r="B23" s="24"/>
      <c r="C23" s="151"/>
      <c r="D23" s="151"/>
      <c r="E23" s="151"/>
      <c r="F23" s="151"/>
      <c r="G23" s="151"/>
      <c r="H23" s="151"/>
      <c r="I23" s="151"/>
      <c r="J23" s="151"/>
      <c r="K23" s="152"/>
      <c r="L23" s="26"/>
      <c r="M23" s="23"/>
    </row>
    <row r="24" spans="1:13" s="3" customFormat="1" ht="30" customHeight="1">
      <c r="A24" s="23"/>
      <c r="B24" s="24"/>
      <c r="C24" s="153"/>
      <c r="D24" s="154"/>
      <c r="E24" s="153"/>
      <c r="F24" s="153"/>
      <c r="G24" s="208"/>
      <c r="H24" s="209"/>
      <c r="I24" s="210"/>
      <c r="J24" s="32"/>
      <c r="K24" s="33"/>
      <c r="L24" s="26"/>
      <c r="M24" s="23"/>
    </row>
    <row r="25" spans="1:13" s="3" customFormat="1" ht="30" customHeight="1">
      <c r="A25" s="23"/>
      <c r="B25" s="24"/>
      <c r="C25" s="153"/>
      <c r="D25" s="154"/>
      <c r="E25" s="153"/>
      <c r="F25" s="153"/>
      <c r="G25" s="28"/>
      <c r="H25" s="34"/>
      <c r="I25" s="35"/>
      <c r="J25" s="36"/>
      <c r="K25" s="37"/>
      <c r="L25" s="26"/>
      <c r="M25" s="23"/>
    </row>
    <row r="26" spans="1:13" s="3" customFormat="1" ht="30" customHeight="1">
      <c r="A26" s="23"/>
      <c r="B26" s="24"/>
      <c r="C26" s="153"/>
      <c r="D26" s="155"/>
      <c r="E26" s="155"/>
      <c r="F26" s="155"/>
      <c r="G26" s="28"/>
      <c r="H26" s="38"/>
      <c r="I26" s="39"/>
      <c r="J26" s="40"/>
      <c r="K26" s="37"/>
      <c r="L26" s="26"/>
      <c r="M26" s="23"/>
    </row>
    <row r="27" spans="1:13" s="3" customFormat="1" ht="30" customHeight="1">
      <c r="A27" s="23"/>
      <c r="B27" s="24"/>
      <c r="C27" s="153"/>
      <c r="D27" s="155"/>
      <c r="E27" s="155"/>
      <c r="F27" s="155"/>
      <c r="G27" s="41" t="s">
        <v>18</v>
      </c>
      <c r="H27" s="38"/>
      <c r="I27" s="39"/>
      <c r="J27" s="40"/>
      <c r="K27" s="191">
        <f>K22</f>
        <v>75188054.700000003</v>
      </c>
      <c r="L27" s="26"/>
      <c r="M27" s="23"/>
    </row>
    <row r="28" spans="1:13" s="3" customFormat="1" ht="30" customHeight="1">
      <c r="A28" s="23"/>
      <c r="B28" s="24"/>
      <c r="C28" s="153"/>
      <c r="D28" s="154"/>
      <c r="E28" s="153"/>
      <c r="F28" s="153"/>
      <c r="G28" s="28"/>
      <c r="H28" s="28"/>
      <c r="I28" s="28"/>
      <c r="J28" s="183" t="s">
        <v>108</v>
      </c>
      <c r="K28" s="195">
        <f>100000000-(K27+K29)</f>
        <v>-112.75100000202656</v>
      </c>
      <c r="L28" s="26"/>
      <c r="M28" s="23"/>
    </row>
    <row r="29" spans="1:13" s="3" customFormat="1" ht="30" customHeight="1">
      <c r="A29" s="23"/>
      <c r="B29" s="24"/>
      <c r="C29" s="153"/>
      <c r="D29" s="154"/>
      <c r="E29" s="153"/>
      <c r="F29" s="153"/>
      <c r="G29" s="48"/>
      <c r="H29" s="38"/>
      <c r="I29" s="39"/>
      <c r="J29" s="43" t="s">
        <v>109</v>
      </c>
      <c r="K29" s="192">
        <f>+K27*K38</f>
        <v>24812058.051000003</v>
      </c>
      <c r="L29" s="26"/>
      <c r="M29" s="23"/>
    </row>
    <row r="30" spans="1:13" s="3" customFormat="1" ht="30" customHeight="1" thickBot="1">
      <c r="A30" s="23"/>
      <c r="B30" s="24"/>
      <c r="C30" s="153"/>
      <c r="D30" s="154"/>
      <c r="E30" s="153"/>
      <c r="F30" s="128"/>
      <c r="G30" s="48"/>
      <c r="H30" s="38"/>
      <c r="I30" s="39"/>
      <c r="J30" s="43"/>
      <c r="K30" s="191"/>
      <c r="L30" s="26"/>
      <c r="M30" s="23"/>
    </row>
    <row r="31" spans="1:13" s="3" customFormat="1" ht="30" customHeight="1" thickBot="1">
      <c r="A31" s="23"/>
      <c r="B31" s="24"/>
      <c r="C31" s="153"/>
      <c r="D31" s="154"/>
      <c r="E31" s="153"/>
      <c r="F31" s="153"/>
      <c r="G31" s="44" t="s">
        <v>19</v>
      </c>
      <c r="H31" s="45"/>
      <c r="I31" s="46"/>
      <c r="J31" s="47"/>
      <c r="K31" s="25">
        <f>K27+K29+K28</f>
        <v>100000000</v>
      </c>
      <c r="L31" s="26"/>
      <c r="M31" s="23"/>
    </row>
    <row r="32" spans="1:13" s="3" customFormat="1" ht="16.2" thickBot="1">
      <c r="A32" s="23"/>
      <c r="B32" s="24"/>
      <c r="C32" s="153"/>
      <c r="D32" s="154"/>
      <c r="E32" s="154"/>
      <c r="F32" s="154"/>
      <c r="G32" s="153"/>
      <c r="H32" s="153"/>
      <c r="I32" s="156"/>
      <c r="J32" s="157"/>
      <c r="K32" s="196"/>
      <c r="L32" s="26"/>
      <c r="M32" s="23"/>
    </row>
    <row r="33" spans="1:13" s="3" customFormat="1" ht="15.6">
      <c r="A33" s="23"/>
      <c r="B33" s="24"/>
      <c r="C33" s="29"/>
      <c r="D33" s="244"/>
      <c r="E33" s="244"/>
      <c r="F33" s="244"/>
      <c r="G33" s="244"/>
      <c r="H33" s="244"/>
      <c r="I33" s="244"/>
      <c r="J33" s="244"/>
      <c r="K33" s="245"/>
      <c r="L33" s="30"/>
      <c r="M33" s="23"/>
    </row>
    <row r="34" spans="1:13" s="3" customFormat="1" ht="46.5" customHeight="1">
      <c r="A34" s="23"/>
      <c r="B34" s="24"/>
      <c r="C34" s="229" t="s">
        <v>20</v>
      </c>
      <c r="D34" s="230"/>
      <c r="E34" s="230"/>
      <c r="F34" s="230"/>
      <c r="G34" s="230"/>
      <c r="H34" s="243" t="s">
        <v>9</v>
      </c>
      <c r="I34" s="243"/>
      <c r="J34" s="243"/>
      <c r="K34" s="126" t="s">
        <v>21</v>
      </c>
      <c r="L34" s="31"/>
      <c r="M34" s="23"/>
    </row>
    <row r="35" spans="1:13" s="3" customFormat="1" ht="32.25" customHeight="1">
      <c r="A35" s="23"/>
      <c r="B35" s="24"/>
      <c r="C35" s="229" t="s">
        <v>22</v>
      </c>
      <c r="D35" s="230"/>
      <c r="E35" s="230"/>
      <c r="F35" s="230"/>
      <c r="G35" s="230"/>
      <c r="H35" s="242" t="s">
        <v>23</v>
      </c>
      <c r="I35" s="242"/>
      <c r="J35" s="127" t="s">
        <v>24</v>
      </c>
      <c r="K35" s="125">
        <v>0.22</v>
      </c>
      <c r="L35" s="31"/>
      <c r="M35" s="23"/>
    </row>
    <row r="36" spans="1:13" s="3" customFormat="1" ht="30" customHeight="1">
      <c r="A36" s="23"/>
      <c r="B36" s="24"/>
      <c r="C36" s="229" t="s">
        <v>25</v>
      </c>
      <c r="D36" s="230"/>
      <c r="E36" s="230"/>
      <c r="F36" s="230"/>
      <c r="G36" s="230"/>
      <c r="H36" s="239" t="s">
        <v>110</v>
      </c>
      <c r="I36" s="240"/>
      <c r="J36" s="127" t="s">
        <v>27</v>
      </c>
      <c r="K36" s="125">
        <v>0.06</v>
      </c>
      <c r="L36" s="31"/>
      <c r="M36" s="23"/>
    </row>
    <row r="37" spans="1:13" s="4" customFormat="1" ht="28.2" customHeight="1">
      <c r="A37" s="23"/>
      <c r="B37" s="24"/>
      <c r="C37" s="246"/>
      <c r="D37" s="247"/>
      <c r="E37" s="247"/>
      <c r="F37" s="247"/>
      <c r="G37" s="248"/>
      <c r="H37" s="241" t="s">
        <v>79</v>
      </c>
      <c r="I37" s="242"/>
      <c r="J37" s="127" t="s">
        <v>29</v>
      </c>
      <c r="K37" s="125">
        <v>0.05</v>
      </c>
      <c r="L37" s="26"/>
      <c r="M37" s="23"/>
    </row>
    <row r="38" spans="1:13" ht="32.4" customHeight="1">
      <c r="A38" s="5"/>
      <c r="B38" s="7"/>
      <c r="C38" s="249"/>
      <c r="D38" s="250"/>
      <c r="E38" s="250"/>
      <c r="F38" s="250"/>
      <c r="G38" s="251"/>
      <c r="H38" s="242" t="s">
        <v>30</v>
      </c>
      <c r="I38" s="242"/>
      <c r="J38" s="127" t="s">
        <v>31</v>
      </c>
      <c r="K38" s="125">
        <f>SUM(K35:K37)</f>
        <v>0.33</v>
      </c>
      <c r="L38" s="8"/>
      <c r="M38" s="5"/>
    </row>
    <row r="39" spans="1:13" ht="47.25" customHeight="1" thickBot="1">
      <c r="A39" s="5"/>
      <c r="B39" s="7"/>
      <c r="C39" s="252"/>
      <c r="D39" s="253"/>
      <c r="E39" s="253"/>
      <c r="F39" s="253"/>
      <c r="G39" s="254"/>
      <c r="H39" s="237"/>
      <c r="I39" s="237"/>
      <c r="J39" s="237"/>
      <c r="K39" s="238"/>
      <c r="L39" s="8"/>
      <c r="M39" s="5"/>
    </row>
    <row r="40" spans="1:13" ht="16.2" thickBot="1">
      <c r="A40" s="5"/>
      <c r="B40" s="159"/>
      <c r="C40" s="160"/>
      <c r="D40" s="160"/>
      <c r="E40" s="161"/>
      <c r="F40" s="160"/>
      <c r="G40" s="162"/>
      <c r="H40" s="160"/>
      <c r="I40" s="160"/>
      <c r="J40" s="160"/>
      <c r="K40" s="160"/>
      <c r="L40" s="163"/>
      <c r="M40" s="5"/>
    </row>
    <row r="41" spans="1:13" ht="16.2" thickTop="1">
      <c r="A41" s="5"/>
      <c r="B41" s="5"/>
      <c r="C41" s="5"/>
      <c r="D41" s="5"/>
      <c r="E41" s="6"/>
      <c r="F41" s="5"/>
      <c r="G41" s="5"/>
      <c r="H41" s="5"/>
      <c r="I41" s="5"/>
      <c r="J41" s="5"/>
      <c r="K41" s="5"/>
      <c r="L41" s="5"/>
      <c r="M41" s="5"/>
    </row>
  </sheetData>
  <mergeCells count="29">
    <mergeCell ref="C35:G35"/>
    <mergeCell ref="C12:K12"/>
    <mergeCell ref="C22:J22"/>
    <mergeCell ref="H39:K39"/>
    <mergeCell ref="C36:G36"/>
    <mergeCell ref="H36:I36"/>
    <mergeCell ref="H37:I37"/>
    <mergeCell ref="H38:I38"/>
    <mergeCell ref="C34:G34"/>
    <mergeCell ref="H34:J34"/>
    <mergeCell ref="H35:I35"/>
    <mergeCell ref="D33:K33"/>
    <mergeCell ref="C37:G39"/>
    <mergeCell ref="C6:K6"/>
    <mergeCell ref="C3:F3"/>
    <mergeCell ref="B2:L2"/>
    <mergeCell ref="C7:K7"/>
    <mergeCell ref="G24:I24"/>
    <mergeCell ref="I13:I14"/>
    <mergeCell ref="J13:J14"/>
    <mergeCell ref="K13:K14"/>
    <mergeCell ref="C13:C14"/>
    <mergeCell ref="D13:D14"/>
    <mergeCell ref="G13:G14"/>
    <mergeCell ref="H13:H14"/>
    <mergeCell ref="E13:F13"/>
    <mergeCell ref="C8:K9"/>
    <mergeCell ref="C10:K10"/>
    <mergeCell ref="C11:K1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87C69-7AE2-4575-AA83-5FB87BAFB7F2}">
  <dimension ref="A1:M41"/>
  <sheetViews>
    <sheetView showGridLines="0" view="pageBreakPreview" zoomScale="55" zoomScaleNormal="55" zoomScaleSheetLayoutView="55" zoomScalePageLayoutView="70" workbookViewId="0">
      <selection activeCell="I18" sqref="I18"/>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20.5546875" style="1" customWidth="1"/>
    <col min="7" max="7" width="73.33203125" style="1" customWidth="1"/>
    <col min="8" max="8" width="8.6640625" style="1" customWidth="1"/>
    <col min="9" max="9" width="18.88671875" style="1" customWidth="1"/>
    <col min="10" max="10" width="19.6640625" style="1" customWidth="1"/>
    <col min="11" max="11" width="26.44140625" style="1" bestFit="1" customWidth="1"/>
    <col min="12" max="13" width="4.44140625" style="1" customWidth="1"/>
    <col min="14" max="16384" width="11.44140625" style="1"/>
  </cols>
  <sheetData>
    <row r="1" spans="1:13" ht="16.2" thickBot="1">
      <c r="A1" s="5"/>
      <c r="B1" s="149"/>
      <c r="C1" s="150"/>
      <c r="D1" s="149"/>
      <c r="E1" s="150"/>
      <c r="F1" s="5"/>
      <c r="G1" s="5"/>
      <c r="H1" s="5"/>
      <c r="I1" s="5"/>
      <c r="J1" s="5"/>
      <c r="K1" s="5"/>
      <c r="L1" s="5"/>
      <c r="M1" s="5"/>
    </row>
    <row r="2" spans="1:13" ht="16.2" thickTop="1">
      <c r="A2" s="5"/>
      <c r="B2" s="203"/>
      <c r="C2" s="204"/>
      <c r="D2" s="204"/>
      <c r="E2" s="204"/>
      <c r="F2" s="204"/>
      <c r="G2" s="204"/>
      <c r="H2" s="204"/>
      <c r="I2" s="204"/>
      <c r="J2" s="204"/>
      <c r="K2" s="204"/>
      <c r="L2" s="205"/>
      <c r="M2" s="5"/>
    </row>
    <row r="3" spans="1:13" ht="30.75" customHeight="1">
      <c r="A3" s="5"/>
      <c r="B3" s="7"/>
      <c r="C3" s="200" t="s">
        <v>91</v>
      </c>
      <c r="D3" s="201"/>
      <c r="E3" s="201"/>
      <c r="F3" s="202"/>
      <c r="G3" s="5"/>
      <c r="H3" s="5"/>
      <c r="I3" s="5"/>
      <c r="J3" s="5"/>
      <c r="K3" s="5"/>
      <c r="L3" s="8"/>
      <c r="M3" s="5"/>
    </row>
    <row r="4" spans="1:13" ht="15.6">
      <c r="A4" s="5"/>
      <c r="B4" s="7"/>
      <c r="C4" s="165" t="s">
        <v>0</v>
      </c>
      <c r="D4" s="174" t="s">
        <v>1</v>
      </c>
      <c r="E4" s="165" t="s">
        <v>2</v>
      </c>
      <c r="F4" s="174">
        <v>2</v>
      </c>
      <c r="G4" s="5"/>
      <c r="H4" s="5"/>
      <c r="I4" s="5"/>
      <c r="J4" s="5"/>
      <c r="K4" s="5"/>
      <c r="L4" s="8"/>
      <c r="M4" s="5"/>
    </row>
    <row r="5" spans="1:13" ht="16.2" thickBot="1">
      <c r="A5" s="5"/>
      <c r="B5" s="7"/>
      <c r="C5" s="149"/>
      <c r="D5" s="150"/>
      <c r="E5" s="149"/>
      <c r="F5" s="150"/>
      <c r="G5" s="5"/>
      <c r="H5" s="5"/>
      <c r="I5" s="5"/>
      <c r="J5" s="5"/>
      <c r="K5" s="5"/>
      <c r="L5" s="8"/>
      <c r="M5" s="5"/>
    </row>
    <row r="6" spans="1:13" ht="31.5" customHeight="1" thickTop="1">
      <c r="A6" s="5"/>
      <c r="B6" s="7"/>
      <c r="C6" s="197" t="s">
        <v>3</v>
      </c>
      <c r="D6" s="198"/>
      <c r="E6" s="198"/>
      <c r="F6" s="198"/>
      <c r="G6" s="198"/>
      <c r="H6" s="198"/>
      <c r="I6" s="198"/>
      <c r="J6" s="198"/>
      <c r="K6" s="199"/>
      <c r="L6" s="8"/>
      <c r="M6" s="5"/>
    </row>
    <row r="7" spans="1:13" ht="15.6">
      <c r="A7" s="5"/>
      <c r="B7" s="172"/>
      <c r="C7" s="206" t="s">
        <v>4</v>
      </c>
      <c r="D7" s="206"/>
      <c r="E7" s="206"/>
      <c r="F7" s="206"/>
      <c r="G7" s="206"/>
      <c r="H7" s="206"/>
      <c r="I7" s="206"/>
      <c r="J7" s="206"/>
      <c r="K7" s="207"/>
      <c r="L7" s="8"/>
      <c r="M7" s="5"/>
    </row>
    <row r="8" spans="1:13" s="123" customFormat="1" ht="15.6">
      <c r="A8" s="121"/>
      <c r="B8" s="173"/>
      <c r="C8" s="220" t="s">
        <v>92</v>
      </c>
      <c r="D8" s="221"/>
      <c r="E8" s="221"/>
      <c r="F8" s="221"/>
      <c r="G8" s="221"/>
      <c r="H8" s="221"/>
      <c r="I8" s="221"/>
      <c r="J8" s="221"/>
      <c r="K8" s="222"/>
      <c r="L8" s="124"/>
      <c r="M8" s="121"/>
    </row>
    <row r="9" spans="1:13" ht="15.6">
      <c r="A9" s="5"/>
      <c r="B9" s="172"/>
      <c r="C9" s="220"/>
      <c r="D9" s="221"/>
      <c r="E9" s="221"/>
      <c r="F9" s="221"/>
      <c r="G9" s="221"/>
      <c r="H9" s="221"/>
      <c r="I9" s="221"/>
      <c r="J9" s="221"/>
      <c r="K9" s="222"/>
      <c r="L9" s="8"/>
      <c r="M9" s="5"/>
    </row>
    <row r="10" spans="1:13" ht="34.5" customHeight="1">
      <c r="A10" s="5"/>
      <c r="B10" s="172"/>
      <c r="C10" s="223" t="s">
        <v>5</v>
      </c>
      <c r="D10" s="224"/>
      <c r="E10" s="224"/>
      <c r="F10" s="224"/>
      <c r="G10" s="224"/>
      <c r="H10" s="224"/>
      <c r="I10" s="224"/>
      <c r="J10" s="224"/>
      <c r="K10" s="225"/>
      <c r="L10" s="8"/>
      <c r="M10" s="5"/>
    </row>
    <row r="11" spans="1:13" ht="66" customHeight="1">
      <c r="A11" s="5"/>
      <c r="B11" s="7"/>
      <c r="C11" s="226" t="s">
        <v>113</v>
      </c>
      <c r="D11" s="227"/>
      <c r="E11" s="227"/>
      <c r="F11" s="227"/>
      <c r="G11" s="227"/>
      <c r="H11" s="227"/>
      <c r="I11" s="227"/>
      <c r="J11" s="227"/>
      <c r="K11" s="228"/>
      <c r="L11" s="8"/>
      <c r="M11" s="5"/>
    </row>
    <row r="12" spans="1:13" ht="30" customHeight="1">
      <c r="A12" s="5"/>
      <c r="B12" s="7"/>
      <c r="C12" s="231" t="s">
        <v>112</v>
      </c>
      <c r="D12" s="232"/>
      <c r="E12" s="232"/>
      <c r="F12" s="232"/>
      <c r="G12" s="232"/>
      <c r="H12" s="232"/>
      <c r="I12" s="232"/>
      <c r="J12" s="232"/>
      <c r="K12" s="233"/>
      <c r="L12" s="8"/>
      <c r="M12" s="5"/>
    </row>
    <row r="13" spans="1:13" ht="30" customHeight="1">
      <c r="A13" s="5"/>
      <c r="B13" s="7"/>
      <c r="C13" s="217" t="s">
        <v>6</v>
      </c>
      <c r="D13" s="211" t="s">
        <v>7</v>
      </c>
      <c r="E13" s="219" t="s">
        <v>8</v>
      </c>
      <c r="F13" s="219"/>
      <c r="G13" s="217" t="s">
        <v>9</v>
      </c>
      <c r="H13" s="211" t="s">
        <v>10</v>
      </c>
      <c r="I13" s="211" t="s">
        <v>11</v>
      </c>
      <c r="J13" s="213" t="s">
        <v>12</v>
      </c>
      <c r="K13" s="215" t="s">
        <v>13</v>
      </c>
      <c r="L13" s="8"/>
      <c r="M13" s="5"/>
    </row>
    <row r="14" spans="1:13" ht="30" customHeight="1" thickBot="1">
      <c r="A14" s="5"/>
      <c r="B14" s="7"/>
      <c r="C14" s="218"/>
      <c r="D14" s="212"/>
      <c r="E14" s="9" t="s">
        <v>14</v>
      </c>
      <c r="F14" s="9" t="s">
        <v>15</v>
      </c>
      <c r="G14" s="218"/>
      <c r="H14" s="212"/>
      <c r="I14" s="212"/>
      <c r="J14" s="214"/>
      <c r="K14" s="216"/>
      <c r="L14" s="8"/>
      <c r="M14" s="5"/>
    </row>
    <row r="15" spans="1:13" ht="30" customHeight="1" thickBot="1">
      <c r="A15" s="5"/>
      <c r="B15" s="7"/>
      <c r="C15" s="10"/>
      <c r="D15" s="11"/>
      <c r="E15" s="11"/>
      <c r="F15" s="11"/>
      <c r="G15" s="11"/>
      <c r="H15" s="11"/>
      <c r="I15" s="11"/>
      <c r="J15" s="11"/>
      <c r="K15" s="12"/>
      <c r="L15" s="8"/>
      <c r="M15" s="5"/>
    </row>
    <row r="16" spans="1:13" ht="30" customHeight="1">
      <c r="A16" s="5"/>
      <c r="B16" s="7"/>
      <c r="C16" s="182">
        <v>1</v>
      </c>
      <c r="D16" s="178" t="s">
        <v>102</v>
      </c>
      <c r="E16" s="178" t="s">
        <v>103</v>
      </c>
      <c r="F16" s="19"/>
      <c r="G16" s="177" t="s">
        <v>95</v>
      </c>
      <c r="H16" s="178" t="s">
        <v>96</v>
      </c>
      <c r="I16" s="184">
        <v>8.4499999999999993</v>
      </c>
      <c r="J16" s="187">
        <v>65346</v>
      </c>
      <c r="K16" s="180">
        <f>I16*J16</f>
        <v>552173.69999999995</v>
      </c>
      <c r="L16" s="8"/>
      <c r="M16" s="5"/>
    </row>
    <row r="17" spans="1:13" ht="30" customHeight="1">
      <c r="A17" s="5"/>
      <c r="B17" s="7"/>
      <c r="C17" s="182">
        <v>2</v>
      </c>
      <c r="D17" s="178" t="s">
        <v>104</v>
      </c>
      <c r="E17" s="178" t="s">
        <v>103</v>
      </c>
      <c r="F17" s="19"/>
      <c r="G17" s="181" t="s">
        <v>97</v>
      </c>
      <c r="H17" s="178" t="s">
        <v>96</v>
      </c>
      <c r="I17" s="185">
        <v>30.12</v>
      </c>
      <c r="J17" s="188">
        <v>774489</v>
      </c>
      <c r="K17" s="180">
        <f>I17*J17</f>
        <v>23327608.68</v>
      </c>
      <c r="L17" s="8"/>
      <c r="M17" s="5"/>
    </row>
    <row r="18" spans="1:13" ht="30" customHeight="1">
      <c r="A18" s="5"/>
      <c r="B18" s="7"/>
      <c r="C18" s="182">
        <v>3</v>
      </c>
      <c r="D18" s="178" t="s">
        <v>105</v>
      </c>
      <c r="E18" s="178" t="s">
        <v>103</v>
      </c>
      <c r="F18" s="19"/>
      <c r="G18" s="181" t="s">
        <v>98</v>
      </c>
      <c r="H18" s="178" t="s">
        <v>96</v>
      </c>
      <c r="I18" s="185">
        <v>26.51</v>
      </c>
      <c r="J18" s="188">
        <v>551922</v>
      </c>
      <c r="K18" s="180">
        <f t="shared" ref="K18:K20" si="0">I18*J18</f>
        <v>14631452.220000001</v>
      </c>
      <c r="L18" s="8"/>
      <c r="M18" s="5"/>
    </row>
    <row r="19" spans="1:13" ht="30" customHeight="1">
      <c r="A19" s="5"/>
      <c r="B19" s="7"/>
      <c r="C19" s="182">
        <v>4</v>
      </c>
      <c r="D19" s="178" t="s">
        <v>106</v>
      </c>
      <c r="E19" s="178" t="s">
        <v>103</v>
      </c>
      <c r="F19" s="19"/>
      <c r="G19" s="181" t="s">
        <v>99</v>
      </c>
      <c r="H19" s="178" t="s">
        <v>96</v>
      </c>
      <c r="I19" s="185">
        <v>17.88</v>
      </c>
      <c r="J19" s="188">
        <v>630445</v>
      </c>
      <c r="K19" s="180">
        <f t="shared" si="0"/>
        <v>11272356.6</v>
      </c>
      <c r="L19" s="8"/>
      <c r="M19" s="5"/>
    </row>
    <row r="20" spans="1:13" ht="30" customHeight="1" thickBot="1">
      <c r="A20" s="5"/>
      <c r="B20" s="7"/>
      <c r="C20" s="182">
        <v>5</v>
      </c>
      <c r="D20" s="178" t="s">
        <v>107</v>
      </c>
      <c r="E20" s="178" t="s">
        <v>103</v>
      </c>
      <c r="F20" s="19"/>
      <c r="G20" s="181" t="s">
        <v>100</v>
      </c>
      <c r="H20" s="178" t="s">
        <v>101</v>
      </c>
      <c r="I20" s="186">
        <v>3195.53</v>
      </c>
      <c r="J20" s="189">
        <v>7950</v>
      </c>
      <c r="K20" s="180">
        <f t="shared" si="0"/>
        <v>25404463.5</v>
      </c>
      <c r="L20" s="8"/>
      <c r="M20" s="5"/>
    </row>
    <row r="21" spans="1:13" ht="30" customHeight="1" thickBot="1">
      <c r="A21" s="5"/>
      <c r="B21" s="7"/>
      <c r="C21" s="14" t="s">
        <v>16</v>
      </c>
      <c r="D21" s="20"/>
      <c r="E21" s="20"/>
      <c r="F21" s="20"/>
      <c r="G21" s="21"/>
      <c r="H21" s="20"/>
      <c r="I21" s="13"/>
      <c r="J21" s="17"/>
      <c r="K21" s="18"/>
      <c r="L21" s="8"/>
      <c r="M21" s="5"/>
    </row>
    <row r="22" spans="1:13" s="3" customFormat="1" ht="30" customHeight="1" thickBot="1">
      <c r="A22" s="23"/>
      <c r="B22" s="24"/>
      <c r="C22" s="234" t="s">
        <v>17</v>
      </c>
      <c r="D22" s="235"/>
      <c r="E22" s="235"/>
      <c r="F22" s="235"/>
      <c r="G22" s="235"/>
      <c r="H22" s="235"/>
      <c r="I22" s="235"/>
      <c r="J22" s="236"/>
      <c r="K22" s="25">
        <f>SUM(K16:K20)</f>
        <v>75188054.700000003</v>
      </c>
      <c r="L22" s="26"/>
      <c r="M22" s="23"/>
    </row>
    <row r="23" spans="1:13" s="3" customFormat="1" ht="16.2" thickBot="1">
      <c r="A23" s="23"/>
      <c r="B23" s="24"/>
      <c r="C23" s="151"/>
      <c r="D23" s="151"/>
      <c r="E23" s="151"/>
      <c r="F23" s="151"/>
      <c r="G23" s="151"/>
      <c r="H23" s="151"/>
      <c r="I23" s="151"/>
      <c r="J23" s="151"/>
      <c r="K23" s="152"/>
      <c r="L23" s="26"/>
      <c r="M23" s="23"/>
    </row>
    <row r="24" spans="1:13" s="3" customFormat="1" ht="30" customHeight="1">
      <c r="A24" s="23"/>
      <c r="B24" s="24"/>
      <c r="C24" s="153"/>
      <c r="D24" s="154"/>
      <c r="E24" s="153"/>
      <c r="F24" s="153"/>
      <c r="G24" s="208"/>
      <c r="H24" s="209"/>
      <c r="I24" s="210"/>
      <c r="J24" s="32"/>
      <c r="K24" s="33"/>
      <c r="L24" s="26"/>
      <c r="M24" s="23"/>
    </row>
    <row r="25" spans="1:13" s="3" customFormat="1" ht="30" customHeight="1">
      <c r="A25" s="23"/>
      <c r="B25" s="24"/>
      <c r="C25" s="153"/>
      <c r="D25" s="154"/>
      <c r="E25" s="153"/>
      <c r="F25" s="153"/>
      <c r="G25" s="28"/>
      <c r="H25" s="34"/>
      <c r="I25" s="35"/>
      <c r="J25" s="36"/>
      <c r="K25" s="37"/>
      <c r="L25" s="26"/>
      <c r="M25" s="23"/>
    </row>
    <row r="26" spans="1:13" s="3" customFormat="1" ht="30" customHeight="1">
      <c r="A26" s="23"/>
      <c r="B26" s="24"/>
      <c r="C26" s="153"/>
      <c r="D26" s="155"/>
      <c r="E26" s="155"/>
      <c r="F26" s="155"/>
      <c r="G26" s="28"/>
      <c r="H26" s="38"/>
      <c r="I26" s="39"/>
      <c r="J26" s="40"/>
      <c r="K26" s="37"/>
      <c r="L26" s="26"/>
      <c r="M26" s="23"/>
    </row>
    <row r="27" spans="1:13" s="3" customFormat="1" ht="30" customHeight="1">
      <c r="A27" s="23"/>
      <c r="B27" s="24"/>
      <c r="C27" s="153"/>
      <c r="D27" s="155"/>
      <c r="E27" s="155"/>
      <c r="F27" s="155"/>
      <c r="G27" s="41" t="s">
        <v>18</v>
      </c>
      <c r="H27" s="38"/>
      <c r="I27" s="39"/>
      <c r="J27" s="40"/>
      <c r="K27" s="193">
        <f>K22</f>
        <v>75188054.700000003</v>
      </c>
      <c r="L27" s="26"/>
      <c r="M27" s="23"/>
    </row>
    <row r="28" spans="1:13" s="3" customFormat="1" ht="30" customHeight="1">
      <c r="A28" s="23"/>
      <c r="B28" s="24"/>
      <c r="C28" s="153"/>
      <c r="D28" s="154"/>
      <c r="E28" s="153"/>
      <c r="F28" s="153"/>
      <c r="G28" s="28"/>
      <c r="H28" s="28"/>
      <c r="I28" s="28"/>
      <c r="J28" s="183" t="s">
        <v>108</v>
      </c>
      <c r="K28" s="195">
        <f>100000000-(K27+K29)</f>
        <v>-112.75100000202656</v>
      </c>
      <c r="L28" s="26"/>
      <c r="M28" s="23"/>
    </row>
    <row r="29" spans="1:13" s="3" customFormat="1" ht="30" customHeight="1">
      <c r="A29" s="23"/>
      <c r="B29" s="24"/>
      <c r="C29" s="153"/>
      <c r="D29" s="154"/>
      <c r="E29" s="153"/>
      <c r="F29" s="153"/>
      <c r="G29" s="48"/>
      <c r="H29" s="38"/>
      <c r="I29" s="39"/>
      <c r="J29" s="43" t="s">
        <v>109</v>
      </c>
      <c r="K29" s="194">
        <f>+K27*K38</f>
        <v>24812058.051000003</v>
      </c>
      <c r="L29" s="26"/>
      <c r="M29" s="23"/>
    </row>
    <row r="30" spans="1:13" s="3" customFormat="1" ht="30" customHeight="1" thickBot="1">
      <c r="A30" s="23"/>
      <c r="B30" s="24"/>
      <c r="C30" s="153"/>
      <c r="D30" s="154"/>
      <c r="E30" s="153"/>
      <c r="F30" s="128"/>
      <c r="G30" s="48"/>
      <c r="H30" s="38"/>
      <c r="I30" s="39"/>
      <c r="J30" s="43"/>
      <c r="K30" s="191"/>
      <c r="L30" s="26"/>
      <c r="M30" s="23"/>
    </row>
    <row r="31" spans="1:13" s="3" customFormat="1" ht="30" customHeight="1" thickBot="1">
      <c r="A31" s="23"/>
      <c r="B31" s="24"/>
      <c r="C31" s="153"/>
      <c r="D31" s="154"/>
      <c r="E31" s="153"/>
      <c r="F31" s="153"/>
      <c r="G31" s="44" t="s">
        <v>19</v>
      </c>
      <c r="H31" s="45"/>
      <c r="I31" s="46"/>
      <c r="J31" s="47"/>
      <c r="K31" s="25">
        <f>K27+K29+K28</f>
        <v>100000000</v>
      </c>
      <c r="L31" s="26"/>
      <c r="M31" s="23"/>
    </row>
    <row r="32" spans="1:13" s="3" customFormat="1" ht="16.2" thickBot="1">
      <c r="A32" s="23"/>
      <c r="B32" s="24"/>
      <c r="C32" s="153"/>
      <c r="D32" s="154"/>
      <c r="E32" s="154"/>
      <c r="F32" s="154"/>
      <c r="G32" s="153"/>
      <c r="H32" s="153"/>
      <c r="I32" s="156"/>
      <c r="J32" s="157"/>
      <c r="K32" s="190"/>
      <c r="L32" s="26"/>
      <c r="M32" s="23"/>
    </row>
    <row r="33" spans="1:13" s="3" customFormat="1" ht="15.6">
      <c r="A33" s="23"/>
      <c r="B33" s="24"/>
      <c r="C33" s="29"/>
      <c r="D33" s="244"/>
      <c r="E33" s="244"/>
      <c r="F33" s="244"/>
      <c r="G33" s="244"/>
      <c r="H33" s="244"/>
      <c r="I33" s="244"/>
      <c r="J33" s="244"/>
      <c r="K33" s="245"/>
      <c r="L33" s="30"/>
      <c r="M33" s="23"/>
    </row>
    <row r="34" spans="1:13" s="3" customFormat="1" ht="46.5" customHeight="1">
      <c r="A34" s="23"/>
      <c r="B34" s="24"/>
      <c r="C34" s="229" t="s">
        <v>20</v>
      </c>
      <c r="D34" s="230"/>
      <c r="E34" s="230"/>
      <c r="F34" s="230"/>
      <c r="G34" s="230"/>
      <c r="H34" s="243" t="s">
        <v>9</v>
      </c>
      <c r="I34" s="243"/>
      <c r="J34" s="243"/>
      <c r="K34" s="126" t="s">
        <v>21</v>
      </c>
      <c r="L34" s="31"/>
      <c r="M34" s="23"/>
    </row>
    <row r="35" spans="1:13" s="3" customFormat="1" ht="32.25" customHeight="1">
      <c r="A35" s="23"/>
      <c r="B35" s="24"/>
      <c r="C35" s="229" t="s">
        <v>22</v>
      </c>
      <c r="D35" s="230"/>
      <c r="E35" s="230"/>
      <c r="F35" s="230"/>
      <c r="G35" s="230"/>
      <c r="H35" s="242" t="s">
        <v>23</v>
      </c>
      <c r="I35" s="242"/>
      <c r="J35" s="127" t="s">
        <v>24</v>
      </c>
      <c r="K35" s="125">
        <v>0.22</v>
      </c>
      <c r="L35" s="31"/>
      <c r="M35" s="23"/>
    </row>
    <row r="36" spans="1:13" s="3" customFormat="1" ht="30" customHeight="1">
      <c r="A36" s="23"/>
      <c r="B36" s="24"/>
      <c r="C36" s="229" t="s">
        <v>25</v>
      </c>
      <c r="D36" s="230"/>
      <c r="E36" s="230"/>
      <c r="F36" s="230"/>
      <c r="G36" s="230"/>
      <c r="H36" s="239" t="s">
        <v>110</v>
      </c>
      <c r="I36" s="240"/>
      <c r="J36" s="127" t="s">
        <v>27</v>
      </c>
      <c r="K36" s="125">
        <v>0.06</v>
      </c>
      <c r="L36" s="31"/>
      <c r="M36" s="23"/>
    </row>
    <row r="37" spans="1:13" s="4" customFormat="1" ht="28.2" customHeight="1">
      <c r="A37" s="23"/>
      <c r="B37" s="24"/>
      <c r="C37" s="246"/>
      <c r="D37" s="247"/>
      <c r="E37" s="247"/>
      <c r="F37" s="247"/>
      <c r="G37" s="248"/>
      <c r="H37" s="241" t="s">
        <v>79</v>
      </c>
      <c r="I37" s="242"/>
      <c r="J37" s="127" t="s">
        <v>29</v>
      </c>
      <c r="K37" s="125">
        <v>0.05</v>
      </c>
      <c r="L37" s="26"/>
      <c r="M37" s="23"/>
    </row>
    <row r="38" spans="1:13" ht="32.4" customHeight="1">
      <c r="A38" s="5"/>
      <c r="B38" s="7"/>
      <c r="C38" s="249"/>
      <c r="D38" s="250"/>
      <c r="E38" s="250"/>
      <c r="F38" s="250"/>
      <c r="G38" s="251"/>
      <c r="H38" s="242" t="s">
        <v>30</v>
      </c>
      <c r="I38" s="242"/>
      <c r="J38" s="127" t="s">
        <v>31</v>
      </c>
      <c r="K38" s="125">
        <f>SUM(K35:K37)</f>
        <v>0.33</v>
      </c>
      <c r="L38" s="8"/>
      <c r="M38" s="5"/>
    </row>
    <row r="39" spans="1:13" ht="47.25" customHeight="1" thickBot="1">
      <c r="A39" s="5"/>
      <c r="B39" s="7"/>
      <c r="C39" s="252"/>
      <c r="D39" s="253"/>
      <c r="E39" s="253"/>
      <c r="F39" s="253"/>
      <c r="G39" s="254"/>
      <c r="H39" s="237"/>
      <c r="I39" s="237"/>
      <c r="J39" s="237"/>
      <c r="K39" s="238"/>
      <c r="L39" s="8"/>
      <c r="M39" s="5"/>
    </row>
    <row r="40" spans="1:13" ht="16.2" thickBot="1">
      <c r="A40" s="5"/>
      <c r="B40" s="159"/>
      <c r="C40" s="160"/>
      <c r="D40" s="160"/>
      <c r="E40" s="161"/>
      <c r="F40" s="160"/>
      <c r="G40" s="162"/>
      <c r="H40" s="160"/>
      <c r="I40" s="160"/>
      <c r="J40" s="160"/>
      <c r="K40" s="160"/>
      <c r="L40" s="163"/>
      <c r="M40" s="5"/>
    </row>
    <row r="41" spans="1:13" ht="16.2" thickTop="1">
      <c r="A41" s="5"/>
      <c r="B41" s="5"/>
      <c r="C41" s="5"/>
      <c r="D41" s="5"/>
      <c r="E41" s="6"/>
      <c r="F41" s="5"/>
      <c r="G41" s="5"/>
      <c r="H41" s="5"/>
      <c r="I41" s="5"/>
      <c r="J41" s="5"/>
      <c r="K41" s="5"/>
      <c r="L41" s="5"/>
      <c r="M41" s="5"/>
    </row>
  </sheetData>
  <mergeCells count="29">
    <mergeCell ref="B2:L2"/>
    <mergeCell ref="C3:F3"/>
    <mergeCell ref="C6:K6"/>
    <mergeCell ref="C7:K7"/>
    <mergeCell ref="C8:K9"/>
    <mergeCell ref="C22:J22"/>
    <mergeCell ref="G24:I24"/>
    <mergeCell ref="D33:K33"/>
    <mergeCell ref="C34:G34"/>
    <mergeCell ref="C10:K10"/>
    <mergeCell ref="C11:K11"/>
    <mergeCell ref="C12:K12"/>
    <mergeCell ref="C13:C14"/>
    <mergeCell ref="D13:D14"/>
    <mergeCell ref="E13:F13"/>
    <mergeCell ref="G13:G14"/>
    <mergeCell ref="H13:H14"/>
    <mergeCell ref="I13:I14"/>
    <mergeCell ref="J13:J14"/>
    <mergeCell ref="K13:K14"/>
    <mergeCell ref="H34:J34"/>
    <mergeCell ref="C35:G35"/>
    <mergeCell ref="H35:I35"/>
    <mergeCell ref="C36:G36"/>
    <mergeCell ref="H36:I36"/>
    <mergeCell ref="C37:G39"/>
    <mergeCell ref="H37:I37"/>
    <mergeCell ref="H38:I38"/>
    <mergeCell ref="H39:K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2"/>
  <sheetViews>
    <sheetView showGridLines="0" view="pageBreakPreview" zoomScale="70" zoomScaleNormal="100" zoomScaleSheetLayoutView="70" zoomScalePageLayoutView="145" workbookViewId="0">
      <selection activeCell="C10" sqref="C10:K10"/>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49"/>
      <c r="D1" s="150"/>
      <c r="E1" s="149"/>
      <c r="F1" s="150"/>
      <c r="G1" s="5"/>
      <c r="H1" s="5"/>
      <c r="I1" s="5"/>
      <c r="J1" s="5"/>
      <c r="K1" s="5"/>
      <c r="L1" s="5"/>
      <c r="M1" s="5"/>
    </row>
    <row r="2" spans="1:13" ht="16.2" thickTop="1">
      <c r="A2" s="5"/>
      <c r="B2" s="203"/>
      <c r="C2" s="204"/>
      <c r="D2" s="204"/>
      <c r="E2" s="204"/>
      <c r="F2" s="204"/>
      <c r="G2" s="204"/>
      <c r="H2" s="204"/>
      <c r="I2" s="204"/>
      <c r="J2" s="204"/>
      <c r="K2" s="204"/>
      <c r="L2" s="205"/>
      <c r="M2" s="5"/>
    </row>
    <row r="3" spans="1:13" ht="33" customHeight="1">
      <c r="A3" s="5"/>
      <c r="B3" s="7"/>
      <c r="C3" s="258" t="s">
        <v>91</v>
      </c>
      <c r="D3" s="259"/>
      <c r="E3" s="259"/>
      <c r="F3" s="260"/>
      <c r="G3" s="5"/>
      <c r="H3" s="5"/>
      <c r="I3" s="5"/>
      <c r="J3" s="5"/>
      <c r="K3" s="5"/>
      <c r="L3" s="8"/>
      <c r="M3" s="5"/>
    </row>
    <row r="4" spans="1:13" ht="15.6">
      <c r="A4" s="5"/>
      <c r="B4" s="7"/>
      <c r="C4" s="167" t="s">
        <v>0</v>
      </c>
      <c r="D4" s="175" t="s">
        <v>1</v>
      </c>
      <c r="E4" s="168" t="s">
        <v>2</v>
      </c>
      <c r="F4" s="176">
        <v>2</v>
      </c>
      <c r="G4" s="5"/>
      <c r="H4" s="5"/>
      <c r="I4" s="5"/>
      <c r="J4" s="5"/>
      <c r="K4" s="5"/>
      <c r="L4" s="8"/>
      <c r="M4" s="5"/>
    </row>
    <row r="5" spans="1:13" ht="16.2" thickBot="1">
      <c r="A5" s="5"/>
      <c r="B5" s="7"/>
      <c r="C5" s="149"/>
      <c r="D5" s="166"/>
      <c r="E5" s="149"/>
      <c r="F5" s="150"/>
      <c r="G5" s="5"/>
      <c r="H5" s="5"/>
      <c r="I5" s="5"/>
      <c r="J5" s="5"/>
      <c r="K5" s="5"/>
      <c r="L5" s="8"/>
      <c r="M5" s="5"/>
    </row>
    <row r="6" spans="1:13" ht="31.5" customHeight="1">
      <c r="A6" s="5"/>
      <c r="B6" s="7"/>
      <c r="C6" s="255" t="s">
        <v>3</v>
      </c>
      <c r="D6" s="256"/>
      <c r="E6" s="256"/>
      <c r="F6" s="256"/>
      <c r="G6" s="256"/>
      <c r="H6" s="256"/>
      <c r="I6" s="256"/>
      <c r="J6" s="256"/>
      <c r="K6" s="257"/>
      <c r="L6" s="8"/>
      <c r="M6" s="5"/>
    </row>
    <row r="7" spans="1:13" ht="15.6">
      <c r="A7" s="5"/>
      <c r="B7" s="7"/>
      <c r="C7" s="261" t="s">
        <v>32</v>
      </c>
      <c r="D7" s="262"/>
      <c r="E7" s="262"/>
      <c r="F7" s="262"/>
      <c r="G7" s="262"/>
      <c r="H7" s="262"/>
      <c r="I7" s="262"/>
      <c r="J7" s="262"/>
      <c r="K7" s="263"/>
      <c r="L7" s="8"/>
      <c r="M7" s="5"/>
    </row>
    <row r="8" spans="1:13" s="123" customFormat="1" ht="15.6">
      <c r="A8" s="121"/>
      <c r="B8" s="122"/>
      <c r="C8" s="264" t="s">
        <v>93</v>
      </c>
      <c r="D8" s="264"/>
      <c r="E8" s="264"/>
      <c r="F8" s="264"/>
      <c r="G8" s="264"/>
      <c r="H8" s="264"/>
      <c r="I8" s="264"/>
      <c r="J8" s="264"/>
      <c r="K8" s="264"/>
      <c r="L8" s="124"/>
      <c r="M8" s="121"/>
    </row>
    <row r="9" spans="1:13" ht="55.5" customHeight="1">
      <c r="A9" s="5"/>
      <c r="B9" s="7"/>
      <c r="C9" s="264"/>
      <c r="D9" s="264"/>
      <c r="E9" s="264"/>
      <c r="F9" s="264"/>
      <c r="G9" s="264"/>
      <c r="H9" s="264"/>
      <c r="I9" s="264"/>
      <c r="J9" s="264"/>
      <c r="K9" s="264"/>
      <c r="L9" s="8"/>
      <c r="M9" s="5"/>
    </row>
    <row r="10" spans="1:13" ht="34.5" customHeight="1">
      <c r="A10" s="5"/>
      <c r="B10" s="7"/>
      <c r="C10" s="265" t="s">
        <v>33</v>
      </c>
      <c r="D10" s="266"/>
      <c r="E10" s="266"/>
      <c r="F10" s="266"/>
      <c r="G10" s="266"/>
      <c r="H10" s="266"/>
      <c r="I10" s="266"/>
      <c r="J10" s="266"/>
      <c r="K10" s="267"/>
      <c r="L10" s="8"/>
      <c r="M10" s="5"/>
    </row>
    <row r="11" spans="1:13" ht="30" customHeight="1" thickBot="1">
      <c r="A11" s="5"/>
      <c r="B11" s="7"/>
      <c r="C11" s="268"/>
      <c r="D11" s="269"/>
      <c r="E11" s="269"/>
      <c r="F11" s="269"/>
      <c r="G11" s="269"/>
      <c r="H11" s="269"/>
      <c r="I11" s="269"/>
      <c r="J11" s="269"/>
      <c r="K11" s="270"/>
      <c r="L11" s="8"/>
      <c r="M11" s="5"/>
    </row>
    <row r="12" spans="1:13" ht="30" customHeight="1">
      <c r="A12" s="5"/>
      <c r="B12" s="7"/>
      <c r="C12" s="271" t="s">
        <v>6</v>
      </c>
      <c r="D12" s="272" t="s">
        <v>7</v>
      </c>
      <c r="E12" s="273" t="s">
        <v>8</v>
      </c>
      <c r="F12" s="273"/>
      <c r="G12" s="271" t="s">
        <v>9</v>
      </c>
      <c r="H12" s="272" t="s">
        <v>10</v>
      </c>
      <c r="I12" s="272" t="s">
        <v>11</v>
      </c>
      <c r="J12" s="274" t="s">
        <v>12</v>
      </c>
      <c r="K12" s="275" t="s">
        <v>13</v>
      </c>
      <c r="L12" s="8"/>
      <c r="M12" s="5"/>
    </row>
    <row r="13" spans="1:13" ht="30" customHeight="1" thickBot="1">
      <c r="A13" s="5"/>
      <c r="B13" s="7"/>
      <c r="C13" s="218"/>
      <c r="D13" s="212"/>
      <c r="E13" s="9" t="s">
        <v>14</v>
      </c>
      <c r="F13" s="9" t="s">
        <v>15</v>
      </c>
      <c r="G13" s="218"/>
      <c r="H13" s="212"/>
      <c r="I13" s="212"/>
      <c r="J13" s="214"/>
      <c r="K13" s="216"/>
      <c r="L13" s="8"/>
      <c r="M13" s="5"/>
    </row>
    <row r="14" spans="1:13" ht="30" customHeight="1" thickBot="1">
      <c r="A14" s="5"/>
      <c r="B14" s="7"/>
      <c r="C14" s="10"/>
      <c r="D14" s="11"/>
      <c r="E14" s="11"/>
      <c r="F14" s="11"/>
      <c r="G14" s="11"/>
      <c r="H14" s="11"/>
      <c r="I14" s="11"/>
      <c r="J14" s="11"/>
      <c r="K14" s="12"/>
      <c r="L14" s="8"/>
      <c r="M14" s="5"/>
    </row>
    <row r="15" spans="1:13" ht="30" customHeight="1">
      <c r="A15" s="5"/>
      <c r="B15" s="7"/>
      <c r="C15" s="182">
        <v>1</v>
      </c>
      <c r="D15" s="178" t="s">
        <v>102</v>
      </c>
      <c r="E15" s="178" t="s">
        <v>103</v>
      </c>
      <c r="F15" s="19"/>
      <c r="G15" s="177" t="s">
        <v>95</v>
      </c>
      <c r="H15" s="178" t="s">
        <v>96</v>
      </c>
      <c r="I15" s="184">
        <v>9.09</v>
      </c>
      <c r="J15" s="179"/>
      <c r="K15" s="180">
        <f>I15*J15</f>
        <v>0</v>
      </c>
      <c r="L15" s="8"/>
      <c r="M15" s="5"/>
    </row>
    <row r="16" spans="1:13" ht="30" customHeight="1">
      <c r="A16" s="5"/>
      <c r="B16" s="7"/>
      <c r="C16" s="182">
        <v>2</v>
      </c>
      <c r="D16" s="178" t="s">
        <v>104</v>
      </c>
      <c r="E16" s="178" t="s">
        <v>103</v>
      </c>
      <c r="F16" s="19"/>
      <c r="G16" s="181" t="s">
        <v>97</v>
      </c>
      <c r="H16" s="178" t="s">
        <v>96</v>
      </c>
      <c r="I16" s="185">
        <v>33.4</v>
      </c>
      <c r="J16" s="179"/>
      <c r="K16" s="180">
        <f>I16*J16</f>
        <v>0</v>
      </c>
      <c r="L16" s="8"/>
      <c r="M16" s="5"/>
    </row>
    <row r="17" spans="1:13" ht="30" customHeight="1">
      <c r="A17" s="5"/>
      <c r="B17" s="7"/>
      <c r="C17" s="182">
        <v>3</v>
      </c>
      <c r="D17" s="178" t="s">
        <v>105</v>
      </c>
      <c r="E17" s="178" t="s">
        <v>103</v>
      </c>
      <c r="F17" s="19"/>
      <c r="G17" s="181" t="s">
        <v>98</v>
      </c>
      <c r="H17" s="178" t="s">
        <v>96</v>
      </c>
      <c r="I17" s="185">
        <v>20.010000000000002</v>
      </c>
      <c r="J17" s="179"/>
      <c r="K17" s="180">
        <f t="shared" ref="K17:K19" si="0">I17*J17</f>
        <v>0</v>
      </c>
      <c r="L17" s="8"/>
      <c r="M17" s="5"/>
    </row>
    <row r="18" spans="1:13" ht="30" customHeight="1">
      <c r="A18" s="5"/>
      <c r="B18" s="7"/>
      <c r="C18" s="182">
        <v>4</v>
      </c>
      <c r="D18" s="178" t="s">
        <v>106</v>
      </c>
      <c r="E18" s="178" t="s">
        <v>103</v>
      </c>
      <c r="F18" s="19"/>
      <c r="G18" s="181" t="s">
        <v>99</v>
      </c>
      <c r="H18" s="178" t="s">
        <v>96</v>
      </c>
      <c r="I18" s="185">
        <v>20.67</v>
      </c>
      <c r="J18" s="179"/>
      <c r="K18" s="180">
        <f t="shared" si="0"/>
        <v>0</v>
      </c>
      <c r="L18" s="8"/>
      <c r="M18" s="5"/>
    </row>
    <row r="19" spans="1:13" ht="30" customHeight="1" thickBot="1">
      <c r="A19" s="5"/>
      <c r="B19" s="7"/>
      <c r="C19" s="182">
        <v>5</v>
      </c>
      <c r="D19" s="178" t="s">
        <v>107</v>
      </c>
      <c r="E19" s="178" t="s">
        <v>103</v>
      </c>
      <c r="F19" s="19"/>
      <c r="G19" s="181" t="s">
        <v>100</v>
      </c>
      <c r="H19" s="178" t="s">
        <v>101</v>
      </c>
      <c r="I19" s="186">
        <v>3577.45</v>
      </c>
      <c r="J19" s="179"/>
      <c r="K19" s="180">
        <f t="shared" si="0"/>
        <v>0</v>
      </c>
      <c r="L19" s="8"/>
      <c r="M19" s="5"/>
    </row>
    <row r="20" spans="1:13" ht="30" customHeight="1" thickBot="1">
      <c r="A20" s="5"/>
      <c r="B20" s="7"/>
      <c r="C20" s="14" t="s">
        <v>16</v>
      </c>
      <c r="D20" s="22"/>
      <c r="E20" s="22"/>
      <c r="F20" s="22"/>
      <c r="G20" s="16"/>
      <c r="H20" s="15"/>
      <c r="I20" s="13"/>
      <c r="J20" s="17"/>
      <c r="K20" s="18"/>
      <c r="L20" s="8"/>
      <c r="M20" s="5"/>
    </row>
    <row r="21" spans="1:13" s="3" customFormat="1" ht="30" customHeight="1" thickBot="1">
      <c r="A21" s="23"/>
      <c r="B21" s="24"/>
      <c r="C21" s="234" t="s">
        <v>17</v>
      </c>
      <c r="D21" s="235"/>
      <c r="E21" s="235"/>
      <c r="F21" s="235"/>
      <c r="G21" s="235"/>
      <c r="H21" s="235"/>
      <c r="I21" s="235"/>
      <c r="J21" s="236"/>
      <c r="K21" s="25">
        <f>SUM(K15:K19)</f>
        <v>0</v>
      </c>
      <c r="L21" s="26"/>
      <c r="M21" s="23"/>
    </row>
    <row r="22" spans="1:13" s="3" customFormat="1" ht="16.2" thickBot="1">
      <c r="A22" s="23"/>
      <c r="B22" s="24"/>
      <c r="C22" s="151"/>
      <c r="D22" s="151"/>
      <c r="E22" s="151"/>
      <c r="F22" s="151"/>
      <c r="G22" s="151"/>
      <c r="H22" s="151"/>
      <c r="I22" s="151"/>
      <c r="J22" s="151"/>
      <c r="K22" s="152"/>
      <c r="L22" s="26"/>
      <c r="M22" s="23"/>
    </row>
    <row r="23" spans="1:13" s="3" customFormat="1" ht="30" customHeight="1">
      <c r="A23" s="23"/>
      <c r="B23" s="24"/>
      <c r="C23" s="153"/>
      <c r="D23" s="154"/>
      <c r="E23" s="153"/>
      <c r="F23" s="153"/>
      <c r="G23" s="208"/>
      <c r="H23" s="209"/>
      <c r="I23" s="210"/>
      <c r="J23" s="32"/>
      <c r="K23" s="33"/>
      <c r="L23" s="26"/>
      <c r="M23" s="23"/>
    </row>
    <row r="24" spans="1:13" s="3" customFormat="1" ht="30" customHeight="1">
      <c r="A24" s="23"/>
      <c r="B24" s="24"/>
      <c r="C24" s="153"/>
      <c r="D24" s="154"/>
      <c r="E24" s="153"/>
      <c r="F24" s="153"/>
      <c r="G24" s="28"/>
      <c r="H24" s="34"/>
      <c r="I24" s="35"/>
      <c r="J24" s="36"/>
      <c r="K24" s="37"/>
      <c r="L24" s="26"/>
      <c r="M24" s="23"/>
    </row>
    <row r="25" spans="1:13" s="3" customFormat="1" ht="30" customHeight="1">
      <c r="A25" s="23"/>
      <c r="B25" s="24"/>
      <c r="C25" s="153"/>
      <c r="D25" s="155"/>
      <c r="E25" s="155"/>
      <c r="F25" s="155"/>
      <c r="G25" s="28"/>
      <c r="H25" s="38"/>
      <c r="I25" s="39"/>
      <c r="J25" s="40"/>
      <c r="K25" s="37"/>
      <c r="L25" s="26"/>
      <c r="M25" s="23"/>
    </row>
    <row r="26" spans="1:13" s="3" customFormat="1" ht="30" customHeight="1">
      <c r="A26" s="23"/>
      <c r="B26" s="24"/>
      <c r="C26" s="153"/>
      <c r="D26" s="155"/>
      <c r="E26" s="155"/>
      <c r="F26" s="155"/>
      <c r="G26" s="41" t="s">
        <v>18</v>
      </c>
      <c r="H26" s="38"/>
      <c r="I26" s="39"/>
      <c r="J26" s="40"/>
      <c r="K26" s="42">
        <f>K21</f>
        <v>0</v>
      </c>
      <c r="L26" s="26"/>
      <c r="M26" s="23"/>
    </row>
    <row r="27" spans="1:13" s="3" customFormat="1" ht="30" customHeight="1">
      <c r="A27" s="23"/>
      <c r="B27" s="24"/>
      <c r="C27" s="153"/>
      <c r="D27" s="154"/>
      <c r="E27" s="153"/>
      <c r="F27" s="153"/>
      <c r="G27" s="48"/>
      <c r="H27" s="38"/>
      <c r="I27" s="39"/>
      <c r="J27" s="43"/>
      <c r="K27" s="37"/>
      <c r="L27" s="26"/>
      <c r="M27" s="23"/>
    </row>
    <row r="28" spans="1:13" s="3" customFormat="1" ht="30" customHeight="1">
      <c r="A28" s="23"/>
      <c r="B28" s="24"/>
      <c r="C28" s="153"/>
      <c r="D28" s="154"/>
      <c r="E28" s="153"/>
      <c r="F28" s="153"/>
      <c r="G28" s="48"/>
      <c r="H28" s="38"/>
      <c r="I28" s="39"/>
      <c r="J28" s="43"/>
      <c r="K28" s="37"/>
      <c r="L28" s="26"/>
      <c r="M28" s="23"/>
    </row>
    <row r="29" spans="1:13" s="3" customFormat="1" ht="30" customHeight="1" thickBot="1">
      <c r="A29" s="23"/>
      <c r="B29" s="24"/>
      <c r="C29" s="153"/>
      <c r="D29" s="154"/>
      <c r="E29" s="153"/>
      <c r="F29" s="153"/>
      <c r="G29" s="27"/>
      <c r="H29" s="38"/>
      <c r="I29" s="39"/>
      <c r="J29" s="43"/>
      <c r="K29" s="42"/>
      <c r="L29" s="26"/>
      <c r="M29" s="23"/>
    </row>
    <row r="30" spans="1:13" s="3" customFormat="1" ht="30" customHeight="1" thickBot="1">
      <c r="A30" s="23"/>
      <c r="B30" s="24"/>
      <c r="C30" s="153"/>
      <c r="D30" s="154"/>
      <c r="E30" s="153"/>
      <c r="F30" s="153"/>
      <c r="G30" s="44" t="s">
        <v>19</v>
      </c>
      <c r="H30" s="45"/>
      <c r="I30" s="46"/>
      <c r="J30" s="47"/>
      <c r="K30" s="25">
        <f>K26</f>
        <v>0</v>
      </c>
      <c r="L30" s="26"/>
      <c r="M30" s="23"/>
    </row>
    <row r="31" spans="1:13" s="3" customFormat="1" ht="16.2" thickBot="1">
      <c r="A31" s="23"/>
      <c r="B31" s="24"/>
      <c r="C31" s="153"/>
      <c r="D31" s="154"/>
      <c r="E31" s="154"/>
      <c r="F31" s="154"/>
      <c r="G31" s="153"/>
      <c r="H31" s="153"/>
      <c r="I31" s="156"/>
      <c r="J31" s="157"/>
      <c r="K31" s="158"/>
      <c r="L31" s="26"/>
      <c r="M31" s="23"/>
    </row>
    <row r="32" spans="1:13" s="3" customFormat="1" ht="15.6">
      <c r="A32" s="23"/>
      <c r="B32" s="24"/>
      <c r="C32" s="29"/>
      <c r="D32" s="244"/>
      <c r="E32" s="244"/>
      <c r="F32" s="244"/>
      <c r="G32" s="244"/>
      <c r="H32" s="244"/>
      <c r="I32" s="244"/>
      <c r="J32" s="244"/>
      <c r="K32" s="245"/>
      <c r="L32" s="30"/>
      <c r="M32" s="23"/>
    </row>
    <row r="33" spans="1:13" s="3" customFormat="1" ht="46.5" customHeight="1">
      <c r="A33" s="23"/>
      <c r="B33" s="24"/>
      <c r="C33" s="229" t="s">
        <v>20</v>
      </c>
      <c r="D33" s="230"/>
      <c r="E33" s="230"/>
      <c r="F33" s="230"/>
      <c r="G33" s="230"/>
      <c r="H33" s="243" t="s">
        <v>9</v>
      </c>
      <c r="I33" s="243"/>
      <c r="J33" s="243"/>
      <c r="K33" s="126" t="s">
        <v>21</v>
      </c>
      <c r="L33" s="31"/>
      <c r="M33" s="23"/>
    </row>
    <row r="34" spans="1:13" s="3" customFormat="1" ht="32.25" customHeight="1">
      <c r="A34" s="23"/>
      <c r="B34" s="24"/>
      <c r="C34" s="229" t="s">
        <v>22</v>
      </c>
      <c r="D34" s="230"/>
      <c r="E34" s="230"/>
      <c r="F34" s="230"/>
      <c r="G34" s="230"/>
      <c r="H34" s="242" t="s">
        <v>23</v>
      </c>
      <c r="I34" s="242"/>
      <c r="J34" s="127" t="s">
        <v>24</v>
      </c>
      <c r="K34" s="125" t="s">
        <v>34</v>
      </c>
      <c r="L34" s="31"/>
      <c r="M34" s="23"/>
    </row>
    <row r="35" spans="1:13" s="3" customFormat="1" ht="30" customHeight="1">
      <c r="A35" s="23"/>
      <c r="B35" s="24"/>
      <c r="C35" s="229" t="s">
        <v>25</v>
      </c>
      <c r="D35" s="230"/>
      <c r="E35" s="230"/>
      <c r="F35" s="230"/>
      <c r="G35" s="230"/>
      <c r="H35" s="239" t="s">
        <v>26</v>
      </c>
      <c r="I35" s="240"/>
      <c r="J35" s="127" t="s">
        <v>27</v>
      </c>
      <c r="K35" s="125" t="s">
        <v>34</v>
      </c>
      <c r="L35" s="31"/>
      <c r="M35" s="23"/>
    </row>
    <row r="36" spans="1:13" s="4" customFormat="1" ht="58.5" customHeight="1">
      <c r="A36" s="23"/>
      <c r="B36" s="24"/>
      <c r="C36" s="246"/>
      <c r="D36" s="247"/>
      <c r="E36" s="247"/>
      <c r="F36" s="247"/>
      <c r="G36" s="248"/>
      <c r="H36" s="241" t="s">
        <v>28</v>
      </c>
      <c r="I36" s="242"/>
      <c r="J36" s="127" t="s">
        <v>29</v>
      </c>
      <c r="K36" s="125" t="s">
        <v>34</v>
      </c>
      <c r="L36" s="26"/>
      <c r="M36" s="23"/>
    </row>
    <row r="37" spans="1:13" ht="39" customHeight="1">
      <c r="A37" s="5"/>
      <c r="B37" s="7"/>
      <c r="C37" s="249"/>
      <c r="D37" s="250"/>
      <c r="E37" s="250"/>
      <c r="F37" s="250"/>
      <c r="G37" s="251"/>
      <c r="H37" s="242" t="s">
        <v>30</v>
      </c>
      <c r="I37" s="242"/>
      <c r="J37" s="127" t="s">
        <v>31</v>
      </c>
      <c r="K37" s="125" t="s">
        <v>34</v>
      </c>
      <c r="L37" s="8"/>
      <c r="M37" s="5"/>
    </row>
    <row r="38" spans="1:13" ht="47.25" customHeight="1" thickBot="1">
      <c r="A38" s="5"/>
      <c r="B38" s="7"/>
      <c r="C38" s="252"/>
      <c r="D38" s="253"/>
      <c r="E38" s="253"/>
      <c r="F38" s="253"/>
      <c r="G38" s="254"/>
      <c r="H38" s="237"/>
      <c r="I38" s="237"/>
      <c r="J38" s="237"/>
      <c r="K38" s="238"/>
      <c r="L38" s="8"/>
      <c r="M38" s="5"/>
    </row>
    <row r="39" spans="1:13" ht="47.25" customHeight="1">
      <c r="A39" s="5"/>
      <c r="B39" s="7"/>
      <c r="C39" s="129"/>
      <c r="D39" s="129"/>
      <c r="E39" s="129"/>
      <c r="F39" s="129"/>
      <c r="G39" s="129"/>
      <c r="H39" s="129"/>
      <c r="I39" s="129"/>
      <c r="J39" s="129"/>
      <c r="K39" s="129"/>
      <c r="L39" s="8"/>
      <c r="M39" s="5"/>
    </row>
    <row r="40" spans="1:13" ht="47.25" customHeight="1">
      <c r="A40" s="5"/>
      <c r="B40" s="7"/>
      <c r="C40" s="129"/>
      <c r="D40" s="129"/>
      <c r="E40" s="129"/>
      <c r="F40" s="129"/>
      <c r="G40" s="130" t="s">
        <v>35</v>
      </c>
      <c r="H40" s="129"/>
      <c r="I40" s="129"/>
      <c r="J40" s="129"/>
      <c r="K40" s="129"/>
      <c r="L40" s="8"/>
      <c r="M40" s="5"/>
    </row>
    <row r="41" spans="1:13" ht="16.2" thickBot="1">
      <c r="A41" s="5"/>
      <c r="B41" s="159"/>
      <c r="C41" s="160"/>
      <c r="D41" s="160"/>
      <c r="E41" s="161"/>
      <c r="F41" s="160"/>
      <c r="G41" s="162"/>
      <c r="H41" s="160"/>
      <c r="I41" s="160"/>
      <c r="J41" s="160"/>
      <c r="K41" s="160"/>
      <c r="L41" s="163"/>
      <c r="M41" s="5"/>
    </row>
    <row r="42" spans="1:13" ht="16.2" thickTop="1">
      <c r="A42" s="5"/>
      <c r="B42" s="5"/>
      <c r="C42" s="5"/>
      <c r="D42" s="5"/>
      <c r="E42" s="6"/>
      <c r="F42" s="5"/>
      <c r="G42" s="5"/>
      <c r="H42" s="5"/>
      <c r="I42" s="5"/>
      <c r="J42" s="5"/>
      <c r="K42" s="5"/>
      <c r="L42" s="5"/>
      <c r="M42" s="5"/>
    </row>
  </sheetData>
  <mergeCells count="28">
    <mergeCell ref="K12:K13"/>
    <mergeCell ref="C21:J21"/>
    <mergeCell ref="G23:I23"/>
    <mergeCell ref="H37:I37"/>
    <mergeCell ref="H38:K38"/>
    <mergeCell ref="C33:G33"/>
    <mergeCell ref="H33:J33"/>
    <mergeCell ref="C34:G34"/>
    <mergeCell ref="H34:I34"/>
    <mergeCell ref="C35:G35"/>
    <mergeCell ref="H35:I35"/>
    <mergeCell ref="C36:G38"/>
    <mergeCell ref="C6:K6"/>
    <mergeCell ref="C3:F3"/>
    <mergeCell ref="B2:L2"/>
    <mergeCell ref="H36:I36"/>
    <mergeCell ref="D32:K3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zoomScale="80" zoomScaleNormal="80" zoomScaleSheetLayoutView="80" zoomScalePageLayoutView="85" workbookViewId="0">
      <selection activeCell="L18" sqref="L18"/>
    </sheetView>
  </sheetViews>
  <sheetFormatPr baseColWidth="10" defaultColWidth="11.44140625" defaultRowHeight="13.8"/>
  <cols>
    <col min="1" max="2" width="3.109375" style="49" customWidth="1"/>
    <col min="3" max="3" width="14.6640625" style="49" customWidth="1"/>
    <col min="4" max="4" width="15.5546875" style="49" customWidth="1"/>
    <col min="5" max="11" width="11.44140625" style="49"/>
    <col min="12" max="12" width="12.88671875" style="49" customWidth="1"/>
    <col min="13" max="14" width="11.44140625" style="49"/>
    <col min="15" max="15" width="13" style="49" customWidth="1"/>
    <col min="16" max="17" width="3.109375" style="49" customWidth="1"/>
    <col min="18" max="16384" width="11.44140625" style="49"/>
  </cols>
  <sheetData>
    <row r="1" spans="2:16" ht="14.4" thickBot="1"/>
    <row r="2" spans="2:16" ht="25.5" customHeight="1" thickTop="1">
      <c r="B2" s="279"/>
      <c r="C2" s="280"/>
      <c r="D2" s="280"/>
      <c r="E2" s="280"/>
      <c r="F2" s="280"/>
      <c r="G2" s="280"/>
      <c r="H2" s="280"/>
      <c r="I2" s="280"/>
      <c r="J2" s="280"/>
      <c r="K2" s="280"/>
      <c r="L2" s="280"/>
      <c r="M2" s="280"/>
      <c r="N2" s="280"/>
      <c r="O2" s="280"/>
      <c r="P2" s="281"/>
    </row>
    <row r="3" spans="2:16" ht="25.5" customHeight="1">
      <c r="B3" s="169"/>
      <c r="C3" s="276" t="s">
        <v>94</v>
      </c>
      <c r="D3" s="277"/>
      <c r="E3" s="277"/>
      <c r="F3" s="278"/>
      <c r="P3" s="139"/>
    </row>
    <row r="4" spans="2:16" ht="25.5" customHeight="1">
      <c r="B4" s="169"/>
      <c r="C4" s="170" t="s">
        <v>0</v>
      </c>
      <c r="D4" s="171" t="s">
        <v>1</v>
      </c>
      <c r="E4" s="170" t="s">
        <v>2</v>
      </c>
      <c r="F4" s="171">
        <v>3</v>
      </c>
      <c r="P4" s="139"/>
    </row>
    <row r="5" spans="2:16" ht="25.5" customHeight="1">
      <c r="B5" s="169"/>
      <c r="C5" s="149"/>
      <c r="D5" s="150"/>
      <c r="E5" s="149"/>
      <c r="F5" s="150"/>
      <c r="P5" s="139"/>
    </row>
    <row r="6" spans="2:16" ht="36.75" customHeight="1">
      <c r="B6" s="138"/>
      <c r="C6" s="378" t="s">
        <v>36</v>
      </c>
      <c r="D6" s="378"/>
      <c r="E6" s="378"/>
      <c r="F6" s="378"/>
      <c r="G6" s="378"/>
      <c r="H6" s="378"/>
      <c r="I6" s="378"/>
      <c r="J6" s="378"/>
      <c r="K6" s="378"/>
      <c r="L6" s="378"/>
      <c r="M6" s="378"/>
      <c r="N6" s="378"/>
      <c r="O6" s="378"/>
      <c r="P6" s="139"/>
    </row>
    <row r="7" spans="2:16" ht="14.4" thickBot="1">
      <c r="B7" s="138"/>
      <c r="P7" s="139"/>
    </row>
    <row r="8" spans="2:16">
      <c r="B8" s="138"/>
      <c r="C8" s="343"/>
      <c r="D8" s="345"/>
      <c r="E8" s="346"/>
      <c r="F8" s="346"/>
      <c r="G8" s="346"/>
      <c r="H8" s="346"/>
      <c r="I8" s="346"/>
      <c r="J8" s="346"/>
      <c r="K8" s="347"/>
      <c r="L8" s="361"/>
      <c r="M8" s="362"/>
      <c r="N8" s="362"/>
      <c r="O8" s="363"/>
      <c r="P8" s="139"/>
    </row>
    <row r="9" spans="2:16">
      <c r="B9" s="138"/>
      <c r="C9" s="344"/>
      <c r="D9" s="348" t="s">
        <v>37</v>
      </c>
      <c r="E9" s="349"/>
      <c r="F9" s="349"/>
      <c r="G9" s="349"/>
      <c r="H9" s="349"/>
      <c r="I9" s="349"/>
      <c r="J9" s="349"/>
      <c r="K9" s="350"/>
      <c r="L9" s="364"/>
      <c r="M9" s="365"/>
      <c r="N9" s="365"/>
      <c r="O9" s="366"/>
      <c r="P9" s="139"/>
    </row>
    <row r="10" spans="2:16">
      <c r="B10" s="138"/>
      <c r="C10" s="344"/>
      <c r="D10" s="351"/>
      <c r="E10" s="352"/>
      <c r="F10" s="352"/>
      <c r="G10" s="352"/>
      <c r="H10" s="352"/>
      <c r="I10" s="352"/>
      <c r="J10" s="352"/>
      <c r="K10" s="353"/>
      <c r="L10" s="354" t="s">
        <v>38</v>
      </c>
      <c r="M10" s="367"/>
      <c r="N10" s="368"/>
      <c r="O10" s="369"/>
      <c r="P10" s="139"/>
    </row>
    <row r="11" spans="2:16">
      <c r="B11" s="138"/>
      <c r="C11" s="344"/>
      <c r="D11" s="348" t="s">
        <v>39</v>
      </c>
      <c r="E11" s="349"/>
      <c r="F11" s="349"/>
      <c r="G11" s="349"/>
      <c r="H11" s="349"/>
      <c r="I11" s="349"/>
      <c r="J11" s="349"/>
      <c r="K11" s="350"/>
      <c r="L11" s="355"/>
      <c r="M11" s="370"/>
      <c r="N11" s="371"/>
      <c r="O11" s="372"/>
      <c r="P11" s="139"/>
    </row>
    <row r="12" spans="2:16" ht="12.75" customHeight="1">
      <c r="B12" s="138"/>
      <c r="C12" s="344"/>
      <c r="D12" s="379"/>
      <c r="E12" s="380"/>
      <c r="F12" s="380"/>
      <c r="G12" s="380"/>
      <c r="H12" s="380"/>
      <c r="I12" s="380"/>
      <c r="J12" s="380"/>
      <c r="K12" s="381"/>
      <c r="L12" s="354" t="s">
        <v>40</v>
      </c>
      <c r="M12" s="354">
        <v>1</v>
      </c>
      <c r="N12" s="354" t="s">
        <v>41</v>
      </c>
      <c r="O12" s="359">
        <v>1</v>
      </c>
      <c r="P12" s="139"/>
    </row>
    <row r="13" spans="2:16">
      <c r="B13" s="138"/>
      <c r="C13" s="344"/>
      <c r="D13" s="379"/>
      <c r="E13" s="380"/>
      <c r="F13" s="380"/>
      <c r="G13" s="380"/>
      <c r="H13" s="380"/>
      <c r="I13" s="380"/>
      <c r="J13" s="380"/>
      <c r="K13" s="381"/>
      <c r="L13" s="373"/>
      <c r="M13" s="373"/>
      <c r="N13" s="373"/>
      <c r="O13" s="360"/>
      <c r="P13" s="139"/>
    </row>
    <row r="14" spans="2:16">
      <c r="B14" s="138"/>
      <c r="C14" s="344"/>
      <c r="D14" s="348" t="s">
        <v>42</v>
      </c>
      <c r="E14" s="349"/>
      <c r="F14" s="349"/>
      <c r="G14" s="349"/>
      <c r="H14" s="349"/>
      <c r="I14" s="349"/>
      <c r="J14" s="349"/>
      <c r="K14" s="350"/>
      <c r="L14" s="373"/>
      <c r="M14" s="373"/>
      <c r="N14" s="373"/>
      <c r="O14" s="360"/>
      <c r="P14" s="139"/>
    </row>
    <row r="15" spans="2:16" ht="14.4" thickBot="1">
      <c r="B15" s="138"/>
      <c r="C15" s="120"/>
      <c r="D15" s="119"/>
      <c r="E15" s="119"/>
      <c r="F15" s="119"/>
      <c r="G15" s="119"/>
      <c r="H15" s="119"/>
      <c r="I15" s="119"/>
      <c r="J15" s="119"/>
      <c r="K15" s="119"/>
      <c r="L15" s="119"/>
      <c r="M15" s="118"/>
      <c r="N15" s="118"/>
      <c r="O15" s="117"/>
      <c r="P15" s="139"/>
    </row>
    <row r="16" spans="2:16">
      <c r="B16" s="138"/>
      <c r="C16" s="116"/>
      <c r="D16" s="115"/>
      <c r="E16" s="115"/>
      <c r="F16" s="115"/>
      <c r="G16" s="115"/>
      <c r="H16" s="115"/>
      <c r="I16" s="115"/>
      <c r="J16" s="115"/>
      <c r="K16" s="115"/>
      <c r="L16" s="114" t="s">
        <v>43</v>
      </c>
      <c r="M16" s="113" t="s">
        <v>44</v>
      </c>
      <c r="N16" s="113" t="s">
        <v>45</v>
      </c>
      <c r="O16" s="112" t="s">
        <v>46</v>
      </c>
      <c r="P16" s="139"/>
    </row>
    <row r="17" spans="2:16">
      <c r="B17" s="138"/>
      <c r="C17" s="58"/>
      <c r="D17" s="140"/>
      <c r="E17" s="140"/>
      <c r="F17" s="140"/>
      <c r="G17" s="140"/>
      <c r="H17" s="140"/>
      <c r="I17" s="140"/>
      <c r="J17" s="140"/>
      <c r="K17" s="140"/>
      <c r="L17" s="141"/>
      <c r="M17" s="111"/>
      <c r="N17" s="111"/>
      <c r="O17" s="110"/>
      <c r="P17" s="139"/>
    </row>
    <row r="18" spans="2:16" ht="18" customHeight="1">
      <c r="B18" s="138"/>
      <c r="C18" s="288" t="s">
        <v>47</v>
      </c>
      <c r="D18" s="289"/>
      <c r="E18" s="289"/>
      <c r="F18" s="289"/>
      <c r="G18" s="140"/>
      <c r="H18" s="140"/>
      <c r="I18" s="140" t="s">
        <v>48</v>
      </c>
      <c r="K18" s="140"/>
      <c r="L18" s="141"/>
      <c r="O18" s="109"/>
      <c r="P18" s="139"/>
    </row>
    <row r="19" spans="2:16">
      <c r="B19" s="138"/>
      <c r="C19" s="108"/>
      <c r="D19" s="107"/>
      <c r="E19" s="107"/>
      <c r="F19" s="107"/>
      <c r="G19" s="107"/>
      <c r="H19" s="107"/>
      <c r="I19" s="107"/>
      <c r="J19" s="107"/>
      <c r="K19" s="107"/>
      <c r="L19" s="107"/>
      <c r="M19" s="107"/>
      <c r="N19" s="107"/>
      <c r="O19" s="106"/>
      <c r="P19" s="139"/>
    </row>
    <row r="20" spans="2:16" ht="14.4" thickBot="1">
      <c r="B20" s="138"/>
      <c r="C20" s="132"/>
      <c r="D20" s="133"/>
      <c r="E20" s="133"/>
      <c r="F20" s="133"/>
      <c r="G20" s="133"/>
      <c r="H20" s="133"/>
      <c r="I20" s="133"/>
      <c r="J20" s="133"/>
      <c r="K20" s="133"/>
      <c r="L20" s="133"/>
      <c r="M20" s="133"/>
      <c r="N20" s="133"/>
      <c r="O20" s="105"/>
      <c r="P20" s="139"/>
    </row>
    <row r="21" spans="2:16" ht="14.4" thickBot="1">
      <c r="B21" s="138"/>
      <c r="C21" s="66"/>
      <c r="D21" s="65"/>
      <c r="E21" s="65"/>
      <c r="F21" s="65"/>
      <c r="G21" s="65"/>
      <c r="H21" s="65"/>
      <c r="K21" s="65"/>
      <c r="L21" s="65"/>
      <c r="M21" s="65"/>
      <c r="N21" s="65"/>
      <c r="O21" s="64"/>
      <c r="P21" s="139"/>
    </row>
    <row r="22" spans="2:16">
      <c r="B22" s="138"/>
      <c r="C22" s="384" t="s">
        <v>49</v>
      </c>
      <c r="D22" s="385"/>
      <c r="E22" s="385"/>
      <c r="F22" s="385"/>
      <c r="G22" s="385"/>
      <c r="H22" s="385"/>
      <c r="I22" s="385"/>
      <c r="J22" s="385"/>
      <c r="K22" s="385"/>
      <c r="L22" s="385"/>
      <c r="M22" s="385"/>
      <c r="N22" s="385"/>
      <c r="O22" s="386"/>
      <c r="P22" s="139"/>
    </row>
    <row r="23" spans="2:16" ht="14.4" thickBot="1">
      <c r="B23" s="138"/>
      <c r="C23" s="55"/>
      <c r="O23" s="54"/>
      <c r="P23" s="139"/>
    </row>
    <row r="24" spans="2:16">
      <c r="B24" s="138"/>
      <c r="C24" s="164" t="s">
        <v>50</v>
      </c>
      <c r="D24" s="356" t="s">
        <v>51</v>
      </c>
      <c r="E24" s="357"/>
      <c r="F24" s="357"/>
      <c r="G24" s="357"/>
      <c r="H24" s="357"/>
      <c r="I24" s="357"/>
      <c r="J24" s="357"/>
      <c r="K24" s="357"/>
      <c r="L24" s="358"/>
      <c r="M24" s="382" t="s">
        <v>52</v>
      </c>
      <c r="N24" s="383"/>
      <c r="O24" s="164" t="s">
        <v>11</v>
      </c>
      <c r="P24" s="139"/>
    </row>
    <row r="25" spans="2:16" ht="14.4" thickBot="1">
      <c r="B25" s="138"/>
      <c r="C25" s="104"/>
      <c r="D25" s="324"/>
      <c r="E25" s="325"/>
      <c r="F25" s="325"/>
      <c r="G25" s="325"/>
      <c r="H25" s="325"/>
      <c r="I25" s="325"/>
      <c r="J25" s="325"/>
      <c r="K25" s="325"/>
      <c r="L25" s="326"/>
      <c r="M25" s="324"/>
      <c r="N25" s="326"/>
      <c r="O25" s="103"/>
      <c r="P25" s="139"/>
    </row>
    <row r="26" spans="2:16">
      <c r="B26" s="138"/>
      <c r="C26" s="327" t="s">
        <v>53</v>
      </c>
      <c r="D26" s="328"/>
      <c r="E26" s="328"/>
      <c r="F26" s="328"/>
      <c r="G26" s="328"/>
      <c r="H26" s="328"/>
      <c r="I26" s="328"/>
      <c r="J26" s="328"/>
      <c r="K26" s="328"/>
      <c r="L26" s="328"/>
      <c r="M26" s="328"/>
      <c r="N26" s="328"/>
      <c r="O26" s="329"/>
      <c r="P26" s="139"/>
    </row>
    <row r="27" spans="2:16">
      <c r="B27" s="138"/>
      <c r="C27" s="330"/>
      <c r="D27" s="331"/>
      <c r="E27" s="331"/>
      <c r="F27" s="331"/>
      <c r="G27" s="331"/>
      <c r="H27" s="331"/>
      <c r="I27" s="331"/>
      <c r="J27" s="331"/>
      <c r="K27" s="331"/>
      <c r="L27" s="331"/>
      <c r="M27" s="331"/>
      <c r="N27" s="331"/>
      <c r="O27" s="332"/>
      <c r="P27" s="139"/>
    </row>
    <row r="28" spans="2:16" ht="14.4" thickBot="1">
      <c r="B28" s="138"/>
      <c r="C28" s="333"/>
      <c r="D28" s="334"/>
      <c r="E28" s="334"/>
      <c r="F28" s="334"/>
      <c r="G28" s="334"/>
      <c r="H28" s="334"/>
      <c r="I28" s="334"/>
      <c r="J28" s="334"/>
      <c r="K28" s="334"/>
      <c r="L28" s="334"/>
      <c r="M28" s="334"/>
      <c r="N28" s="334"/>
      <c r="O28" s="335"/>
      <c r="P28" s="139"/>
    </row>
    <row r="29" spans="2:16">
      <c r="B29" s="138"/>
      <c r="C29" s="312" t="s">
        <v>51</v>
      </c>
      <c r="D29" s="376"/>
      <c r="E29" s="376"/>
      <c r="F29" s="376"/>
      <c r="G29" s="377"/>
      <c r="H29" s="318" t="s">
        <v>54</v>
      </c>
      <c r="I29" s="376"/>
      <c r="J29" s="322" t="s">
        <v>55</v>
      </c>
      <c r="K29" s="323"/>
      <c r="L29" s="89" t="s">
        <v>56</v>
      </c>
      <c r="M29" s="318" t="s">
        <v>57</v>
      </c>
      <c r="N29" s="319"/>
      <c r="O29" s="94" t="s">
        <v>58</v>
      </c>
      <c r="P29" s="139"/>
    </row>
    <row r="30" spans="2:16">
      <c r="B30" s="138"/>
      <c r="C30" s="296"/>
      <c r="D30" s="297"/>
      <c r="E30" s="297"/>
      <c r="F30" s="297"/>
      <c r="G30" s="342"/>
      <c r="H30" s="387"/>
      <c r="I30" s="342"/>
      <c r="J30" s="387"/>
      <c r="K30" s="342"/>
      <c r="L30" s="100"/>
      <c r="M30" s="340"/>
      <c r="N30" s="341"/>
      <c r="O30" s="91"/>
      <c r="P30" s="139"/>
    </row>
    <row r="31" spans="2:16">
      <c r="B31" s="138"/>
      <c r="C31" s="75"/>
      <c r="D31" s="56"/>
      <c r="E31" s="56"/>
      <c r="F31" s="56"/>
      <c r="G31" s="101"/>
      <c r="H31" s="102"/>
      <c r="I31" s="101"/>
      <c r="J31" s="102"/>
      <c r="K31" s="101"/>
      <c r="L31" s="100"/>
      <c r="M31" s="340"/>
      <c r="N31" s="341"/>
      <c r="O31" s="91"/>
      <c r="P31" s="139"/>
    </row>
    <row r="32" spans="2:16" ht="14.4" thickBot="1">
      <c r="B32" s="138"/>
      <c r="C32" s="308"/>
      <c r="D32" s="309"/>
      <c r="E32" s="309"/>
      <c r="F32" s="309"/>
      <c r="G32" s="336"/>
      <c r="H32" s="337"/>
      <c r="I32" s="336"/>
      <c r="J32" s="337"/>
      <c r="K32" s="336"/>
      <c r="L32" s="99"/>
      <c r="M32" s="338"/>
      <c r="N32" s="339"/>
      <c r="O32" s="91"/>
      <c r="P32" s="139"/>
    </row>
    <row r="33" spans="2:16" ht="14.4" thickBot="1">
      <c r="B33" s="138"/>
      <c r="C33" s="302" t="s">
        <v>59</v>
      </c>
      <c r="D33" s="303"/>
      <c r="E33" s="303"/>
      <c r="F33" s="303"/>
      <c r="G33" s="303"/>
      <c r="H33" s="303"/>
      <c r="I33" s="303"/>
      <c r="J33" s="303"/>
      <c r="K33" s="303"/>
      <c r="L33" s="303"/>
      <c r="M33" s="303"/>
      <c r="N33" s="304"/>
      <c r="O33" s="90"/>
      <c r="P33" s="139"/>
    </row>
    <row r="34" spans="2:16" ht="13.5" customHeight="1">
      <c r="B34" s="138"/>
      <c r="C34" s="327" t="s">
        <v>60</v>
      </c>
      <c r="D34" s="328"/>
      <c r="E34" s="328"/>
      <c r="F34" s="328"/>
      <c r="G34" s="328"/>
      <c r="H34" s="328"/>
      <c r="I34" s="328"/>
      <c r="J34" s="328"/>
      <c r="K34" s="328"/>
      <c r="L34" s="328"/>
      <c r="M34" s="328"/>
      <c r="N34" s="328"/>
      <c r="O34" s="329"/>
      <c r="P34" s="139"/>
    </row>
    <row r="35" spans="2:16">
      <c r="B35" s="138"/>
      <c r="C35" s="330"/>
      <c r="D35" s="331"/>
      <c r="E35" s="331"/>
      <c r="F35" s="331"/>
      <c r="G35" s="331"/>
      <c r="H35" s="331"/>
      <c r="I35" s="331"/>
      <c r="J35" s="331"/>
      <c r="K35" s="331"/>
      <c r="L35" s="331"/>
      <c r="M35" s="331"/>
      <c r="N35" s="331"/>
      <c r="O35" s="332"/>
      <c r="P35" s="139"/>
    </row>
    <row r="36" spans="2:16" ht="14.4" thickBot="1">
      <c r="B36" s="138"/>
      <c r="C36" s="333"/>
      <c r="D36" s="334"/>
      <c r="E36" s="334"/>
      <c r="F36" s="334"/>
      <c r="G36" s="334"/>
      <c r="H36" s="334"/>
      <c r="I36" s="334"/>
      <c r="J36" s="334"/>
      <c r="K36" s="334"/>
      <c r="L36" s="334"/>
      <c r="M36" s="334"/>
      <c r="N36" s="334"/>
      <c r="O36" s="335"/>
      <c r="P36" s="139"/>
    </row>
    <row r="37" spans="2:16">
      <c r="B37" s="138"/>
      <c r="C37" s="312" t="s">
        <v>51</v>
      </c>
      <c r="D37" s="313"/>
      <c r="E37" s="313"/>
      <c r="F37" s="313"/>
      <c r="G37" s="313"/>
      <c r="H37" s="313"/>
      <c r="I37" s="313"/>
      <c r="J37" s="319"/>
      <c r="K37" s="137" t="s">
        <v>52</v>
      </c>
      <c r="L37" s="89" t="s">
        <v>11</v>
      </c>
      <c r="M37" s="318" t="s">
        <v>61</v>
      </c>
      <c r="N37" s="319"/>
      <c r="O37" s="94" t="s">
        <v>58</v>
      </c>
      <c r="P37" s="139"/>
    </row>
    <row r="38" spans="2:16">
      <c r="B38" s="138"/>
      <c r="C38" s="296"/>
      <c r="D38" s="297"/>
      <c r="E38" s="297"/>
      <c r="F38" s="297"/>
      <c r="G38" s="297"/>
      <c r="H38" s="297"/>
      <c r="I38" s="297"/>
      <c r="J38" s="342"/>
      <c r="K38" s="134"/>
      <c r="L38" s="98"/>
      <c r="M38" s="374"/>
      <c r="N38" s="375"/>
      <c r="O38" s="91"/>
      <c r="P38" s="139"/>
    </row>
    <row r="39" spans="2:16" ht="14.4" thickBot="1">
      <c r="B39" s="138"/>
      <c r="C39" s="308"/>
      <c r="D39" s="309"/>
      <c r="E39" s="309"/>
      <c r="F39" s="309"/>
      <c r="G39" s="309"/>
      <c r="H39" s="309"/>
      <c r="I39" s="309"/>
      <c r="J39" s="336"/>
      <c r="K39" s="56"/>
      <c r="L39" s="97"/>
      <c r="M39" s="310"/>
      <c r="N39" s="311"/>
      <c r="O39" s="96"/>
      <c r="P39" s="139"/>
    </row>
    <row r="40" spans="2:16" ht="14.4" thickBot="1">
      <c r="B40" s="138"/>
      <c r="C40" s="302" t="s">
        <v>59</v>
      </c>
      <c r="D40" s="303"/>
      <c r="E40" s="303"/>
      <c r="F40" s="303"/>
      <c r="G40" s="303"/>
      <c r="H40" s="303"/>
      <c r="I40" s="303"/>
      <c r="J40" s="303"/>
      <c r="K40" s="303"/>
      <c r="L40" s="303"/>
      <c r="M40" s="303"/>
      <c r="N40" s="304"/>
      <c r="O40" s="79">
        <v>0</v>
      </c>
      <c r="P40" s="139"/>
    </row>
    <row r="41" spans="2:16">
      <c r="B41" s="138"/>
      <c r="C41" s="327" t="s">
        <v>62</v>
      </c>
      <c r="D41" s="328"/>
      <c r="E41" s="328"/>
      <c r="F41" s="328"/>
      <c r="G41" s="328"/>
      <c r="H41" s="328"/>
      <c r="I41" s="328"/>
      <c r="J41" s="328"/>
      <c r="K41" s="328"/>
      <c r="L41" s="328"/>
      <c r="M41" s="328"/>
      <c r="N41" s="328"/>
      <c r="O41" s="329"/>
      <c r="P41" s="139"/>
    </row>
    <row r="42" spans="2:16">
      <c r="B42" s="138"/>
      <c r="C42" s="330"/>
      <c r="D42" s="331"/>
      <c r="E42" s="331"/>
      <c r="F42" s="331"/>
      <c r="G42" s="331"/>
      <c r="H42" s="331"/>
      <c r="I42" s="331"/>
      <c r="J42" s="331"/>
      <c r="K42" s="331"/>
      <c r="L42" s="331"/>
      <c r="M42" s="331"/>
      <c r="N42" s="331"/>
      <c r="O42" s="332"/>
      <c r="P42" s="139"/>
    </row>
    <row r="43" spans="2:16" ht="14.4" thickBot="1">
      <c r="B43" s="138"/>
      <c r="C43" s="333"/>
      <c r="D43" s="334"/>
      <c r="E43" s="334"/>
      <c r="F43" s="334"/>
      <c r="G43" s="334"/>
      <c r="H43" s="334"/>
      <c r="I43" s="334"/>
      <c r="J43" s="334"/>
      <c r="K43" s="334"/>
      <c r="L43" s="334"/>
      <c r="M43" s="334"/>
      <c r="N43" s="334"/>
      <c r="O43" s="335"/>
      <c r="P43" s="139"/>
    </row>
    <row r="44" spans="2:16">
      <c r="B44" s="138"/>
      <c r="C44" s="312" t="s">
        <v>63</v>
      </c>
      <c r="D44" s="313"/>
      <c r="E44" s="313"/>
      <c r="F44" s="313"/>
      <c r="G44" s="313"/>
      <c r="H44" s="313"/>
      <c r="I44" s="313"/>
      <c r="J44" s="89" t="s">
        <v>64</v>
      </c>
      <c r="K44" s="135" t="s">
        <v>65</v>
      </c>
      <c r="L44" s="95" t="s">
        <v>66</v>
      </c>
      <c r="M44" s="318" t="s">
        <v>67</v>
      </c>
      <c r="N44" s="319"/>
      <c r="O44" s="94" t="s">
        <v>58</v>
      </c>
      <c r="P44" s="139"/>
    </row>
    <row r="45" spans="2:16">
      <c r="B45" s="138"/>
      <c r="C45" s="296"/>
      <c r="D45" s="297"/>
      <c r="E45" s="297"/>
      <c r="F45" s="297"/>
      <c r="G45" s="297"/>
      <c r="H45" s="297"/>
      <c r="I45" s="297"/>
      <c r="J45" s="92"/>
      <c r="K45" s="93"/>
      <c r="L45" s="92"/>
      <c r="M45" s="316"/>
      <c r="N45" s="317"/>
      <c r="O45" s="91"/>
      <c r="P45" s="139"/>
    </row>
    <row r="46" spans="2:16" ht="14.4" thickBot="1">
      <c r="B46" s="138"/>
      <c r="C46" s="308"/>
      <c r="D46" s="309"/>
      <c r="E46" s="309"/>
      <c r="F46" s="309"/>
      <c r="G46" s="309"/>
      <c r="H46" s="309"/>
      <c r="I46" s="309"/>
      <c r="J46" s="81"/>
      <c r="K46" s="50"/>
      <c r="L46" s="81"/>
      <c r="M46" s="310"/>
      <c r="N46" s="311"/>
      <c r="O46" s="80"/>
      <c r="P46" s="139"/>
    </row>
    <row r="47" spans="2:16" ht="14.4" thickBot="1">
      <c r="B47" s="138"/>
      <c r="C47" s="302" t="s">
        <v>59</v>
      </c>
      <c r="D47" s="303"/>
      <c r="E47" s="303"/>
      <c r="F47" s="303"/>
      <c r="G47" s="303"/>
      <c r="H47" s="303"/>
      <c r="I47" s="303"/>
      <c r="J47" s="303"/>
      <c r="K47" s="303"/>
      <c r="L47" s="303"/>
      <c r="M47" s="303"/>
      <c r="N47" s="304"/>
      <c r="O47" s="90"/>
      <c r="P47" s="139"/>
    </row>
    <row r="48" spans="2:16">
      <c r="B48" s="138"/>
      <c r="C48" s="327" t="s">
        <v>68</v>
      </c>
      <c r="D48" s="328"/>
      <c r="E48" s="328"/>
      <c r="F48" s="328"/>
      <c r="G48" s="328"/>
      <c r="H48" s="328"/>
      <c r="I48" s="328"/>
      <c r="J48" s="328"/>
      <c r="K48" s="328"/>
      <c r="L48" s="328"/>
      <c r="M48" s="328"/>
      <c r="N48" s="328"/>
      <c r="O48" s="329"/>
      <c r="P48" s="139"/>
    </row>
    <row r="49" spans="2:16">
      <c r="B49" s="138"/>
      <c r="C49" s="330"/>
      <c r="D49" s="331"/>
      <c r="E49" s="331"/>
      <c r="F49" s="331"/>
      <c r="G49" s="331"/>
      <c r="H49" s="331"/>
      <c r="I49" s="331"/>
      <c r="J49" s="331"/>
      <c r="K49" s="331"/>
      <c r="L49" s="331"/>
      <c r="M49" s="331"/>
      <c r="N49" s="331"/>
      <c r="O49" s="332"/>
      <c r="P49" s="139"/>
    </row>
    <row r="50" spans="2:16" ht="14.4" thickBot="1">
      <c r="B50" s="138"/>
      <c r="C50" s="333"/>
      <c r="D50" s="334"/>
      <c r="E50" s="334"/>
      <c r="F50" s="334"/>
      <c r="G50" s="334"/>
      <c r="H50" s="334"/>
      <c r="I50" s="334"/>
      <c r="J50" s="334"/>
      <c r="K50" s="334"/>
      <c r="L50" s="334"/>
      <c r="M50" s="334"/>
      <c r="N50" s="334"/>
      <c r="O50" s="335"/>
      <c r="P50" s="139"/>
    </row>
    <row r="51" spans="2:16">
      <c r="B51" s="138"/>
      <c r="C51" s="312" t="s">
        <v>69</v>
      </c>
      <c r="D51" s="313"/>
      <c r="E51" s="313"/>
      <c r="F51" s="313"/>
      <c r="G51" s="313"/>
      <c r="H51" s="313"/>
      <c r="I51" s="313"/>
      <c r="J51" s="89" t="s">
        <v>70</v>
      </c>
      <c r="K51" s="88" t="s">
        <v>71</v>
      </c>
      <c r="L51" s="77" t="s">
        <v>72</v>
      </c>
      <c r="M51" s="314" t="s">
        <v>57</v>
      </c>
      <c r="N51" s="315"/>
      <c r="O51" s="76" t="s">
        <v>58</v>
      </c>
      <c r="P51" s="139"/>
    </row>
    <row r="52" spans="2:16">
      <c r="B52" s="138"/>
      <c r="C52" s="87"/>
      <c r="D52" s="86"/>
      <c r="E52" s="86"/>
      <c r="F52" s="86"/>
      <c r="G52" s="86"/>
      <c r="H52" s="86"/>
      <c r="I52" s="86"/>
      <c r="J52" s="85"/>
      <c r="K52" s="84"/>
      <c r="L52" s="83"/>
      <c r="M52" s="320"/>
      <c r="N52" s="321"/>
      <c r="O52" s="82"/>
      <c r="P52" s="139"/>
    </row>
    <row r="53" spans="2:16">
      <c r="B53" s="138"/>
      <c r="C53" s="87"/>
      <c r="D53" s="86"/>
      <c r="E53" s="86"/>
      <c r="F53" s="86"/>
      <c r="G53" s="86"/>
      <c r="H53" s="86"/>
      <c r="I53" s="86"/>
      <c r="J53" s="85"/>
      <c r="K53" s="84"/>
      <c r="L53" s="83"/>
      <c r="M53" s="320"/>
      <c r="N53" s="321"/>
      <c r="O53" s="82"/>
      <c r="P53" s="139"/>
    </row>
    <row r="54" spans="2:16">
      <c r="B54" s="138"/>
      <c r="C54" s="87"/>
      <c r="D54" s="86"/>
      <c r="E54" s="86"/>
      <c r="F54" s="86"/>
      <c r="G54" s="86"/>
      <c r="H54" s="86"/>
      <c r="I54" s="86"/>
      <c r="J54" s="85"/>
      <c r="K54" s="84"/>
      <c r="L54" s="83"/>
      <c r="M54" s="316"/>
      <c r="N54" s="317"/>
      <c r="O54" s="82"/>
      <c r="P54" s="139"/>
    </row>
    <row r="55" spans="2:16" ht="14.4" thickBot="1">
      <c r="B55" s="138"/>
      <c r="C55" s="308"/>
      <c r="D55" s="309"/>
      <c r="E55" s="309"/>
      <c r="F55" s="309"/>
      <c r="G55" s="309"/>
      <c r="H55" s="309"/>
      <c r="I55" s="309"/>
      <c r="J55" s="81"/>
      <c r="K55" s="50"/>
      <c r="L55" s="81"/>
      <c r="M55" s="310"/>
      <c r="N55" s="311"/>
      <c r="O55" s="80"/>
      <c r="P55" s="139"/>
    </row>
    <row r="56" spans="2:16" ht="14.4" thickBot="1">
      <c r="B56" s="138"/>
      <c r="C56" s="302" t="s">
        <v>59</v>
      </c>
      <c r="D56" s="303"/>
      <c r="E56" s="303"/>
      <c r="F56" s="303"/>
      <c r="G56" s="303"/>
      <c r="H56" s="303"/>
      <c r="I56" s="303"/>
      <c r="J56" s="303"/>
      <c r="K56" s="303"/>
      <c r="L56" s="303"/>
      <c r="M56" s="303"/>
      <c r="N56" s="304"/>
      <c r="O56" s="79"/>
      <c r="P56" s="139"/>
    </row>
    <row r="57" spans="2:16" ht="14.4" thickBot="1">
      <c r="B57" s="138"/>
      <c r="C57" s="55"/>
      <c r="O57" s="54"/>
      <c r="P57" s="139"/>
    </row>
    <row r="58" spans="2:16" ht="14.4" thickBot="1">
      <c r="B58" s="138"/>
      <c r="C58" s="305" t="s">
        <v>73</v>
      </c>
      <c r="D58" s="306"/>
      <c r="E58" s="306"/>
      <c r="F58" s="306"/>
      <c r="G58" s="306"/>
      <c r="H58" s="306"/>
      <c r="I58" s="306"/>
      <c r="J58" s="306"/>
      <c r="K58" s="306"/>
      <c r="L58" s="306"/>
      <c r="M58" s="306"/>
      <c r="N58" s="307"/>
      <c r="O58" s="78"/>
      <c r="P58" s="139"/>
    </row>
    <row r="59" spans="2:16">
      <c r="B59" s="138"/>
      <c r="C59" s="327" t="s">
        <v>74</v>
      </c>
      <c r="D59" s="328"/>
      <c r="E59" s="328"/>
      <c r="F59" s="328"/>
      <c r="G59" s="328"/>
      <c r="H59" s="328"/>
      <c r="I59" s="328"/>
      <c r="J59" s="328"/>
      <c r="K59" s="328"/>
      <c r="L59" s="328"/>
      <c r="M59" s="328"/>
      <c r="N59" s="328"/>
      <c r="O59" s="329"/>
      <c r="P59" s="139"/>
    </row>
    <row r="60" spans="2:16">
      <c r="B60" s="138"/>
      <c r="C60" s="330"/>
      <c r="D60" s="331"/>
      <c r="E60" s="331"/>
      <c r="F60" s="331"/>
      <c r="G60" s="331"/>
      <c r="H60" s="331"/>
      <c r="I60" s="331"/>
      <c r="J60" s="331"/>
      <c r="K60" s="331"/>
      <c r="L60" s="331"/>
      <c r="M60" s="331"/>
      <c r="N60" s="331"/>
      <c r="O60" s="332"/>
      <c r="P60" s="139"/>
    </row>
    <row r="61" spans="2:16" ht="14.4" thickBot="1">
      <c r="B61" s="138"/>
      <c r="C61" s="333"/>
      <c r="D61" s="334"/>
      <c r="E61" s="334"/>
      <c r="F61" s="334"/>
      <c r="G61" s="334"/>
      <c r="H61" s="334"/>
      <c r="I61" s="334"/>
      <c r="J61" s="334"/>
      <c r="K61" s="334"/>
      <c r="L61" s="334"/>
      <c r="M61" s="334"/>
      <c r="N61" s="334"/>
      <c r="O61" s="335"/>
      <c r="P61" s="139"/>
    </row>
    <row r="62" spans="2:16">
      <c r="B62" s="138"/>
      <c r="C62" s="312" t="s">
        <v>75</v>
      </c>
      <c r="D62" s="313"/>
      <c r="E62" s="313"/>
      <c r="F62" s="313"/>
      <c r="G62" s="313"/>
      <c r="H62" s="313"/>
      <c r="I62" s="313"/>
      <c r="J62" s="135"/>
      <c r="K62" s="136"/>
      <c r="L62" s="77" t="s">
        <v>76</v>
      </c>
      <c r="M62" s="314" t="s">
        <v>77</v>
      </c>
      <c r="N62" s="315"/>
      <c r="O62" s="76"/>
      <c r="P62" s="139"/>
    </row>
    <row r="63" spans="2:16">
      <c r="B63" s="138"/>
      <c r="C63" s="296" t="s">
        <v>23</v>
      </c>
      <c r="D63" s="297"/>
      <c r="E63" s="297"/>
      <c r="F63" s="297"/>
      <c r="G63" s="297"/>
      <c r="H63" s="297"/>
      <c r="I63" s="297"/>
      <c r="J63" s="74"/>
      <c r="K63" s="73"/>
      <c r="L63" s="70"/>
      <c r="M63" s="298"/>
      <c r="N63" s="299"/>
      <c r="O63" s="69"/>
      <c r="P63" s="139"/>
    </row>
    <row r="64" spans="2:16">
      <c r="B64" s="138"/>
      <c r="C64" s="75" t="s">
        <v>78</v>
      </c>
      <c r="D64" s="56"/>
      <c r="E64" s="56"/>
      <c r="F64" s="56"/>
      <c r="G64" s="56"/>
      <c r="H64" s="56"/>
      <c r="I64" s="56"/>
      <c r="J64" s="74"/>
      <c r="K64" s="73"/>
      <c r="L64" s="70"/>
      <c r="M64" s="298"/>
      <c r="N64" s="299"/>
      <c r="O64" s="69"/>
      <c r="P64" s="139"/>
    </row>
    <row r="65" spans="2:16" ht="14.4" thickBot="1">
      <c r="B65" s="138"/>
      <c r="C65" s="132" t="s">
        <v>79</v>
      </c>
      <c r="D65" s="133"/>
      <c r="E65" s="133"/>
      <c r="F65" s="133"/>
      <c r="G65" s="133"/>
      <c r="H65" s="133"/>
      <c r="I65" s="133"/>
      <c r="J65" s="72"/>
      <c r="K65" s="71"/>
      <c r="L65" s="70"/>
      <c r="M65" s="300"/>
      <c r="N65" s="301"/>
      <c r="O65" s="69"/>
      <c r="P65" s="139"/>
    </row>
    <row r="66" spans="2:16" ht="14.4" thickBot="1">
      <c r="B66" s="138"/>
      <c r="C66" s="302" t="s">
        <v>59</v>
      </c>
      <c r="D66" s="303"/>
      <c r="E66" s="303"/>
      <c r="F66" s="303"/>
      <c r="G66" s="303"/>
      <c r="H66" s="303"/>
      <c r="I66" s="303"/>
      <c r="J66" s="303"/>
      <c r="K66" s="303"/>
      <c r="L66" s="303"/>
      <c r="M66" s="303"/>
      <c r="N66" s="304"/>
      <c r="O66" s="68"/>
      <c r="P66" s="139"/>
    </row>
    <row r="67" spans="2:16" ht="14.4" thickBot="1">
      <c r="B67" s="138"/>
      <c r="C67" s="55"/>
      <c r="O67" s="54"/>
      <c r="P67" s="139"/>
    </row>
    <row r="68" spans="2:16" ht="14.4" thickBot="1">
      <c r="B68" s="138"/>
      <c r="C68" s="305" t="s">
        <v>80</v>
      </c>
      <c r="D68" s="306"/>
      <c r="E68" s="306"/>
      <c r="F68" s="306"/>
      <c r="G68" s="306"/>
      <c r="H68" s="306"/>
      <c r="I68" s="306"/>
      <c r="J68" s="306"/>
      <c r="K68" s="306"/>
      <c r="L68" s="306"/>
      <c r="M68" s="306"/>
      <c r="N68" s="307"/>
      <c r="O68" s="67"/>
      <c r="P68" s="139"/>
    </row>
    <row r="69" spans="2:16">
      <c r="B69" s="138"/>
      <c r="C69" s="66"/>
      <c r="D69" s="65"/>
      <c r="E69" s="65"/>
      <c r="F69" s="65"/>
      <c r="G69" s="65"/>
      <c r="H69" s="65"/>
      <c r="I69" s="65"/>
      <c r="J69" s="65"/>
      <c r="K69" s="65"/>
      <c r="L69" s="65"/>
      <c r="M69" s="65"/>
      <c r="N69" s="65"/>
      <c r="O69" s="64"/>
      <c r="P69" s="139"/>
    </row>
    <row r="70" spans="2:16">
      <c r="B70" s="138"/>
      <c r="C70" s="55"/>
      <c r="O70" s="54"/>
      <c r="P70" s="139"/>
    </row>
    <row r="71" spans="2:16">
      <c r="B71" s="138"/>
      <c r="C71" s="55"/>
      <c r="O71" s="54"/>
      <c r="P71" s="139"/>
    </row>
    <row r="72" spans="2:16">
      <c r="B72" s="138"/>
      <c r="C72" s="55"/>
      <c r="H72" s="57" t="s">
        <v>81</v>
      </c>
      <c r="I72" s="57"/>
      <c r="J72" s="57"/>
      <c r="K72" s="57"/>
      <c r="O72" s="54"/>
      <c r="P72" s="139"/>
    </row>
    <row r="73" spans="2:16">
      <c r="B73" s="138"/>
      <c r="C73" s="63"/>
      <c r="D73" s="142"/>
      <c r="E73" s="142"/>
      <c r="F73" s="142"/>
      <c r="G73" s="142"/>
      <c r="H73" s="57" t="s">
        <v>82</v>
      </c>
      <c r="I73" s="142"/>
      <c r="J73" s="142"/>
      <c r="K73" s="142"/>
      <c r="L73" s="142"/>
      <c r="M73" s="142"/>
      <c r="N73" s="142"/>
      <c r="O73" s="62"/>
      <c r="P73" s="139"/>
    </row>
    <row r="74" spans="2:16">
      <c r="B74" s="138"/>
      <c r="C74" s="63"/>
      <c r="D74" s="142"/>
      <c r="E74" s="142"/>
      <c r="F74" s="142"/>
      <c r="G74" s="142"/>
      <c r="H74" s="57" t="s">
        <v>83</v>
      </c>
      <c r="K74" s="142"/>
      <c r="L74" s="142"/>
      <c r="M74" s="142"/>
      <c r="N74" s="142"/>
      <c r="O74" s="62"/>
      <c r="P74" s="139"/>
    </row>
    <row r="75" spans="2:16">
      <c r="B75" s="138"/>
      <c r="C75" s="58"/>
      <c r="D75" s="143"/>
      <c r="E75" s="143"/>
      <c r="F75" s="143"/>
      <c r="G75" s="143"/>
      <c r="H75" s="57" t="s">
        <v>84</v>
      </c>
      <c r="I75" s="143"/>
      <c r="J75" s="143"/>
      <c r="K75" s="143"/>
      <c r="L75" s="143"/>
      <c r="M75" s="143"/>
      <c r="N75" s="143"/>
      <c r="O75" s="52"/>
      <c r="P75" s="139"/>
    </row>
    <row r="76" spans="2:16">
      <c r="B76" s="138"/>
      <c r="C76" s="55"/>
      <c r="H76" s="49" t="s">
        <v>85</v>
      </c>
      <c r="O76" s="54"/>
      <c r="P76" s="139"/>
    </row>
    <row r="77" spans="2:16">
      <c r="B77" s="138"/>
      <c r="C77" s="61" t="s">
        <v>86</v>
      </c>
      <c r="D77" s="131"/>
      <c r="E77" s="131"/>
      <c r="F77" s="131"/>
      <c r="G77" s="131"/>
      <c r="H77" s="131"/>
      <c r="I77" s="131"/>
      <c r="J77" s="131"/>
      <c r="K77" s="131"/>
      <c r="L77" s="131"/>
      <c r="M77" s="131"/>
      <c r="N77" s="131"/>
      <c r="O77" s="60"/>
      <c r="P77" s="139"/>
    </row>
    <row r="78" spans="2:16">
      <c r="B78" s="138"/>
      <c r="C78" s="293"/>
      <c r="D78" s="294"/>
      <c r="E78" s="294"/>
      <c r="F78" s="294"/>
      <c r="G78" s="294"/>
      <c r="H78" s="294"/>
      <c r="I78" s="294"/>
      <c r="J78" s="294"/>
      <c r="K78" s="294"/>
      <c r="L78" s="294"/>
      <c r="M78" s="294"/>
      <c r="N78" s="294"/>
      <c r="O78" s="295"/>
      <c r="P78" s="139"/>
    </row>
    <row r="79" spans="2:16">
      <c r="B79" s="138"/>
      <c r="C79" s="293"/>
      <c r="D79" s="294"/>
      <c r="E79" s="294"/>
      <c r="F79" s="294"/>
      <c r="G79" s="294"/>
      <c r="H79" s="294"/>
      <c r="I79" s="294"/>
      <c r="J79" s="294"/>
      <c r="K79" s="294"/>
      <c r="L79" s="294"/>
      <c r="M79" s="294"/>
      <c r="N79" s="294"/>
      <c r="O79" s="295"/>
      <c r="P79" s="139"/>
    </row>
    <row r="80" spans="2:16">
      <c r="B80" s="138"/>
      <c r="C80" s="58"/>
      <c r="D80" s="143"/>
      <c r="E80" s="143"/>
      <c r="F80" s="143"/>
      <c r="G80" s="143"/>
      <c r="H80" s="143"/>
      <c r="I80" s="143"/>
      <c r="J80" s="143"/>
      <c r="K80" s="143"/>
      <c r="L80" s="143"/>
      <c r="M80" s="143"/>
      <c r="N80" s="143"/>
      <c r="O80" s="52"/>
      <c r="P80" s="139"/>
    </row>
    <row r="81" spans="2:16">
      <c r="B81" s="138"/>
      <c r="C81" s="59" t="s">
        <v>87</v>
      </c>
      <c r="D81" s="143"/>
      <c r="E81" s="143"/>
      <c r="F81" s="143"/>
      <c r="G81" s="143"/>
      <c r="H81" s="143"/>
      <c r="I81" s="143"/>
      <c r="J81" s="143"/>
      <c r="K81" s="143"/>
      <c r="L81" s="143"/>
      <c r="M81" s="143"/>
      <c r="N81" s="143"/>
      <c r="O81" s="52"/>
      <c r="P81" s="139"/>
    </row>
    <row r="82" spans="2:16" ht="12.75" customHeight="1">
      <c r="B82" s="138"/>
      <c r="C82" s="290" t="s">
        <v>88</v>
      </c>
      <c r="D82" s="291"/>
      <c r="E82" s="291"/>
      <c r="F82" s="291"/>
      <c r="G82" s="291"/>
      <c r="H82" s="291"/>
      <c r="I82" s="291"/>
      <c r="J82" s="291"/>
      <c r="K82" s="291"/>
      <c r="L82" s="291"/>
      <c r="M82" s="291"/>
      <c r="N82" s="291"/>
      <c r="O82" s="292"/>
      <c r="P82" s="139"/>
    </row>
    <row r="83" spans="2:16">
      <c r="B83" s="138"/>
      <c r="C83" s="290"/>
      <c r="D83" s="291"/>
      <c r="E83" s="291"/>
      <c r="F83" s="291"/>
      <c r="G83" s="291"/>
      <c r="H83" s="291"/>
      <c r="I83" s="291"/>
      <c r="J83" s="291"/>
      <c r="K83" s="291"/>
      <c r="L83" s="291"/>
      <c r="M83" s="291"/>
      <c r="N83" s="291"/>
      <c r="O83" s="292"/>
      <c r="P83" s="139"/>
    </row>
    <row r="84" spans="2:16" ht="12.9" customHeight="1">
      <c r="B84" s="138"/>
      <c r="C84" s="290" t="s">
        <v>89</v>
      </c>
      <c r="D84" s="291"/>
      <c r="E84" s="291"/>
      <c r="F84" s="291"/>
      <c r="G84" s="291"/>
      <c r="H84" s="291"/>
      <c r="I84" s="291"/>
      <c r="J84" s="291"/>
      <c r="K84" s="291"/>
      <c r="L84" s="291"/>
      <c r="M84" s="291"/>
      <c r="N84" s="291"/>
      <c r="O84" s="292"/>
      <c r="P84" s="139"/>
    </row>
    <row r="85" spans="2:16">
      <c r="B85" s="138"/>
      <c r="C85" s="290"/>
      <c r="D85" s="291"/>
      <c r="E85" s="291"/>
      <c r="F85" s="291"/>
      <c r="G85" s="291"/>
      <c r="H85" s="291"/>
      <c r="I85" s="291"/>
      <c r="J85" s="291"/>
      <c r="K85" s="291"/>
      <c r="L85" s="291"/>
      <c r="M85" s="291"/>
      <c r="N85" s="291"/>
      <c r="O85" s="292"/>
      <c r="P85" s="139"/>
    </row>
    <row r="86" spans="2:16">
      <c r="B86" s="138"/>
      <c r="C86" s="58"/>
      <c r="D86" s="143"/>
      <c r="E86" s="143"/>
      <c r="F86" s="143"/>
      <c r="G86" s="143"/>
      <c r="H86" s="143"/>
      <c r="I86" s="143"/>
      <c r="J86" s="143"/>
      <c r="K86" s="143"/>
      <c r="L86" s="143"/>
      <c r="M86" s="143"/>
      <c r="N86" s="143"/>
      <c r="O86" s="52"/>
      <c r="P86" s="139"/>
    </row>
    <row r="87" spans="2:16">
      <c r="B87" s="138"/>
      <c r="C87" s="55"/>
      <c r="H87" s="57" t="s">
        <v>81</v>
      </c>
      <c r="O87" s="54"/>
      <c r="P87" s="139"/>
    </row>
    <row r="88" spans="2:16">
      <c r="B88" s="138"/>
      <c r="C88" s="55"/>
      <c r="H88" s="49" t="s">
        <v>82</v>
      </c>
      <c r="I88" s="56"/>
      <c r="J88" s="56"/>
      <c r="K88" s="56"/>
      <c r="O88" s="54"/>
      <c r="P88" s="139"/>
    </row>
    <row r="89" spans="2:16">
      <c r="B89" s="138"/>
      <c r="C89" s="55"/>
      <c r="H89" s="49" t="s">
        <v>90</v>
      </c>
      <c r="I89" s="144"/>
      <c r="J89" s="144"/>
      <c r="K89" s="144"/>
      <c r="O89" s="54"/>
      <c r="P89" s="139"/>
    </row>
    <row r="90" spans="2:16">
      <c r="B90" s="138"/>
      <c r="C90" s="53"/>
      <c r="D90" s="143"/>
      <c r="E90" s="143"/>
      <c r="F90" s="143"/>
      <c r="G90" s="143"/>
      <c r="H90" s="49" t="s">
        <v>84</v>
      </c>
      <c r="L90" s="143"/>
      <c r="M90" s="143"/>
      <c r="N90" s="143"/>
      <c r="O90" s="52"/>
      <c r="P90" s="139"/>
    </row>
    <row r="91" spans="2:16" ht="17.25" customHeight="1">
      <c r="B91" s="138"/>
      <c r="C91" s="51"/>
      <c r="D91" s="145"/>
      <c r="E91" s="145"/>
      <c r="K91" s="282"/>
      <c r="L91" s="282"/>
      <c r="M91" s="282"/>
      <c r="N91" s="282"/>
      <c r="O91" s="283"/>
      <c r="P91" s="139"/>
    </row>
    <row r="92" spans="2:16" ht="18.75" customHeight="1" thickBot="1">
      <c r="B92" s="138"/>
      <c r="C92" s="286"/>
      <c r="D92" s="287"/>
      <c r="E92" s="287"/>
      <c r="F92" s="50"/>
      <c r="G92" s="50"/>
      <c r="H92" s="50"/>
      <c r="I92" s="50"/>
      <c r="J92" s="50"/>
      <c r="K92" s="284"/>
      <c r="L92" s="284"/>
      <c r="M92" s="284"/>
      <c r="N92" s="284"/>
      <c r="O92" s="285"/>
      <c r="P92" s="139"/>
    </row>
    <row r="93" spans="2:16" ht="14.4" thickBot="1">
      <c r="B93" s="146"/>
      <c r="C93" s="147"/>
      <c r="D93" s="147"/>
      <c r="E93" s="147"/>
      <c r="F93" s="147"/>
      <c r="G93" s="147"/>
      <c r="H93" s="147"/>
      <c r="I93" s="147"/>
      <c r="J93" s="147"/>
      <c r="K93" s="147"/>
      <c r="L93" s="147"/>
      <c r="M93" s="147"/>
      <c r="N93" s="147"/>
      <c r="O93" s="147"/>
      <c r="P93" s="148"/>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Hato Grande</vt:lpstr>
      <vt:lpstr>PRESUPUESTO OFICIAL Cacicazgo</vt:lpstr>
      <vt:lpstr>PROPUESTA ECONOMICA(Proponente)</vt:lpstr>
      <vt:lpstr>INDICAR CÓDIGO DEL ITEM DE PAGO</vt:lpstr>
      <vt:lpstr>_GoBack</vt:lpstr>
      <vt:lpstr>'INDICAR CÓDIGO DEL ITEM DE PAGO'!Área_de_impresión</vt:lpstr>
      <vt:lpstr>'PRESUPUESTO OFICIAL Cacicazgo'!Área_de_impresión</vt:lpstr>
      <vt:lpstr>'PRESUPUESTO OFICIAL Hato Grande'!Área_de_impresión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ㅤSoporte BDVenlínea personas</cp:lastModifiedBy>
  <cp:revision/>
  <cp:lastPrinted>2020-02-14T22:15:33Z</cp:lastPrinted>
  <dcterms:created xsi:type="dcterms:W3CDTF">2006-06-27T16:47:25Z</dcterms:created>
  <dcterms:modified xsi:type="dcterms:W3CDTF">2026-01-22T18:58:30Z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