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202300"/>
  <mc:AlternateContent xmlns:mc="http://schemas.openxmlformats.org/markup-compatibility/2006">
    <mc:Choice Requires="x15">
      <x15ac:absPath xmlns:x15ac="http://schemas.microsoft.com/office/spreadsheetml/2010/11/ac" url="https://sena4-my.sharepoint.com/personal/mdperez_sena_edu_co1/Documents/Documentos/Documentos/CONTRATACIÓN 2026/CENTRO/04.MATERIALES DE FORMACIÓN/03.PANELES SOLARES/"/>
    </mc:Choice>
  </mc:AlternateContent>
  <xr:revisionPtr revIDLastSave="0" documentId="8_{03C13272-9FD3-4046-80CB-26C040B02ACF}" xr6:coauthVersionLast="47" xr6:coauthVersionMax="47" xr10:uidLastSave="{00000000-0000-0000-0000-000000000000}"/>
  <bookViews>
    <workbookView xWindow="-120" yWindow="-120" windowWidth="29040" windowHeight="15720" tabRatio="831" activeTab="3" xr2:uid="{3C582144-732C-4DC4-9F11-FB172957BC69}"/>
  </bookViews>
  <sheets>
    <sheet name="INICIAL" sheetId="11" r:id="rId1"/>
    <sheet name="PROMEDIO" sheetId="12" r:id="rId2"/>
    <sheet name="AJUSTE DE CANTIDADES" sheetId="13" r:id="rId3"/>
    <sheet name="DEFINITIVO" sheetId="14" r:id="rId4"/>
  </sheets>
  <definedNames>
    <definedName name="_xlnm.Print_Area" localSheetId="2">'AJUSTE DE CANTIDADES'!$A$1:$Q$138</definedName>
    <definedName name="_xlnm.Print_Area" localSheetId="3">DEFINITIVO!$A$1:$Q$134</definedName>
    <definedName name="_xlnm.Print_Area" localSheetId="0">INICIAL!$A$1:$Q$137</definedName>
    <definedName name="_xlnm.Print_Area" localSheetId="1">PROMEDIO!$A$1:$S$137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5" i="14" l="1"/>
  <c r="O10" i="12"/>
  <c r="L10" i="12"/>
  <c r="O11" i="12"/>
  <c r="O12" i="12"/>
  <c r="O13" i="12"/>
  <c r="O14" i="12"/>
  <c r="Q14" i="12" s="1"/>
  <c r="O15" i="12"/>
  <c r="O16" i="12"/>
  <c r="O17" i="12"/>
  <c r="O18" i="12"/>
  <c r="Q18" i="12" s="1"/>
  <c r="O19" i="12"/>
  <c r="O20" i="12"/>
  <c r="O21" i="12"/>
  <c r="O22" i="12"/>
  <c r="Q22" i="12" s="1"/>
  <c r="O23" i="12"/>
  <c r="O24" i="12"/>
  <c r="O25" i="12"/>
  <c r="O26" i="12"/>
  <c r="Q26" i="12" s="1"/>
  <c r="O27" i="12"/>
  <c r="O28" i="12"/>
  <c r="O29" i="12"/>
  <c r="O30" i="12"/>
  <c r="Q30" i="12" s="1"/>
  <c r="O31" i="12"/>
  <c r="O32" i="12"/>
  <c r="O33" i="12"/>
  <c r="O34" i="12"/>
  <c r="Q34" i="12" s="1"/>
  <c r="O35" i="12"/>
  <c r="O36" i="12"/>
  <c r="O37" i="12"/>
  <c r="O38" i="12"/>
  <c r="Q38" i="12" s="1"/>
  <c r="O39" i="12"/>
  <c r="O40" i="12"/>
  <c r="O41" i="12"/>
  <c r="O42" i="12"/>
  <c r="Q42" i="12" s="1"/>
  <c r="O43" i="12"/>
  <c r="O44" i="12"/>
  <c r="O45" i="12"/>
  <c r="O46" i="12"/>
  <c r="Q46" i="12" s="1"/>
  <c r="O47" i="12"/>
  <c r="O48" i="12"/>
  <c r="O49" i="12"/>
  <c r="O50" i="12"/>
  <c r="Q50" i="12" s="1"/>
  <c r="O51" i="12"/>
  <c r="O52" i="12"/>
  <c r="O53" i="12"/>
  <c r="O54" i="12"/>
  <c r="Q54" i="12" s="1"/>
  <c r="O55" i="12"/>
  <c r="O56" i="12"/>
  <c r="O57" i="12"/>
  <c r="O58" i="12"/>
  <c r="Q58" i="12" s="1"/>
  <c r="O59" i="12"/>
  <c r="O60" i="12"/>
  <c r="O61" i="12"/>
  <c r="O62" i="12"/>
  <c r="Q62" i="12" s="1"/>
  <c r="O63" i="12"/>
  <c r="O64" i="12"/>
  <c r="O65" i="12"/>
  <c r="O66" i="12"/>
  <c r="Q66" i="12" s="1"/>
  <c r="O67" i="12"/>
  <c r="O68" i="12"/>
  <c r="O69" i="12"/>
  <c r="O70" i="12"/>
  <c r="Q70" i="12" s="1"/>
  <c r="O71" i="12"/>
  <c r="O72" i="12"/>
  <c r="O73" i="12"/>
  <c r="O74" i="12"/>
  <c r="Q74" i="12" s="1"/>
  <c r="O75" i="12"/>
  <c r="O76" i="12"/>
  <c r="O77" i="12"/>
  <c r="O78" i="12"/>
  <c r="Q78" i="12" s="1"/>
  <c r="O79" i="12"/>
  <c r="O80" i="12"/>
  <c r="O81" i="12"/>
  <c r="O82" i="12"/>
  <c r="Q82" i="12" s="1"/>
  <c r="O83" i="12"/>
  <c r="O84" i="12"/>
  <c r="O85" i="12"/>
  <c r="O86" i="12"/>
  <c r="Q86" i="12" s="1"/>
  <c r="O87" i="12"/>
  <c r="O88" i="12"/>
  <c r="O89" i="12"/>
  <c r="O90" i="12"/>
  <c r="Q90" i="12" s="1"/>
  <c r="O91" i="12"/>
  <c r="O92" i="12"/>
  <c r="O93" i="12"/>
  <c r="O94" i="12"/>
  <c r="Q94" i="12" s="1"/>
  <c r="O95" i="12"/>
  <c r="O96" i="12"/>
  <c r="O97" i="12"/>
  <c r="O98" i="12"/>
  <c r="Q98" i="12" s="1"/>
  <c r="O99" i="12"/>
  <c r="O100" i="12"/>
  <c r="O101" i="12"/>
  <c r="O102" i="12"/>
  <c r="Q102" i="12" s="1"/>
  <c r="O103" i="12"/>
  <c r="O104" i="12"/>
  <c r="O105" i="12"/>
  <c r="O106" i="12"/>
  <c r="Q106" i="12" s="1"/>
  <c r="O107" i="12"/>
  <c r="O108" i="12"/>
  <c r="O109" i="12"/>
  <c r="O110" i="12"/>
  <c r="Q110" i="12" s="1"/>
  <c r="O111" i="12"/>
  <c r="O112" i="12"/>
  <c r="O113" i="12"/>
  <c r="O114" i="12"/>
  <c r="Q114" i="12" s="1"/>
  <c r="O115" i="12"/>
  <c r="O116" i="12"/>
  <c r="O117" i="12"/>
  <c r="O118" i="12"/>
  <c r="Q118" i="12" s="1"/>
  <c r="O119" i="12"/>
  <c r="O120" i="12"/>
  <c r="O121" i="12"/>
  <c r="O122" i="12"/>
  <c r="Q122" i="12" s="1"/>
  <c r="O123" i="12"/>
  <c r="L121" i="14"/>
  <c r="L120" i="14"/>
  <c r="L119" i="14"/>
  <c r="L118" i="14"/>
  <c r="L117" i="14"/>
  <c r="L116" i="14"/>
  <c r="L115" i="14"/>
  <c r="L114" i="14"/>
  <c r="L113" i="14"/>
  <c r="L112" i="14"/>
  <c r="L111" i="14"/>
  <c r="L110" i="14"/>
  <c r="L109" i="14"/>
  <c r="L108" i="14"/>
  <c r="L107" i="14"/>
  <c r="L106" i="14"/>
  <c r="L105" i="14"/>
  <c r="L104" i="14"/>
  <c r="L103" i="14"/>
  <c r="L102" i="14"/>
  <c r="L101" i="14"/>
  <c r="L100" i="14"/>
  <c r="L99" i="14"/>
  <c r="L98" i="14"/>
  <c r="L97" i="14"/>
  <c r="L96" i="14"/>
  <c r="L95" i="14"/>
  <c r="L94" i="14"/>
  <c r="L93" i="14"/>
  <c r="L92" i="14"/>
  <c r="L91" i="14"/>
  <c r="L90" i="14"/>
  <c r="L89" i="14"/>
  <c r="L88" i="14"/>
  <c r="L87" i="14"/>
  <c r="L86" i="14"/>
  <c r="L85" i="14"/>
  <c r="L84" i="14"/>
  <c r="L83" i="14"/>
  <c r="L82" i="14"/>
  <c r="L81" i="14"/>
  <c r="L80" i="14"/>
  <c r="L79" i="14"/>
  <c r="L78" i="14"/>
  <c r="L77" i="14"/>
  <c r="L76" i="14"/>
  <c r="L75" i="14"/>
  <c r="L74" i="14"/>
  <c r="L73" i="14"/>
  <c r="L72" i="14"/>
  <c r="L71" i="14"/>
  <c r="L70" i="14"/>
  <c r="L69" i="14"/>
  <c r="L68" i="14"/>
  <c r="L67" i="14"/>
  <c r="L66" i="14"/>
  <c r="L65" i="14"/>
  <c r="L64" i="14"/>
  <c r="L63" i="14"/>
  <c r="L62" i="14"/>
  <c r="L61" i="14"/>
  <c r="L60" i="14"/>
  <c r="L59" i="14"/>
  <c r="L58" i="14"/>
  <c r="L57" i="14"/>
  <c r="L56" i="14"/>
  <c r="L55" i="14"/>
  <c r="L54" i="14"/>
  <c r="L53" i="14"/>
  <c r="L52" i="14"/>
  <c r="L51" i="14"/>
  <c r="L50" i="14"/>
  <c r="L49" i="14"/>
  <c r="L48" i="14"/>
  <c r="L47" i="14"/>
  <c r="L46" i="14"/>
  <c r="L45" i="14"/>
  <c r="L44" i="14"/>
  <c r="L43" i="14"/>
  <c r="L42" i="14"/>
  <c r="L41" i="14"/>
  <c r="L40" i="14"/>
  <c r="L39" i="14"/>
  <c r="L38" i="14"/>
  <c r="L37" i="14"/>
  <c r="L36" i="14"/>
  <c r="L35" i="14"/>
  <c r="L34" i="14"/>
  <c r="L33" i="14"/>
  <c r="L32" i="14"/>
  <c r="L31" i="14"/>
  <c r="L30" i="14"/>
  <c r="L29" i="14"/>
  <c r="L28" i="14"/>
  <c r="L27" i="14"/>
  <c r="L26" i="14"/>
  <c r="L25" i="14"/>
  <c r="L24" i="14"/>
  <c r="L23" i="14"/>
  <c r="L22" i="14"/>
  <c r="L21" i="14"/>
  <c r="L20" i="14"/>
  <c r="L19" i="14"/>
  <c r="L18" i="14"/>
  <c r="L17" i="14"/>
  <c r="L16" i="14"/>
  <c r="L15" i="14"/>
  <c r="L14" i="14"/>
  <c r="L13" i="14"/>
  <c r="L12" i="14"/>
  <c r="L11" i="14"/>
  <c r="A11" i="14"/>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L10" i="14"/>
  <c r="Q11" i="12"/>
  <c r="Q12" i="12"/>
  <c r="Q13" i="12"/>
  <c r="Q15" i="12"/>
  <c r="Q16" i="12"/>
  <c r="Q17" i="12"/>
  <c r="Q19" i="12"/>
  <c r="Q20" i="12"/>
  <c r="Q21" i="12"/>
  <c r="Q23" i="12"/>
  <c r="Q24" i="12"/>
  <c r="Q25" i="12"/>
  <c r="Q27" i="12"/>
  <c r="Q28" i="12"/>
  <c r="Q29" i="12"/>
  <c r="Q31" i="12"/>
  <c r="Q32" i="12"/>
  <c r="Q33" i="12"/>
  <c r="Q35" i="12"/>
  <c r="Q36" i="12"/>
  <c r="Q37" i="12"/>
  <c r="Q39" i="12"/>
  <c r="Q40" i="12"/>
  <c r="Q41" i="12"/>
  <c r="Q43" i="12"/>
  <c r="Q44" i="12"/>
  <c r="Q45" i="12"/>
  <c r="Q47" i="12"/>
  <c r="Q48" i="12"/>
  <c r="Q49" i="12"/>
  <c r="Q51" i="12"/>
  <c r="Q52" i="12"/>
  <c r="Q53" i="12"/>
  <c r="Q55" i="12"/>
  <c r="Q56" i="12"/>
  <c r="Q57" i="12"/>
  <c r="Q59" i="12"/>
  <c r="Q60" i="12"/>
  <c r="Q61" i="12"/>
  <c r="Q63" i="12"/>
  <c r="Q64" i="12"/>
  <c r="Q65" i="12"/>
  <c r="Q67" i="12"/>
  <c r="Q68" i="12"/>
  <c r="Q69" i="12"/>
  <c r="Q71" i="12"/>
  <c r="Q72" i="12"/>
  <c r="Q73" i="12"/>
  <c r="Q75" i="12"/>
  <c r="Q76" i="12"/>
  <c r="Q77" i="12"/>
  <c r="Q79" i="12"/>
  <c r="Q80" i="12"/>
  <c r="Q81" i="12"/>
  <c r="Q83" i="12"/>
  <c r="Q84" i="12"/>
  <c r="Q85" i="12"/>
  <c r="Q87" i="12"/>
  <c r="Q88" i="12"/>
  <c r="Q89" i="12"/>
  <c r="Q91" i="12"/>
  <c r="Q92" i="12"/>
  <c r="Q93" i="12"/>
  <c r="Q95" i="12"/>
  <c r="Q96" i="12"/>
  <c r="Q97" i="12"/>
  <c r="Q99" i="12"/>
  <c r="Q100" i="12"/>
  <c r="Q101" i="12"/>
  <c r="Q103" i="12"/>
  <c r="Q104" i="12"/>
  <c r="Q105" i="12"/>
  <c r="Q107" i="12"/>
  <c r="Q108" i="12"/>
  <c r="Q109" i="12"/>
  <c r="Q111" i="12"/>
  <c r="Q112" i="12"/>
  <c r="Q113" i="12"/>
  <c r="Q115" i="12"/>
  <c r="Q116" i="12"/>
  <c r="Q117" i="12"/>
  <c r="Q119" i="12"/>
  <c r="Q120" i="12"/>
  <c r="Q121" i="12"/>
  <c r="Q123" i="12"/>
  <c r="L10" i="13"/>
  <c r="A96" i="14" l="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L122" i="14"/>
  <c r="L123" i="13"/>
  <c r="L11" i="13"/>
  <c r="L12" i="13"/>
  <c r="L13" i="13"/>
  <c r="L14" i="13"/>
  <c r="L15" i="13"/>
  <c r="L16" i="13"/>
  <c r="L17" i="13"/>
  <c r="L18" i="13"/>
  <c r="L19" i="13"/>
  <c r="L20" i="13"/>
  <c r="L21" i="13"/>
  <c r="L22" i="13"/>
  <c r="L23" i="13"/>
  <c r="L24" i="13"/>
  <c r="L25" i="13"/>
  <c r="L26" i="13"/>
  <c r="L27" i="13"/>
  <c r="L28" i="13"/>
  <c r="L29" i="13"/>
  <c r="L30" i="13"/>
  <c r="L31" i="13"/>
  <c r="L32" i="13"/>
  <c r="L33" i="13"/>
  <c r="L34" i="13"/>
  <c r="L35" i="13"/>
  <c r="L36" i="13"/>
  <c r="L37" i="13"/>
  <c r="L38" i="13"/>
  <c r="L39" i="13"/>
  <c r="L40" i="13"/>
  <c r="L41" i="13"/>
  <c r="L42" i="13"/>
  <c r="L43" i="13"/>
  <c r="L44" i="13"/>
  <c r="L45" i="13"/>
  <c r="L46" i="13"/>
  <c r="L47" i="13"/>
  <c r="L48" i="13"/>
  <c r="L49" i="13"/>
  <c r="L50" i="13"/>
  <c r="L51" i="13"/>
  <c r="L52" i="13"/>
  <c r="L53" i="13"/>
  <c r="L54" i="13"/>
  <c r="L55" i="13"/>
  <c r="L56" i="13"/>
  <c r="L57" i="13"/>
  <c r="L58" i="13"/>
  <c r="L59" i="13"/>
  <c r="L60" i="13"/>
  <c r="L61" i="13"/>
  <c r="L62" i="13"/>
  <c r="L63" i="13"/>
  <c r="L64" i="13"/>
  <c r="L65" i="13"/>
  <c r="L66" i="13"/>
  <c r="L67" i="13"/>
  <c r="L68" i="13"/>
  <c r="L69" i="13"/>
  <c r="L70" i="13"/>
  <c r="L71" i="13"/>
  <c r="L72" i="13"/>
  <c r="L73" i="13"/>
  <c r="L74" i="13"/>
  <c r="L75" i="13"/>
  <c r="L76" i="13"/>
  <c r="L77" i="13"/>
  <c r="L78" i="13"/>
  <c r="L79" i="13"/>
  <c r="L80" i="13"/>
  <c r="L81" i="13"/>
  <c r="L82" i="13"/>
  <c r="L83" i="13"/>
  <c r="L84" i="13"/>
  <c r="L85" i="13"/>
  <c r="L86" i="13"/>
  <c r="L87" i="13"/>
  <c r="L88" i="13"/>
  <c r="L89" i="13"/>
  <c r="L90" i="13"/>
  <c r="L91" i="13"/>
  <c r="L92" i="13"/>
  <c r="L93" i="13"/>
  <c r="L94" i="13"/>
  <c r="L95" i="13"/>
  <c r="L96" i="13"/>
  <c r="L97" i="13"/>
  <c r="L98" i="13"/>
  <c r="L99" i="13"/>
  <c r="L100" i="13"/>
  <c r="L101" i="13"/>
  <c r="L102" i="13"/>
  <c r="L103" i="13"/>
  <c r="L104" i="13"/>
  <c r="L105" i="13"/>
  <c r="L106" i="13"/>
  <c r="L107" i="13"/>
  <c r="L108" i="13"/>
  <c r="L109" i="13"/>
  <c r="L110" i="13"/>
  <c r="L111" i="13"/>
  <c r="L112" i="13"/>
  <c r="L113" i="13"/>
  <c r="L114" i="13"/>
  <c r="L115" i="13"/>
  <c r="L116" i="13"/>
  <c r="L117" i="13"/>
  <c r="L118" i="13"/>
  <c r="L119" i="13"/>
  <c r="L120" i="13"/>
  <c r="L121" i="13"/>
  <c r="L122" i="13"/>
  <c r="A11" i="13"/>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1" i="13" s="1"/>
  <c r="A92" i="13" s="1"/>
  <c r="A93" i="13" s="1"/>
  <c r="A94" i="13" s="1"/>
  <c r="A95" i="13" s="1"/>
  <c r="A96" i="13" s="1"/>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6" i="13" s="1"/>
  <c r="A117" i="13" s="1"/>
  <c r="A118" i="13" s="1"/>
  <c r="A119" i="13" s="1"/>
  <c r="A120" i="13" s="1"/>
  <c r="A121" i="13" s="1"/>
  <c r="A122" i="13" s="1"/>
  <c r="A123" i="13" s="1"/>
  <c r="P11" i="12"/>
  <c r="P12" i="12"/>
  <c r="P13" i="12"/>
  <c r="P14" i="12"/>
  <c r="P15" i="12"/>
  <c r="P16" i="12"/>
  <c r="P17" i="12"/>
  <c r="P18" i="12"/>
  <c r="P19" i="12"/>
  <c r="P20" i="12"/>
  <c r="P21" i="12"/>
  <c r="P22" i="12"/>
  <c r="P23" i="12"/>
  <c r="P24" i="12"/>
  <c r="P25" i="12"/>
  <c r="P26" i="12"/>
  <c r="P27" i="12"/>
  <c r="P28" i="12"/>
  <c r="P29" i="12"/>
  <c r="P30" i="12"/>
  <c r="P31" i="12"/>
  <c r="P32" i="12"/>
  <c r="P33" i="12"/>
  <c r="P34" i="12"/>
  <c r="P35" i="12"/>
  <c r="P36" i="12"/>
  <c r="P37" i="12"/>
  <c r="P38" i="12"/>
  <c r="P39" i="12"/>
  <c r="P40" i="12"/>
  <c r="P41" i="12"/>
  <c r="P42" i="12"/>
  <c r="P43" i="12"/>
  <c r="P44" i="12"/>
  <c r="P45" i="12"/>
  <c r="P46" i="12"/>
  <c r="P47" i="12"/>
  <c r="P48" i="12"/>
  <c r="P49" i="12"/>
  <c r="P50" i="12"/>
  <c r="P51" i="12"/>
  <c r="P52" i="12"/>
  <c r="P53" i="12"/>
  <c r="P54" i="12"/>
  <c r="P55" i="12"/>
  <c r="P56" i="12"/>
  <c r="P57" i="12"/>
  <c r="P58" i="12"/>
  <c r="P59" i="12"/>
  <c r="P60" i="12"/>
  <c r="P61" i="12"/>
  <c r="P62" i="12"/>
  <c r="P63" i="12"/>
  <c r="P64" i="12"/>
  <c r="P65" i="12"/>
  <c r="P66" i="12"/>
  <c r="P67" i="12"/>
  <c r="P68" i="12"/>
  <c r="P69" i="12"/>
  <c r="P70" i="12"/>
  <c r="P71" i="12"/>
  <c r="P72" i="12"/>
  <c r="P73" i="12"/>
  <c r="P74" i="12"/>
  <c r="P75" i="12"/>
  <c r="P76" i="12"/>
  <c r="P77" i="12"/>
  <c r="P78" i="12"/>
  <c r="P79" i="12"/>
  <c r="P80" i="12"/>
  <c r="P81" i="12"/>
  <c r="P82" i="12"/>
  <c r="P83" i="12"/>
  <c r="P84" i="12"/>
  <c r="P85" i="12"/>
  <c r="P86" i="12"/>
  <c r="P87" i="12"/>
  <c r="P88" i="12"/>
  <c r="P89" i="12"/>
  <c r="P90" i="12"/>
  <c r="P91" i="12"/>
  <c r="P92" i="12"/>
  <c r="P93" i="12"/>
  <c r="P94" i="12"/>
  <c r="P95" i="12"/>
  <c r="P96" i="12"/>
  <c r="P97" i="12"/>
  <c r="P98" i="12"/>
  <c r="P99" i="12"/>
  <c r="P100" i="12"/>
  <c r="P101" i="12"/>
  <c r="P102" i="12"/>
  <c r="P103" i="12"/>
  <c r="P104" i="12"/>
  <c r="P105" i="12"/>
  <c r="P106" i="12"/>
  <c r="P107" i="12"/>
  <c r="P108" i="12"/>
  <c r="P109" i="12"/>
  <c r="P110" i="12"/>
  <c r="P111" i="12"/>
  <c r="P112" i="12"/>
  <c r="P113" i="12"/>
  <c r="P114" i="12"/>
  <c r="P115" i="12"/>
  <c r="P116" i="12"/>
  <c r="P117" i="12"/>
  <c r="P118" i="12"/>
  <c r="P119" i="12"/>
  <c r="P120" i="12"/>
  <c r="P121" i="12"/>
  <c r="P122" i="12"/>
  <c r="P123" i="12"/>
  <c r="N11" i="12"/>
  <c r="N12" i="12"/>
  <c r="N13" i="12"/>
  <c r="N14" i="12"/>
  <c r="N15" i="12"/>
  <c r="N16" i="12"/>
  <c r="N17" i="12"/>
  <c r="N18" i="12"/>
  <c r="N19" i="12"/>
  <c r="N20" i="12"/>
  <c r="N21" i="12"/>
  <c r="N22" i="12"/>
  <c r="N23" i="12"/>
  <c r="N24" i="12"/>
  <c r="N25" i="12"/>
  <c r="N26" i="12"/>
  <c r="N27" i="12"/>
  <c r="N28" i="12"/>
  <c r="N29" i="12"/>
  <c r="N30" i="12"/>
  <c r="N31" i="12"/>
  <c r="N32" i="12"/>
  <c r="N33" i="12"/>
  <c r="N34" i="12"/>
  <c r="N35" i="12"/>
  <c r="N36" i="12"/>
  <c r="N37" i="12"/>
  <c r="N38" i="12"/>
  <c r="N39" i="12"/>
  <c r="N40" i="12"/>
  <c r="N41" i="12"/>
  <c r="N42" i="12"/>
  <c r="N43" i="12"/>
  <c r="N44" i="12"/>
  <c r="N45" i="12"/>
  <c r="N46" i="12"/>
  <c r="N47" i="12"/>
  <c r="N48" i="12"/>
  <c r="N49" i="12"/>
  <c r="N50" i="12"/>
  <c r="N51" i="12"/>
  <c r="N52" i="12"/>
  <c r="N53" i="12"/>
  <c r="N54" i="12"/>
  <c r="N55" i="12"/>
  <c r="N56" i="12"/>
  <c r="N57" i="12"/>
  <c r="N58" i="12"/>
  <c r="N59" i="12"/>
  <c r="N60" i="12"/>
  <c r="N61" i="12"/>
  <c r="N62" i="12"/>
  <c r="N63" i="12"/>
  <c r="N64" i="12"/>
  <c r="N65" i="12"/>
  <c r="N66" i="12"/>
  <c r="N67" i="12"/>
  <c r="N68" i="12"/>
  <c r="N69" i="12"/>
  <c r="N70" i="12"/>
  <c r="N71" i="12"/>
  <c r="N72" i="12"/>
  <c r="N73" i="12"/>
  <c r="N74" i="12"/>
  <c r="N75" i="12"/>
  <c r="N76" i="12"/>
  <c r="N77" i="12"/>
  <c r="N78" i="12"/>
  <c r="N79" i="12"/>
  <c r="N80" i="12"/>
  <c r="N81" i="12"/>
  <c r="N82" i="12"/>
  <c r="N83" i="12"/>
  <c r="N84" i="12"/>
  <c r="N85" i="12"/>
  <c r="N86" i="12"/>
  <c r="N87" i="12"/>
  <c r="N88" i="12"/>
  <c r="N89" i="12"/>
  <c r="N90" i="12"/>
  <c r="N91" i="12"/>
  <c r="N92" i="12"/>
  <c r="N93" i="12"/>
  <c r="N94" i="12"/>
  <c r="N95" i="12"/>
  <c r="N96" i="12"/>
  <c r="N97" i="12"/>
  <c r="N98" i="12"/>
  <c r="N99" i="12"/>
  <c r="N100" i="12"/>
  <c r="N101" i="12"/>
  <c r="N102" i="12"/>
  <c r="N103" i="12"/>
  <c r="N104" i="12"/>
  <c r="N105" i="12"/>
  <c r="N106" i="12"/>
  <c r="N107" i="12"/>
  <c r="N108" i="12"/>
  <c r="N109" i="12"/>
  <c r="N110" i="12"/>
  <c r="N111" i="12"/>
  <c r="N112" i="12"/>
  <c r="N113" i="12"/>
  <c r="N114" i="12"/>
  <c r="N115" i="12"/>
  <c r="N116" i="12"/>
  <c r="N117" i="12"/>
  <c r="N118" i="12"/>
  <c r="N119" i="12"/>
  <c r="N120" i="12"/>
  <c r="N121" i="12"/>
  <c r="N122" i="12"/>
  <c r="N123" i="12"/>
  <c r="M11" i="12"/>
  <c r="M12" i="12"/>
  <c r="M13" i="12"/>
  <c r="M14" i="12"/>
  <c r="M15" i="12"/>
  <c r="M16" i="12"/>
  <c r="M17" i="12"/>
  <c r="M18" i="12"/>
  <c r="M19" i="12"/>
  <c r="M20" i="12"/>
  <c r="M21" i="12"/>
  <c r="M22" i="12"/>
  <c r="M23" i="12"/>
  <c r="M24" i="12"/>
  <c r="M25" i="12"/>
  <c r="M26" i="12"/>
  <c r="M27" i="12"/>
  <c r="M28" i="12"/>
  <c r="M29" i="12"/>
  <c r="M30" i="12"/>
  <c r="M31" i="12"/>
  <c r="M32" i="12"/>
  <c r="M33" i="12"/>
  <c r="M34" i="12"/>
  <c r="M35" i="12"/>
  <c r="M36" i="12"/>
  <c r="M37" i="12"/>
  <c r="M38" i="12"/>
  <c r="M39" i="12"/>
  <c r="M40" i="12"/>
  <c r="M41" i="12"/>
  <c r="M42" i="12"/>
  <c r="M43" i="12"/>
  <c r="M44" i="12"/>
  <c r="M45" i="12"/>
  <c r="M46" i="12"/>
  <c r="M47" i="12"/>
  <c r="M48" i="12"/>
  <c r="M49" i="12"/>
  <c r="M50" i="12"/>
  <c r="M51" i="12"/>
  <c r="M52" i="12"/>
  <c r="M53" i="12"/>
  <c r="M54" i="12"/>
  <c r="M55" i="12"/>
  <c r="M56" i="12"/>
  <c r="M57" i="12"/>
  <c r="M58" i="12"/>
  <c r="M59" i="12"/>
  <c r="M60" i="12"/>
  <c r="M61" i="12"/>
  <c r="M62" i="12"/>
  <c r="M63" i="12"/>
  <c r="M64" i="12"/>
  <c r="M65" i="12"/>
  <c r="M66" i="12"/>
  <c r="M67" i="12"/>
  <c r="M68" i="12"/>
  <c r="M69" i="12"/>
  <c r="M70" i="12"/>
  <c r="M71" i="12"/>
  <c r="M72" i="12"/>
  <c r="M73" i="12"/>
  <c r="M74" i="12"/>
  <c r="M75" i="12"/>
  <c r="M76" i="12"/>
  <c r="M77" i="12"/>
  <c r="M78" i="12"/>
  <c r="M79" i="12"/>
  <c r="M80" i="12"/>
  <c r="M81" i="12"/>
  <c r="M82" i="12"/>
  <c r="M83" i="12"/>
  <c r="M84" i="12"/>
  <c r="M85" i="12"/>
  <c r="M86" i="12"/>
  <c r="M87" i="12"/>
  <c r="M88" i="12"/>
  <c r="M89" i="12"/>
  <c r="M90" i="12"/>
  <c r="M91" i="12"/>
  <c r="M92" i="12"/>
  <c r="M93" i="12"/>
  <c r="M94" i="12"/>
  <c r="M95" i="12"/>
  <c r="M96" i="12"/>
  <c r="M97" i="12"/>
  <c r="M98" i="12"/>
  <c r="M99" i="12"/>
  <c r="M100" i="12"/>
  <c r="M101" i="12"/>
  <c r="M102" i="12"/>
  <c r="M103" i="12"/>
  <c r="M104" i="12"/>
  <c r="M105" i="12"/>
  <c r="M106" i="12"/>
  <c r="M107" i="12"/>
  <c r="M108" i="12"/>
  <c r="M109" i="12"/>
  <c r="M110" i="12"/>
  <c r="M111" i="12"/>
  <c r="M112" i="12"/>
  <c r="M113" i="12"/>
  <c r="M114" i="12"/>
  <c r="M115" i="12"/>
  <c r="M116" i="12"/>
  <c r="M117" i="12"/>
  <c r="M118" i="12"/>
  <c r="M119" i="12"/>
  <c r="M120" i="12"/>
  <c r="M121" i="12"/>
  <c r="M122" i="12"/>
  <c r="M123" i="12"/>
  <c r="L11" i="12"/>
  <c r="L12" i="12"/>
  <c r="L13" i="12"/>
  <c r="L14" i="12"/>
  <c r="L15" i="12"/>
  <c r="L16" i="12"/>
  <c r="L17" i="12"/>
  <c r="L18" i="12"/>
  <c r="L19" i="12"/>
  <c r="L20" i="12"/>
  <c r="L21" i="12"/>
  <c r="L22" i="12"/>
  <c r="L23" i="12"/>
  <c r="L24" i="12"/>
  <c r="L25" i="12"/>
  <c r="L26" i="12"/>
  <c r="L27" i="12"/>
  <c r="L28" i="12"/>
  <c r="L29" i="12"/>
  <c r="L30" i="12"/>
  <c r="L31" i="12"/>
  <c r="L32" i="12"/>
  <c r="L33" i="12"/>
  <c r="L34" i="12"/>
  <c r="L35" i="12"/>
  <c r="L36" i="12"/>
  <c r="L37" i="12"/>
  <c r="L38" i="12"/>
  <c r="L39" i="12"/>
  <c r="L40" i="12"/>
  <c r="L41" i="12"/>
  <c r="L42" i="12"/>
  <c r="L43" i="12"/>
  <c r="L44" i="12"/>
  <c r="L45" i="12"/>
  <c r="L46" i="12"/>
  <c r="L47" i="12"/>
  <c r="L48" i="12"/>
  <c r="L49" i="12"/>
  <c r="L50" i="12"/>
  <c r="L51" i="12"/>
  <c r="L52" i="12"/>
  <c r="L53" i="12"/>
  <c r="L54" i="12"/>
  <c r="L55" i="12"/>
  <c r="L56" i="12"/>
  <c r="L57" i="12"/>
  <c r="L58" i="12"/>
  <c r="L59" i="12"/>
  <c r="L60" i="12"/>
  <c r="L61" i="12"/>
  <c r="L62" i="12"/>
  <c r="L63" i="12"/>
  <c r="L64" i="12"/>
  <c r="L65" i="12"/>
  <c r="L66" i="12"/>
  <c r="L67" i="12"/>
  <c r="L68" i="12"/>
  <c r="L69" i="12"/>
  <c r="L70" i="12"/>
  <c r="L71" i="12"/>
  <c r="L72" i="12"/>
  <c r="L73" i="12"/>
  <c r="L74" i="12"/>
  <c r="L75" i="12"/>
  <c r="L76" i="12"/>
  <c r="L77" i="12"/>
  <c r="L78" i="12"/>
  <c r="L79" i="12"/>
  <c r="L80" i="12"/>
  <c r="L81" i="12"/>
  <c r="L82" i="12"/>
  <c r="L83" i="12"/>
  <c r="L84" i="12"/>
  <c r="L85" i="12"/>
  <c r="L86" i="12"/>
  <c r="L87" i="12"/>
  <c r="L88" i="12"/>
  <c r="L89" i="12"/>
  <c r="L90" i="12"/>
  <c r="L91" i="12"/>
  <c r="L92" i="12"/>
  <c r="L93" i="12"/>
  <c r="L94" i="12"/>
  <c r="L95" i="12"/>
  <c r="L96" i="12"/>
  <c r="L97" i="12"/>
  <c r="L98" i="12"/>
  <c r="L99" i="12"/>
  <c r="L100" i="12"/>
  <c r="L101" i="12"/>
  <c r="L102" i="12"/>
  <c r="L103" i="12"/>
  <c r="L104" i="12"/>
  <c r="L105" i="12"/>
  <c r="L106" i="12"/>
  <c r="L107" i="12"/>
  <c r="L108" i="12"/>
  <c r="L109" i="12"/>
  <c r="L110" i="12"/>
  <c r="L111" i="12"/>
  <c r="L112" i="12"/>
  <c r="L113" i="12"/>
  <c r="L114" i="12"/>
  <c r="L115" i="12"/>
  <c r="L116" i="12"/>
  <c r="L117" i="12"/>
  <c r="L118" i="12"/>
  <c r="L119" i="12"/>
  <c r="L120" i="12"/>
  <c r="L121" i="12"/>
  <c r="L122" i="12"/>
  <c r="L123" i="12"/>
  <c r="K11" i="12"/>
  <c r="K12" i="12"/>
  <c r="K13" i="12"/>
  <c r="K14" i="12"/>
  <c r="K15" i="12"/>
  <c r="K16" i="12"/>
  <c r="K17" i="12"/>
  <c r="K18" i="12"/>
  <c r="K19" i="12"/>
  <c r="K20" i="12"/>
  <c r="K21" i="12"/>
  <c r="K22" i="12"/>
  <c r="K23" i="12"/>
  <c r="K24" i="12"/>
  <c r="K25" i="12"/>
  <c r="K26" i="12"/>
  <c r="K27" i="12"/>
  <c r="K28" i="12"/>
  <c r="K29" i="12"/>
  <c r="K30" i="12"/>
  <c r="K31" i="12"/>
  <c r="K32" i="12"/>
  <c r="K33" i="12"/>
  <c r="K34" i="12"/>
  <c r="K35" i="12"/>
  <c r="K36" i="12"/>
  <c r="K37" i="12"/>
  <c r="K38" i="12"/>
  <c r="K39" i="12"/>
  <c r="K40" i="12"/>
  <c r="K41" i="12"/>
  <c r="K42" i="12"/>
  <c r="K43" i="12"/>
  <c r="K44" i="12"/>
  <c r="K45" i="12"/>
  <c r="K46" i="12"/>
  <c r="K47" i="12"/>
  <c r="K48" i="12"/>
  <c r="K49" i="12"/>
  <c r="K50" i="12"/>
  <c r="K51" i="12"/>
  <c r="K52" i="12"/>
  <c r="K53" i="12"/>
  <c r="K54" i="12"/>
  <c r="K55" i="12"/>
  <c r="K56" i="12"/>
  <c r="K57" i="12"/>
  <c r="K58" i="12"/>
  <c r="K59" i="12"/>
  <c r="K60" i="12"/>
  <c r="K61" i="12"/>
  <c r="K62" i="12"/>
  <c r="K63" i="12"/>
  <c r="K64" i="12"/>
  <c r="K65" i="12"/>
  <c r="K66" i="12"/>
  <c r="K67" i="12"/>
  <c r="K68" i="12"/>
  <c r="K69" i="12"/>
  <c r="K70" i="12"/>
  <c r="K71" i="12"/>
  <c r="K72" i="12"/>
  <c r="K73" i="12"/>
  <c r="K74" i="12"/>
  <c r="K75" i="12"/>
  <c r="K76" i="12"/>
  <c r="K77" i="12"/>
  <c r="K78" i="12"/>
  <c r="K79" i="12"/>
  <c r="K80" i="12"/>
  <c r="K81" i="12"/>
  <c r="K82" i="12"/>
  <c r="K83" i="12"/>
  <c r="K84" i="12"/>
  <c r="K85" i="12"/>
  <c r="K86" i="12"/>
  <c r="K87" i="12"/>
  <c r="K88" i="12"/>
  <c r="K89" i="12"/>
  <c r="K90" i="12"/>
  <c r="K91" i="12"/>
  <c r="K92" i="12"/>
  <c r="K93" i="12"/>
  <c r="K94" i="12"/>
  <c r="K95" i="12"/>
  <c r="K96" i="12"/>
  <c r="K97" i="12"/>
  <c r="K98" i="12"/>
  <c r="K99" i="12"/>
  <c r="K100" i="12"/>
  <c r="K101" i="12"/>
  <c r="K102" i="12"/>
  <c r="K103" i="12"/>
  <c r="K104" i="12"/>
  <c r="K105" i="12"/>
  <c r="K106" i="12"/>
  <c r="K107" i="12"/>
  <c r="K108" i="12"/>
  <c r="K109" i="12"/>
  <c r="K110" i="12"/>
  <c r="K111" i="12"/>
  <c r="K112" i="12"/>
  <c r="K113" i="12"/>
  <c r="K114" i="12"/>
  <c r="K115" i="12"/>
  <c r="K116" i="12"/>
  <c r="K117" i="12"/>
  <c r="K118" i="12"/>
  <c r="K119" i="12"/>
  <c r="K120" i="12"/>
  <c r="K121" i="12"/>
  <c r="K122" i="12"/>
  <c r="K123" i="12"/>
  <c r="K10" i="12"/>
  <c r="A11" i="12"/>
  <c r="A12" i="12" s="1"/>
  <c r="A13" i="12" s="1"/>
  <c r="A14" i="12" s="1"/>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103" i="12" s="1"/>
  <c r="A104" i="12" s="1"/>
  <c r="A105" i="12" s="1"/>
  <c r="A106" i="12" s="1"/>
  <c r="A107" i="12" s="1"/>
  <c r="A108" i="12" s="1"/>
  <c r="A109" i="12" s="1"/>
  <c r="A110" i="12" s="1"/>
  <c r="A111" i="12" s="1"/>
  <c r="A112" i="12" s="1"/>
  <c r="A113" i="12" s="1"/>
  <c r="A114" i="12" s="1"/>
  <c r="A115" i="12" s="1"/>
  <c r="A116" i="12" s="1"/>
  <c r="A117" i="12" s="1"/>
  <c r="A118" i="12" s="1"/>
  <c r="A119" i="12" s="1"/>
  <c r="A120" i="12" s="1"/>
  <c r="A121" i="12" s="1"/>
  <c r="A122" i="12" s="1"/>
  <c r="A123" i="12" s="1"/>
  <c r="O11" i="11"/>
  <c r="O12" i="11"/>
  <c r="O13" i="11"/>
  <c r="O14" i="11"/>
  <c r="O15" i="11"/>
  <c r="O16" i="11"/>
  <c r="O17" i="11"/>
  <c r="O18" i="11"/>
  <c r="O19" i="11"/>
  <c r="O20" i="11"/>
  <c r="O21" i="11"/>
  <c r="O22" i="11"/>
  <c r="O23" i="11"/>
  <c r="O24" i="11"/>
  <c r="O25" i="11"/>
  <c r="O26" i="11"/>
  <c r="O27" i="11"/>
  <c r="O28" i="11"/>
  <c r="O29" i="11"/>
  <c r="O30" i="11"/>
  <c r="O31" i="11"/>
  <c r="O32" i="11"/>
  <c r="O33" i="11"/>
  <c r="O34" i="11"/>
  <c r="O35" i="11"/>
  <c r="O36" i="11"/>
  <c r="O37" i="11"/>
  <c r="O38" i="11"/>
  <c r="O39" i="11"/>
  <c r="O40" i="11"/>
  <c r="O41" i="11"/>
  <c r="O42" i="11"/>
  <c r="O43" i="11"/>
  <c r="O44" i="11"/>
  <c r="O45" i="11"/>
  <c r="O46" i="11"/>
  <c r="O47" i="11"/>
  <c r="O48" i="11"/>
  <c r="O49" i="11"/>
  <c r="O50" i="11"/>
  <c r="O51" i="11"/>
  <c r="O52" i="11"/>
  <c r="O53" i="11"/>
  <c r="O54" i="11"/>
  <c r="O55" i="11"/>
  <c r="O56" i="11"/>
  <c r="O57" i="11"/>
  <c r="O58" i="11"/>
  <c r="O59" i="11"/>
  <c r="O60" i="11"/>
  <c r="O61" i="11"/>
  <c r="O62" i="11"/>
  <c r="O63" i="11"/>
  <c r="O64" i="11"/>
  <c r="O65" i="11"/>
  <c r="O66" i="11"/>
  <c r="O67" i="11"/>
  <c r="O68" i="11"/>
  <c r="O69" i="11"/>
  <c r="O70" i="11"/>
  <c r="O71" i="11"/>
  <c r="O72" i="11"/>
  <c r="O73" i="11"/>
  <c r="O74" i="11"/>
  <c r="O75" i="11"/>
  <c r="O76" i="11"/>
  <c r="O77" i="11"/>
  <c r="O78" i="11"/>
  <c r="O79" i="11"/>
  <c r="O80" i="11"/>
  <c r="O81" i="11"/>
  <c r="O82" i="11"/>
  <c r="O83" i="11"/>
  <c r="O84" i="11"/>
  <c r="O85" i="11"/>
  <c r="O86" i="11"/>
  <c r="O87" i="11"/>
  <c r="O88" i="11"/>
  <c r="O89" i="11"/>
  <c r="O90" i="11"/>
  <c r="O91" i="11"/>
  <c r="O92" i="11"/>
  <c r="O93" i="11"/>
  <c r="O94" i="11"/>
  <c r="O95" i="11"/>
  <c r="O96" i="11"/>
  <c r="O97" i="11"/>
  <c r="O98" i="11"/>
  <c r="O99" i="11"/>
  <c r="O100" i="11"/>
  <c r="O101" i="11"/>
  <c r="O102" i="11"/>
  <c r="O103" i="11"/>
  <c r="O104" i="11"/>
  <c r="O105" i="11"/>
  <c r="O106" i="11"/>
  <c r="O107" i="11"/>
  <c r="O108" i="11"/>
  <c r="O109" i="11"/>
  <c r="O110" i="11"/>
  <c r="O111" i="11"/>
  <c r="O112" i="11"/>
  <c r="O113" i="11"/>
  <c r="O114" i="11"/>
  <c r="O115" i="11"/>
  <c r="O116" i="11"/>
  <c r="O117" i="11"/>
  <c r="O118" i="11"/>
  <c r="O119" i="11"/>
  <c r="O120" i="11"/>
  <c r="O121" i="11"/>
  <c r="O122" i="11"/>
  <c r="O123" i="11"/>
  <c r="O10" i="11"/>
  <c r="O124" i="11" s="1"/>
  <c r="L124" i="13" l="1"/>
  <c r="L126" i="13" s="1"/>
  <c r="N10" i="12"/>
  <c r="M10" i="12"/>
  <c r="M10" i="11"/>
  <c r="M11" i="11"/>
  <c r="M12" i="11"/>
  <c r="M13" i="11"/>
  <c r="M14" i="11"/>
  <c r="M15" i="11"/>
  <c r="M16" i="11"/>
  <c r="M17" i="11"/>
  <c r="M18" i="11"/>
  <c r="M19" i="11"/>
  <c r="M20" i="11"/>
  <c r="M21" i="11"/>
  <c r="M22" i="11"/>
  <c r="M23" i="11"/>
  <c r="M24" i="11"/>
  <c r="M25" i="11"/>
  <c r="M26" i="11"/>
  <c r="M27" i="11"/>
  <c r="M28" i="11"/>
  <c r="M30" i="11"/>
  <c r="M31" i="11"/>
  <c r="M32" i="11"/>
  <c r="M33" i="11"/>
  <c r="M34" i="11"/>
  <c r="M35" i="11"/>
  <c r="M36" i="11"/>
  <c r="M37" i="11"/>
  <c r="M38" i="11"/>
  <c r="M39" i="11"/>
  <c r="M40" i="11"/>
  <c r="M41" i="11"/>
  <c r="M42" i="11"/>
  <c r="M43" i="11"/>
  <c r="M44" i="11"/>
  <c r="M45" i="11"/>
  <c r="M46" i="11"/>
  <c r="M47" i="11"/>
  <c r="M48" i="11"/>
  <c r="M49" i="11"/>
  <c r="M50" i="11"/>
  <c r="M51" i="11"/>
  <c r="M52" i="11"/>
  <c r="M53" i="11"/>
  <c r="M54" i="11"/>
  <c r="M55" i="11"/>
  <c r="M56" i="11"/>
  <c r="M57" i="11"/>
  <c r="M58" i="11"/>
  <c r="M59" i="11"/>
  <c r="M60" i="11"/>
  <c r="M61" i="11"/>
  <c r="M62" i="11"/>
  <c r="M63" i="11"/>
  <c r="M65" i="11"/>
  <c r="M66" i="11"/>
  <c r="M67" i="11"/>
  <c r="M68" i="11"/>
  <c r="M69" i="11"/>
  <c r="M70" i="11"/>
  <c r="M71" i="11"/>
  <c r="M72" i="11"/>
  <c r="M73" i="11"/>
  <c r="M74" i="11"/>
  <c r="M75" i="11"/>
  <c r="M76" i="11"/>
  <c r="M77" i="11"/>
  <c r="M78" i="11"/>
  <c r="M79" i="11"/>
  <c r="M80" i="11"/>
  <c r="M81" i="11"/>
  <c r="M82" i="11"/>
  <c r="M83" i="11"/>
  <c r="M84" i="11"/>
  <c r="M86" i="11"/>
  <c r="M87" i="11"/>
  <c r="M88" i="11"/>
  <c r="M89" i="11"/>
  <c r="M90" i="11"/>
  <c r="M91" i="11"/>
  <c r="M92" i="11"/>
  <c r="M93" i="11"/>
  <c r="M94" i="11"/>
  <c r="M95" i="11"/>
  <c r="M96" i="11"/>
  <c r="M97" i="11"/>
  <c r="M98" i="11"/>
  <c r="M99" i="11"/>
  <c r="M100" i="11"/>
  <c r="M101" i="11"/>
  <c r="M102" i="11"/>
  <c r="M103" i="11"/>
  <c r="M104" i="11"/>
  <c r="M105" i="11"/>
  <c r="M106" i="11"/>
  <c r="M107" i="11"/>
  <c r="M108" i="11"/>
  <c r="M109" i="11"/>
  <c r="M110" i="11"/>
  <c r="M111" i="11"/>
  <c r="M112" i="11"/>
  <c r="M113" i="11"/>
  <c r="M114" i="11"/>
  <c r="M115" i="11"/>
  <c r="M116" i="11"/>
  <c r="M117" i="11"/>
  <c r="M118" i="11"/>
  <c r="M119" i="11"/>
  <c r="M120" i="11"/>
  <c r="M121" i="11"/>
  <c r="M122" i="11"/>
  <c r="M123" i="11"/>
  <c r="M29" i="11"/>
  <c r="M64" i="11"/>
  <c r="M85" i="11"/>
  <c r="K12" i="11"/>
  <c r="K13" i="11"/>
  <c r="K14" i="11"/>
  <c r="K15" i="11"/>
  <c r="K16" i="11"/>
  <c r="K17" i="11"/>
  <c r="K11" i="11"/>
  <c r="K18" i="11"/>
  <c r="K19" i="11"/>
  <c r="K20" i="11"/>
  <c r="K21" i="11"/>
  <c r="K22" i="11"/>
  <c r="K23" i="11"/>
  <c r="K24" i="11"/>
  <c r="K25" i="11"/>
  <c r="K26" i="11"/>
  <c r="K27" i="11"/>
  <c r="K28" i="11"/>
  <c r="K29" i="11"/>
  <c r="K30" i="11"/>
  <c r="K31" i="11"/>
  <c r="K32" i="11"/>
  <c r="K33" i="11"/>
  <c r="K34" i="11"/>
  <c r="K35" i="11"/>
  <c r="K36" i="11"/>
  <c r="K37" i="11"/>
  <c r="K38" i="11"/>
  <c r="K39" i="11"/>
  <c r="K40" i="11"/>
  <c r="K41" i="11"/>
  <c r="K42" i="11"/>
  <c r="K43" i="11"/>
  <c r="K44" i="11"/>
  <c r="K45" i="11"/>
  <c r="K46" i="11"/>
  <c r="K47" i="11"/>
  <c r="K48" i="11"/>
  <c r="K49" i="11"/>
  <c r="K50" i="11"/>
  <c r="K51" i="11"/>
  <c r="K52" i="11"/>
  <c r="K53" i="11"/>
  <c r="K54" i="11"/>
  <c r="K55" i="11"/>
  <c r="K56" i="11"/>
  <c r="K57" i="11"/>
  <c r="K58" i="11"/>
  <c r="K59" i="11"/>
  <c r="K60" i="11"/>
  <c r="K61" i="11"/>
  <c r="K62" i="11"/>
  <c r="K63" i="11"/>
  <c r="K64" i="11"/>
  <c r="K65" i="11"/>
  <c r="K66" i="11"/>
  <c r="K67" i="11"/>
  <c r="K68" i="11"/>
  <c r="K69" i="11"/>
  <c r="K70" i="11"/>
  <c r="K71" i="11"/>
  <c r="K72" i="11"/>
  <c r="K73" i="11"/>
  <c r="K74" i="11"/>
  <c r="K75" i="11"/>
  <c r="K76" i="11"/>
  <c r="K77" i="11"/>
  <c r="K78" i="11"/>
  <c r="K79" i="11"/>
  <c r="K80" i="11"/>
  <c r="K81" i="11"/>
  <c r="K82" i="11"/>
  <c r="K83" i="11"/>
  <c r="K84" i="11"/>
  <c r="K85" i="11"/>
  <c r="K86" i="11"/>
  <c r="K87" i="11"/>
  <c r="K88" i="11"/>
  <c r="K89" i="11"/>
  <c r="K90" i="11"/>
  <c r="K91" i="11"/>
  <c r="K92" i="11"/>
  <c r="K93" i="11"/>
  <c r="K94" i="11"/>
  <c r="K95" i="11"/>
  <c r="K96" i="11"/>
  <c r="K97" i="11"/>
  <c r="K98" i="11"/>
  <c r="K99" i="11"/>
  <c r="K100" i="11"/>
  <c r="K101" i="11"/>
  <c r="K102" i="11"/>
  <c r="K103" i="11"/>
  <c r="K104" i="11"/>
  <c r="K105" i="11"/>
  <c r="K106" i="11"/>
  <c r="K107" i="11"/>
  <c r="K108" i="11"/>
  <c r="K109" i="11"/>
  <c r="K110" i="11"/>
  <c r="K111" i="11"/>
  <c r="K112" i="11"/>
  <c r="K113" i="11"/>
  <c r="K114" i="11"/>
  <c r="K115" i="11"/>
  <c r="K116" i="11"/>
  <c r="K117" i="11"/>
  <c r="K118" i="11"/>
  <c r="K119" i="11"/>
  <c r="K120" i="11"/>
  <c r="K121" i="11"/>
  <c r="K122" i="11"/>
  <c r="K123" i="11"/>
  <c r="K10" i="11"/>
  <c r="I11" i="11"/>
  <c r="I12" i="11"/>
  <c r="I13" i="11"/>
  <c r="I14" i="11"/>
  <c r="I15" i="11"/>
  <c r="I16" i="11"/>
  <c r="I17" i="11"/>
  <c r="I18" i="11"/>
  <c r="I19" i="11"/>
  <c r="I20" i="11"/>
  <c r="I21" i="11"/>
  <c r="I22" i="11"/>
  <c r="I23" i="11"/>
  <c r="I24" i="11"/>
  <c r="I25" i="11"/>
  <c r="I26" i="11"/>
  <c r="I27" i="11"/>
  <c r="I28" i="11"/>
  <c r="I29" i="11"/>
  <c r="I30" i="11"/>
  <c r="I31" i="11"/>
  <c r="I32" i="11"/>
  <c r="I33" i="11"/>
  <c r="I34" i="11"/>
  <c r="I35" i="11"/>
  <c r="I36" i="11"/>
  <c r="I37" i="11"/>
  <c r="I38" i="11"/>
  <c r="I39" i="11"/>
  <c r="I40" i="11"/>
  <c r="I41" i="11"/>
  <c r="I42" i="11"/>
  <c r="I43" i="11"/>
  <c r="I44" i="11"/>
  <c r="I45" i="11"/>
  <c r="I46" i="11"/>
  <c r="I47" i="11"/>
  <c r="I48" i="11"/>
  <c r="I49" i="11"/>
  <c r="I50" i="11"/>
  <c r="I51" i="11"/>
  <c r="I52" i="11"/>
  <c r="I53" i="11"/>
  <c r="I54" i="11"/>
  <c r="I55" i="11"/>
  <c r="I56" i="11"/>
  <c r="I57" i="11"/>
  <c r="I58" i="11"/>
  <c r="I59" i="11"/>
  <c r="I60" i="11"/>
  <c r="I61" i="11"/>
  <c r="I62" i="11"/>
  <c r="I63" i="11"/>
  <c r="I64" i="11"/>
  <c r="I65" i="11"/>
  <c r="I66" i="11"/>
  <c r="I67" i="11"/>
  <c r="I68" i="11"/>
  <c r="I69" i="11"/>
  <c r="I70" i="11"/>
  <c r="I71" i="11"/>
  <c r="I72" i="11"/>
  <c r="I73" i="11"/>
  <c r="I74" i="11"/>
  <c r="I75" i="11"/>
  <c r="I76" i="11"/>
  <c r="I77" i="11"/>
  <c r="I78" i="11"/>
  <c r="I79" i="11"/>
  <c r="I80" i="11"/>
  <c r="I81" i="11"/>
  <c r="I82" i="11"/>
  <c r="I83" i="11"/>
  <c r="I84" i="11"/>
  <c r="I85" i="11"/>
  <c r="I86" i="11"/>
  <c r="I87" i="11"/>
  <c r="I88" i="11"/>
  <c r="I89" i="11"/>
  <c r="I90" i="11"/>
  <c r="I91" i="11"/>
  <c r="I92" i="11"/>
  <c r="I93" i="11"/>
  <c r="I94" i="11"/>
  <c r="I95" i="11"/>
  <c r="I96" i="11"/>
  <c r="I97" i="11"/>
  <c r="I98" i="11"/>
  <c r="I99" i="11"/>
  <c r="I100" i="11"/>
  <c r="I101" i="11"/>
  <c r="I102" i="11"/>
  <c r="I103" i="11"/>
  <c r="I104" i="11"/>
  <c r="I105" i="11"/>
  <c r="I106" i="11"/>
  <c r="I107" i="11"/>
  <c r="I108" i="11"/>
  <c r="I109" i="11"/>
  <c r="I110" i="11"/>
  <c r="I111" i="11"/>
  <c r="I112" i="11"/>
  <c r="I113" i="11"/>
  <c r="I114" i="11"/>
  <c r="I115" i="11"/>
  <c r="I116" i="11"/>
  <c r="I117" i="11"/>
  <c r="I118" i="11"/>
  <c r="I119" i="11"/>
  <c r="I120" i="11"/>
  <c r="I121" i="11"/>
  <c r="I122" i="11"/>
  <c r="I123" i="11"/>
  <c r="I10" i="11"/>
  <c r="G28" i="11"/>
  <c r="G52" i="11"/>
  <c r="G56" i="11"/>
  <c r="G76" i="11"/>
  <c r="G92" i="11"/>
  <c r="G116" i="11"/>
  <c r="G120" i="11"/>
  <c r="G12" i="11"/>
  <c r="G13" i="11"/>
  <c r="G15" i="11"/>
  <c r="G17" i="11"/>
  <c r="G18" i="11"/>
  <c r="G19" i="11"/>
  <c r="G20" i="11"/>
  <c r="G21" i="11"/>
  <c r="G23" i="11"/>
  <c r="G24" i="11"/>
  <c r="G25" i="11"/>
  <c r="G26" i="11"/>
  <c r="G27" i="11"/>
  <c r="G29" i="11"/>
  <c r="G31" i="11"/>
  <c r="G32" i="11"/>
  <c r="G33" i="11"/>
  <c r="G34" i="11"/>
  <c r="G35" i="11"/>
  <c r="G36" i="11"/>
  <c r="G37" i="11"/>
  <c r="G39" i="11"/>
  <c r="G42" i="11"/>
  <c r="G43" i="11"/>
  <c r="G44" i="11"/>
  <c r="G45" i="11"/>
  <c r="G47" i="11"/>
  <c r="G48" i="11"/>
  <c r="G50" i="11"/>
  <c r="G51" i="11"/>
  <c r="G53" i="11"/>
  <c r="G55" i="11"/>
  <c r="G57" i="11"/>
  <c r="G58" i="11"/>
  <c r="G59" i="11"/>
  <c r="G60" i="11"/>
  <c r="G61" i="11"/>
  <c r="G63" i="11"/>
  <c r="G65" i="11"/>
  <c r="G66" i="11"/>
  <c r="G67" i="11"/>
  <c r="G68" i="11"/>
  <c r="G69" i="11"/>
  <c r="G71" i="11"/>
  <c r="G72" i="11"/>
  <c r="G74" i="11"/>
  <c r="G75" i="11"/>
  <c r="G77" i="11"/>
  <c r="G79" i="11"/>
  <c r="G81" i="11"/>
  <c r="G82" i="11"/>
  <c r="G83" i="11"/>
  <c r="G84" i="11"/>
  <c r="G85" i="11"/>
  <c r="G87" i="11"/>
  <c r="G89" i="11"/>
  <c r="G90" i="11"/>
  <c r="G91" i="11"/>
  <c r="G93" i="11"/>
  <c r="G95" i="11"/>
  <c r="G96" i="11"/>
  <c r="G97" i="11"/>
  <c r="G98" i="11"/>
  <c r="G99" i="11"/>
  <c r="G100" i="11"/>
  <c r="G101" i="11"/>
  <c r="G102" i="11"/>
  <c r="G104" i="11"/>
  <c r="G105" i="11"/>
  <c r="G106" i="11"/>
  <c r="G107" i="11"/>
  <c r="G108" i="11"/>
  <c r="G109" i="11"/>
  <c r="G111" i="11"/>
  <c r="G112" i="11"/>
  <c r="G113" i="11"/>
  <c r="G114" i="11"/>
  <c r="G115" i="11"/>
  <c r="G117" i="11"/>
  <c r="G118" i="11"/>
  <c r="G119" i="11"/>
  <c r="G121" i="11"/>
  <c r="G122" i="11"/>
  <c r="G123" i="11"/>
  <c r="G11" i="11"/>
  <c r="G10" i="11"/>
  <c r="A11" i="1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Q10" i="12" l="1"/>
  <c r="Q124" i="12" s="1"/>
  <c r="P10" i="12"/>
  <c r="M124" i="11"/>
  <c r="K124" i="11"/>
  <c r="I124" i="11"/>
  <c r="G73" i="11"/>
  <c r="G49" i="11"/>
  <c r="G88" i="11"/>
  <c r="G64" i="11"/>
  <c r="G41" i="11"/>
  <c r="G40" i="11"/>
  <c r="G80" i="11"/>
  <c r="G16" i="11"/>
  <c r="G103" i="11"/>
  <c r="G110" i="11"/>
  <c r="G94" i="11"/>
  <c r="G86" i="11"/>
  <c r="G78" i="11"/>
  <c r="G70" i="11"/>
  <c r="G62" i="11"/>
  <c r="G54" i="11"/>
  <c r="G46" i="11"/>
  <c r="G38" i="11"/>
  <c r="G30" i="11"/>
  <c r="G22" i="11"/>
  <c r="G14" i="11"/>
  <c r="A103" i="1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G124" i="11" l="1"/>
</calcChain>
</file>

<file path=xl/sharedStrings.xml><?xml version="1.0" encoding="utf-8"?>
<sst xmlns="http://schemas.openxmlformats.org/spreadsheetml/2006/main" count="1058" uniqueCount="166">
  <si>
    <t>ITEM</t>
  </si>
  <si>
    <t>UNIDAD DE MEDIDA</t>
  </si>
  <si>
    <t>CANTIDAD</t>
  </si>
  <si>
    <t>ESPECIFICACIONES TÉNICAS</t>
  </si>
  <si>
    <t>SERVICIO NACIONAL DE APRENDIZAJE - SENA</t>
  </si>
  <si>
    <t xml:space="preserve">Análisis de Cotizaciones (Estudio de Mercado) </t>
  </si>
  <si>
    <t>OBSERVACIONES:</t>
  </si>
  <si>
    <t>Revisó:</t>
  </si>
  <si>
    <t>Aspecto Técnico</t>
  </si>
  <si>
    <t>Proyectó</t>
  </si>
  <si>
    <t>VALOR UNITARIO INCLUIDO IVA</t>
  </si>
  <si>
    <t>MARÍA DANIELA PEREZ VEGA</t>
  </si>
  <si>
    <t xml:space="preserve">Estrcuturador Proceso </t>
  </si>
  <si>
    <t xml:space="preserve">Centro de la Industria, la Empresa y los Servicios - SENA Regional Huila </t>
  </si>
  <si>
    <t>MARISOL RAMIREZ</t>
  </si>
  <si>
    <t>VALOR TOTAL</t>
  </si>
  <si>
    <t>CODIGO UNSPSC</t>
  </si>
  <si>
    <t xml:space="preserve"> Estiba Plástica Ventilada 120 cm x 50 cm x 14,5 cm</t>
  </si>
  <si>
    <t>Amarres Plásticos Abrazadera 3.6mm X 20 Cm Paquete X 100</t>
  </si>
  <si>
    <r>
      <rPr>
        <b/>
        <sz val="11"/>
        <color theme="1"/>
        <rFont val="Arial Narrow"/>
        <family val="2"/>
      </rPr>
      <t xml:space="preserve">Bateria 12v 300 Ah: </t>
    </r>
    <r>
      <rPr>
        <sz val="11"/>
        <color theme="1"/>
        <rFont val="Arial Narrow"/>
        <family val="2"/>
      </rPr>
      <t>Batería  12v 300AH , tecnologia VRLA de GEL de ciclo profundo, vasos van totalmente sellados, no emite gases ni necesita mantenimiento. Con descargas inferiores al 30%,  más de 2.500 ciclos de vida.</t>
    </r>
  </si>
  <si>
    <r>
      <rPr>
        <b/>
        <sz val="11"/>
        <color theme="1"/>
        <rFont val="Arial Narrow"/>
        <family val="2"/>
      </rPr>
      <t>Estructura Suelo 15º-30º 7 Paneles Falcat:</t>
    </r>
    <r>
      <rPr>
        <sz val="11"/>
        <color theme="1"/>
        <rFont val="Arial Narrow"/>
        <family val="2"/>
      </rPr>
      <t xml:space="preserve"> Estructura de montaje en suelo 15 grados  30 grados para 7 paneles , 4 rieles de aluminio anodizado de 2,5 m, 2 rieles de aluminio anodizado de 3,6 m, 4 U Clamp Falcat , 12 M Clamp Falcat , 4 F Clamp Falcat , 6 soportes superiores de estructura de piso y 6 soportes inferiores de estructura de piso</t>
    </r>
  </si>
  <si>
    <r>
      <rPr>
        <b/>
        <sz val="11"/>
        <color theme="1"/>
        <rFont val="Arial Narrow"/>
        <family val="2"/>
      </rPr>
      <t>Inversor Cargador  3000TL LVM 48V:</t>
    </r>
    <r>
      <rPr>
        <sz val="11"/>
        <color theme="1"/>
        <rFont val="Arial Narrow"/>
        <family val="2"/>
      </rPr>
      <t xml:space="preserve"> Inversor cargador  SPF 3000 LVM 48V, de onda senoidal pura, con potencia máxima de salida de 4500 W. Incorpora cargador de baterías de 80 A para carga desde red eléctrica o generador a 230 V, e integra controlador MPPT de 80 A, permitiendo hasta 4500 W de potencia fotovoltaica. Compatible con paneles solares de 60 y 72 células.</t>
    </r>
  </si>
  <si>
    <r>
      <rPr>
        <b/>
        <sz val="11"/>
        <color theme="1"/>
        <rFont val="Arial Narrow"/>
        <family val="2"/>
      </rPr>
      <t xml:space="preserve">Cable Rojo 6mm2 SOLAR PV ZZ-F  600V 90°C: </t>
    </r>
    <r>
      <rPr>
        <sz val="11"/>
        <color theme="1"/>
        <rFont val="Arial Narrow"/>
        <family val="2"/>
      </rPr>
      <t>Cable Unifilar 6 mm2 Solar ZZ-F Rojo, especial para instalaciones eléctricas. Se trata de un cable de potencia especialmente concebido para instalaciones solares fotovoltaicas según la norma de referencia: EN50618 / TÜV2Pfg 1169-08 / UTE C 32-502.</t>
    </r>
  </si>
  <si>
    <r>
      <rPr>
        <b/>
        <sz val="11"/>
        <color theme="1"/>
        <rFont val="Arial Narrow"/>
        <family val="2"/>
      </rPr>
      <t xml:space="preserve">Cable Negro 6mm2 SOLAR PV ZZ-F 600V 90°C: </t>
    </r>
    <r>
      <rPr>
        <sz val="11"/>
        <color theme="1"/>
        <rFont val="Arial Narrow"/>
        <family val="2"/>
      </rPr>
      <t>Cable Unifilar 6 mm2 Solar ZZ-F Negro, especial para instalaciones eléctricas. Se trata de un cable de potencia especialmente concebido para instalaciones solares fotovoltaicas según la norma de referencia: EN50618 / TÜV2Pfg 1169-08 / UTE C 32-502.</t>
    </r>
  </si>
  <si>
    <r>
      <rPr>
        <b/>
        <sz val="11"/>
        <color theme="1"/>
        <rFont val="Arial Narrow"/>
        <family val="2"/>
      </rPr>
      <t xml:space="preserve">Cable # 8 AWG a  600V 75°c color negro -Bajo Halogeno: </t>
    </r>
    <r>
      <rPr>
        <sz val="11"/>
        <color theme="1"/>
        <rFont val="Arial Narrow"/>
        <family val="2"/>
      </rPr>
      <t>El Cable AWG 8 Negro - Bajo en halogeno, componente diseñado para actuar como un conductor eléctrico, usualmente fabricado en cobre electrolítico junto con un aislamiento en PVC; el cual protege al conductor contra altas temperaturas, humedad y agentes químicos, así como una cubierta protectora en nylon.</t>
    </r>
  </si>
  <si>
    <r>
      <rPr>
        <b/>
        <sz val="11"/>
        <color theme="1"/>
        <rFont val="Arial Narrow"/>
        <family val="2"/>
      </rPr>
      <t>Cable # 8 AWG a  600V 75°c color blanco- Bajo Halogeno:</t>
    </r>
    <r>
      <rPr>
        <sz val="11"/>
        <color theme="1"/>
        <rFont val="Arial Narrow"/>
        <family val="2"/>
      </rPr>
      <t xml:space="preserve"> El Cable AWG 8 Blanco es un componente diseñado para actuar como un conductor eléctrico dentro de instalaciones eléctricas. Este es un cable de calibre 8 AWG, fabricado en cobre, un aislamiento en PVC color negro; el cual protege al conductor contra altas temperaturas, humedad y agentes químicos, y una sección nominal de ~8.37 mm².</t>
    </r>
  </si>
  <si>
    <r>
      <rPr>
        <b/>
        <sz val="11"/>
        <color theme="1"/>
        <rFont val="Arial Narrow"/>
        <family val="2"/>
      </rPr>
      <t xml:space="preserve">Cable # 8 AWG a  600V 75°c color verde-Bajo Halogeno: </t>
    </r>
    <r>
      <rPr>
        <sz val="11"/>
        <color theme="1"/>
        <rFont val="Arial Narrow"/>
        <family val="2"/>
      </rPr>
      <t>El Cable AWG 8 Verde es un componente diseñado para actuar como un conductor eléctrico, usualmente fabricado en cobre electrolítico junto con un aislamiento en PVC; el cual protege al conductor contra altas temperaturas, humedad y agentes químicos, así como una cubierta protectora en nylon</t>
    </r>
  </si>
  <si>
    <r>
      <rPr>
        <b/>
        <sz val="11"/>
        <color theme="1"/>
        <rFont val="Arial Narrow"/>
        <family val="2"/>
      </rPr>
      <t xml:space="preserve">Portafusible DC 10x38 1000V: </t>
    </r>
    <r>
      <rPr>
        <sz val="11"/>
        <color theme="1"/>
        <rFont val="Arial Narrow"/>
        <family val="2"/>
      </rPr>
      <t>El portafusible DC 10x38 1000V Moreday es un equipo diseñado para almacenar fusibles cilíndricos de 10mm de diámetros y 38mm de longitud en sistemas eléctricos con corriente continua (CC) de hasta 1000V</t>
    </r>
  </si>
  <si>
    <r>
      <rPr>
        <b/>
        <sz val="11"/>
        <color theme="1"/>
        <rFont val="Arial Narrow"/>
        <family val="2"/>
      </rPr>
      <t xml:space="preserve">Fusible DC 20A 10x38 1000VDC: </t>
    </r>
    <r>
      <rPr>
        <sz val="11"/>
        <color theme="1"/>
        <rFont val="Arial Narrow"/>
        <family val="2"/>
      </rPr>
      <t>Fusible cilindrico ,soporta hasta 20 amperios antes de fundirse. Además, cuenta con unas dimensiones de 10 mm de diámetro, y 38 mm de largo, que suele ser un tamaño estándar en este tipo de productos. Respecto a su tensión máxima, esté puede funcionar en sistemas de hasta 1000 voltios en corriente continua</t>
    </r>
  </si>
  <si>
    <r>
      <rPr>
        <b/>
        <sz val="11"/>
        <color theme="1"/>
        <rFont val="Arial Narrow"/>
        <family val="2"/>
      </rPr>
      <t xml:space="preserve">Breaker Solar DC 2X20A 800V: </t>
    </r>
    <r>
      <rPr>
        <sz val="11"/>
        <color theme="1"/>
        <rFont val="Arial Narrow"/>
        <family val="2"/>
      </rPr>
      <t>Breaker solar DC SUNTREE 2 polos 2×20 A-800 VDC, diseñado para la protección de sistemas fotovoltaicos en corriente continua. Dispone de dos polos independientes, ideal para la protección de strings de paneles solares, baterías, entradas de inversores y cargas DC con corrientes iguales o menores a 16 A por polo. Opera con un voltaje nominal de hasta 800 VDC, adecuado para configuraciones en serie de alto voltaje. Permite montaje en riel DIN (Omega), presenta dimensiones de 90 × 36 × 76 mm, disipación de potencia de 1,6 W y una vida útil de 20.000 maniobras.</t>
    </r>
  </si>
  <si>
    <r>
      <rPr>
        <b/>
        <sz val="11"/>
        <color theme="1"/>
        <rFont val="Arial Narrow"/>
        <family val="2"/>
      </rPr>
      <t>DPS Solar DC 2P 800VDC 20/40kA:</t>
    </r>
    <r>
      <rPr>
        <sz val="11"/>
        <color theme="1"/>
        <rFont val="Arial Narrow"/>
        <family val="2"/>
      </rPr>
      <t xml:space="preserve"> El DPS Solar DC 2P 800VDC 20/40kA , dispositivo de protección para sistemas fotovoltaicos en corriente continua, con tensión nominal de 800 V CC y dos polos. Dispone de una corriente de descarga nominal de 20 kA (máx. 40 kA), tiempo de respuesta menor a 25 ns, grado de protección IP20 y tecnología limitadora de presión. Está diseñado para operar en un rango de temperatura ambiente de -40 °C a +70 °C.</t>
    </r>
  </si>
  <si>
    <r>
      <rPr>
        <b/>
        <sz val="11"/>
        <color theme="1"/>
        <rFont val="Arial Narrow"/>
        <family val="2"/>
      </rPr>
      <t xml:space="preserve">Caja Mini Pragmática De 8 Circuitos De Sobreponer TIPO RIEL: </t>
    </r>
    <r>
      <rPr>
        <sz val="11"/>
        <color theme="1"/>
        <rFont val="Arial Narrow"/>
        <family val="2"/>
      </rPr>
      <t>Tablero eléctrico de sobreponer para 8 polos, para protección y distribución de circuitos eléctricos. Fabricado en plástico ABS, apto para uso en exteriores, con puerta frontal de seguridad y montaje superficial sin obras civiles. Diseño de dimensiones compactas, adecuado para alojar protecciones de 8 polos, que ayuda a reducir la propagación de fuego en caso de cortocircuito. Norma RETIE.</t>
    </r>
  </si>
  <si>
    <r>
      <rPr>
        <b/>
        <sz val="11"/>
        <color theme="1"/>
        <rFont val="Arial Narrow"/>
        <family val="2"/>
      </rPr>
      <t xml:space="preserve">Tuberia IMC de 1 pulg por 3 metros: </t>
    </r>
    <r>
      <rPr>
        <sz val="11"/>
        <color theme="1"/>
        <rFont val="Arial Narrow"/>
        <family val="2"/>
      </rPr>
      <t>Tubería IMC (Intermediate Metal Conduit) de 1 pulgada, fabricada en acero electrogalvanizado, utilizada para la canalización y protección de conductores eléctricos en instalaciones visibles u ocultas de tipo industrial, comercial y hospitalario. Cuenta con diámetro externo de 32,77 mm, espesor de pared de 2,35 mm y longitud de 3 metros. Cumple normas ASTM A1011, UL 1242, ANSI C80.6 y NTC 103, con acabado interior liso que evita daños al aislamiento de los cables.</t>
    </r>
  </si>
  <si>
    <r>
      <rPr>
        <b/>
        <sz val="11"/>
        <color theme="1"/>
        <rFont val="Arial Narrow"/>
        <family val="2"/>
      </rPr>
      <t>Curva IMC de 1 pulgada:</t>
    </r>
    <r>
      <rPr>
        <sz val="11"/>
        <color theme="1"/>
        <rFont val="Arial Narrow"/>
        <family val="2"/>
      </rPr>
      <t xml:space="preserve"> Curva 90 Grados Galvanizada IMC de 1</t>
    </r>
  </si>
  <si>
    <r>
      <rPr>
        <b/>
        <sz val="11"/>
        <color theme="1"/>
        <rFont val="Arial Narrow"/>
        <family val="2"/>
      </rPr>
      <t>UNION CONDUIT GALVANIZADO IMC 1″:</t>
    </r>
    <r>
      <rPr>
        <sz val="11"/>
        <color theme="1"/>
        <rFont val="Arial Narrow"/>
        <family val="2"/>
      </rPr>
      <t xml:space="preserve"> UNION CONDUIT GALVANIZADO IMC 1″ Las uniones CONDU-IT imc, son accesorios de canalización utilizadas para las instalaciones eléctricas (ocultas ó visibles) empleados para cualquier tipo de edificación, </t>
    </r>
  </si>
  <si>
    <r>
      <rPr>
        <b/>
        <sz val="11"/>
        <color theme="1"/>
        <rFont val="Arial Narrow"/>
        <family val="2"/>
      </rPr>
      <t>Tomacorrientes  dobles de 120v:</t>
    </r>
    <r>
      <rPr>
        <sz val="11"/>
        <color theme="1"/>
        <rFont val="Arial Narrow"/>
        <family val="2"/>
      </rPr>
      <t xml:space="preserve"> Tomacorriente doble 120 V con polo a tierra, fabricado en material termoplástico autoextinguible color blanco, cumplimiento de normativa vigente (RETIE).</t>
    </r>
  </si>
  <si>
    <r>
      <rPr>
        <b/>
        <sz val="11"/>
        <color theme="1"/>
        <rFont val="Arial Narrow"/>
        <family val="2"/>
      </rPr>
      <t>Interruptor Simple Unipolar:</t>
    </r>
    <r>
      <rPr>
        <sz val="11"/>
        <color theme="1"/>
        <rFont val="Arial Narrow"/>
        <family val="2"/>
      </rPr>
      <t xml:space="preserve"> Interruptor sencillo de pared, certificado RETIE, para tensión de 110 V y corriente nominal de 10 A, destinado al control de circuitos de iluminación en instalaciones residenciales, comerciales e institucionales. Fabricado en material PC (policarbonato) de color blanco, apto para montaje en caja estándar, incluye tapa de sujeción, garantizando una instalación segura y conforme a la normativa vigente.</t>
    </r>
  </si>
  <si>
    <r>
      <rPr>
        <b/>
        <sz val="11"/>
        <color theme="1"/>
        <rFont val="Arial Narrow"/>
        <family val="2"/>
      </rPr>
      <t xml:space="preserve">Tubería de 1/2" EMT: </t>
    </r>
    <r>
      <rPr>
        <sz val="11"/>
        <color theme="1"/>
        <rFont val="Arial Narrow"/>
        <family val="2"/>
      </rPr>
      <t>Tubo Metalico EMT Conduit Galvanizado de 1/2 Pulgadas x 3 mts</t>
    </r>
  </si>
  <si>
    <r>
      <rPr>
        <b/>
        <sz val="11"/>
        <color theme="1"/>
        <rFont val="Arial Narrow"/>
        <family val="2"/>
      </rPr>
      <t>Cajas 5800 rawelt</t>
    </r>
    <r>
      <rPr>
        <sz val="11"/>
        <color theme="1"/>
        <rFont val="Arial Narrow"/>
        <family val="2"/>
      </rPr>
      <t>: Caja eléctrica 5800, 2 X4,  rawelt a aluminio salida 1/2, para empalme y derivación de conductores eléctricos., Norma RETIE.</t>
    </r>
  </si>
  <si>
    <r>
      <rPr>
        <b/>
        <sz val="11"/>
        <color theme="1"/>
        <rFont val="Arial Narrow"/>
        <family val="2"/>
      </rPr>
      <t xml:space="preserve">Terminal emt de 1/2": </t>
    </r>
    <r>
      <rPr>
        <sz val="11"/>
        <color theme="1"/>
        <rFont val="Arial Narrow"/>
        <family val="2"/>
      </rPr>
      <t>Terminal EMT 1/2'', certificado RETIE, para instalaciones eléctricas  utilizado como unión entre tubería y caja eléctrica. Fabricado en galvanizado o aluminio, con alta resistencia al impacto y a la humedad, apto para uso interior y exterior, garantizando una conexión segura y duradera.</t>
    </r>
  </si>
  <si>
    <r>
      <rPr>
        <b/>
        <sz val="11"/>
        <color theme="1"/>
        <rFont val="Arial Narrow"/>
        <family val="2"/>
      </rPr>
      <t>Cajas octagonales rawelt:</t>
    </r>
    <r>
      <rPr>
        <sz val="11"/>
        <color theme="1"/>
        <rFont val="Arial Narrow"/>
        <family val="2"/>
      </rPr>
      <t xml:space="preserve"> Caja octagonal rawelt Fundicion Aluminio Octagonal con salida 1/2 pulgada 5 pulgada Huecos</t>
    </r>
  </si>
  <si>
    <r>
      <rPr>
        <b/>
        <sz val="11"/>
        <color theme="1"/>
        <rFont val="Arial Narrow"/>
        <family val="2"/>
      </rPr>
      <t>Luminaria led de 9w:</t>
    </r>
    <r>
      <rPr>
        <sz val="11"/>
        <color theme="1"/>
        <rFont val="Arial Narrow"/>
        <family val="2"/>
      </rPr>
      <t xml:space="preserve"> Luminaria LED de 9 W, certificada RETIE, para iluminación interior, operación en 120 V CA, alta eficiencia energética y bajo consumo. Ofrece encendido instantáneo, larga vida útil y baja emisión de calor, apta para aplicaciones residenciales, comerciales e institucionales.Dimensiones aproximadas: Diámetro: 110–120 mm,Altura: 25–35 mm.Diseñada para montaje superficial o empotrado, conforme a la normativa eléctrica vigente.</t>
    </r>
  </si>
  <si>
    <r>
      <rPr>
        <b/>
        <sz val="11"/>
        <color theme="1"/>
        <rFont val="Arial Narrow"/>
        <family val="2"/>
      </rPr>
      <t>Cable Aislado No 12 AWG Cobre THHN Color Blanco Rollo de 50:</t>
    </r>
    <r>
      <rPr>
        <sz val="11"/>
        <color theme="1"/>
        <rFont val="Arial Narrow"/>
        <family val="2"/>
      </rPr>
      <t xml:space="preserve"> Cable eléctrico THHN/THWN-2 CENTELSA calibre 12 AWG, con conductor de cobre suave de 19 hilos y sección nominal de 3,31 mm², para instalaciones de baja tensión en ambientes secos y húmedos. Aislamiento en PVC conforme a UL 83, tensión nominal 600 V y temperatura de operación hasta 90 °C. Ampacidad 30 A (hasta tres conductores) y 40 A en conductor libre en aire, según NEC.</t>
    </r>
  </si>
  <si>
    <r>
      <rPr>
        <b/>
        <sz val="11"/>
        <color theme="1"/>
        <rFont val="Arial Narrow"/>
        <family val="2"/>
      </rPr>
      <t>Cable Aislado No 12 AWG Cobre THHN Color Negro Rollo de 50:</t>
    </r>
    <r>
      <rPr>
        <sz val="11"/>
        <color theme="1"/>
        <rFont val="Arial Narrow"/>
        <family val="2"/>
      </rPr>
      <t xml:space="preserve"> Cable eléctrico THHN/THWN-2 calibre 12 AWG, con conductor de cobre y aislamiento en PVC con chaqueta de nailon, para instalaciones eléctricas de fuerza, control y alumbrado en ambientes secos y húmedos. Tensión nominal 600 V, temperatura de operación hasta 90 °C, ampacidad 30 A en canalización y 40 A al aire, conforme a NTC 1332, UL 83 y RETIE.</t>
    </r>
  </si>
  <si>
    <r>
      <rPr>
        <b/>
        <sz val="11"/>
        <color theme="1"/>
        <rFont val="Arial Narrow"/>
        <family val="2"/>
      </rPr>
      <t>Cable Aislado No 12 AWG Cobre THHN Color Verde Rollo de 50:</t>
    </r>
    <r>
      <rPr>
        <sz val="11"/>
        <color theme="1"/>
        <rFont val="Arial Narrow"/>
        <family val="2"/>
      </rPr>
      <t xml:space="preserve"> Cable eléctrico THHN/THWN-2 CENTELSA calibre 12 AWG, con conductor de cobre suave de 19 hilos y sección nominal de 3,31 mm², para instalaciones eléctricas en ambientes secos y húmedos. Aislamiento en PVC conforme a UL 83, tensión nominal 600 V, temperatura de operación 90 °C y ampacidad de 30 A en canalización y 40 A al aire, según NEC. Cumple normas ASTM, UL y NTC.</t>
    </r>
  </si>
  <si>
    <r>
      <rPr>
        <b/>
        <sz val="11"/>
        <color theme="1"/>
        <rFont val="Arial Narrow"/>
        <family val="2"/>
      </rPr>
      <t xml:space="preserve">Varilla de cobre con grapa: </t>
    </r>
    <r>
      <rPr>
        <sz val="11"/>
        <color theme="1"/>
        <rFont val="Arial Narrow"/>
        <family val="2"/>
      </rPr>
      <t>Varilla de cobre de 14 28MM x 1 50 de Cobre Macizo VCU C150, con grapa.</t>
    </r>
  </si>
  <si>
    <r>
      <rPr>
        <b/>
        <sz val="11"/>
        <color theme="1"/>
        <rFont val="Arial Narrow"/>
        <family val="2"/>
      </rPr>
      <t>Breaker de Riel AC 2X40A 230V-6KA:</t>
    </r>
    <r>
      <rPr>
        <sz val="11"/>
        <color theme="1"/>
        <rFont val="Arial Narrow"/>
        <family val="2"/>
      </rPr>
      <t xml:space="preserve"> Breaker LUMEK de 2 polos, 40 A, con disparo térmico y magnético , con curva de disparo tipo C. Opera en corriente alterna, con tensión máxima de 240 V AC (1P) y 400 V AC (2P), frecuencia 50/60 Hz, y accionamiento manual para seccionamiento del circuito. Con resistencia mecánica de 25.000 maniobras y resistencia eléctrica de 6.000 maniobras.</t>
    </r>
  </si>
  <si>
    <r>
      <rPr>
        <b/>
        <sz val="11"/>
        <color theme="1"/>
        <rFont val="Arial Narrow"/>
        <family val="2"/>
      </rPr>
      <t xml:space="preserve">Breaker de Riel AC 1X40A 230V-6KA: </t>
    </r>
    <r>
      <rPr>
        <sz val="11"/>
        <color theme="1"/>
        <rFont val="Arial Narrow"/>
        <family val="2"/>
      </rPr>
      <t>Breaker termomagnético, tipo aislador eléctrico conforme a RETIE, para corriente alterna, destinado a la protección de circuitos de baja tensión. Opera en un rango de corriente de 16–40 A, con capacidad de interrupción ante sobrecorriente y cortocircuito. Incorpora terminales de línea y carga en cobre estañado con terminación en punto de plata, que aseguran baja resistencia de contacto y alta confiabilidad eléctrica.</t>
    </r>
  </si>
  <si>
    <r>
      <rPr>
        <b/>
        <sz val="11"/>
        <color theme="1"/>
        <rFont val="Arial Narrow"/>
        <family val="2"/>
      </rPr>
      <t>Breaker de Riel AC 1X20A 230V-6KA:</t>
    </r>
    <r>
      <rPr>
        <sz val="11"/>
        <color theme="1"/>
        <rFont val="Arial Narrow"/>
        <family val="2"/>
      </rPr>
      <t xml:space="preserve"> Breaker AC de 1 polo, 20 A, con limitación de corriente y disparo termomagnético (térmico y magnético). Con curva de disparo tipo C, con tensión máxima de 240 V AC (1P) y 400 V AC (2P), frecuencia 50/60 Hz, y accionamiento manual para seccionamiento del circuito. Ofrece resistencia mecánica de 25.000 maniobras y resistencia eléctrica de 6.000 maniobras.</t>
    </r>
  </si>
  <si>
    <r>
      <rPr>
        <b/>
        <sz val="11"/>
        <color theme="1"/>
        <rFont val="Arial Narrow"/>
        <family val="2"/>
      </rPr>
      <t xml:space="preserve">Terminal de Ojo Cable 50mm - Ojo 10mm: </t>
    </r>
    <r>
      <rPr>
        <sz val="11"/>
        <color theme="1"/>
        <rFont val="Arial Narrow"/>
        <family val="2"/>
      </rPr>
      <t>El Terminal de Ojo Cable 50mm - Ojo 10mm sirve para crimpar cableado de 50 mm de sección y hacer la conexión sobre un tornillo de 10 mm de diámetro</t>
    </r>
  </si>
  <si>
    <r>
      <rPr>
        <b/>
        <sz val="11"/>
        <color theme="1"/>
        <rFont val="Arial Narrow"/>
        <family val="2"/>
      </rPr>
      <t>Conector MC4Conector MC4:</t>
    </r>
    <r>
      <rPr>
        <sz val="11"/>
        <color theme="1"/>
        <rFont val="Arial Narrow"/>
        <family val="2"/>
      </rPr>
      <t xml:space="preserve"> fotovoltaico,macho - hembra paquete de 10 pares, para cables solares de 4–6 mm². Tensión nominal 1000 V CC, corriente hasta 30 A, grado de protección IP67 y rango de operación −40 °C a +90 °C.  certificado RETIE.</t>
    </r>
  </si>
  <si>
    <r>
      <rPr>
        <b/>
        <sz val="11"/>
        <color theme="1"/>
        <rFont val="Arial Narrow"/>
        <family val="2"/>
      </rPr>
      <t xml:space="preserve">Pilote de Concreto Piramidal: </t>
    </r>
    <r>
      <rPr>
        <sz val="11"/>
        <color theme="1"/>
        <rFont val="Arial Narrow"/>
        <family val="2"/>
      </rPr>
      <t>Pilote de concreto piramidal, elemento prefabricado para cimentación y anclaje de estructuras, fabricado en concreto de alta resistencia, con geometría piramidal que optimiza la distribución de cargas y estabilidad.</t>
    </r>
  </si>
  <si>
    <r>
      <rPr>
        <b/>
        <sz val="11"/>
        <color theme="1"/>
        <rFont val="Arial Narrow"/>
        <family val="2"/>
      </rPr>
      <t xml:space="preserve">Unión EMT 1/2": </t>
    </r>
    <r>
      <rPr>
        <sz val="11"/>
        <color theme="1"/>
        <rFont val="Arial Narrow"/>
        <family val="2"/>
      </rPr>
      <t>Union Conduit 1/2"  tubo metálico fabricado en acero galvanizado o aluminio, materiales altamente resistentes a la corrosión y al desgaste.</t>
    </r>
  </si>
  <si>
    <r>
      <rPr>
        <b/>
        <sz val="11"/>
        <color theme="1"/>
        <rFont val="Arial Narrow"/>
        <family val="2"/>
      </rPr>
      <t>Curva EMT 1/2"</t>
    </r>
    <r>
      <rPr>
        <sz val="11"/>
        <color theme="1"/>
        <rFont val="Arial Narrow"/>
        <family val="2"/>
      </rPr>
      <t>: Curva 90° EMT Conduit Galvanizada tipo pesada 1/2".</t>
    </r>
  </si>
  <si>
    <r>
      <rPr>
        <b/>
        <sz val="11"/>
        <color theme="1"/>
        <rFont val="Arial Narrow"/>
        <family val="2"/>
      </rPr>
      <t>Plafon:</t>
    </r>
    <r>
      <rPr>
        <sz val="11"/>
        <color theme="1"/>
        <rFont val="Arial Narrow"/>
        <family val="2"/>
      </rPr>
      <t xml:space="preserve"> Plafón para bombillo con rosca E27, policarbonato</t>
    </r>
  </si>
  <si>
    <r>
      <rPr>
        <b/>
        <sz val="11"/>
        <color theme="1"/>
        <rFont val="Arial Narrow"/>
        <family val="2"/>
      </rPr>
      <t>Cable Unifilar 32 mm² Rojo:</t>
    </r>
    <r>
      <rPr>
        <sz val="11"/>
        <color theme="1"/>
        <rFont val="Arial Narrow"/>
        <family val="2"/>
      </rPr>
      <t xml:space="preserve"> Cable unifilar 32 mm², conductor de cobre flexible clase 5, 1 conductor de 9,4 mm de diámetro. Aislamiento XLPE color natural (1 mm) y cubierta de poliolefina verde libre de halógenos (1,4 mm). Tensión nominal 0,6/1 kV, temperatura máxima 90 °C.</t>
    </r>
  </si>
  <si>
    <r>
      <rPr>
        <b/>
        <sz val="11"/>
        <color theme="1"/>
        <rFont val="Arial Narrow"/>
        <family val="2"/>
      </rPr>
      <t>Terminal Negro tipo ojo32mm²</t>
    </r>
    <r>
      <rPr>
        <sz val="11"/>
        <color theme="1"/>
        <rFont val="Arial Narrow"/>
        <family val="2"/>
      </rPr>
      <t>:  Terminal ojo negro o amarillo, 32 mm² (4 AWG).</t>
    </r>
  </si>
  <si>
    <r>
      <rPr>
        <b/>
        <sz val="11"/>
        <color theme="1"/>
        <rFont val="Arial Narrow"/>
        <family val="2"/>
      </rPr>
      <t>Cable Unifilar 32 mm² Negro:</t>
    </r>
    <r>
      <rPr>
        <sz val="11"/>
        <color theme="1"/>
        <rFont val="Arial Narrow"/>
        <family val="2"/>
      </rPr>
      <t xml:space="preserve"> Cable unifilar de potencia 32 mm², conductor de cobre flexible clase 5, sección sólida de 9,4 mm de diámetro. Aislamiento XLPE (1 mm) y cubierta de poliolefina negra (1,4 mm) resistente a temperatura, mecánica, química y UV. Tensión nominal 0,6/1 kV, temperatura máxima de operación 90 °C.</t>
    </r>
  </si>
  <si>
    <r>
      <rPr>
        <b/>
        <sz val="11"/>
        <color theme="1"/>
        <rFont val="Arial Narrow"/>
        <family val="2"/>
      </rPr>
      <t>Cable Unifilar 10 awg  bajo en halogenos verde:</t>
    </r>
    <r>
      <rPr>
        <sz val="11"/>
        <color theme="1"/>
        <rFont val="Arial Narrow"/>
        <family val="2"/>
      </rPr>
      <t xml:space="preserve"> Cable Aislado No 10 AWG Cobre HFFR Libre Halogenos</t>
    </r>
  </si>
  <si>
    <r>
      <rPr>
        <b/>
        <sz val="11"/>
        <color theme="1"/>
        <rFont val="Arial Narrow"/>
        <family val="2"/>
      </rPr>
      <t>Terminal Negro tipo ojo 6mm²:</t>
    </r>
    <r>
      <rPr>
        <sz val="11"/>
        <color theme="1"/>
        <rFont val="Arial Narrow"/>
        <family val="2"/>
      </rPr>
      <t xml:space="preserve">  Terminal ojo negro o amarillo, 6 mm² (10 AWG).</t>
    </r>
  </si>
  <si>
    <r>
      <rPr>
        <b/>
        <sz val="11"/>
        <color theme="1"/>
        <rFont val="Arial Narrow"/>
        <family val="2"/>
      </rPr>
      <t xml:space="preserve">Riel Chanel 3/4: </t>
    </r>
    <r>
      <rPr>
        <sz val="11"/>
        <color theme="1"/>
        <rFont val="Arial Narrow"/>
        <family val="2"/>
      </rPr>
      <t>Perfil metálico tipo channel fabricado en acero estructural con recubrimiento galvanizado anticorrosivo. Espesor mínimo 2 mm. Compatible con accesorios tipo unistrut. Longitud  3 metros.</t>
    </r>
  </si>
  <si>
    <r>
      <rPr>
        <b/>
        <sz val="11"/>
        <color theme="1"/>
        <rFont val="Arial Narrow"/>
        <family val="2"/>
      </rPr>
      <t xml:space="preserve">Abrazadera unistrut 1" Galvanizada: </t>
    </r>
    <r>
      <rPr>
        <sz val="11"/>
        <color theme="1"/>
        <rFont val="Arial Narrow"/>
        <family val="2"/>
      </rPr>
      <t>Abrazadera metálica para fijación de tubería a riel channel. Fabricada en acero galvanizado resistente a la corrosión. Compatible con tubería de 1". Con sistema de fijación mecánica.</t>
    </r>
  </si>
  <si>
    <r>
      <rPr>
        <b/>
        <sz val="11"/>
        <color theme="1"/>
        <rFont val="Arial Narrow"/>
        <family val="2"/>
      </rPr>
      <t xml:space="preserve">Abrazadera doble oreja 1" Galvanizada: </t>
    </r>
    <r>
      <rPr>
        <sz val="11"/>
        <color theme="1"/>
        <rFont val="Arial Narrow"/>
        <family val="2"/>
      </rPr>
      <t>Abrazadera metálica tipo doble oreja fabricada en acero galvanizado para sujeción de tubería eléctrica de 1". Con perforaciones para anclaje mediante tornillos o chazos.</t>
    </r>
  </si>
  <si>
    <r>
      <rPr>
        <b/>
        <sz val="11"/>
        <color theme="1"/>
        <rFont val="Arial Narrow"/>
        <family val="2"/>
      </rPr>
      <t>Abrazadera unistrut 1/2" Galvanizada</t>
    </r>
    <r>
      <rPr>
        <sz val="11"/>
        <color theme="1"/>
        <rFont val="Arial Narrow"/>
        <family val="2"/>
      </rPr>
      <t>: Abrazadera metálica para fijación de tubería a riel channel. Fabricada en acero galvanizado resistente a la corrosión. Compatible con tubería de 1/2". Con sistema de fijación mecánica.</t>
    </r>
  </si>
  <si>
    <r>
      <rPr>
        <b/>
        <sz val="11"/>
        <color theme="1"/>
        <rFont val="Arial Narrow"/>
        <family val="2"/>
      </rPr>
      <t>Abrazadera doble oreja 1/2" Galvanizada:</t>
    </r>
    <r>
      <rPr>
        <sz val="11"/>
        <color theme="1"/>
        <rFont val="Arial Narrow"/>
        <family val="2"/>
      </rPr>
      <t xml:space="preserve"> Abrazadera metálica tipo doble oreja fabricada en acero galvanizado para sujeción de tubería eléctrica de 1/2". Con perforaciones para anclaje mediante tornillos o chazos.</t>
    </r>
  </si>
  <si>
    <r>
      <rPr>
        <b/>
        <sz val="11"/>
        <color theme="1"/>
        <rFont val="Arial Narrow"/>
        <family val="2"/>
      </rPr>
      <t>Caja de Inspeccion 60X60 con Tapa:</t>
    </r>
    <r>
      <rPr>
        <sz val="11"/>
        <color theme="1"/>
        <rFont val="Arial Narrow"/>
        <family val="2"/>
      </rPr>
      <t xml:space="preserve"> Caja para inspección y derivación de conductores eléctricos con dimensiones mínimas de 60 cm x 60 cm. Fabricada en material PVC o concreto reforzado o metálica. Tapa removible con sistema de fijación con marco metálico.</t>
    </r>
  </si>
  <si>
    <r>
      <rPr>
        <b/>
        <sz val="11"/>
        <color theme="1"/>
        <rFont val="Arial Narrow"/>
        <family val="2"/>
      </rPr>
      <t>Tornillo 3/8 Galvanizado:</t>
    </r>
    <r>
      <rPr>
        <sz val="11"/>
        <color theme="1"/>
        <rFont val="Arial Narrow"/>
        <family val="2"/>
      </rPr>
      <t>Tornillo de fijación fabricado en acero de alta resistencia con acabado galvanizado anticorrosivo. Diámetro nominal 3/8". Rosca estándar</t>
    </r>
  </si>
  <si>
    <r>
      <rPr>
        <b/>
        <sz val="11"/>
        <color theme="1"/>
        <rFont val="Arial Narrow"/>
        <family val="2"/>
      </rPr>
      <t xml:space="preserve">Chazos 3/8 Galvanizado: </t>
    </r>
    <r>
      <rPr>
        <sz val="11"/>
        <color theme="1"/>
        <rFont val="Arial Narrow"/>
        <family val="2"/>
      </rPr>
      <t>Anclaje expansivo metálico para fijación en concreto o mampostería. Fabricado en acero galvanizado. Diámetro nominal 3/8".</t>
    </r>
  </si>
  <si>
    <r>
      <rPr>
        <b/>
        <sz val="11"/>
        <color theme="1"/>
        <rFont val="Arial Narrow"/>
        <family val="2"/>
      </rPr>
      <t>Tubo Pvc 1 pulgada:</t>
    </r>
    <r>
      <rPr>
        <sz val="11"/>
        <color theme="1"/>
        <rFont val="Arial Narrow"/>
        <family val="2"/>
      </rPr>
      <t xml:space="preserve"> Tubería rígida PVC para canalización eléctrica. Diámetro nominal 1". Color gris eléctrico. Alta resistencia mecánica y a la humedad. Longitud comercial aproximada 3 m. Cumplimiento RETIE.</t>
    </r>
  </si>
  <si>
    <r>
      <rPr>
        <b/>
        <sz val="11"/>
        <color theme="1"/>
        <rFont val="Arial Narrow"/>
        <family val="2"/>
      </rPr>
      <t>Terminal PVC 1 ":</t>
    </r>
    <r>
      <rPr>
        <sz val="11"/>
        <color theme="1"/>
        <rFont val="Arial Narrow"/>
        <family val="2"/>
      </rPr>
      <t xml:space="preserve"> Accesorio terminal para tubería PVC de 1". Fabricado en PVC rígido. Permite protección del conductor en el punto de salida de la tubería.</t>
    </r>
  </si>
  <si>
    <r>
      <rPr>
        <b/>
        <sz val="11"/>
        <color theme="1"/>
        <rFont val="Arial Narrow"/>
        <family val="2"/>
      </rPr>
      <t>Coraza 1 ":</t>
    </r>
    <r>
      <rPr>
        <sz val="11"/>
        <color theme="1"/>
        <rFont val="Arial Narrow"/>
        <family val="2"/>
      </rPr>
      <t xml:space="preserve"> Tubería flexible metálica tipo coraza fabricada en acero galvanizado. Diámetro nominal 1". Alta resistencia mecánica para protección de conductores eléctricos.</t>
    </r>
  </si>
  <si>
    <r>
      <rPr>
        <b/>
        <sz val="11"/>
        <color theme="1"/>
        <rFont val="Arial Narrow"/>
        <family val="2"/>
      </rPr>
      <t>Terminal para coraza Metalica Recto 1":</t>
    </r>
    <r>
      <rPr>
        <sz val="11"/>
        <color theme="1"/>
        <rFont val="Arial Narrow"/>
        <family val="2"/>
      </rPr>
      <t xml:space="preserve"> Conector recto para conexión de coraza metálica de 1" a cajas eléctricas. Fabricado en acero galvanizado. Incluye tuerca de fijación.</t>
    </r>
  </si>
  <si>
    <r>
      <rPr>
        <b/>
        <sz val="11"/>
        <color theme="1"/>
        <rFont val="Arial Narrow"/>
        <family val="2"/>
      </rPr>
      <t>Terminal para coraza Metalica Curvo 1 ":</t>
    </r>
    <r>
      <rPr>
        <sz val="11"/>
        <color theme="1"/>
        <rFont val="Arial Narrow"/>
        <family val="2"/>
      </rPr>
      <t xml:space="preserve"> Conector curvo tipo 90° para conexión de coraza metálica de 1". Fabricado en acero galvanizado. Incluye sistema de fijación.</t>
    </r>
  </si>
  <si>
    <r>
      <rPr>
        <b/>
        <sz val="11"/>
        <color theme="1"/>
        <rFont val="Arial Narrow"/>
        <family val="2"/>
      </rPr>
      <t>Capuchon Conductor RX:</t>
    </r>
    <r>
      <rPr>
        <sz val="11"/>
        <color theme="1"/>
        <rFont val="Arial Narrow"/>
        <family val="2"/>
      </rPr>
      <t xml:space="preserve"> Capuchón aislante fabricado en material termoplástico o PVC con alta resistencia dieléctrica, utilizado para protección de puntas de conductores eléctricos.</t>
    </r>
  </si>
  <si>
    <r>
      <rPr>
        <b/>
        <sz val="11"/>
        <color theme="1"/>
        <rFont val="Arial Narrow"/>
        <family val="2"/>
      </rPr>
      <t>Conector Puesta Tierra:</t>
    </r>
    <r>
      <rPr>
        <sz val="11"/>
        <color theme="1"/>
        <rFont val="Arial Narrow"/>
        <family val="2"/>
      </rPr>
      <t xml:space="preserve"> Conector para sistema de puesta a tierra fabricado en cobre o bronce de alta conductividad. Sistema de sujeción mediante tornillo de presión. Cumplimiento RETIE.</t>
    </r>
  </si>
  <si>
    <r>
      <rPr>
        <b/>
        <sz val="11"/>
        <color theme="1"/>
        <rFont val="Arial Narrow"/>
        <family val="2"/>
      </rPr>
      <t xml:space="preserve"> Repartidor Bornera 125A 750V:</t>
    </r>
    <r>
      <rPr>
        <sz val="11"/>
        <color theme="1"/>
        <rFont val="Arial Narrow"/>
        <family val="2"/>
      </rPr>
      <t xml:space="preserve"> Bloque repartidor de potencia con corriente nominal mínima de 125A y tensión de operación de hasta 750V. Fabricado con conductor interno en cobre o latón y aislamiento en material termoplástico autoextinguible. Montaje en riel DIN.</t>
    </r>
  </si>
  <si>
    <r>
      <rPr>
        <b/>
        <sz val="11"/>
        <color theme="1"/>
        <rFont val="Arial Narrow"/>
        <family val="2"/>
      </rPr>
      <t xml:space="preserve">Riel Din 3/4: </t>
    </r>
    <r>
      <rPr>
        <sz val="11"/>
        <color theme="1"/>
        <rFont val="Arial Narrow"/>
        <family val="2"/>
      </rPr>
      <t>Perfil metálico tipo riel DIN fabricado en acero galvanizado para montaje de dispositivos eléctricos modulares. Longitud 1 m.</t>
    </r>
  </si>
  <si>
    <r>
      <rPr>
        <b/>
        <sz val="11"/>
        <color theme="1"/>
        <rFont val="Arial Narrow"/>
        <family val="2"/>
      </rPr>
      <t>Caja de Protección Metálica para Exterior IP55 60x40x20:</t>
    </r>
    <r>
      <rPr>
        <sz val="11"/>
        <color theme="1"/>
        <rFont val="Arial Narrow"/>
        <family val="2"/>
      </rPr>
      <t xml:space="preserve"> Gabinete metálico con dimensiones mínimas de 60x40x20 cm, fabricado en acero laminado con pintura electrostática anticorrosiva. Grado de protección mínimo IP55 para uso interior.</t>
    </r>
  </si>
  <si>
    <r>
      <rPr>
        <b/>
        <sz val="11"/>
        <color theme="1"/>
        <rFont val="Arial Narrow"/>
        <family val="2"/>
      </rPr>
      <t xml:space="preserve">Conduleta EMT en L  1": </t>
    </r>
    <r>
      <rPr>
        <sz val="11"/>
        <color theme="1"/>
        <rFont val="Arial Narrow"/>
        <family val="2"/>
      </rPr>
      <t>Caja de paso tipo conduleta para tubería EMT de 3/4", configuración tipo L (ángulo de 90°). Fabricada en aluminio fundido o aleación metálica anticorrosiva con acabado resistente a la intemperie. Debe incluir tapa removible con empaque y tornillos de fijación que garantice adecuado sellado. Rosca o conexión compatible con tubería EMT de 3/4". Uso para derivación o inspección de conductores eléctricos en canalizaciones. Cumplimiento RETIE y NTC 2050.</t>
    </r>
  </si>
  <si>
    <r>
      <rPr>
        <b/>
        <sz val="11"/>
        <color theme="1"/>
        <rFont val="Arial Narrow"/>
        <family val="2"/>
      </rPr>
      <t xml:space="preserve">Conduleta EMT 3 salidas 1": </t>
    </r>
    <r>
      <rPr>
        <sz val="11"/>
        <color theme="1"/>
        <rFont val="Arial Narrow"/>
        <family val="2"/>
      </rPr>
      <t>Caja de paso tipo conduleta para tubería EMT de 3/4" con tres salidas para conexión de canalizaciones eléctricas. Fabricada en aluminio fundido o aleación metálica resistente a la corrosión. Incluye tapa removible con tornillos y empaque de sellado. Diseñada para facilitar derivaciones y mantenimiento de conductores en instalaciones eléctricas. Compatible con tubería EMT de 3/4". Cumplimiento RETIE y NTC 2050.</t>
    </r>
  </si>
  <si>
    <r>
      <rPr>
        <b/>
        <sz val="11"/>
        <color theme="1"/>
        <rFont val="Arial Narrow"/>
        <family val="2"/>
      </rPr>
      <t xml:space="preserve">Protector bornes Baterías GEL par Rojo y Negro: </t>
    </r>
    <r>
      <rPr>
        <sz val="11"/>
        <color theme="1"/>
        <rFont val="Arial Narrow"/>
        <family val="2"/>
      </rPr>
      <t>Los Protectores de bornes Baterías GEL Rojo y Negro para conector de 32mm2 son accesorios fabricados en Policloruro de Vinilo, más conocido como PVC, un material derivado del plástico con un tacto en goma, los cuales, hacen de estos protectores, un accesorio flexible y resistente para proteger las baterías de un sistema fotovoltaico</t>
    </r>
  </si>
  <si>
    <r>
      <rPr>
        <b/>
        <sz val="11"/>
        <color theme="1"/>
        <rFont val="Arial Narrow"/>
        <family val="2"/>
      </rPr>
      <t>Espuma expansiva para relleno:</t>
    </r>
    <r>
      <rPr>
        <sz val="11"/>
        <color theme="1"/>
        <rFont val="Arial Narrow"/>
        <family val="2"/>
      </rPr>
      <t xml:space="preserve"> Sikaboom M Espuma Expansiva Para Relleno Y Aislamiento Amarillo 300ml presentación spray </t>
    </r>
  </si>
  <si>
    <r>
      <rPr>
        <b/>
        <sz val="11"/>
        <color theme="1"/>
        <rFont val="Arial Narrow"/>
        <family val="2"/>
      </rPr>
      <t xml:space="preserve">Cinta autofundente Blanco calibre 8: </t>
    </r>
    <r>
      <rPr>
        <sz val="11"/>
        <color theme="1"/>
        <rFont val="Arial Narrow"/>
        <family val="2"/>
      </rPr>
      <t>Aislamiento hasta voltajes de 69KV.
Buena compatibilidad con todos los cables dieléctricos, Grosor: 0.76 mm, Temperatura 90°C, Resistencia de aislamiento ＞1x106MΩ, Largo 9.1 m Y Ancho 19 mm.</t>
    </r>
  </si>
  <si>
    <r>
      <rPr>
        <b/>
        <sz val="11"/>
        <color theme="1"/>
        <rFont val="Arial Narrow"/>
        <family val="2"/>
      </rPr>
      <t>Escalera para electricista tipo tijera en fibra de vidrio de 7 escalones:</t>
    </r>
    <r>
      <rPr>
        <sz val="11"/>
        <color theme="1"/>
        <rFont val="Arial Narrow"/>
        <family val="2"/>
      </rPr>
      <t xml:space="preserve"> Escalera tipo tijera para uso industrial, fabricada en fibra de vidrio aislante, con 7 escalones y altura aproximada de 2,1 metros. Debe contar con plataforma superior en plástico ABS, bisagras en acero galvanizado, peldaños planos en aluminio ranurado antideslizante y zapatas con base metálica y recubrimiento de caucho para mayor estabilidad. Capacidad mínima de carga 300 lb (136 kg). Clasificación tipo IA para uso industrial. Debe cumplir con norma ANSI A14.5 o equivalente y contar con certificación de calidad del fabricante.</t>
    </r>
  </si>
  <si>
    <r>
      <rPr>
        <b/>
        <sz val="11"/>
        <color theme="1"/>
        <rFont val="Arial Narrow"/>
        <family val="2"/>
      </rPr>
      <t xml:space="preserve">Arnés de seguridad certificado: </t>
    </r>
    <r>
      <rPr>
        <sz val="11"/>
        <color theme="1"/>
        <rFont val="Arial Narrow"/>
        <family val="2"/>
      </rPr>
      <t>Sistema de protección para trabajo en alturas conforme normativa colombiana.</t>
    </r>
  </si>
  <si>
    <r>
      <rPr>
        <b/>
        <sz val="11"/>
        <color theme="1"/>
        <rFont val="Arial Narrow"/>
        <family val="2"/>
      </rPr>
      <t xml:space="preserve">Casco dieléctrico clase E: </t>
    </r>
    <r>
      <rPr>
        <sz val="11"/>
        <color theme="1"/>
        <rFont val="Arial Narrow"/>
        <family val="2"/>
      </rPr>
      <t>Protección eléctrica hasta 20kV.</t>
    </r>
  </si>
  <si>
    <r>
      <rPr>
        <b/>
        <sz val="11"/>
        <color theme="1"/>
        <rFont val="Arial Narrow"/>
        <family val="2"/>
      </rPr>
      <t>Guantes dieléctricos clase 00/0:</t>
    </r>
    <r>
      <rPr>
        <sz val="11"/>
        <color theme="1"/>
        <rFont val="Arial Narrow"/>
        <family val="2"/>
      </rPr>
      <t xml:space="preserve"> Protección para trabajos hasta 1000V.</t>
    </r>
  </si>
  <si>
    <r>
      <rPr>
        <b/>
        <sz val="11"/>
        <color theme="1"/>
        <rFont val="Arial Narrow"/>
        <family val="2"/>
      </rPr>
      <t>Gafas de seguridad industrial</t>
    </r>
    <r>
      <rPr>
        <sz val="11"/>
        <color theme="1"/>
        <rFont val="Arial Narrow"/>
        <family val="2"/>
      </rPr>
      <t>: Protección ocular en perforaciones y conexiones.</t>
    </r>
  </si>
  <si>
    <r>
      <rPr>
        <b/>
        <sz val="11"/>
        <color theme="1"/>
        <rFont val="Arial Narrow"/>
        <family val="2"/>
      </rPr>
      <t xml:space="preserve">Extintor Tipo ABC: </t>
    </r>
    <r>
      <rPr>
        <sz val="11"/>
        <color theme="1"/>
        <rFont val="Arial Narrow"/>
        <family val="2"/>
      </rPr>
      <t>Equipo portátil para atención de incendios eléctricos.</t>
    </r>
  </si>
  <si>
    <r>
      <rPr>
        <b/>
        <sz val="11"/>
        <color theme="1"/>
        <rFont val="Arial Narrow"/>
        <family val="2"/>
      </rPr>
      <t>Juego de taladro y atornillador inalámbrico 18V con juego de puntas:</t>
    </r>
    <r>
      <rPr>
        <sz val="11"/>
        <color theme="1"/>
        <rFont val="Arial Narrow"/>
        <family val="2"/>
      </rPr>
      <t xml:space="preserve"> Herramienta portátil para perforación y fijación. Debe contar con engranajes metálicos, empuñadura ergonómica antideslizante y batería recargable de 18V. Capacidad mínima de perforación: acero 13 mm, madera 36 mm, mampostería 13 mm. Velocidad sin carga: 0–400 rpm (baja) y 0–1300 rpm (alta). Impactos por minuto: 0–6000 ipm (baja) y 0–19500 ipm (alta). Torque mínimo: fuerte 42 Nm, suave 27 Nm. Debe incluir atornillador de impacto con torque mínimo de 155 Nm, cargador, mínimo dos baterías recargables y juego mínimo de 40 puntas de atornillado. Incluye estuche o maletín de transporte.</t>
    </r>
  </si>
  <si>
    <r>
      <rPr>
        <b/>
        <sz val="11"/>
        <color theme="1"/>
        <rFont val="Arial Narrow"/>
        <family val="2"/>
      </rPr>
      <t>Kit Rotuladora Dymo Letratag 100h + 3 Cintas + Soporte para Pared Gris</t>
    </r>
    <r>
      <rPr>
        <sz val="11"/>
        <color theme="1"/>
        <rFont val="Arial Narrow"/>
        <family val="2"/>
      </rPr>
      <t>: Kit Rotulador Dymo, Imprime en papel, plástico y nylon para adhesión a tela. Incluye 1 rollo de cinta de papel (negra/blanca) de 12 mm × 4 m. Soporta texto alfanumérico con pantalla VCL de 13 caracteres, 5 tamaños de letras, 7 estilos de impresión y 8 estilos de enmarcado. Memoria para 9 etiquetas y función de impresión de 2 línea</t>
    </r>
  </si>
  <si>
    <r>
      <rPr>
        <b/>
        <sz val="11"/>
        <color theme="1"/>
        <rFont val="Arial Narrow"/>
        <family val="2"/>
      </rPr>
      <t>Taladro percutor inalámbrico 18V con juego de brocas:</t>
    </r>
    <r>
      <rPr>
        <sz val="11"/>
        <color theme="1"/>
        <rFont val="Arial Narrow"/>
        <family val="2"/>
      </rPr>
      <t xml:space="preserve"> Herramienta para perforación en acero, madera y mampostería. Capacidad mínima de perforación: acero 13 mm, madera 36 mm, mampostería 13 mm. Velocidad sin carga: 0–400 rpm (baja) y 0–1300 rpm (alta). Impactos por minuto: 0–6000 ipm (baja) y 0–19500 ipm (alta). Torque mínimo: fuerte 42 Nm, suave 27 Nm. Alimentación mediante batería recargable de 18V. Debe incluir cargador, mínimo dos baterías recargables y juego mínimo de 75 piezas de brocas y accesorios (brocas para metal, madera y mampostería, puntas de atornillado Phillips, Pozidriv, Torx y ranuradas, llaves hexagonales y portapuntas magnético). Incluye estuche organizador.</t>
    </r>
  </si>
  <si>
    <r>
      <rPr>
        <b/>
        <sz val="11"/>
        <color theme="1"/>
        <rFont val="Arial Narrow"/>
        <family val="2"/>
      </rPr>
      <t>Nivel láser de líneas cruzadas:</t>
    </r>
    <r>
      <rPr>
        <sz val="11"/>
        <color theme="1"/>
        <rFont val="Arial Narrow"/>
        <family val="2"/>
      </rPr>
      <t xml:space="preserve"> Equipo de medición para nivelación y alineación de estructuras. Debe proyectar línea horizontal y vertical en cruz. Alcance mínimo visible de 25 metros y hasta 80 metros con detector. Precisión mínima ±3 mm a 10 m. Sistema de autonivelación con corrección mínima de 4°. Ángulo de apertura aproximado horizontal 180° y vertical 160°. Tiempo de autonivelación máximo de 3 segundos. Clasificación de protección mínima IP54. Alimentación mediante batería recargable de litio. Debe incluir cargador, soporte de montaje, batería recargable y estuche o bolsa de transporte.</t>
    </r>
  </si>
  <si>
    <r>
      <rPr>
        <b/>
        <sz val="11"/>
        <color theme="1"/>
        <rFont val="Arial Narrow"/>
        <family val="2"/>
      </rPr>
      <t xml:space="preserve">Pulidora eléctrica (miniesmeriladora) de 4 1/2": </t>
    </r>
    <r>
      <rPr>
        <sz val="11"/>
        <color theme="1"/>
        <rFont val="Arial Narrow"/>
        <family val="2"/>
      </rPr>
      <t>Herramienta eléctrica diseñada para trabajos profesionales de albañilería, herrería, mantenimiento y construcción, utilizada para esmerilado, lijado y corte de metales y piedra sin uso de agua. Debe contar con motor de mínimo 1300 W, gatillo interruptor tipo paleta y caja de engranajes reforzada que evite la rotura del mecanismo de bloqueo del eje. Debe permitir operación con guantes de seguridad y cumplir certificación técnica aplicable. Especificaciones mínimas: potencia 1300 W, velocidad 11.000 rpm, diámetro de disco 115 mm (4 1/2"), grosor máximo del disco 7.2 mm, rosca del eje 14 mm (5/8"), voltaje 120 V, corriente 11 A, frecuencia 50/60 Hz, longitud aproximada 325 mm, peso aproximado 2.8 kg. Debe incluir mínimo: 1 miniesmeriladora, 1 llave de ajuste, 1 empuñadura lateral, disco de corte e instructivo de operación. El equipo debe entregarse en empaque original o estuche.</t>
    </r>
  </si>
  <si>
    <r>
      <rPr>
        <b/>
        <sz val="11"/>
        <color theme="1"/>
        <rFont val="Arial Narrow"/>
        <family val="2"/>
      </rPr>
      <t>Juego de herramientas aisladas para electricista 1000 V – 37 piezas:</t>
    </r>
    <r>
      <rPr>
        <sz val="11"/>
        <color theme="1"/>
        <rFont val="Arial Narrow"/>
        <family val="2"/>
      </rPr>
      <t xml:space="preserve"> Kit portátil de herramientas aisladas para trabajos eléctricos con protección hasta 1000 V, conforme a norma EN 60900 (VDE). Debe suministrarse en bandeja organizadora de espuma EVA o sistema modular con estuche rígido de transporte. El kit debe incluir mínimo 12 vasos aislados de 6 puntos (8–19 mm), trinquete aislado de 72 dientes, barra de extensión aislada de 3", cuatro alicates aislados (corte lateral, combinación, punta larga y pelacables), destornillador dinamométrico de 1–5 Nm con puntas intercambiables y diez destornilladores aislados tipo ranurado, Phillips y Pozidriv. Las herramientas deben contar con aislamiento de doble color para verificación de seguridad, estar probadas individualmente para uso en entornos energizados y entregarse en empaque original o estuche.</t>
    </r>
  </si>
  <si>
    <r>
      <rPr>
        <b/>
        <sz val="11"/>
        <color theme="1"/>
        <rFont val="Arial Narrow"/>
        <family val="2"/>
      </rPr>
      <t xml:space="preserve">Kit crimpadora para conectores solares MC4/MC6: </t>
    </r>
    <r>
      <rPr>
        <sz val="11"/>
        <color theme="1"/>
        <rFont val="Arial Narrow"/>
        <family val="2"/>
      </rPr>
      <t>Kit profesional para instalación y mantenimiento de sistemas fotovoltaicos. Debe incluir herramienta crimpadora para conectores MC4/MC6 compatible con cables AWG 14–10 (2.5–6 mm²) con mecanismo de trinquete y troqueles de precisión; pelacables multifuncional para calibres AWG 20–10; mínimo 20 pares de conectores solares macho y hembra, 20 pares de pines de conector solar, dos llaves para conectores solares y estuche u organizador portátil. Los conectores deben ser compatibles con cable fotovoltaico, contar con anillo de sellado para protección contra humedad, aislamiento en material resistente y pines de cobre estañado que garanticen conexión segura y durabilidad. El kit debe entregarse en empaque original con ficha técnica o catálogo del fabricante donde se identifique marca y modelo del producto ofertado.</t>
    </r>
  </si>
  <si>
    <r>
      <rPr>
        <b/>
        <sz val="11"/>
        <color theme="1"/>
        <rFont val="Arial Narrow"/>
        <family val="2"/>
      </rPr>
      <t xml:space="preserve">Medidor de distancia láser: </t>
    </r>
    <r>
      <rPr>
        <sz val="11"/>
        <color theme="1"/>
        <rFont val="Arial Narrow"/>
        <family val="2"/>
      </rPr>
      <t>con rango mínimo de medición de 262 ft (≈80 m) y precisión ±1/16". Debe permitir medición de distancia, área, volumen, mínimo/máximo, suma/resta, replanteo y funciones pitagóricas. Láser Clase II 635 nm, unidades métricas y estándar, memoria mínima de 20 mediciones, apagado automático, protección IP54 contra polvo y agua, pantalla iluminada y rosca 1/4" para trípode. Incluye bolsa de transporte y 2 baterías AAA.</t>
    </r>
  </si>
  <si>
    <r>
      <rPr>
        <b/>
        <sz val="11"/>
        <color theme="1"/>
        <rFont val="Arial Narrow"/>
        <family val="2"/>
      </rPr>
      <t>Cinta métrica 10 m:</t>
    </r>
    <r>
      <rPr>
        <sz val="11"/>
        <color theme="1"/>
        <rFont val="Arial Narrow"/>
        <family val="2"/>
      </rPr>
      <t xml:space="preserve"> fabricada en fibra de vidrio recubierta en PVC, con graduación en sistema métrico y pulgadas. Caja en ABS de alto impacto, ancho aproximado de hoja 12,8 mm y grosor 0,45 mm, con 24 hilos de fibra de vidrio para mayor resistencia.</t>
    </r>
  </si>
  <si>
    <r>
      <rPr>
        <b/>
        <sz val="11"/>
        <color theme="1"/>
        <rFont val="Arial Narrow"/>
        <family val="2"/>
      </rPr>
      <t xml:space="preserve">Cinta métrica  5 metros (16 pies): </t>
    </r>
    <r>
      <rPr>
        <sz val="11"/>
        <color theme="1"/>
        <rFont val="Arial Narrow"/>
        <family val="2"/>
      </rPr>
      <t>tipo Tough Case o equivalente, con carcasa resistente a impactos y sistema de bloqueo. Graduación en sistema métrico e imperial para uso técnico.</t>
    </r>
  </si>
  <si>
    <r>
      <rPr>
        <b/>
        <sz val="11"/>
        <color theme="1"/>
        <rFont val="Arial Narrow"/>
        <family val="2"/>
      </rPr>
      <t xml:space="preserve">Caja de herramientas móvil: </t>
    </r>
    <r>
      <rPr>
        <sz val="11"/>
        <color theme="1"/>
        <rFont val="Arial Narrow"/>
        <family val="2"/>
      </rPr>
      <t>Caja de herramientas tipo carro móvil 3 en 1, fabricada en material resistente, con capacidad mínima de carga de 45 kg (≈80 L). Dimensiones aproximadas 630 mm alto, 559 mm ancho y 280 mm fondo. Diseñada para transporte y almacenamiento organizado de herramientas.</t>
    </r>
  </si>
  <si>
    <r>
      <rPr>
        <b/>
        <sz val="11"/>
        <color theme="1"/>
        <rFont val="Arial Narrow"/>
        <family val="2"/>
      </rPr>
      <t>Multímetro digital True RMS CAT III/IV:</t>
    </r>
    <r>
      <rPr>
        <sz val="11"/>
        <color theme="1"/>
        <rFont val="Arial Narrow"/>
        <family val="2"/>
      </rPr>
      <t xml:space="preserve"> Medición hasta 1000V AC/DC, categoría mínima CAT III 600V, cumplimiento IEC 61010 y RETIE.</t>
    </r>
  </si>
  <si>
    <r>
      <rPr>
        <b/>
        <sz val="11"/>
        <color theme="1"/>
        <rFont val="Arial Narrow"/>
        <family val="2"/>
      </rPr>
      <t xml:space="preserve">Pinza amperimétrica DC/AC: </t>
    </r>
    <r>
      <rPr>
        <sz val="11"/>
        <color theme="1"/>
        <rFont val="Arial Narrow"/>
        <family val="2"/>
      </rPr>
      <t>Medición hasta 600A DC/AC para verificación de strings y banco de baterías.</t>
    </r>
  </si>
  <si>
    <r>
      <rPr>
        <b/>
        <sz val="11"/>
        <color theme="1"/>
        <rFont val="Arial Narrow"/>
        <family val="2"/>
      </rPr>
      <t xml:space="preserve">Medidor de potencia eléctrica: </t>
    </r>
    <r>
      <rPr>
        <sz val="11"/>
        <color theme="1"/>
        <rFont val="Arial Narrow"/>
        <family val="2"/>
      </rPr>
      <t>para monitoreo de voltaje, corriente, potencia y consumo energético (kWh). Rango de medición de potencia 0–1800 W, voltaje 120 V, corriente máxima 15 A y frecuencia 60 Hz. Registro de consumo energético 0.000 a 9999 kWh con precisión aproximada ±2%. Fabricado en material ABS, diseño compacto y peso aproximado 160 g.</t>
    </r>
  </si>
  <si>
    <r>
      <rPr>
        <b/>
        <sz val="11"/>
        <color theme="1"/>
        <rFont val="Arial Narrow"/>
        <family val="2"/>
      </rPr>
      <t>Medidor de irradiación solar portátilInstrumento portátil:</t>
    </r>
    <r>
      <rPr>
        <sz val="11"/>
        <color theme="1"/>
        <rFont val="Arial Narrow"/>
        <family val="2"/>
      </rPr>
      <t xml:space="preserve"> para medición de radiación solar, temperatura, inclinación y orientación de paneles fotovoltaicos. Rango de medición de radiación 0 a 1400 W/m², medición de temperatura -30°C a 100°C, inclinación -90° a +90° y orientación 0° a 360°. Pantalla LCD de alto contraste, diseño compacto y resistente con protección IP40. Alimentación mediante 4 baterías AA con autonomía aproximada de 50 horas y función de apagado automático. Debe incluir sonda externa de temperatura con ventosa, maletín de transporte, baterías y manual de usuario.</t>
    </r>
  </si>
  <si>
    <r>
      <rPr>
        <b/>
        <sz val="11"/>
        <color theme="1"/>
        <rFont val="Arial Narrow"/>
        <family val="2"/>
      </rPr>
      <t>Cámara termográfica infrarroja portátilCámara termográfica portátil:</t>
    </r>
    <r>
      <rPr>
        <sz val="11"/>
        <color theme="1"/>
        <rFont val="Arial Narrow"/>
        <family val="2"/>
      </rPr>
      <t xml:space="preserve"> tipo bolsillo para medición de temperatura, con pantalla táctil TFT de 3.5”, resolución infrarroja mínima 120 × 90 píxeles, rango de medición de temperatura -20 °C a 400 °C y precisión ±2 °C o ±2 %. Campo de visión aproximado 50° × 38°, sensibilidad térmica ≤60 mK, enfoque fijo y espectro 7.5–14 μm. Debe contar con modos de imagen térmico, visual, fusión y PIP, zoom digital hasta 8×, paletas de color térmico y almacenamiento interno mínimo 4 GB. Conectividad Wi-Fi, batería recargable de ion de litio (≈5000 mAh) con autonomía mínima de 2 horas, puerto USB tipo C, protección IP54 y resistencia a caída mínima de 1 m. Debe incluir software de análisis para PC.</t>
    </r>
  </si>
  <si>
    <r>
      <rPr>
        <b/>
        <sz val="11"/>
        <color theme="1"/>
        <rFont val="Arial Narrow"/>
        <family val="2"/>
      </rPr>
      <t>Megóhmetro 1000V DC:</t>
    </r>
    <r>
      <rPr>
        <sz val="11"/>
        <color theme="1"/>
        <rFont val="Arial Narrow"/>
        <family val="2"/>
      </rPr>
      <t xml:space="preserve"> Medición de aislamiento en conductores y arreglo fotovoltaico previo a energización (exigido por RETIE).</t>
    </r>
  </si>
  <si>
    <r>
      <rPr>
        <b/>
        <sz val="11"/>
        <color theme="1"/>
        <rFont val="Arial Narrow"/>
        <family val="2"/>
      </rPr>
      <t xml:space="preserve">Detector de tensión sin contacto: </t>
    </r>
    <r>
      <rPr>
        <sz val="11"/>
        <color theme="1"/>
        <rFont val="Arial Narrow"/>
        <family val="2"/>
      </rPr>
      <t>Verificación de ausencia de tensión antes de intervención eléctrica.</t>
    </r>
  </si>
  <si>
    <r>
      <rPr>
        <b/>
        <sz val="11"/>
        <color theme="1"/>
        <rFont val="Arial Narrow"/>
        <family val="2"/>
      </rPr>
      <t xml:space="preserve">GPS portátil: </t>
    </r>
    <r>
      <rPr>
        <sz val="11"/>
        <color theme="1"/>
        <rFont val="Arial Narrow"/>
        <family val="2"/>
      </rPr>
      <t>Georreferenciación del sistema instalado para documentación técnica.</t>
    </r>
  </si>
  <si>
    <r>
      <rPr>
        <b/>
        <sz val="11"/>
        <color theme="1"/>
        <rFont val="Arial Narrow"/>
        <family val="2"/>
      </rPr>
      <t xml:space="preserve">Analizador / Medidor MPPT: </t>
    </r>
    <r>
      <rPr>
        <sz val="11"/>
        <color theme="1"/>
        <rFont val="Arial Narrow"/>
        <family val="2"/>
      </rPr>
      <t>Verificación de punto de máxima potencia y curva I-V del arreglo fotovoltaico.</t>
    </r>
  </si>
  <si>
    <r>
      <rPr>
        <b/>
        <sz val="11"/>
        <color theme="1"/>
        <rFont val="Arial Narrow"/>
        <family val="2"/>
      </rPr>
      <t>Crimpadora hidráulica para terminales de cable:</t>
    </r>
    <r>
      <rPr>
        <sz val="11"/>
        <color theme="1"/>
        <rFont val="Arial Narrow"/>
        <family val="2"/>
      </rPr>
      <t xml:space="preserve"> Herramienta tipo crimpadora hidráulica para prensado de terminales eléctricos en cables de potencia o cables de batería de gran calibre. Debe permitir el prensado de terminales tipo ojal o zapatas de cobre/aluminio mediante presión hidráulica. Capacidad mínima de trabajo entre 10 mm² y 120 mm² o superior. Debe incluir dados intercambiables para diferentes calibres de cable, cuerpo en acero de alta resistencia y operación manual hidráulica para garantizar conexiones firmes y seguras en instalaciones eléctricas y sistemas fotovoltaicos.</t>
    </r>
  </si>
  <si>
    <r>
      <rPr>
        <b/>
        <sz val="11"/>
        <color theme="1"/>
        <rFont val="Arial Narrow"/>
        <family val="2"/>
      </rPr>
      <t xml:space="preserve">Martillo: </t>
    </r>
    <r>
      <rPr>
        <sz val="11"/>
        <color theme="1"/>
        <rFont val="Arial Narrow"/>
        <family val="2"/>
      </rPr>
      <t>Herramienta de impacto para fijaciones mecánicas.</t>
    </r>
  </si>
  <si>
    <r>
      <rPr>
        <b/>
        <sz val="11"/>
        <color theme="1"/>
        <rFont val="Arial Narrow"/>
        <family val="2"/>
      </rPr>
      <t xml:space="preserve">Remachadora manual tipo fuelle para remaches ciegos: </t>
    </r>
    <r>
      <rPr>
        <sz val="11"/>
        <color theme="1"/>
        <rFont val="Arial Narrow"/>
        <family val="2"/>
      </rPr>
      <t>Herramienta manual tipo remachadora de fuelle o acordeón para instalación de remaches ciegos (POP) en trabajos de ensamble de láminas metálicas y estructuras. Fabricada en acero de alta resistencia, con sistema extensible tipo acordeón que permite mayor fuerza de remachado y acceso a espacios reducidos. Debe ser compatible con remaches de aluminio o acero en diámetros aproximados de 1/8" (3,17 mm), 5/32" (4,0 mm) y 3/16" (4,8 mm). Debe incluir boquillas intercambiables para diferentes diámetros de remache y mango ergonómico antideslizante.</t>
    </r>
  </si>
  <si>
    <r>
      <rPr>
        <b/>
        <sz val="11"/>
        <color theme="1"/>
        <rFont val="Arial Narrow"/>
        <family val="2"/>
      </rPr>
      <t>Dobladora de tubo con mango:</t>
    </r>
    <r>
      <rPr>
        <sz val="11"/>
        <color theme="1"/>
        <rFont val="Arial Narrow"/>
        <family val="2"/>
      </rPr>
      <t xml:space="preserve"> Doblador de Tubo de 3/4'' y 1/2'' Conduit con Pedal Ancho incluye mango en acero glvanizado de alta durabilidad que se acomple a la dobladora.</t>
    </r>
  </si>
  <si>
    <r>
      <rPr>
        <b/>
        <sz val="11"/>
        <color theme="1"/>
        <rFont val="Arial Narrow"/>
        <family val="2"/>
      </rPr>
      <t>Telurómetro digital:</t>
    </r>
    <r>
      <rPr>
        <sz val="11"/>
        <color theme="1"/>
        <rFont val="Arial Narrow"/>
        <family val="2"/>
      </rPr>
      <t xml:space="preserve"> Medición de resistencia del sistema de puesta a tierra conforme RETIE (&lt;25 ohm residencial).</t>
    </r>
  </si>
  <si>
    <r>
      <rPr>
        <b/>
        <sz val="11"/>
        <color theme="1"/>
        <rFont val="Arial Narrow"/>
        <family val="2"/>
      </rPr>
      <t xml:space="preserve">Eva (capa superior): </t>
    </r>
    <r>
      <rPr>
        <sz val="11"/>
        <color theme="1"/>
        <rFont val="Arial Narrow"/>
        <family val="2"/>
      </rPr>
      <t>Encapsulante de etilvinilacetato (2273×1120×0.6 mm), que sella las celdas entre el vidrio y el backsheet, brindando adhesión y protección mecánica.</t>
    </r>
  </si>
  <si>
    <r>
      <rPr>
        <b/>
        <sz val="11"/>
        <color theme="1"/>
        <rFont val="Arial Narrow"/>
        <family val="2"/>
      </rPr>
      <t>Marco (corto):</t>
    </r>
    <r>
      <rPr>
        <sz val="11"/>
        <color theme="1"/>
        <rFont val="Arial Narrow"/>
        <family val="2"/>
      </rPr>
      <t xml:space="preserve"> Marco para panel corto Segmento de marco (1134×35×1.3 mm) que complementa la estructura del panel en el eje vertical.perfil de aluminio anodizado.</t>
    </r>
  </si>
  <si>
    <r>
      <rPr>
        <b/>
        <sz val="11"/>
        <color theme="1"/>
        <rFont val="Arial Narrow"/>
        <family val="2"/>
      </rPr>
      <t xml:space="preserve">Caja de conexiones (JBOX): </t>
    </r>
    <r>
      <rPr>
        <sz val="11"/>
        <color theme="1"/>
        <rFont val="Arial Narrow"/>
        <family val="2"/>
      </rPr>
      <t>Modelo con cable de 30 cm y conectores MC4; contiene los terminales eléctricos y diodos de bypass para seguridad.</t>
    </r>
  </si>
  <si>
    <r>
      <rPr>
        <b/>
        <sz val="11"/>
        <color theme="1"/>
        <rFont val="Arial Narrow"/>
        <family val="2"/>
      </rPr>
      <t xml:space="preserve">Remaches Pop De Acero Inoxidable 1/8" X 3/16" Cabeza: </t>
    </r>
    <r>
      <rPr>
        <sz val="11"/>
        <color theme="1"/>
        <rFont val="Arial Narrow"/>
        <family val="2"/>
      </rPr>
      <t>PlanaRemaches ciegos tipo POP de acero inoxidable, cabeza plana, para unión de láminas metálicas y estructuras livianas. Diámetro 1/8" (3,17 mm) y longitud 3/16" (4,76 mm). Fabricados en acero inoxidable resistente a la corrosión, compatibles con remachadoras manuales tipo fuelle o convencional. Deben garantizar alta resistencia mecánica y fijación segura en aplicaciones metálicas.</t>
    </r>
  </si>
  <si>
    <r>
      <rPr>
        <b/>
        <sz val="11"/>
        <color theme="1"/>
        <rFont val="Arial Narrow"/>
        <family val="2"/>
      </rPr>
      <t xml:space="preserve">Lámina de acero inoxidable tipo 304: </t>
    </r>
    <r>
      <rPr>
        <sz val="11"/>
        <color theme="1"/>
        <rFont val="Arial Narrow"/>
        <family val="2"/>
      </rPr>
      <t>Lámina de acero inoxidable AISI 304, acabado gris o natural, calibre 18, resistente a la corrosión. Dimensiones aproximadas 1,22 m × 2,44 m (4 × 8 pies). Material adecuado para fabricación de estructuras metálicas, soportes o componentes industriales.</t>
    </r>
  </si>
  <si>
    <r>
      <rPr>
        <b/>
        <sz val="11"/>
        <color theme="1"/>
        <rFont val="Arial Narrow"/>
        <family val="2"/>
      </rPr>
      <t>Piezas de celdas solares:</t>
    </r>
    <r>
      <rPr>
        <sz val="11"/>
        <color theme="1"/>
        <rFont val="Arial Narrow"/>
        <family val="2"/>
      </rPr>
      <t xml:space="preserve"> Celda Solar tipo M182×92mm, grado A, tecnología 10BB con eficiencia del 23.2%. Son el núcleo fotovoltaico del panel, encargadas de transformar la luz solar en electricidad.</t>
    </r>
  </si>
  <si>
    <r>
      <rPr>
        <b/>
        <sz val="11"/>
        <color theme="1"/>
        <rFont val="Arial Narrow"/>
        <family val="2"/>
      </rPr>
      <t>Ribbon</t>
    </r>
    <r>
      <rPr>
        <sz val="11"/>
        <color theme="1"/>
        <rFont val="Arial Narrow"/>
        <family val="2"/>
      </rPr>
      <t>: Conductores planos de cobre estañado con diámetro Ø0.3 mm, usados para interconectar las celdas y asegurar la continuidad eléctrica con baja resistencia.</t>
    </r>
  </si>
  <si>
    <r>
      <rPr>
        <b/>
        <sz val="11"/>
        <color theme="1"/>
        <rFont val="Arial Narrow"/>
        <family val="2"/>
      </rPr>
      <t xml:space="preserve">Bus bar: </t>
    </r>
    <r>
      <rPr>
        <sz val="11"/>
        <color theme="1"/>
        <rFont val="Arial Narrow"/>
        <family val="2"/>
      </rPr>
      <t>BUS BAR Barra colectora de 5×0.35 mm que distribuye la energía generada por las celdas hacia el sistema de conexión del módulo.</t>
    </r>
  </si>
  <si>
    <r>
      <rPr>
        <b/>
        <sz val="11"/>
        <color theme="1"/>
        <rFont val="Arial Narrow"/>
        <family val="2"/>
      </rPr>
      <t>Vidrio frontal</t>
    </r>
    <r>
      <rPr>
        <sz val="11"/>
        <color theme="1"/>
        <rFont val="Arial Narrow"/>
        <family val="2"/>
      </rPr>
      <t>: Vidrio templado de 3.2 mm de espesor (2273×1128 mm), con tratamiento antirreflejo que protege las celdas y mejora la transmisión de luz.</t>
    </r>
  </si>
  <si>
    <r>
      <rPr>
        <b/>
        <sz val="11"/>
        <color theme="1"/>
        <rFont val="Arial Narrow"/>
        <family val="2"/>
      </rPr>
      <t>Backsheet:</t>
    </r>
    <r>
      <rPr>
        <sz val="11"/>
        <color theme="1"/>
        <rFont val="Arial Narrow"/>
        <family val="2"/>
      </rPr>
      <t xml:space="preserve"> Lámina posterior de polímero (2277×1130 mm), brinda aislamiento eléctrico y protección contra humedad, rayos UV y daños mecánicos.</t>
    </r>
  </si>
  <si>
    <r>
      <rPr>
        <b/>
        <sz val="11"/>
        <color theme="1"/>
        <rFont val="Arial Narrow"/>
        <family val="2"/>
      </rPr>
      <t>Eva de aislamiento:</t>
    </r>
    <r>
      <rPr>
        <sz val="11"/>
        <color theme="1"/>
        <rFont val="Arial Narrow"/>
        <family val="2"/>
      </rPr>
      <t xml:space="preserve"> Pequeña sección EVA adicional colocada en áreas específicas del módulo para mejorar la rigidez y aislamiento interno. Sus dimensiones son 30 mmx50 mm, se
requieren 3 piezas para cada panel.</t>
    </r>
  </si>
  <si>
    <r>
      <rPr>
        <b/>
        <sz val="11"/>
        <color theme="1"/>
        <rFont val="Arial Narrow"/>
        <family val="2"/>
      </rPr>
      <t xml:space="preserve">Eva (capa inferior): </t>
    </r>
    <r>
      <rPr>
        <sz val="11"/>
        <color theme="1"/>
        <rFont val="Arial Narrow"/>
        <family val="2"/>
      </rPr>
      <t>Encapsulante de etilvinilacetato Segunda lámina de EVA (2273×1120×0.6 mm), idéntica a la superior, colocada para reforzar el encapsulado y amortiguar vibraciones internas.</t>
    </r>
  </si>
  <si>
    <r>
      <rPr>
        <b/>
        <sz val="11"/>
        <color theme="1"/>
        <rFont val="Arial Narrow"/>
        <family val="2"/>
      </rPr>
      <t xml:space="preserve">Marco (largo): </t>
    </r>
    <r>
      <rPr>
        <sz val="11"/>
        <color theme="1"/>
        <rFont val="Arial Narrow"/>
        <family val="2"/>
      </rPr>
      <t>Marco para panel solar (largo) Perfil de aluminio anodizado (2279×35×1.3 mm), que aporta estructura, protección perimetral y facilita la instalación del panel.</t>
    </r>
  </si>
  <si>
    <r>
      <rPr>
        <b/>
        <sz val="11"/>
        <color theme="1"/>
        <rFont val="Arial Narrow"/>
        <family val="2"/>
      </rPr>
      <t>Pegante epóxido a+b</t>
    </r>
    <r>
      <rPr>
        <sz val="11"/>
        <color theme="1"/>
        <rFont val="Arial Narrow"/>
        <family val="2"/>
      </rPr>
      <t>: Sistema bicomponente en proporción 6:1 (resina y endurecedor), aplicado en zonas específicas para reforzar la unión estructural y el sellado.</t>
    </r>
  </si>
  <si>
    <r>
      <rPr>
        <b/>
        <sz val="11"/>
        <color theme="1"/>
        <rFont val="Arial Narrow"/>
        <family val="2"/>
      </rPr>
      <t>Pegante adhesivo de componentes estructurales:</t>
    </r>
    <r>
      <rPr>
        <sz val="11"/>
        <color theme="1"/>
        <rFont val="Arial Narrow"/>
        <family val="2"/>
      </rPr>
      <t xml:space="preserve"> Adhesivo general utilizado durante el ensamblaje de componentes estructurales, contribuye a la estabilidad y durabilidad del módulo.</t>
    </r>
  </si>
  <si>
    <t> 39131706</t>
  </si>
  <si>
    <t> 39121308</t>
  </si>
  <si>
    <t>UN</t>
  </si>
  <si>
    <t>M</t>
  </si>
  <si>
    <t>ROL</t>
  </si>
  <si>
    <t>KG</t>
  </si>
  <si>
    <t>M2</t>
  </si>
  <si>
    <r>
      <rPr>
        <b/>
        <sz val="11"/>
        <color theme="1"/>
        <rFont val="Arial Narrow"/>
        <family val="2"/>
      </rPr>
      <t>Flux Líquido PV:</t>
    </r>
    <r>
      <rPr>
        <sz val="11"/>
        <color theme="1"/>
        <rFont val="Arial Narrow"/>
        <family val="2"/>
      </rPr>
      <t xml:space="preserve"> Agente fundente líquido de alta eficiencia, diseñado específicamente para procesos de soldadura automatizada y manual de células solares (Tabbing &amp; Stringing). Formulado con un contenido de sólidos inferior al 2% y libre de halógenos, garantiza una excelente humectación de los contactos de plata y cintas de cobre sin necesidad de limpieza posterior. Su residuo es químicamente inerte, asegurando la integridad del panel contra la corrosión y el efecto PID a largo plazo (En presentación Galón)</t>
    </r>
  </si>
  <si>
    <t>VALOR TOTAL INCLUIDO IVA</t>
  </si>
  <si>
    <r>
      <rPr>
        <b/>
        <sz val="11"/>
        <color theme="1"/>
        <rFont val="Arial Narrow"/>
        <family val="2"/>
      </rPr>
      <t>Epe:</t>
    </r>
    <r>
      <rPr>
        <sz val="11"/>
        <color theme="1"/>
        <rFont val="Arial Narrow"/>
        <family val="2"/>
      </rPr>
      <t xml:space="preserve"> EPE Espuma de polietileno expandido (18×30×3 mm), utilizada para proteger el panel durante transporte y evitar golpes, sin función eléctrica.</t>
    </r>
  </si>
  <si>
    <t>COTIZACION No. 2
SMT INGENIERÍA Y DIDÁCTICA SAS</t>
  </si>
  <si>
    <t>COTIZACION No. 1
IMPOINTER SAS</t>
  </si>
  <si>
    <t>COTIZACION No. 3
AMBIENTES DIGITALES</t>
  </si>
  <si>
    <t>COTIZACION No. 4
INGAUTIN</t>
  </si>
  <si>
    <t>COTIZACION No. 3
POWER ELECTRIC GROUP</t>
  </si>
  <si>
    <t>PROMEDIO INICIAL</t>
  </si>
  <si>
    <t xml:space="preserve">DESVIACIÓN ESTANDAR </t>
  </si>
  <si>
    <t>LIMITE INFERIOR</t>
  </si>
  <si>
    <t>LIMITE SUPERIOR</t>
  </si>
  <si>
    <t>PROMEDIO</t>
  </si>
  <si>
    <t>CONTRO DEL EXCLUSION DE VALORES ATÍPICOS
0 = NO HUBO
&lt; 1= SI HUBO</t>
  </si>
  <si>
    <t>SANTIAGO GONZALEZ CASTAÑO</t>
  </si>
  <si>
    <t>JUAN FELIPE TRIVIÑO</t>
  </si>
  <si>
    <t>NATALY IPUZ PALOMA</t>
  </si>
  <si>
    <r>
      <rPr>
        <b/>
        <sz val="11"/>
        <color theme="1"/>
        <rFont val="Arial Narrow"/>
        <family val="2"/>
      </rPr>
      <t>Espuma expansiva para relleno:</t>
    </r>
    <r>
      <rPr>
        <sz val="11"/>
        <color theme="1"/>
        <rFont val="Arial Narrow"/>
        <family val="2"/>
      </rPr>
      <t xml:space="preserve"> Espuma Expansiva Para Relleno Y Aislamiento Amarillo 300ml presentación en spray.</t>
    </r>
  </si>
  <si>
    <t>Para la determinación del valor unitario, se realizó un análisis estadístico de las cotizaciones recibidas, organizando previamente los valores en columnas auxiliares con el fin de facilitar su procesamiento y asegurar la consistencia en la aplicación de las fórmulas. Inicialmente, se calcularon medidas de tendencia central (promedio) y dispersión (desviación estándar), con base en las cuales se definió un rango de aceptación correspondiente a la media ± una desviación estándar, con el propósito de identificar valores atípicos. A partir de este criterio, se consideraron como valores atípicos aquellas cotizaciones que se encontraban por fuera de los límites establecidos, al evidenciarse que no reflejan el comportamiento general del mercado. De manera complementaria, se implementó un control de calidad de datos mediante conteo condicionado de valores dentro del rango, el cual permite identificar la existencia de exclusiones. Este control se obtiene a partir de la diferencia entre el número total de cotizaciones y aquellas que cumplen con el criterio definido. Cuando el resultado es igual a cero (0), se concluye que no existen valores atípicos; cuando es igual o superior a uno (≥1), se evidencia la presencia de valores por fuera del rango. Para el caso se videncia que todos los ítems presentan valores atípicos. En los casos en que se identificaron valores atípicos, estos fueron excluidos del análisis y se procedió al cálculo de un promedio depurado mediante la función PROMEDIO.SI.CONJUNTO, considerando únicamente las cotizaciones que se encontraban dentro del rango de aceptación. Este procedimiento garantiza la obtención de un valor unitario representativo, basado en información objetiva, verificable y acorde con las condiciones reales del mercado, fortaleciendo la transparencia y la razonabilidad del análisis económico.
Una vez determinado el valor unitario promedio para cada ítem, se procedió a realizar el cálculo total para determinar el  presupuesto del proceso, conforme a las cantidades requeridas, sin embargo, debido a que la Entidad cuenta con recursos asignados por valor de $2.350.558.203, el valor total aquí determinado supera este valor, por lo tanto es necesario realizar ajuste de cantidades.</t>
  </si>
  <si>
    <t>TOTAL</t>
  </si>
  <si>
    <t>Se Ajustan las cantidades de los ítems señalados en color amarillo y se elimina el item 66, quedando en total 113 items. Se determina el presupuesto oficial del proceso en DOS MIL TRESCIENTOS CINCUENTA MILLONES QUINIENTOS CINCUENTA Y SEIS MIL SEISCIENTOS SETENTA Y CUATRO PESOS, el cual se encuentra respaldado por el certificado de disponibilidad presupuestal No. 9326 del 13 de marzo de 2026.</t>
  </si>
  <si>
    <t>ANEXO No. 2 -FINAL</t>
  </si>
  <si>
    <t>ANEXO No. 2 - AJUSTE DE CANTIDADES</t>
  </si>
  <si>
    <t xml:space="preserve">ANEXO No. 2 </t>
  </si>
  <si>
    <r>
      <rPr>
        <b/>
        <sz val="10"/>
        <color theme="1"/>
        <rFont val="Arial Narrow"/>
        <family val="2"/>
      </rPr>
      <t>OBJETO:</t>
    </r>
    <r>
      <rPr>
        <sz val="10"/>
        <color theme="1"/>
        <rFont val="Arial Narrow"/>
        <family val="2"/>
      </rPr>
      <t xml:space="preserve">  41_9527_329 Suministro de materiales de formación, herramientas y equipos destinados a la ejecución del proyecto "Energías fotovoltaicas en el territorio" del Centro de la Industria, la Empresa y los Servicios del SENA Regional Huila.</t>
    </r>
  </si>
  <si>
    <t>OBJETO:  41_9527_329 Suministro de materiales de formación, herramientas y equipos destinados a la ejecución del proyecto "Energías fotovoltaicas en el territorio" del Centro de la Industria, la Empresa y los Servicios del SENA Regional Huila.</t>
  </si>
  <si>
    <r>
      <t xml:space="preserve">OBJETO:  </t>
    </r>
    <r>
      <rPr>
        <sz val="10"/>
        <color theme="1"/>
        <rFont val="Arial Narrow"/>
        <family val="2"/>
      </rPr>
      <t>41_9527_329 Suministro de materiales de formación, herramientas y equipos destinados a la ejecución del proyecto "Energías fotovoltaicas en el territorio" del Centro de la Industria, la Empresa y los Servicios del SENA Regional Huila.</t>
    </r>
  </si>
  <si>
    <r>
      <rPr>
        <b/>
        <sz val="10"/>
        <color theme="1"/>
        <rFont val="Arial Narrow"/>
        <family val="2"/>
      </rPr>
      <t>OBJETO:</t>
    </r>
    <r>
      <rPr>
        <sz val="10"/>
        <color theme="1"/>
        <rFont val="Arial Narrow"/>
        <family val="2"/>
      </rPr>
      <t xml:space="preserve"> 41_9527_329 Suministro de materiales de formación, herramientas y equipos destinados a la ejecución del proyecto "Energías fotovoltaicas en el territorio" del Centro de la Industria, la Empresa y los Servicios del SENA Regional Huila.</t>
    </r>
  </si>
  <si>
    <t>COTIZACION No. 5
POWER ELECTRIC GROUP</t>
  </si>
  <si>
    <t>Se recibieron 5 cotizaciones a traves del correo electrónico institucional, las cuales fueron objeto de análisis por parte del equipo técnico del proceso. Inicialmente se procedió a verificar las cotizaciones, encontrando que para las recibidas por la empresa AMBIENTES DIGITALES e INGAUTIN existe una diferencia en los valores totales, para lo cual se tomarán los valores verificados por la Entidad. Por otra parte, con el fin de determina el valor unitario final para cada ítem para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</si>
</sst>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1" formatCode="_-* #,##0_-;\-* #,##0_-;_-* &quot;-&quot;_-;_-@_-"/>
    <numFmt numFmtId="44" formatCode="_-&quot;$&quot;\ * #,##0.00_-;\-&quot;$&quot;\ * #,##0.00_-;_-&quot;$&quot;\ * &quot;-&quot;??_-;_-@_-"/>
  </numFmts>
  <fonts count="12" x14ac:knownFonts="1">
    <font>
      <sz val="11"/>
      <color theme="1"/>
      <name val="Aptos Narrow"/>
      <family val="2"/>
      <scheme val="minor"/>
    </font>
    <font>
      <b/>
      <sz val="11"/>
      <color theme="1"/>
      <name val="Aptos Narrow"/>
      <family val="2"/>
      <scheme val="minor"/>
    </font>
    <font>
      <sz val="11"/>
      <color theme="1"/>
      <name val="Aptos Narrow"/>
      <family val="2"/>
      <scheme val="minor"/>
    </font>
    <font>
      <sz val="10"/>
      <color theme="1"/>
      <name val="Arial Narrow"/>
      <family val="2"/>
    </font>
    <font>
      <b/>
      <sz val="10"/>
      <color theme="1"/>
      <name val="Arial Narrow"/>
      <family val="2"/>
    </font>
    <font>
      <sz val="11"/>
      <name val="Aptos Narrow"/>
      <family val="2"/>
      <scheme val="minor"/>
    </font>
    <font>
      <sz val="11"/>
      <color rgb="FF000000"/>
      <name val="Arial Narrow"/>
      <family val="2"/>
    </font>
    <font>
      <sz val="10"/>
      <name val="Arial Narrow"/>
      <family val="2"/>
    </font>
    <font>
      <b/>
      <sz val="11"/>
      <name val="Aptos Narrow"/>
      <family val="2"/>
      <scheme val="minor"/>
    </font>
    <font>
      <sz val="11"/>
      <color theme="1"/>
      <name val="Arial Narrow"/>
      <family val="2"/>
    </font>
    <font>
      <b/>
      <sz val="11"/>
      <color theme="1"/>
      <name val="Arial Narrow"/>
      <family val="2"/>
    </font>
    <font>
      <sz val="11"/>
      <color theme="0"/>
      <name val="Aptos Narrow"/>
      <family val="2"/>
      <scheme val="minor"/>
    </font>
  </fonts>
  <fills count="5">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2" fillId="0" borderId="0" applyFont="0" applyFill="0" applyBorder="0" applyAlignment="0" applyProtection="0"/>
  </cellStyleXfs>
  <cellXfs count="69">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42" fontId="3" fillId="0" borderId="0" xfId="0" applyNumberFormat="1" applyFont="1" applyAlignment="1">
      <alignment vertical="center"/>
    </xf>
    <xf numFmtId="0" fontId="1" fillId="0" borderId="0" xfId="0" applyFont="1"/>
    <xf numFmtId="0" fontId="1"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vertical="center"/>
    </xf>
    <xf numFmtId="0" fontId="8" fillId="2" borderId="1" xfId="0" applyFont="1" applyFill="1" applyBorder="1" applyAlignment="1">
      <alignment horizontal="center" vertical="center" wrapText="1"/>
    </xf>
    <xf numFmtId="0" fontId="5" fillId="0" borderId="0" xfId="0" applyFont="1"/>
    <xf numFmtId="41" fontId="5" fillId="0" borderId="1" xfId="1" applyNumberFormat="1" applyFont="1" applyFill="1" applyBorder="1" applyAlignment="1">
      <alignment vertical="center"/>
    </xf>
    <xf numFmtId="41" fontId="5" fillId="0" borderId="2" xfId="1" applyNumberFormat="1" applyFont="1" applyFill="1" applyBorder="1" applyAlignment="1">
      <alignment vertical="center"/>
    </xf>
    <xf numFmtId="0" fontId="6" fillId="0" borderId="0" xfId="0" applyFont="1" applyAlignment="1">
      <alignment horizontal="center" vertical="center" wrapText="1"/>
    </xf>
    <xf numFmtId="0" fontId="6" fillId="0" borderId="4" xfId="0" applyFont="1" applyBorder="1" applyAlignment="1">
      <alignment horizontal="center" vertical="center" wrapText="1"/>
    </xf>
    <xf numFmtId="0" fontId="9" fillId="0" borderId="1" xfId="0" applyFont="1" applyBorder="1" applyAlignment="1">
      <alignment horizontal="justify" wrapText="1"/>
    </xf>
    <xf numFmtId="0" fontId="9" fillId="0" borderId="1" xfId="0" applyFont="1" applyBorder="1" applyAlignment="1">
      <alignment horizontal="justify" vertical="center" wrapText="1"/>
    </xf>
    <xf numFmtId="0" fontId="9" fillId="3" borderId="1" xfId="0" applyFont="1" applyFill="1" applyBorder="1" applyAlignment="1">
      <alignment horizontal="justify" wrapText="1"/>
    </xf>
    <xf numFmtId="41" fontId="5" fillId="0" borderId="5" xfId="1" applyNumberFormat="1" applyFont="1" applyFill="1" applyBorder="1" applyAlignment="1">
      <alignment vertical="center"/>
    </xf>
    <xf numFmtId="0" fontId="8"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0" xfId="0" applyAlignment="1">
      <alignment horizontal="center" vertical="center"/>
    </xf>
    <xf numFmtId="44" fontId="0" fillId="0" borderId="1" xfId="1" applyFont="1" applyBorder="1" applyAlignment="1">
      <alignment horizontal="center" vertical="center"/>
    </xf>
    <xf numFmtId="41" fontId="0" fillId="0" borderId="1" xfId="0" applyNumberFormat="1" applyBorder="1" applyAlignment="1">
      <alignment horizontal="center" vertical="center" wrapText="1"/>
    </xf>
    <xf numFmtId="41" fontId="0" fillId="0" borderId="1" xfId="0" applyNumberFormat="1" applyBorder="1" applyAlignment="1">
      <alignment horizontal="center" vertical="center"/>
    </xf>
    <xf numFmtId="0" fontId="6" fillId="0" borderId="2" xfId="0" applyFont="1" applyBorder="1" applyAlignment="1">
      <alignment horizontal="center" vertical="center" wrapText="1"/>
    </xf>
    <xf numFmtId="44" fontId="0" fillId="0" borderId="2" xfId="1" applyFont="1" applyBorder="1" applyAlignment="1">
      <alignment horizontal="center" vertical="center"/>
    </xf>
    <xf numFmtId="44" fontId="0" fillId="0" borderId="1" xfId="0" applyNumberFormat="1" applyBorder="1" applyAlignment="1">
      <alignment vertical="center"/>
    </xf>
    <xf numFmtId="44" fontId="0" fillId="3" borderId="0" xfId="0" applyNumberFormat="1" applyFill="1"/>
    <xf numFmtId="44" fontId="0" fillId="0" borderId="0" xfId="0" applyNumberFormat="1"/>
    <xf numFmtId="44" fontId="3" fillId="0" borderId="0" xfId="0" applyNumberFormat="1" applyFont="1" applyAlignment="1">
      <alignment vertical="center"/>
    </xf>
    <xf numFmtId="0" fontId="9" fillId="0" borderId="2" xfId="0" applyFont="1" applyBorder="1" applyAlignment="1">
      <alignment horizontal="justify" vertical="center" wrapText="1"/>
    </xf>
    <xf numFmtId="41" fontId="0" fillId="3" borderId="7" xfId="0" applyNumberFormat="1" applyFill="1" applyBorder="1"/>
    <xf numFmtId="41" fontId="5" fillId="0" borderId="3" xfId="1" applyNumberFormat="1" applyFont="1" applyFill="1" applyBorder="1" applyAlignment="1">
      <alignment vertical="center"/>
    </xf>
    <xf numFmtId="0" fontId="0" fillId="0" borderId="0" xfId="0" applyAlignment="1">
      <alignment vertical="center"/>
    </xf>
    <xf numFmtId="41" fontId="1" fillId="3" borderId="0" xfId="0" applyNumberFormat="1" applyFont="1" applyFill="1"/>
    <xf numFmtId="0" fontId="0" fillId="3" borderId="1" xfId="0" applyFill="1" applyBorder="1" applyAlignment="1">
      <alignment horizontal="center" vertical="center"/>
    </xf>
    <xf numFmtId="0" fontId="6" fillId="4" borderId="1" xfId="0" applyFont="1" applyFill="1" applyBorder="1" applyAlignment="1">
      <alignment horizontal="center" vertical="center" wrapText="1"/>
    </xf>
    <xf numFmtId="0" fontId="9" fillId="4" borderId="1" xfId="0" applyFont="1" applyFill="1" applyBorder="1" applyAlignment="1">
      <alignment horizontal="justify" vertical="center" wrapText="1"/>
    </xf>
    <xf numFmtId="0" fontId="0" fillId="4" borderId="1" xfId="0" applyFill="1" applyBorder="1" applyAlignment="1">
      <alignment horizontal="center" vertical="center"/>
    </xf>
    <xf numFmtId="41" fontId="5" fillId="4" borderId="5" xfId="1" applyNumberFormat="1" applyFont="1" applyFill="1" applyBorder="1" applyAlignment="1">
      <alignment vertical="center"/>
    </xf>
    <xf numFmtId="41" fontId="5" fillId="4" borderId="1" xfId="1" applyNumberFormat="1" applyFont="1" applyFill="1" applyBorder="1" applyAlignment="1">
      <alignment vertical="center"/>
    </xf>
    <xf numFmtId="41" fontId="5" fillId="4" borderId="2" xfId="1" applyNumberFormat="1" applyFont="1" applyFill="1" applyBorder="1" applyAlignment="1">
      <alignment vertical="center"/>
    </xf>
    <xf numFmtId="44" fontId="0" fillId="4" borderId="1" xfId="1" applyFont="1" applyFill="1" applyBorder="1" applyAlignment="1">
      <alignment horizontal="center" vertical="center"/>
    </xf>
    <xf numFmtId="44" fontId="0" fillId="4" borderId="1" xfId="0" applyNumberFormat="1" applyFill="1" applyBorder="1" applyAlignment="1">
      <alignment vertical="center"/>
    </xf>
    <xf numFmtId="0" fontId="6"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44" fontId="1" fillId="3" borderId="1" xfId="0" applyNumberFormat="1" applyFont="1" applyFill="1" applyBorder="1" applyAlignment="1">
      <alignment horizontal="center" vertical="center"/>
    </xf>
    <xf numFmtId="0" fontId="11" fillId="0" borderId="0" xfId="0" applyFont="1"/>
    <xf numFmtId="0" fontId="11" fillId="0" borderId="0" xfId="0" applyFont="1" applyAlignment="1">
      <alignment vertical="center"/>
    </xf>
    <xf numFmtId="44" fontId="11" fillId="0" borderId="0" xfId="0" applyNumberFormat="1" applyFont="1"/>
    <xf numFmtId="41" fontId="0" fillId="0" borderId="1" xfId="1" applyNumberFormat="1" applyFont="1" applyBorder="1" applyAlignment="1">
      <alignment horizontal="center" vertical="center"/>
    </xf>
    <xf numFmtId="41" fontId="0" fillId="0" borderId="1" xfId="1" applyNumberFormat="1" applyFont="1" applyBorder="1" applyAlignment="1">
      <alignment vertical="center"/>
    </xf>
    <xf numFmtId="41" fontId="0" fillId="0" borderId="2" xfId="1" applyNumberFormat="1" applyFont="1" applyBorder="1" applyAlignment="1">
      <alignment horizontal="center" vertical="center"/>
    </xf>
    <xf numFmtId="0" fontId="8" fillId="2" borderId="1" xfId="0" applyFont="1" applyFill="1" applyBorder="1" applyAlignment="1">
      <alignment horizontal="center" vertical="center" wrapText="1"/>
    </xf>
    <xf numFmtId="0" fontId="0" fillId="0" borderId="0" xfId="0" applyAlignment="1">
      <alignment horizontal="left"/>
    </xf>
    <xf numFmtId="0" fontId="4" fillId="0" borderId="0" xfId="0" applyFont="1" applyAlignment="1">
      <alignment horizontal="center" vertical="center"/>
    </xf>
    <xf numFmtId="0" fontId="3" fillId="0" borderId="1" xfId="0" applyFont="1" applyBorder="1" applyAlignment="1">
      <alignment horizontal="left"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3" fillId="0" borderId="1" xfId="0" applyFont="1" applyBorder="1" applyAlignment="1">
      <alignment horizontal="justify" vertical="center" wrapText="1"/>
    </xf>
    <xf numFmtId="0" fontId="1" fillId="2" borderId="6"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4" fillId="0" borderId="1"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6.png"/><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6.png"/><Relationship Id="rId4"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504264</xdr:colOff>
      <xdr:row>3</xdr:row>
      <xdr:rowOff>139774</xdr:rowOff>
    </xdr:to>
    <xdr:pic>
      <xdr:nvPicPr>
        <xdr:cNvPr id="2" name="Imagen 1">
          <a:extLst>
            <a:ext uri="{FF2B5EF4-FFF2-40B4-BE49-F238E27FC236}">
              <a16:creationId xmlns:a16="http://schemas.microsoft.com/office/drawing/2014/main" id="{535F1634-E1C9-4837-8AE4-7F007843A9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923364" cy="863674"/>
        </a:xfrm>
        <a:prstGeom prst="rect">
          <a:avLst/>
        </a:prstGeom>
      </xdr:spPr>
    </xdr:pic>
    <xdr:clientData/>
  </xdr:twoCellAnchor>
  <xdr:twoCellAnchor editAs="oneCell">
    <xdr:from>
      <xdr:col>3</xdr:col>
      <xdr:colOff>78442</xdr:colOff>
      <xdr:row>129</xdr:row>
      <xdr:rowOff>124528</xdr:rowOff>
    </xdr:from>
    <xdr:to>
      <xdr:col>3</xdr:col>
      <xdr:colOff>921685</xdr:colOff>
      <xdr:row>131</xdr:row>
      <xdr:rowOff>113371</xdr:rowOff>
    </xdr:to>
    <xdr:pic>
      <xdr:nvPicPr>
        <xdr:cNvPr id="3" name="Imagen 2">
          <a:extLst>
            <a:ext uri="{FF2B5EF4-FFF2-40B4-BE49-F238E27FC236}">
              <a16:creationId xmlns:a16="http://schemas.microsoft.com/office/drawing/2014/main" id="{2AD6CC50-8833-4ADB-88F1-89AB9A8A601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698192" y="36395728"/>
          <a:ext cx="843243" cy="369843"/>
        </a:xfrm>
        <a:prstGeom prst="rect">
          <a:avLst/>
        </a:prstGeom>
      </xdr:spPr>
    </xdr:pic>
    <xdr:clientData/>
  </xdr:twoCellAnchor>
  <xdr:twoCellAnchor editAs="oneCell">
    <xdr:from>
      <xdr:col>0</xdr:col>
      <xdr:colOff>33617</xdr:colOff>
      <xdr:row>129</xdr:row>
      <xdr:rowOff>112058</xdr:rowOff>
    </xdr:from>
    <xdr:to>
      <xdr:col>3</xdr:col>
      <xdr:colOff>972196</xdr:colOff>
      <xdr:row>132</xdr:row>
      <xdr:rowOff>298</xdr:rowOff>
    </xdr:to>
    <xdr:pic>
      <xdr:nvPicPr>
        <xdr:cNvPr id="4" name="Imagen 3">
          <a:extLst>
            <a:ext uri="{FF2B5EF4-FFF2-40B4-BE49-F238E27FC236}">
              <a16:creationId xmlns:a16="http://schemas.microsoft.com/office/drawing/2014/main" id="{67C49FC0-A131-4597-BE89-0DE3A89AC03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617" y="36383258"/>
          <a:ext cx="1359921" cy="4597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504264</xdr:colOff>
      <xdr:row>3</xdr:row>
      <xdr:rowOff>139774</xdr:rowOff>
    </xdr:to>
    <xdr:pic>
      <xdr:nvPicPr>
        <xdr:cNvPr id="2" name="Imagen 1">
          <a:extLst>
            <a:ext uri="{FF2B5EF4-FFF2-40B4-BE49-F238E27FC236}">
              <a16:creationId xmlns:a16="http://schemas.microsoft.com/office/drawing/2014/main" id="{E64EDDB9-F69C-45DB-9C21-26911EB544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923364" cy="863674"/>
        </a:xfrm>
        <a:prstGeom prst="rect">
          <a:avLst/>
        </a:prstGeom>
      </xdr:spPr>
    </xdr:pic>
    <xdr:clientData/>
  </xdr:twoCellAnchor>
  <xdr:twoCellAnchor editAs="oneCell">
    <xdr:from>
      <xdr:col>3</xdr:col>
      <xdr:colOff>78442</xdr:colOff>
      <xdr:row>129</xdr:row>
      <xdr:rowOff>124528</xdr:rowOff>
    </xdr:from>
    <xdr:to>
      <xdr:col>3</xdr:col>
      <xdr:colOff>921685</xdr:colOff>
      <xdr:row>131</xdr:row>
      <xdr:rowOff>113371</xdr:rowOff>
    </xdr:to>
    <xdr:pic>
      <xdr:nvPicPr>
        <xdr:cNvPr id="3" name="Imagen 2">
          <a:extLst>
            <a:ext uri="{FF2B5EF4-FFF2-40B4-BE49-F238E27FC236}">
              <a16:creationId xmlns:a16="http://schemas.microsoft.com/office/drawing/2014/main" id="{F98E0B40-F9A4-448B-B49B-82B6AAD1E45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698192" y="102261103"/>
          <a:ext cx="843243" cy="369843"/>
        </a:xfrm>
        <a:prstGeom prst="rect">
          <a:avLst/>
        </a:prstGeom>
      </xdr:spPr>
    </xdr:pic>
    <xdr:clientData/>
  </xdr:twoCellAnchor>
  <xdr:twoCellAnchor editAs="oneCell">
    <xdr:from>
      <xdr:col>0</xdr:col>
      <xdr:colOff>33617</xdr:colOff>
      <xdr:row>129</xdr:row>
      <xdr:rowOff>112058</xdr:rowOff>
    </xdr:from>
    <xdr:to>
      <xdr:col>2</xdr:col>
      <xdr:colOff>288638</xdr:colOff>
      <xdr:row>132</xdr:row>
      <xdr:rowOff>298</xdr:rowOff>
    </xdr:to>
    <xdr:pic>
      <xdr:nvPicPr>
        <xdr:cNvPr id="4" name="Imagen 3">
          <a:extLst>
            <a:ext uri="{FF2B5EF4-FFF2-40B4-BE49-F238E27FC236}">
              <a16:creationId xmlns:a16="http://schemas.microsoft.com/office/drawing/2014/main" id="{3B37042D-0ADC-4AA8-825E-B60F6F5B2F1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617" y="102248633"/>
          <a:ext cx="1359921" cy="45974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504264</xdr:colOff>
      <xdr:row>3</xdr:row>
      <xdr:rowOff>139774</xdr:rowOff>
    </xdr:to>
    <xdr:pic>
      <xdr:nvPicPr>
        <xdr:cNvPr id="2" name="Imagen 1">
          <a:extLst>
            <a:ext uri="{FF2B5EF4-FFF2-40B4-BE49-F238E27FC236}">
              <a16:creationId xmlns:a16="http://schemas.microsoft.com/office/drawing/2014/main" id="{3D11ADF6-7775-4122-AB12-A55EFA9322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923364" cy="863674"/>
        </a:xfrm>
        <a:prstGeom prst="rect">
          <a:avLst/>
        </a:prstGeom>
      </xdr:spPr>
    </xdr:pic>
    <xdr:clientData/>
  </xdr:twoCellAnchor>
  <xdr:twoCellAnchor editAs="oneCell">
    <xdr:from>
      <xdr:col>9</xdr:col>
      <xdr:colOff>1288677</xdr:colOff>
      <xdr:row>130</xdr:row>
      <xdr:rowOff>124528</xdr:rowOff>
    </xdr:from>
    <xdr:to>
      <xdr:col>10</xdr:col>
      <xdr:colOff>798421</xdr:colOff>
      <xdr:row>132</xdr:row>
      <xdr:rowOff>113371</xdr:rowOff>
    </xdr:to>
    <xdr:pic>
      <xdr:nvPicPr>
        <xdr:cNvPr id="3" name="Imagen 2">
          <a:extLst>
            <a:ext uri="{FF2B5EF4-FFF2-40B4-BE49-F238E27FC236}">
              <a16:creationId xmlns:a16="http://schemas.microsoft.com/office/drawing/2014/main" id="{AC3C89D4-7257-4C45-8E11-9BDE7715647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951324" y="103487587"/>
          <a:ext cx="843243" cy="369843"/>
        </a:xfrm>
        <a:prstGeom prst="rect">
          <a:avLst/>
        </a:prstGeom>
      </xdr:spPr>
    </xdr:pic>
    <xdr:clientData/>
  </xdr:twoCellAnchor>
  <xdr:twoCellAnchor editAs="oneCell">
    <xdr:from>
      <xdr:col>0</xdr:col>
      <xdr:colOff>394302</xdr:colOff>
      <xdr:row>129</xdr:row>
      <xdr:rowOff>130628</xdr:rowOff>
    </xdr:from>
    <xdr:to>
      <xdr:col>2</xdr:col>
      <xdr:colOff>58258</xdr:colOff>
      <xdr:row>132</xdr:row>
      <xdr:rowOff>109142</xdr:rowOff>
    </xdr:to>
    <xdr:pic>
      <xdr:nvPicPr>
        <xdr:cNvPr id="4" name="Imagen 3">
          <a:extLst>
            <a:ext uri="{FF2B5EF4-FFF2-40B4-BE49-F238E27FC236}">
              <a16:creationId xmlns:a16="http://schemas.microsoft.com/office/drawing/2014/main" id="{31B84D55-337B-5879-70C5-F06BB7E57BF1}"/>
            </a:ext>
          </a:extLst>
        </xdr:cNvPr>
        <xdr:cNvPicPr>
          <a:picLocks noChangeAspect="1"/>
        </xdr:cNvPicPr>
      </xdr:nvPicPr>
      <xdr:blipFill>
        <a:blip xmlns:r="http://schemas.openxmlformats.org/officeDocument/2006/relationships" r:embed="rId3"/>
        <a:stretch>
          <a:fillRect/>
        </a:stretch>
      </xdr:blipFill>
      <xdr:spPr>
        <a:xfrm>
          <a:off x="394302" y="103174799"/>
          <a:ext cx="1171147" cy="533687"/>
        </a:xfrm>
        <a:prstGeom prst="rect">
          <a:avLst/>
        </a:prstGeom>
      </xdr:spPr>
    </xdr:pic>
    <xdr:clientData/>
  </xdr:twoCellAnchor>
  <xdr:twoCellAnchor editAs="oneCell">
    <xdr:from>
      <xdr:col>2</xdr:col>
      <xdr:colOff>4463143</xdr:colOff>
      <xdr:row>130</xdr:row>
      <xdr:rowOff>54430</xdr:rowOff>
    </xdr:from>
    <xdr:to>
      <xdr:col>4</xdr:col>
      <xdr:colOff>669165</xdr:colOff>
      <xdr:row>132</xdr:row>
      <xdr:rowOff>81643</xdr:rowOff>
    </xdr:to>
    <xdr:pic>
      <xdr:nvPicPr>
        <xdr:cNvPr id="6" name="Imagen 5">
          <a:extLst>
            <a:ext uri="{FF2B5EF4-FFF2-40B4-BE49-F238E27FC236}">
              <a16:creationId xmlns:a16="http://schemas.microsoft.com/office/drawing/2014/main" id="{77939D69-1BCF-FC66-8717-7443F0F0C4D5}"/>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9040" t="16908" r="37947" b="46170"/>
        <a:stretch>
          <a:fillRect/>
        </a:stretch>
      </xdr:blipFill>
      <xdr:spPr>
        <a:xfrm>
          <a:off x="5565322" y="103917751"/>
          <a:ext cx="1812164" cy="408214"/>
        </a:xfrm>
        <a:prstGeom prst="rect">
          <a:avLst/>
        </a:prstGeom>
      </xdr:spPr>
    </xdr:pic>
    <xdr:clientData/>
  </xdr:twoCellAnchor>
  <xdr:twoCellAnchor editAs="oneCell">
    <xdr:from>
      <xdr:col>6</xdr:col>
      <xdr:colOff>0</xdr:colOff>
      <xdr:row>130</xdr:row>
      <xdr:rowOff>0</xdr:rowOff>
    </xdr:from>
    <xdr:to>
      <xdr:col>7</xdr:col>
      <xdr:colOff>517072</xdr:colOff>
      <xdr:row>132</xdr:row>
      <xdr:rowOff>147054</xdr:rowOff>
    </xdr:to>
    <xdr:pic>
      <xdr:nvPicPr>
        <xdr:cNvPr id="7" name="Imagen 6">
          <a:extLst>
            <a:ext uri="{FF2B5EF4-FFF2-40B4-BE49-F238E27FC236}">
              <a16:creationId xmlns:a16="http://schemas.microsoft.com/office/drawing/2014/main" id="{C9A6BD73-E6CB-4E09-75F0-C316B3E89B77}"/>
            </a:ext>
          </a:extLst>
        </xdr:cNvPr>
        <xdr:cNvPicPr>
          <a:picLocks noChangeAspect="1"/>
        </xdr:cNvPicPr>
      </xdr:nvPicPr>
      <xdr:blipFill>
        <a:blip xmlns:r="http://schemas.openxmlformats.org/officeDocument/2006/relationships" r:embed="rId5"/>
        <a:stretch>
          <a:fillRect/>
        </a:stretch>
      </xdr:blipFill>
      <xdr:spPr>
        <a:xfrm>
          <a:off x="8667750" y="103863321"/>
          <a:ext cx="1850571" cy="5280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504264</xdr:colOff>
      <xdr:row>3</xdr:row>
      <xdr:rowOff>139774</xdr:rowOff>
    </xdr:to>
    <xdr:pic>
      <xdr:nvPicPr>
        <xdr:cNvPr id="2" name="Imagen 1">
          <a:extLst>
            <a:ext uri="{FF2B5EF4-FFF2-40B4-BE49-F238E27FC236}">
              <a16:creationId xmlns:a16="http://schemas.microsoft.com/office/drawing/2014/main" id="{B1140AE5-A6D1-4B65-A94A-A1BD4E3BEA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923364" cy="863674"/>
        </a:xfrm>
        <a:prstGeom prst="rect">
          <a:avLst/>
        </a:prstGeom>
      </xdr:spPr>
    </xdr:pic>
    <xdr:clientData/>
  </xdr:twoCellAnchor>
  <xdr:twoCellAnchor editAs="oneCell">
    <xdr:from>
      <xdr:col>9</xdr:col>
      <xdr:colOff>1288677</xdr:colOff>
      <xdr:row>126</xdr:row>
      <xdr:rowOff>124528</xdr:rowOff>
    </xdr:from>
    <xdr:to>
      <xdr:col>10</xdr:col>
      <xdr:colOff>798421</xdr:colOff>
      <xdr:row>128</xdr:row>
      <xdr:rowOff>113371</xdr:rowOff>
    </xdr:to>
    <xdr:pic>
      <xdr:nvPicPr>
        <xdr:cNvPr id="3" name="Imagen 2">
          <a:extLst>
            <a:ext uri="{FF2B5EF4-FFF2-40B4-BE49-F238E27FC236}">
              <a16:creationId xmlns:a16="http://schemas.microsoft.com/office/drawing/2014/main" id="{BE307996-DAC0-4874-8E35-C63FF53C72A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318877" y="114643603"/>
          <a:ext cx="843244" cy="369844"/>
        </a:xfrm>
        <a:prstGeom prst="rect">
          <a:avLst/>
        </a:prstGeom>
      </xdr:spPr>
    </xdr:pic>
    <xdr:clientData/>
  </xdr:twoCellAnchor>
  <xdr:twoCellAnchor editAs="oneCell">
    <xdr:from>
      <xdr:col>0</xdr:col>
      <xdr:colOff>394302</xdr:colOff>
      <xdr:row>125</xdr:row>
      <xdr:rowOff>130628</xdr:rowOff>
    </xdr:from>
    <xdr:to>
      <xdr:col>2</xdr:col>
      <xdr:colOff>58258</xdr:colOff>
      <xdr:row>128</xdr:row>
      <xdr:rowOff>109142</xdr:rowOff>
    </xdr:to>
    <xdr:pic>
      <xdr:nvPicPr>
        <xdr:cNvPr id="4" name="Imagen 3">
          <a:extLst>
            <a:ext uri="{FF2B5EF4-FFF2-40B4-BE49-F238E27FC236}">
              <a16:creationId xmlns:a16="http://schemas.microsoft.com/office/drawing/2014/main" id="{9099326D-F97D-41EB-81F3-D3C881851928}"/>
            </a:ext>
          </a:extLst>
        </xdr:cNvPr>
        <xdr:cNvPicPr>
          <a:picLocks noChangeAspect="1"/>
        </xdr:cNvPicPr>
      </xdr:nvPicPr>
      <xdr:blipFill>
        <a:blip xmlns:r="http://schemas.openxmlformats.org/officeDocument/2006/relationships" r:embed="rId3"/>
        <a:stretch>
          <a:fillRect/>
        </a:stretch>
      </xdr:blipFill>
      <xdr:spPr>
        <a:xfrm>
          <a:off x="394302" y="114459203"/>
          <a:ext cx="1130806" cy="550015"/>
        </a:xfrm>
        <a:prstGeom prst="rect">
          <a:avLst/>
        </a:prstGeom>
      </xdr:spPr>
    </xdr:pic>
    <xdr:clientData/>
  </xdr:twoCellAnchor>
  <xdr:twoCellAnchor editAs="oneCell">
    <xdr:from>
      <xdr:col>2</xdr:col>
      <xdr:colOff>4463143</xdr:colOff>
      <xdr:row>126</xdr:row>
      <xdr:rowOff>54430</xdr:rowOff>
    </xdr:from>
    <xdr:to>
      <xdr:col>4</xdr:col>
      <xdr:colOff>669165</xdr:colOff>
      <xdr:row>128</xdr:row>
      <xdr:rowOff>81643</xdr:rowOff>
    </xdr:to>
    <xdr:pic>
      <xdr:nvPicPr>
        <xdr:cNvPr id="5" name="Imagen 4">
          <a:extLst>
            <a:ext uri="{FF2B5EF4-FFF2-40B4-BE49-F238E27FC236}">
              <a16:creationId xmlns:a16="http://schemas.microsoft.com/office/drawing/2014/main" id="{547948D0-D8E0-426F-98FB-0C4D177B6367}"/>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9040" t="16908" r="37947" b="46170"/>
        <a:stretch>
          <a:fillRect/>
        </a:stretch>
      </xdr:blipFill>
      <xdr:spPr>
        <a:xfrm>
          <a:off x="5929993" y="114573505"/>
          <a:ext cx="1806722" cy="408214"/>
        </a:xfrm>
        <a:prstGeom prst="rect">
          <a:avLst/>
        </a:prstGeom>
      </xdr:spPr>
    </xdr:pic>
    <xdr:clientData/>
  </xdr:twoCellAnchor>
  <xdr:twoCellAnchor editAs="oneCell">
    <xdr:from>
      <xdr:col>6</xdr:col>
      <xdr:colOff>0</xdr:colOff>
      <xdr:row>126</xdr:row>
      <xdr:rowOff>0</xdr:rowOff>
    </xdr:from>
    <xdr:to>
      <xdr:col>7</xdr:col>
      <xdr:colOff>517072</xdr:colOff>
      <xdr:row>128</xdr:row>
      <xdr:rowOff>147054</xdr:rowOff>
    </xdr:to>
    <xdr:pic>
      <xdr:nvPicPr>
        <xdr:cNvPr id="6" name="Imagen 5">
          <a:extLst>
            <a:ext uri="{FF2B5EF4-FFF2-40B4-BE49-F238E27FC236}">
              <a16:creationId xmlns:a16="http://schemas.microsoft.com/office/drawing/2014/main" id="{4B4A056B-CF7B-482F-B85A-6B6D43600202}"/>
            </a:ext>
          </a:extLst>
        </xdr:cNvPr>
        <xdr:cNvPicPr>
          <a:picLocks noChangeAspect="1"/>
        </xdr:cNvPicPr>
      </xdr:nvPicPr>
      <xdr:blipFill>
        <a:blip xmlns:r="http://schemas.openxmlformats.org/officeDocument/2006/relationships" r:embed="rId5"/>
        <a:stretch>
          <a:fillRect/>
        </a:stretch>
      </xdr:blipFill>
      <xdr:spPr>
        <a:xfrm>
          <a:off x="9029700" y="114519075"/>
          <a:ext cx="1850572" cy="5280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FC4C2-6236-4F35-B41F-2A29B5F04CE0}">
  <dimension ref="A1:S134"/>
  <sheetViews>
    <sheetView view="pageBreakPreview" topLeftCell="A119" zoomScale="85" zoomScaleNormal="70" zoomScaleSheetLayoutView="85" workbookViewId="0">
      <selection activeCell="N8" sqref="N8:O8"/>
    </sheetView>
  </sheetViews>
  <sheetFormatPr baseColWidth="10" defaultRowHeight="15" x14ac:dyDescent="0.25"/>
  <cols>
    <col min="1" max="1" width="6.28515625" customWidth="1"/>
    <col min="2" max="2" width="10.28515625" hidden="1" customWidth="1"/>
    <col min="3" max="3" width="67.7109375" hidden="1" customWidth="1"/>
    <col min="4" max="4" width="16.28515625" customWidth="1"/>
    <col min="5" max="5" width="13.28515625" customWidth="1"/>
    <col min="6" max="6" width="16.140625" customWidth="1"/>
    <col min="7" max="7" width="18.5703125" customWidth="1"/>
    <col min="8" max="15" width="20" style="11" customWidth="1"/>
  </cols>
  <sheetData>
    <row r="1" spans="1:15" s="1" customFormat="1" ht="24" customHeight="1" x14ac:dyDescent="0.25">
      <c r="C1" s="3" t="s">
        <v>4</v>
      </c>
      <c r="D1" s="57" t="s">
        <v>159</v>
      </c>
      <c r="E1" s="57"/>
      <c r="F1" s="57"/>
      <c r="G1" s="57"/>
      <c r="H1" s="4"/>
      <c r="I1" s="4"/>
      <c r="J1" s="4"/>
      <c r="K1" s="4"/>
      <c r="L1" s="4"/>
      <c r="M1" s="4"/>
      <c r="N1" s="4"/>
      <c r="O1" s="4"/>
    </row>
    <row r="2" spans="1:15" s="1" customFormat="1" ht="17.100000000000001" customHeight="1" x14ac:dyDescent="0.25">
      <c r="C2" s="3" t="s">
        <v>13</v>
      </c>
      <c r="D2" s="2"/>
      <c r="H2" s="9"/>
      <c r="I2" s="9"/>
      <c r="J2" s="9"/>
      <c r="K2" s="9"/>
      <c r="L2" s="9"/>
      <c r="M2" s="9"/>
      <c r="N2" s="9"/>
      <c r="O2" s="9"/>
    </row>
    <row r="3" spans="1:15" s="1" customFormat="1" ht="17.100000000000001" customHeight="1" x14ac:dyDescent="0.25">
      <c r="C3" s="3" t="s">
        <v>5</v>
      </c>
      <c r="D3" s="2"/>
      <c r="H3" s="9"/>
      <c r="I3" s="9"/>
      <c r="J3" s="9"/>
      <c r="K3" s="9"/>
      <c r="L3" s="9"/>
      <c r="M3" s="9"/>
      <c r="N3" s="9"/>
      <c r="O3" s="9"/>
    </row>
    <row r="4" spans="1:15" s="1" customFormat="1" ht="15" customHeight="1" x14ac:dyDescent="0.25">
      <c r="C4" s="57"/>
      <c r="D4" s="57"/>
      <c r="E4" s="57"/>
      <c r="F4" s="57"/>
      <c r="G4" s="57"/>
      <c r="H4" s="57"/>
      <c r="I4" s="57"/>
      <c r="J4" s="57"/>
      <c r="K4" s="57"/>
      <c r="L4" s="57"/>
      <c r="M4" s="57"/>
      <c r="N4" s="57"/>
      <c r="O4" s="57"/>
    </row>
    <row r="5" spans="1:15" s="1" customFormat="1" ht="13.5" customHeight="1" x14ac:dyDescent="0.25">
      <c r="C5" s="58" t="s">
        <v>160</v>
      </c>
      <c r="D5" s="58"/>
      <c r="E5" s="58"/>
      <c r="F5" s="58"/>
      <c r="G5" s="58"/>
      <c r="H5" s="58"/>
      <c r="I5" s="58"/>
      <c r="J5" s="58"/>
      <c r="K5" s="58"/>
      <c r="L5" s="58"/>
      <c r="M5" s="58"/>
      <c r="N5" s="58"/>
      <c r="O5" s="58"/>
    </row>
    <row r="6" spans="1:15" s="1" customFormat="1" ht="18" customHeight="1" x14ac:dyDescent="0.25">
      <c r="C6" s="58"/>
      <c r="D6" s="58"/>
      <c r="E6" s="58"/>
      <c r="F6" s="58"/>
      <c r="G6" s="58"/>
      <c r="H6" s="58"/>
      <c r="I6" s="58"/>
      <c r="J6" s="58"/>
      <c r="K6" s="58"/>
      <c r="L6" s="58"/>
      <c r="M6" s="58"/>
      <c r="N6" s="58"/>
      <c r="O6" s="58"/>
    </row>
    <row r="8" spans="1:15" ht="32.25" customHeight="1" x14ac:dyDescent="0.25">
      <c r="A8" s="59" t="s">
        <v>0</v>
      </c>
      <c r="B8" s="61" t="s">
        <v>16</v>
      </c>
      <c r="C8" s="59" t="s">
        <v>3</v>
      </c>
      <c r="D8" s="61" t="s">
        <v>1</v>
      </c>
      <c r="E8" s="59" t="s">
        <v>2</v>
      </c>
      <c r="F8" s="64" t="s">
        <v>140</v>
      </c>
      <c r="G8" s="65"/>
      <c r="H8" s="66" t="s">
        <v>139</v>
      </c>
      <c r="I8" s="67"/>
      <c r="J8" s="66" t="s">
        <v>141</v>
      </c>
      <c r="K8" s="67"/>
      <c r="L8" s="66" t="s">
        <v>142</v>
      </c>
      <c r="M8" s="67"/>
      <c r="N8" s="66" t="s">
        <v>164</v>
      </c>
      <c r="O8" s="67"/>
    </row>
    <row r="9" spans="1:15" ht="33.75" customHeight="1" x14ac:dyDescent="0.25">
      <c r="A9" s="60"/>
      <c r="B9" s="62"/>
      <c r="C9" s="60"/>
      <c r="D9" s="62"/>
      <c r="E9" s="60"/>
      <c r="F9" s="10" t="s">
        <v>10</v>
      </c>
      <c r="G9" s="7" t="s">
        <v>137</v>
      </c>
      <c r="H9" s="10" t="s">
        <v>10</v>
      </c>
      <c r="I9" s="7" t="s">
        <v>137</v>
      </c>
      <c r="J9" s="10" t="s">
        <v>10</v>
      </c>
      <c r="K9" s="7" t="s">
        <v>137</v>
      </c>
      <c r="L9" s="10" t="s">
        <v>10</v>
      </c>
      <c r="M9" s="7" t="s">
        <v>137</v>
      </c>
      <c r="N9" s="10" t="s">
        <v>10</v>
      </c>
      <c r="O9" s="10"/>
    </row>
    <row r="10" spans="1:15" ht="70.5" customHeight="1" x14ac:dyDescent="0.3">
      <c r="A10" s="8">
        <v>1</v>
      </c>
      <c r="B10" s="15">
        <v>26111701</v>
      </c>
      <c r="C10" s="16" t="s">
        <v>19</v>
      </c>
      <c r="D10" s="8" t="s">
        <v>131</v>
      </c>
      <c r="E10" s="8">
        <v>480</v>
      </c>
      <c r="F10" s="19">
        <v>2362864</v>
      </c>
      <c r="G10" s="19">
        <f t="shared" ref="G10:G41" si="0">F10*E10</f>
        <v>1134174720</v>
      </c>
      <c r="H10" s="12">
        <v>2389877</v>
      </c>
      <c r="I10" s="13">
        <f t="shared" ref="I10:I41" si="1">H10*E10</f>
        <v>1147140960</v>
      </c>
      <c r="J10" s="13">
        <v>2372226</v>
      </c>
      <c r="K10" s="13">
        <f t="shared" ref="K10:K41" si="2">J10*E10</f>
        <v>1138668480</v>
      </c>
      <c r="L10" s="13">
        <v>4462500</v>
      </c>
      <c r="M10" s="13">
        <f t="shared" ref="M10:M41" si="3">L10*E10</f>
        <v>2142000000</v>
      </c>
      <c r="N10" s="12">
        <v>4611250</v>
      </c>
      <c r="O10" s="13">
        <f>N10*E10</f>
        <v>2213400000</v>
      </c>
    </row>
    <row r="11" spans="1:15" ht="70.5" customHeight="1" x14ac:dyDescent="0.3">
      <c r="A11" s="8">
        <f>A10+1</f>
        <v>2</v>
      </c>
      <c r="B11" s="15">
        <v>30102306</v>
      </c>
      <c r="C11" s="16" t="s">
        <v>20</v>
      </c>
      <c r="D11" s="8" t="s">
        <v>131</v>
      </c>
      <c r="E11" s="8">
        <v>120</v>
      </c>
      <c r="F11" s="19">
        <v>1213324</v>
      </c>
      <c r="G11" s="19">
        <f t="shared" si="0"/>
        <v>145598880</v>
      </c>
      <c r="H11" s="12">
        <v>1229865</v>
      </c>
      <c r="I11" s="13">
        <f t="shared" si="1"/>
        <v>147583800</v>
      </c>
      <c r="J11" s="13">
        <v>1218150.6399999999</v>
      </c>
      <c r="K11" s="13">
        <f t="shared" si="2"/>
        <v>146178076.79999998</v>
      </c>
      <c r="L11" s="13">
        <v>1606500</v>
      </c>
      <c r="M11" s="13">
        <f t="shared" si="3"/>
        <v>192780000</v>
      </c>
      <c r="N11" s="12">
        <v>1660050</v>
      </c>
      <c r="O11" s="13">
        <f t="shared" ref="O11:O74" si="4">N11*E11</f>
        <v>199206000</v>
      </c>
    </row>
    <row r="12" spans="1:15" ht="101.25" customHeight="1" x14ac:dyDescent="0.3">
      <c r="A12" s="8">
        <f t="shared" ref="A12:A75" si="5">A11+1</f>
        <v>3</v>
      </c>
      <c r="B12" s="15">
        <v>32121705</v>
      </c>
      <c r="C12" s="16" t="s">
        <v>21</v>
      </c>
      <c r="D12" s="8" t="s">
        <v>131</v>
      </c>
      <c r="E12" s="8">
        <v>120</v>
      </c>
      <c r="F12" s="19">
        <v>2659412</v>
      </c>
      <c r="G12" s="19">
        <f t="shared" si="0"/>
        <v>319129440</v>
      </c>
      <c r="H12" s="12">
        <v>2705822</v>
      </c>
      <c r="I12" s="13">
        <f t="shared" si="1"/>
        <v>324698640</v>
      </c>
      <c r="J12" s="13">
        <v>2681620</v>
      </c>
      <c r="K12" s="13">
        <f t="shared" si="2"/>
        <v>321794400</v>
      </c>
      <c r="L12" s="13">
        <v>5176500</v>
      </c>
      <c r="M12" s="13">
        <f t="shared" si="3"/>
        <v>621180000</v>
      </c>
      <c r="N12" s="12">
        <v>5349050</v>
      </c>
      <c r="O12" s="13">
        <f t="shared" si="4"/>
        <v>641886000</v>
      </c>
    </row>
    <row r="13" spans="1:15" ht="70.5" customHeight="1" x14ac:dyDescent="0.3">
      <c r="A13" s="8">
        <f t="shared" si="5"/>
        <v>4</v>
      </c>
      <c r="B13" s="15">
        <v>26121634</v>
      </c>
      <c r="C13" s="16" t="s">
        <v>22</v>
      </c>
      <c r="D13" s="8" t="s">
        <v>132</v>
      </c>
      <c r="E13" s="8">
        <v>3600</v>
      </c>
      <c r="F13" s="19">
        <v>7616</v>
      </c>
      <c r="G13" s="19">
        <f t="shared" si="0"/>
        <v>27417600</v>
      </c>
      <c r="H13" s="12">
        <v>7735</v>
      </c>
      <c r="I13" s="13">
        <f t="shared" si="1"/>
        <v>27846000</v>
      </c>
      <c r="J13" s="13">
        <v>7659</v>
      </c>
      <c r="K13" s="13">
        <f t="shared" si="2"/>
        <v>27572400</v>
      </c>
      <c r="L13" s="13">
        <v>8516</v>
      </c>
      <c r="M13" s="13">
        <f t="shared" si="3"/>
        <v>30657600</v>
      </c>
      <c r="N13" s="12">
        <v>8800</v>
      </c>
      <c r="O13" s="13">
        <f t="shared" si="4"/>
        <v>31680000</v>
      </c>
    </row>
    <row r="14" spans="1:15" ht="70.5" customHeight="1" x14ac:dyDescent="0.3">
      <c r="A14" s="8">
        <f t="shared" si="5"/>
        <v>5</v>
      </c>
      <c r="B14" s="15">
        <v>26121634</v>
      </c>
      <c r="C14" s="16" t="s">
        <v>23</v>
      </c>
      <c r="D14" s="8" t="s">
        <v>132</v>
      </c>
      <c r="E14" s="8">
        <v>3600</v>
      </c>
      <c r="F14" s="19">
        <v>7616</v>
      </c>
      <c r="G14" s="19">
        <f t="shared" si="0"/>
        <v>27417600</v>
      </c>
      <c r="H14" s="12">
        <v>7735</v>
      </c>
      <c r="I14" s="13">
        <f t="shared" si="1"/>
        <v>27846000</v>
      </c>
      <c r="J14" s="13">
        <v>7646</v>
      </c>
      <c r="K14" s="13">
        <f t="shared" si="2"/>
        <v>27525600</v>
      </c>
      <c r="L14" s="13">
        <v>8516</v>
      </c>
      <c r="M14" s="13">
        <f t="shared" si="3"/>
        <v>30657600</v>
      </c>
      <c r="N14" s="12">
        <v>8800</v>
      </c>
      <c r="O14" s="13">
        <f t="shared" si="4"/>
        <v>31680000</v>
      </c>
    </row>
    <row r="15" spans="1:15" ht="90.75" customHeight="1" x14ac:dyDescent="0.3">
      <c r="A15" s="8">
        <f t="shared" si="5"/>
        <v>6</v>
      </c>
      <c r="B15" s="15">
        <v>26121613</v>
      </c>
      <c r="C15" s="16" t="s">
        <v>24</v>
      </c>
      <c r="D15" s="8" t="s">
        <v>132</v>
      </c>
      <c r="E15" s="8">
        <v>1800</v>
      </c>
      <c r="F15" s="19">
        <v>12019</v>
      </c>
      <c r="G15" s="19">
        <f t="shared" si="0"/>
        <v>21634200</v>
      </c>
      <c r="H15" s="12">
        <v>12257</v>
      </c>
      <c r="I15" s="13">
        <f t="shared" si="1"/>
        <v>22062600</v>
      </c>
      <c r="J15" s="13">
        <v>12080</v>
      </c>
      <c r="K15" s="13">
        <f t="shared" si="2"/>
        <v>21744000</v>
      </c>
      <c r="L15" s="13">
        <v>10519</v>
      </c>
      <c r="M15" s="13">
        <f t="shared" si="3"/>
        <v>18934200</v>
      </c>
      <c r="N15" s="12">
        <v>10870</v>
      </c>
      <c r="O15" s="13">
        <f t="shared" si="4"/>
        <v>19566000</v>
      </c>
    </row>
    <row r="16" spans="1:15" ht="84" customHeight="1" x14ac:dyDescent="0.3">
      <c r="A16" s="8">
        <f t="shared" si="5"/>
        <v>7</v>
      </c>
      <c r="B16" s="15">
        <v>26121613</v>
      </c>
      <c r="C16" s="16" t="s">
        <v>25</v>
      </c>
      <c r="D16" s="8" t="s">
        <v>132</v>
      </c>
      <c r="E16" s="8">
        <v>1800</v>
      </c>
      <c r="F16" s="19">
        <v>12019</v>
      </c>
      <c r="G16" s="19">
        <f t="shared" si="0"/>
        <v>21634200</v>
      </c>
      <c r="H16" s="12">
        <v>12257</v>
      </c>
      <c r="I16" s="13">
        <f t="shared" si="1"/>
        <v>22062600</v>
      </c>
      <c r="J16" s="13">
        <v>12030</v>
      </c>
      <c r="K16" s="13">
        <f t="shared" si="2"/>
        <v>21654000</v>
      </c>
      <c r="L16" s="13">
        <v>10519</v>
      </c>
      <c r="M16" s="13">
        <f t="shared" si="3"/>
        <v>18934200</v>
      </c>
      <c r="N16" s="12">
        <v>10870</v>
      </c>
      <c r="O16" s="13">
        <f t="shared" si="4"/>
        <v>19566000</v>
      </c>
    </row>
    <row r="17" spans="1:15" ht="70.5" customHeight="1" x14ac:dyDescent="0.3">
      <c r="A17" s="8">
        <f t="shared" si="5"/>
        <v>8</v>
      </c>
      <c r="B17" s="15">
        <v>26121613</v>
      </c>
      <c r="C17" s="16" t="s">
        <v>26</v>
      </c>
      <c r="D17" s="8" t="s">
        <v>132</v>
      </c>
      <c r="E17" s="8">
        <v>2400</v>
      </c>
      <c r="F17" s="19">
        <v>12019</v>
      </c>
      <c r="G17" s="19">
        <f t="shared" si="0"/>
        <v>28845600</v>
      </c>
      <c r="H17" s="12">
        <v>12257</v>
      </c>
      <c r="I17" s="13">
        <f t="shared" si="1"/>
        <v>29416800</v>
      </c>
      <c r="J17" s="13">
        <v>12118</v>
      </c>
      <c r="K17" s="13">
        <f t="shared" si="2"/>
        <v>29083200</v>
      </c>
      <c r="L17" s="13">
        <v>10519</v>
      </c>
      <c r="M17" s="13">
        <f t="shared" si="3"/>
        <v>25245600</v>
      </c>
      <c r="N17" s="12">
        <v>10870</v>
      </c>
      <c r="O17" s="13">
        <f t="shared" si="4"/>
        <v>26088000</v>
      </c>
    </row>
    <row r="18" spans="1:15" ht="70.5" customHeight="1" x14ac:dyDescent="0.3">
      <c r="A18" s="8">
        <f t="shared" si="5"/>
        <v>9</v>
      </c>
      <c r="B18" s="15">
        <v>39121624</v>
      </c>
      <c r="C18" s="16" t="s">
        <v>27</v>
      </c>
      <c r="D18" s="8" t="s">
        <v>131</v>
      </c>
      <c r="E18" s="8">
        <v>480</v>
      </c>
      <c r="F18" s="19">
        <v>25466</v>
      </c>
      <c r="G18" s="19">
        <f t="shared" si="0"/>
        <v>12223680</v>
      </c>
      <c r="H18" s="12">
        <v>25823</v>
      </c>
      <c r="I18" s="13">
        <f t="shared" si="1"/>
        <v>12395040</v>
      </c>
      <c r="J18" s="13">
        <v>25529</v>
      </c>
      <c r="K18" s="13">
        <f t="shared" si="2"/>
        <v>12253920</v>
      </c>
      <c r="L18" s="13">
        <v>44625</v>
      </c>
      <c r="M18" s="13">
        <f t="shared" si="3"/>
        <v>21420000</v>
      </c>
      <c r="N18" s="12">
        <v>46113</v>
      </c>
      <c r="O18" s="13">
        <f t="shared" si="4"/>
        <v>22134240</v>
      </c>
    </row>
    <row r="19" spans="1:15" ht="81.75" customHeight="1" x14ac:dyDescent="0.3">
      <c r="A19" s="8">
        <f t="shared" si="5"/>
        <v>10</v>
      </c>
      <c r="B19" s="15">
        <v>39121611</v>
      </c>
      <c r="C19" s="16" t="s">
        <v>28</v>
      </c>
      <c r="D19" s="8" t="s">
        <v>131</v>
      </c>
      <c r="E19" s="8">
        <v>480</v>
      </c>
      <c r="F19" s="19">
        <v>9877</v>
      </c>
      <c r="G19" s="19">
        <f t="shared" si="0"/>
        <v>4740960</v>
      </c>
      <c r="H19" s="12">
        <v>9996</v>
      </c>
      <c r="I19" s="13">
        <f t="shared" si="1"/>
        <v>4798080</v>
      </c>
      <c r="J19" s="13">
        <v>9912</v>
      </c>
      <c r="K19" s="13">
        <f t="shared" si="2"/>
        <v>4757760</v>
      </c>
      <c r="L19" s="13">
        <v>17850</v>
      </c>
      <c r="M19" s="13">
        <f t="shared" si="3"/>
        <v>8568000</v>
      </c>
      <c r="N19" s="12">
        <v>18445</v>
      </c>
      <c r="O19" s="13">
        <f t="shared" si="4"/>
        <v>8853600</v>
      </c>
    </row>
    <row r="20" spans="1:15" ht="120.75" customHeight="1" x14ac:dyDescent="0.3">
      <c r="A20" s="8">
        <f t="shared" si="5"/>
        <v>11</v>
      </c>
      <c r="B20" s="15">
        <v>39121640</v>
      </c>
      <c r="C20" s="16" t="s">
        <v>29</v>
      </c>
      <c r="D20" s="8" t="s">
        <v>131</v>
      </c>
      <c r="E20" s="8">
        <v>360</v>
      </c>
      <c r="F20" s="19">
        <v>95676</v>
      </c>
      <c r="G20" s="19">
        <f t="shared" si="0"/>
        <v>34443360</v>
      </c>
      <c r="H20" s="12">
        <v>97104</v>
      </c>
      <c r="I20" s="13">
        <f t="shared" si="1"/>
        <v>34957440</v>
      </c>
      <c r="J20" s="13">
        <v>96271</v>
      </c>
      <c r="K20" s="13">
        <f t="shared" si="2"/>
        <v>34657560</v>
      </c>
      <c r="L20" s="13">
        <v>160650</v>
      </c>
      <c r="M20" s="13">
        <f t="shared" si="3"/>
        <v>57834000</v>
      </c>
      <c r="N20" s="12">
        <v>166005</v>
      </c>
      <c r="O20" s="13">
        <f t="shared" si="4"/>
        <v>59761800</v>
      </c>
    </row>
    <row r="21" spans="1:15" ht="90.75" customHeight="1" x14ac:dyDescent="0.3">
      <c r="A21" s="8">
        <f t="shared" si="5"/>
        <v>12</v>
      </c>
      <c r="B21" s="15">
        <v>39122231</v>
      </c>
      <c r="C21" s="16" t="s">
        <v>30</v>
      </c>
      <c r="D21" s="8" t="s">
        <v>131</v>
      </c>
      <c r="E21" s="8">
        <v>120</v>
      </c>
      <c r="F21" s="19">
        <v>95676</v>
      </c>
      <c r="G21" s="19">
        <f t="shared" si="0"/>
        <v>11481120</v>
      </c>
      <c r="H21" s="12">
        <v>96985</v>
      </c>
      <c r="I21" s="13">
        <f t="shared" si="1"/>
        <v>11638200</v>
      </c>
      <c r="J21" s="13">
        <v>84106</v>
      </c>
      <c r="K21" s="13">
        <f t="shared" si="2"/>
        <v>10092720</v>
      </c>
      <c r="L21" s="13">
        <v>296881</v>
      </c>
      <c r="M21" s="13">
        <f t="shared" si="3"/>
        <v>35625720</v>
      </c>
      <c r="N21" s="12">
        <v>306777</v>
      </c>
      <c r="O21" s="13">
        <f t="shared" si="4"/>
        <v>36813240</v>
      </c>
    </row>
    <row r="22" spans="1:15" ht="95.25" customHeight="1" x14ac:dyDescent="0.3">
      <c r="A22" s="8">
        <f t="shared" si="5"/>
        <v>13</v>
      </c>
      <c r="B22" s="15">
        <v>39121101</v>
      </c>
      <c r="C22" s="16" t="s">
        <v>31</v>
      </c>
      <c r="D22" s="8" t="s">
        <v>131</v>
      </c>
      <c r="E22" s="8">
        <v>120</v>
      </c>
      <c r="F22" s="19">
        <v>137445</v>
      </c>
      <c r="G22" s="19">
        <f t="shared" si="0"/>
        <v>16493400</v>
      </c>
      <c r="H22" s="12">
        <v>139468</v>
      </c>
      <c r="I22" s="13">
        <f t="shared" si="1"/>
        <v>16736160</v>
      </c>
      <c r="J22" s="13">
        <v>138014</v>
      </c>
      <c r="K22" s="13">
        <f t="shared" si="2"/>
        <v>16561680</v>
      </c>
      <c r="L22" s="13">
        <v>250793</v>
      </c>
      <c r="M22" s="13">
        <f t="shared" si="3"/>
        <v>30095160</v>
      </c>
      <c r="N22" s="12">
        <v>259152</v>
      </c>
      <c r="O22" s="13">
        <f t="shared" si="4"/>
        <v>31098240</v>
      </c>
    </row>
    <row r="23" spans="1:15" ht="109.5" customHeight="1" x14ac:dyDescent="0.3">
      <c r="A23" s="8">
        <f t="shared" si="5"/>
        <v>14</v>
      </c>
      <c r="B23" s="15" t="s">
        <v>129</v>
      </c>
      <c r="C23" s="16" t="s">
        <v>32</v>
      </c>
      <c r="D23" s="8" t="s">
        <v>131</v>
      </c>
      <c r="E23" s="8">
        <v>120</v>
      </c>
      <c r="F23" s="19">
        <v>145299</v>
      </c>
      <c r="G23" s="19">
        <f t="shared" si="0"/>
        <v>17435880</v>
      </c>
      <c r="H23" s="12">
        <v>146846</v>
      </c>
      <c r="I23" s="13">
        <f t="shared" si="1"/>
        <v>17621520</v>
      </c>
      <c r="J23" s="13">
        <v>145829</v>
      </c>
      <c r="K23" s="13">
        <f t="shared" si="2"/>
        <v>17499480</v>
      </c>
      <c r="L23" s="13">
        <v>88715</v>
      </c>
      <c r="M23" s="13">
        <f t="shared" si="3"/>
        <v>10645800</v>
      </c>
      <c r="N23" s="12">
        <v>91672</v>
      </c>
      <c r="O23" s="13">
        <f t="shared" si="4"/>
        <v>11000640</v>
      </c>
    </row>
    <row r="24" spans="1:15" ht="27" customHeight="1" x14ac:dyDescent="0.3">
      <c r="A24" s="8">
        <f t="shared" si="5"/>
        <v>15</v>
      </c>
      <c r="B24" s="15" t="s">
        <v>129</v>
      </c>
      <c r="C24" s="16" t="s">
        <v>33</v>
      </c>
      <c r="D24" s="8" t="s">
        <v>131</v>
      </c>
      <c r="E24" s="8">
        <v>360</v>
      </c>
      <c r="F24" s="19">
        <v>8092</v>
      </c>
      <c r="G24" s="19">
        <f t="shared" si="0"/>
        <v>2913120</v>
      </c>
      <c r="H24" s="12">
        <v>8211</v>
      </c>
      <c r="I24" s="13">
        <f t="shared" si="1"/>
        <v>2955960</v>
      </c>
      <c r="J24" s="13">
        <v>8131</v>
      </c>
      <c r="K24" s="13">
        <f t="shared" si="2"/>
        <v>2927160</v>
      </c>
      <c r="L24" s="13">
        <v>12504</v>
      </c>
      <c r="M24" s="13">
        <f t="shared" si="3"/>
        <v>4501440</v>
      </c>
      <c r="N24" s="12">
        <v>12921</v>
      </c>
      <c r="O24" s="13">
        <f t="shared" si="4"/>
        <v>4651560</v>
      </c>
    </row>
    <row r="25" spans="1:15" ht="70.5" customHeight="1" x14ac:dyDescent="0.3">
      <c r="A25" s="8">
        <f t="shared" si="5"/>
        <v>16</v>
      </c>
      <c r="B25" s="15" t="s">
        <v>129</v>
      </c>
      <c r="C25" s="16" t="s">
        <v>34</v>
      </c>
      <c r="D25" s="8" t="s">
        <v>131</v>
      </c>
      <c r="E25" s="8">
        <v>240</v>
      </c>
      <c r="F25" s="19">
        <v>2856</v>
      </c>
      <c r="G25" s="19">
        <f t="shared" si="0"/>
        <v>685440</v>
      </c>
      <c r="H25" s="12">
        <v>2856</v>
      </c>
      <c r="I25" s="13">
        <f t="shared" si="1"/>
        <v>685440</v>
      </c>
      <c r="J25" s="13">
        <v>2876</v>
      </c>
      <c r="K25" s="13">
        <f t="shared" si="2"/>
        <v>690240</v>
      </c>
      <c r="L25" s="13">
        <v>2749</v>
      </c>
      <c r="M25" s="13">
        <f t="shared" si="3"/>
        <v>659760</v>
      </c>
      <c r="N25" s="12">
        <v>2841</v>
      </c>
      <c r="O25" s="13">
        <f t="shared" si="4"/>
        <v>681840</v>
      </c>
    </row>
    <row r="26" spans="1:15" ht="37.5" customHeight="1" x14ac:dyDescent="0.3">
      <c r="A26" s="8">
        <f t="shared" si="5"/>
        <v>17</v>
      </c>
      <c r="B26" s="15">
        <v>39121102</v>
      </c>
      <c r="C26" s="16" t="s">
        <v>35</v>
      </c>
      <c r="D26" s="8" t="s">
        <v>131</v>
      </c>
      <c r="E26" s="8">
        <v>600</v>
      </c>
      <c r="F26" s="19">
        <v>11662</v>
      </c>
      <c r="G26" s="19">
        <f t="shared" si="0"/>
        <v>6997200</v>
      </c>
      <c r="H26" s="12">
        <v>11900</v>
      </c>
      <c r="I26" s="13">
        <f t="shared" si="1"/>
        <v>7140000</v>
      </c>
      <c r="J26" s="13">
        <v>11681</v>
      </c>
      <c r="K26" s="13">
        <f t="shared" si="2"/>
        <v>7008600</v>
      </c>
      <c r="L26" s="13">
        <v>9853</v>
      </c>
      <c r="M26" s="13">
        <f t="shared" si="3"/>
        <v>5911800</v>
      </c>
      <c r="N26" s="12">
        <v>10182</v>
      </c>
      <c r="O26" s="13">
        <f t="shared" si="4"/>
        <v>6109200</v>
      </c>
    </row>
    <row r="27" spans="1:15" ht="92.25" customHeight="1" x14ac:dyDescent="0.3">
      <c r="A27" s="8">
        <f t="shared" si="5"/>
        <v>18</v>
      </c>
      <c r="B27" s="15">
        <v>39121633</v>
      </c>
      <c r="C27" s="16" t="s">
        <v>36</v>
      </c>
      <c r="D27" s="8" t="s">
        <v>131</v>
      </c>
      <c r="E27" s="8">
        <v>480</v>
      </c>
      <c r="F27" s="19">
        <v>7854</v>
      </c>
      <c r="G27" s="19">
        <f t="shared" si="0"/>
        <v>3769920</v>
      </c>
      <c r="H27" s="12">
        <v>7973</v>
      </c>
      <c r="I27" s="13">
        <f t="shared" si="1"/>
        <v>3827040</v>
      </c>
      <c r="J27" s="13">
        <v>7889</v>
      </c>
      <c r="K27" s="13">
        <f t="shared" si="2"/>
        <v>3786720</v>
      </c>
      <c r="L27" s="13">
        <v>8604</v>
      </c>
      <c r="M27" s="13">
        <f t="shared" si="3"/>
        <v>4129920</v>
      </c>
      <c r="N27" s="12">
        <v>8890</v>
      </c>
      <c r="O27" s="13">
        <f t="shared" si="4"/>
        <v>4267200</v>
      </c>
    </row>
    <row r="28" spans="1:15" ht="28.5" customHeight="1" x14ac:dyDescent="0.3">
      <c r="A28" s="8">
        <f t="shared" si="5"/>
        <v>19</v>
      </c>
      <c r="B28" s="15">
        <v>95121640</v>
      </c>
      <c r="C28" s="16" t="s">
        <v>37</v>
      </c>
      <c r="D28" s="8" t="s">
        <v>131</v>
      </c>
      <c r="E28" s="8">
        <v>1440</v>
      </c>
      <c r="F28" s="19">
        <v>28679</v>
      </c>
      <c r="G28" s="19">
        <f t="shared" si="0"/>
        <v>41297760</v>
      </c>
      <c r="H28" s="12">
        <v>29274</v>
      </c>
      <c r="I28" s="13">
        <f t="shared" si="1"/>
        <v>42154560</v>
      </c>
      <c r="J28" s="13">
        <v>28798</v>
      </c>
      <c r="K28" s="13">
        <f t="shared" si="2"/>
        <v>41469120</v>
      </c>
      <c r="L28" s="13">
        <v>29313</v>
      </c>
      <c r="M28" s="13">
        <f t="shared" si="3"/>
        <v>42210720</v>
      </c>
      <c r="N28" s="12">
        <v>30290</v>
      </c>
      <c r="O28" s="13">
        <f t="shared" si="4"/>
        <v>43617600</v>
      </c>
    </row>
    <row r="29" spans="1:15" ht="39" customHeight="1" x14ac:dyDescent="0.3">
      <c r="A29" s="8">
        <f t="shared" si="5"/>
        <v>20</v>
      </c>
      <c r="B29" s="15" t="s">
        <v>130</v>
      </c>
      <c r="C29" s="16" t="s">
        <v>38</v>
      </c>
      <c r="D29" s="8" t="s">
        <v>131</v>
      </c>
      <c r="E29" s="8">
        <v>1200</v>
      </c>
      <c r="F29" s="19">
        <v>15113</v>
      </c>
      <c r="G29" s="19">
        <f t="shared" si="0"/>
        <v>18135600</v>
      </c>
      <c r="H29" s="12">
        <v>15351</v>
      </c>
      <c r="I29" s="13">
        <f t="shared" si="1"/>
        <v>18421200</v>
      </c>
      <c r="J29" s="13">
        <v>15242</v>
      </c>
      <c r="K29" s="13">
        <f t="shared" si="2"/>
        <v>18290400</v>
      </c>
      <c r="L29" s="13">
        <v>13650</v>
      </c>
      <c r="M29" s="13">
        <f t="shared" si="3"/>
        <v>16380000</v>
      </c>
      <c r="N29" s="12">
        <v>14105</v>
      </c>
      <c r="O29" s="13">
        <f t="shared" si="4"/>
        <v>16926000</v>
      </c>
    </row>
    <row r="30" spans="1:15" ht="70.5" customHeight="1" x14ac:dyDescent="0.3">
      <c r="A30" s="8">
        <f t="shared" si="5"/>
        <v>21</v>
      </c>
      <c r="B30" s="15">
        <v>40172608</v>
      </c>
      <c r="C30" s="16" t="s">
        <v>39</v>
      </c>
      <c r="D30" s="8" t="s">
        <v>131</v>
      </c>
      <c r="E30" s="8">
        <v>2400</v>
      </c>
      <c r="F30" s="19">
        <v>1071</v>
      </c>
      <c r="G30" s="19">
        <f t="shared" si="0"/>
        <v>2570400</v>
      </c>
      <c r="H30" s="12">
        <v>1071</v>
      </c>
      <c r="I30" s="13">
        <f t="shared" si="1"/>
        <v>2570400</v>
      </c>
      <c r="J30" s="13">
        <v>1082</v>
      </c>
      <c r="K30" s="13">
        <f t="shared" si="2"/>
        <v>2596800</v>
      </c>
      <c r="L30" s="13">
        <v>1083</v>
      </c>
      <c r="M30" s="13">
        <f t="shared" si="3"/>
        <v>2599200</v>
      </c>
      <c r="N30" s="12">
        <v>1120</v>
      </c>
      <c r="O30" s="13">
        <f t="shared" si="4"/>
        <v>2688000</v>
      </c>
    </row>
    <row r="31" spans="1:15" ht="34.5" customHeight="1" x14ac:dyDescent="0.3">
      <c r="A31" s="8">
        <f t="shared" si="5"/>
        <v>22</v>
      </c>
      <c r="B31" s="15">
        <v>39111806</v>
      </c>
      <c r="C31" s="16" t="s">
        <v>40</v>
      </c>
      <c r="D31" s="8" t="s">
        <v>131</v>
      </c>
      <c r="E31" s="8">
        <v>480</v>
      </c>
      <c r="F31" s="19">
        <v>18088</v>
      </c>
      <c r="G31" s="19">
        <f t="shared" si="0"/>
        <v>8682240</v>
      </c>
      <c r="H31" s="12">
        <v>18326</v>
      </c>
      <c r="I31" s="13">
        <f t="shared" si="1"/>
        <v>8796480</v>
      </c>
      <c r="J31" s="13">
        <v>18263</v>
      </c>
      <c r="K31" s="13">
        <f t="shared" si="2"/>
        <v>8766240</v>
      </c>
      <c r="L31" s="13">
        <v>50575</v>
      </c>
      <c r="M31" s="13">
        <f t="shared" si="3"/>
        <v>24276000</v>
      </c>
      <c r="N31" s="12">
        <v>115192</v>
      </c>
      <c r="O31" s="13">
        <f t="shared" si="4"/>
        <v>55292160</v>
      </c>
    </row>
    <row r="32" spans="1:15" ht="90" customHeight="1" x14ac:dyDescent="0.3">
      <c r="A32" s="8">
        <f t="shared" si="5"/>
        <v>23</v>
      </c>
      <c r="B32" s="15">
        <v>39111505</v>
      </c>
      <c r="C32" s="16" t="s">
        <v>41</v>
      </c>
      <c r="D32" s="8" t="s">
        <v>131</v>
      </c>
      <c r="E32" s="8">
        <v>480</v>
      </c>
      <c r="F32" s="19">
        <v>23800</v>
      </c>
      <c r="G32" s="19">
        <f t="shared" si="0"/>
        <v>11424000</v>
      </c>
      <c r="H32" s="12">
        <v>24157</v>
      </c>
      <c r="I32" s="13">
        <f t="shared" si="1"/>
        <v>11595360</v>
      </c>
      <c r="J32" s="13">
        <v>23861</v>
      </c>
      <c r="K32" s="13">
        <f t="shared" si="2"/>
        <v>11453280</v>
      </c>
      <c r="L32" s="13">
        <v>24269</v>
      </c>
      <c r="M32" s="13">
        <f t="shared" si="3"/>
        <v>11649120</v>
      </c>
      <c r="N32" s="12">
        <v>25078</v>
      </c>
      <c r="O32" s="13">
        <f t="shared" si="4"/>
        <v>12037440</v>
      </c>
    </row>
    <row r="33" spans="1:15" ht="102.75" customHeight="1" x14ac:dyDescent="0.3">
      <c r="A33" s="8">
        <f t="shared" si="5"/>
        <v>24</v>
      </c>
      <c r="B33" s="15">
        <v>26121629</v>
      </c>
      <c r="C33" s="16" t="s">
        <v>42</v>
      </c>
      <c r="D33" s="8" t="s">
        <v>133</v>
      </c>
      <c r="E33" s="8">
        <v>120</v>
      </c>
      <c r="F33" s="19">
        <v>197659</v>
      </c>
      <c r="G33" s="19">
        <f t="shared" si="0"/>
        <v>23719080</v>
      </c>
      <c r="H33" s="12">
        <v>199682</v>
      </c>
      <c r="I33" s="13">
        <f t="shared" si="1"/>
        <v>23961840</v>
      </c>
      <c r="J33" s="13">
        <v>198203</v>
      </c>
      <c r="K33" s="13">
        <f t="shared" si="2"/>
        <v>23784360</v>
      </c>
      <c r="L33" s="13">
        <v>3991</v>
      </c>
      <c r="M33" s="13">
        <f t="shared" si="3"/>
        <v>478920</v>
      </c>
      <c r="N33" s="12">
        <v>4124</v>
      </c>
      <c r="O33" s="13">
        <f t="shared" si="4"/>
        <v>494880</v>
      </c>
    </row>
    <row r="34" spans="1:15" ht="87.75" customHeight="1" x14ac:dyDescent="0.3">
      <c r="A34" s="8">
        <f t="shared" si="5"/>
        <v>25</v>
      </c>
      <c r="B34" s="15">
        <v>26121629</v>
      </c>
      <c r="C34" s="16" t="s">
        <v>43</v>
      </c>
      <c r="D34" s="8" t="s">
        <v>133</v>
      </c>
      <c r="E34" s="8">
        <v>120</v>
      </c>
      <c r="F34" s="19">
        <v>197659</v>
      </c>
      <c r="G34" s="19">
        <f t="shared" si="0"/>
        <v>23719080</v>
      </c>
      <c r="H34" s="12">
        <v>200277</v>
      </c>
      <c r="I34" s="13">
        <f t="shared" si="1"/>
        <v>24033240</v>
      </c>
      <c r="J34" s="13">
        <v>199277</v>
      </c>
      <c r="K34" s="13">
        <f t="shared" si="2"/>
        <v>23913240</v>
      </c>
      <c r="L34" s="13">
        <v>3991</v>
      </c>
      <c r="M34" s="13">
        <f t="shared" si="3"/>
        <v>478920</v>
      </c>
      <c r="N34" s="12">
        <v>4124</v>
      </c>
      <c r="O34" s="13">
        <f t="shared" si="4"/>
        <v>494880</v>
      </c>
    </row>
    <row r="35" spans="1:15" ht="105.75" customHeight="1" x14ac:dyDescent="0.3">
      <c r="A35" s="8">
        <f t="shared" si="5"/>
        <v>26</v>
      </c>
      <c r="B35" s="15">
        <v>26121629</v>
      </c>
      <c r="C35" s="16" t="s">
        <v>44</v>
      </c>
      <c r="D35" s="8" t="s">
        <v>133</v>
      </c>
      <c r="E35" s="8">
        <v>120</v>
      </c>
      <c r="F35" s="19">
        <v>197659</v>
      </c>
      <c r="G35" s="19">
        <f t="shared" si="0"/>
        <v>23719080</v>
      </c>
      <c r="H35" s="12">
        <v>200396</v>
      </c>
      <c r="I35" s="13">
        <f t="shared" si="1"/>
        <v>24047520</v>
      </c>
      <c r="J35" s="13">
        <v>199243</v>
      </c>
      <c r="K35" s="13">
        <f t="shared" si="2"/>
        <v>23909160</v>
      </c>
      <c r="L35" s="13">
        <v>3991</v>
      </c>
      <c r="M35" s="13">
        <f t="shared" si="3"/>
        <v>478920</v>
      </c>
      <c r="N35" s="12">
        <v>4124</v>
      </c>
      <c r="O35" s="13">
        <f t="shared" si="4"/>
        <v>494880</v>
      </c>
    </row>
    <row r="36" spans="1:15" ht="30.75" customHeight="1" x14ac:dyDescent="0.3">
      <c r="A36" s="8">
        <f t="shared" si="5"/>
        <v>27</v>
      </c>
      <c r="B36" s="15">
        <v>30102409</v>
      </c>
      <c r="C36" s="16" t="s">
        <v>45</v>
      </c>
      <c r="D36" s="8" t="s">
        <v>131</v>
      </c>
      <c r="E36" s="8">
        <v>120</v>
      </c>
      <c r="F36" s="19">
        <v>286909</v>
      </c>
      <c r="G36" s="19">
        <f t="shared" si="0"/>
        <v>34429080</v>
      </c>
      <c r="H36" s="12">
        <v>290836</v>
      </c>
      <c r="I36" s="13">
        <f t="shared" si="1"/>
        <v>34900320</v>
      </c>
      <c r="J36" s="13">
        <v>288894</v>
      </c>
      <c r="K36" s="13">
        <f t="shared" si="2"/>
        <v>34667280</v>
      </c>
      <c r="L36" s="13">
        <v>274533</v>
      </c>
      <c r="M36" s="13">
        <f t="shared" si="3"/>
        <v>32943960</v>
      </c>
      <c r="N36" s="12">
        <v>283684</v>
      </c>
      <c r="O36" s="13">
        <f t="shared" si="4"/>
        <v>34042080</v>
      </c>
    </row>
    <row r="37" spans="1:15" ht="97.5" customHeight="1" x14ac:dyDescent="0.3">
      <c r="A37" s="8">
        <f t="shared" si="5"/>
        <v>28</v>
      </c>
      <c r="B37" s="15">
        <v>39121640</v>
      </c>
      <c r="C37" s="16" t="s">
        <v>46</v>
      </c>
      <c r="D37" s="8" t="s">
        <v>131</v>
      </c>
      <c r="E37" s="8">
        <v>120</v>
      </c>
      <c r="F37" s="19">
        <v>49861</v>
      </c>
      <c r="G37" s="19">
        <f t="shared" si="0"/>
        <v>5983320</v>
      </c>
      <c r="H37" s="12">
        <v>50456</v>
      </c>
      <c r="I37" s="13">
        <f t="shared" si="1"/>
        <v>6054720</v>
      </c>
      <c r="J37" s="13">
        <v>50020</v>
      </c>
      <c r="K37" s="13">
        <f t="shared" si="2"/>
        <v>6002400</v>
      </c>
      <c r="L37" s="13">
        <v>23903</v>
      </c>
      <c r="M37" s="13">
        <f t="shared" si="3"/>
        <v>2868360</v>
      </c>
      <c r="N37" s="12">
        <v>24700</v>
      </c>
      <c r="O37" s="13">
        <f t="shared" si="4"/>
        <v>2964000</v>
      </c>
    </row>
    <row r="38" spans="1:15" ht="95.25" customHeight="1" x14ac:dyDescent="0.3">
      <c r="A38" s="8">
        <f t="shared" si="5"/>
        <v>29</v>
      </c>
      <c r="B38" s="15">
        <v>39121640</v>
      </c>
      <c r="C38" s="16" t="s">
        <v>47</v>
      </c>
      <c r="D38" s="8" t="s">
        <v>131</v>
      </c>
      <c r="E38" s="8">
        <v>120</v>
      </c>
      <c r="F38" s="19">
        <v>21539</v>
      </c>
      <c r="G38" s="19">
        <f t="shared" si="0"/>
        <v>2584680</v>
      </c>
      <c r="H38" s="12">
        <v>21777</v>
      </c>
      <c r="I38" s="13">
        <f t="shared" si="1"/>
        <v>2613240</v>
      </c>
      <c r="J38" s="13">
        <v>21569</v>
      </c>
      <c r="K38" s="13">
        <f t="shared" si="2"/>
        <v>2588280</v>
      </c>
      <c r="L38" s="13">
        <v>11960</v>
      </c>
      <c r="M38" s="13">
        <f t="shared" si="3"/>
        <v>1435200</v>
      </c>
      <c r="N38" s="12">
        <v>12358</v>
      </c>
      <c r="O38" s="13">
        <f t="shared" si="4"/>
        <v>1482960</v>
      </c>
    </row>
    <row r="39" spans="1:15" ht="96" customHeight="1" x14ac:dyDescent="0.3">
      <c r="A39" s="8">
        <f t="shared" si="5"/>
        <v>30</v>
      </c>
      <c r="B39" s="15">
        <v>39121640</v>
      </c>
      <c r="C39" s="16" t="s">
        <v>48</v>
      </c>
      <c r="D39" s="8" t="s">
        <v>131</v>
      </c>
      <c r="E39" s="8">
        <v>480</v>
      </c>
      <c r="F39" s="19">
        <v>21539</v>
      </c>
      <c r="G39" s="19">
        <f t="shared" si="0"/>
        <v>10338720</v>
      </c>
      <c r="H39" s="12">
        <v>21777</v>
      </c>
      <c r="I39" s="13">
        <f t="shared" si="1"/>
        <v>10452960</v>
      </c>
      <c r="J39" s="13">
        <v>21733</v>
      </c>
      <c r="K39" s="13">
        <f t="shared" si="2"/>
        <v>10431840</v>
      </c>
      <c r="L39" s="13">
        <v>11960</v>
      </c>
      <c r="M39" s="13">
        <f t="shared" si="3"/>
        <v>5740800</v>
      </c>
      <c r="N39" s="12">
        <v>12358</v>
      </c>
      <c r="O39" s="13">
        <f t="shared" si="4"/>
        <v>5931840</v>
      </c>
    </row>
    <row r="40" spans="1:15" ht="50.25" customHeight="1" x14ac:dyDescent="0.3">
      <c r="A40" s="8">
        <f t="shared" si="5"/>
        <v>31</v>
      </c>
      <c r="B40" s="15">
        <v>39121405</v>
      </c>
      <c r="C40" s="16" t="s">
        <v>49</v>
      </c>
      <c r="D40" s="8" t="s">
        <v>131</v>
      </c>
      <c r="E40" s="8">
        <v>2400</v>
      </c>
      <c r="F40" s="19">
        <v>6426</v>
      </c>
      <c r="G40" s="19">
        <f t="shared" si="0"/>
        <v>15422400</v>
      </c>
      <c r="H40" s="12">
        <v>6545</v>
      </c>
      <c r="I40" s="13">
        <f t="shared" si="1"/>
        <v>15708000</v>
      </c>
      <c r="J40" s="13">
        <v>6471</v>
      </c>
      <c r="K40" s="13">
        <f t="shared" si="2"/>
        <v>15530400</v>
      </c>
      <c r="L40" s="13">
        <v>18326</v>
      </c>
      <c r="M40" s="13">
        <f t="shared" si="3"/>
        <v>43982400</v>
      </c>
      <c r="N40" s="12">
        <v>17612</v>
      </c>
      <c r="O40" s="13">
        <f t="shared" si="4"/>
        <v>42268800</v>
      </c>
    </row>
    <row r="41" spans="1:15" ht="51.75" customHeight="1" x14ac:dyDescent="0.3">
      <c r="A41" s="8">
        <f t="shared" si="5"/>
        <v>32</v>
      </c>
      <c r="B41" s="15">
        <v>39121409</v>
      </c>
      <c r="C41" s="16" t="s">
        <v>50</v>
      </c>
      <c r="D41" s="8" t="s">
        <v>131</v>
      </c>
      <c r="E41" s="8">
        <v>1200</v>
      </c>
      <c r="F41" s="19">
        <v>7378</v>
      </c>
      <c r="G41" s="19">
        <f t="shared" si="0"/>
        <v>8853600</v>
      </c>
      <c r="H41" s="12">
        <v>7497</v>
      </c>
      <c r="I41" s="13">
        <f t="shared" si="1"/>
        <v>8996400</v>
      </c>
      <c r="J41" s="13">
        <v>7390</v>
      </c>
      <c r="K41" s="13">
        <f t="shared" si="2"/>
        <v>8868000</v>
      </c>
      <c r="L41" s="13">
        <v>15083</v>
      </c>
      <c r="M41" s="13">
        <f t="shared" si="3"/>
        <v>18099600</v>
      </c>
      <c r="N41" s="12">
        <v>15586</v>
      </c>
      <c r="O41" s="13">
        <f t="shared" si="4"/>
        <v>18703200</v>
      </c>
    </row>
    <row r="42" spans="1:15" ht="54.75" customHeight="1" x14ac:dyDescent="0.3">
      <c r="A42" s="8">
        <f t="shared" si="5"/>
        <v>33</v>
      </c>
      <c r="B42" s="15">
        <v>30111505</v>
      </c>
      <c r="C42" s="16" t="s">
        <v>51</v>
      </c>
      <c r="D42" s="8" t="s">
        <v>131</v>
      </c>
      <c r="E42" s="8">
        <v>1440</v>
      </c>
      <c r="F42" s="19">
        <v>42364</v>
      </c>
      <c r="G42" s="19">
        <f t="shared" ref="G42:G73" si="6">F42*E42</f>
        <v>61004160</v>
      </c>
      <c r="H42" s="12">
        <v>42840</v>
      </c>
      <c r="I42" s="13">
        <f t="shared" ref="I42:I73" si="7">H42*E42</f>
        <v>61689600</v>
      </c>
      <c r="J42" s="13">
        <v>42391</v>
      </c>
      <c r="K42" s="13">
        <f t="shared" ref="K42:K73" si="8">J42*E42</f>
        <v>61043040</v>
      </c>
      <c r="L42" s="13">
        <v>106743</v>
      </c>
      <c r="M42" s="13">
        <f t="shared" ref="M42:M73" si="9">L42*E42</f>
        <v>153709920</v>
      </c>
      <c r="N42" s="12">
        <v>121856</v>
      </c>
      <c r="O42" s="13">
        <f t="shared" si="4"/>
        <v>175472640</v>
      </c>
    </row>
    <row r="43" spans="1:15" ht="54" customHeight="1" x14ac:dyDescent="0.25">
      <c r="A43" s="8">
        <f t="shared" si="5"/>
        <v>34</v>
      </c>
      <c r="B43" s="15">
        <v>39121434</v>
      </c>
      <c r="C43" s="17" t="s">
        <v>52</v>
      </c>
      <c r="D43" s="8" t="s">
        <v>131</v>
      </c>
      <c r="E43" s="8">
        <v>2400</v>
      </c>
      <c r="F43" s="19">
        <v>1190</v>
      </c>
      <c r="G43" s="19">
        <f t="shared" si="6"/>
        <v>2856000</v>
      </c>
      <c r="H43" s="12">
        <v>1190</v>
      </c>
      <c r="I43" s="13">
        <f t="shared" si="7"/>
        <v>2856000</v>
      </c>
      <c r="J43" s="13">
        <v>1197</v>
      </c>
      <c r="K43" s="13">
        <f t="shared" si="8"/>
        <v>2872800</v>
      </c>
      <c r="L43" s="13">
        <v>1173</v>
      </c>
      <c r="M43" s="13">
        <f t="shared" si="9"/>
        <v>2815200</v>
      </c>
      <c r="N43" s="12">
        <v>1212</v>
      </c>
      <c r="O43" s="13">
        <f t="shared" si="4"/>
        <v>2908800</v>
      </c>
    </row>
    <row r="44" spans="1:15" ht="29.25" customHeight="1" x14ac:dyDescent="0.25">
      <c r="A44" s="8">
        <f t="shared" si="5"/>
        <v>35</v>
      </c>
      <c r="B44" s="15">
        <v>39131719</v>
      </c>
      <c r="C44" s="17" t="s">
        <v>53</v>
      </c>
      <c r="D44" s="8" t="s">
        <v>131</v>
      </c>
      <c r="E44" s="8">
        <v>1200</v>
      </c>
      <c r="F44" s="19">
        <v>1666</v>
      </c>
      <c r="G44" s="19">
        <f t="shared" si="6"/>
        <v>1999200</v>
      </c>
      <c r="H44" s="12">
        <v>1666</v>
      </c>
      <c r="I44" s="13">
        <f t="shared" si="7"/>
        <v>1999200</v>
      </c>
      <c r="J44" s="13">
        <v>1673</v>
      </c>
      <c r="K44" s="13">
        <f t="shared" si="8"/>
        <v>2007600</v>
      </c>
      <c r="L44" s="13">
        <v>1767</v>
      </c>
      <c r="M44" s="13">
        <f t="shared" si="9"/>
        <v>2120400</v>
      </c>
      <c r="N44" s="12">
        <v>1826</v>
      </c>
      <c r="O44" s="13">
        <f t="shared" si="4"/>
        <v>2191200</v>
      </c>
    </row>
    <row r="45" spans="1:15" ht="29.25" customHeight="1" x14ac:dyDescent="0.25">
      <c r="A45" s="8">
        <f t="shared" si="5"/>
        <v>36</v>
      </c>
      <c r="B45" s="15">
        <v>39111521</v>
      </c>
      <c r="C45" s="17" t="s">
        <v>54</v>
      </c>
      <c r="D45" s="8" t="s">
        <v>131</v>
      </c>
      <c r="E45" s="8">
        <v>480</v>
      </c>
      <c r="F45" s="19">
        <v>5593</v>
      </c>
      <c r="G45" s="19">
        <f t="shared" si="6"/>
        <v>2684640</v>
      </c>
      <c r="H45" s="12">
        <v>5712</v>
      </c>
      <c r="I45" s="13">
        <f t="shared" si="7"/>
        <v>2741760</v>
      </c>
      <c r="J45" s="13">
        <v>5599</v>
      </c>
      <c r="K45" s="13">
        <f t="shared" si="8"/>
        <v>2687520</v>
      </c>
      <c r="L45" s="13">
        <v>26775</v>
      </c>
      <c r="M45" s="13">
        <f t="shared" si="9"/>
        <v>12852000</v>
      </c>
      <c r="N45" s="12">
        <v>27668</v>
      </c>
      <c r="O45" s="13">
        <f t="shared" si="4"/>
        <v>13280640</v>
      </c>
    </row>
    <row r="46" spans="1:15" ht="70.5" customHeight="1" x14ac:dyDescent="0.3">
      <c r="A46" s="8">
        <f t="shared" si="5"/>
        <v>37</v>
      </c>
      <c r="B46" s="15">
        <v>26121634</v>
      </c>
      <c r="C46" s="16" t="s">
        <v>55</v>
      </c>
      <c r="D46" s="8" t="s">
        <v>132</v>
      </c>
      <c r="E46" s="8">
        <v>600</v>
      </c>
      <c r="F46" s="19">
        <v>56287</v>
      </c>
      <c r="G46" s="19">
        <f t="shared" si="6"/>
        <v>33772200</v>
      </c>
      <c r="H46" s="12">
        <v>56882</v>
      </c>
      <c r="I46" s="13">
        <f t="shared" si="7"/>
        <v>34129200</v>
      </c>
      <c r="J46" s="13">
        <v>56308</v>
      </c>
      <c r="K46" s="13">
        <f t="shared" si="8"/>
        <v>33784800</v>
      </c>
      <c r="L46" s="13">
        <v>28560</v>
      </c>
      <c r="M46" s="13">
        <f t="shared" si="9"/>
        <v>17136000</v>
      </c>
      <c r="N46" s="12">
        <v>29512</v>
      </c>
      <c r="O46" s="13">
        <f t="shared" si="4"/>
        <v>17707200</v>
      </c>
    </row>
    <row r="47" spans="1:15" ht="28.5" customHeight="1" x14ac:dyDescent="0.25">
      <c r="A47" s="8">
        <f t="shared" si="5"/>
        <v>38</v>
      </c>
      <c r="B47" s="15">
        <v>39121432</v>
      </c>
      <c r="C47" s="17" t="s">
        <v>56</v>
      </c>
      <c r="D47" s="8" t="s">
        <v>131</v>
      </c>
      <c r="E47" s="8">
        <v>3600</v>
      </c>
      <c r="F47" s="19">
        <v>8806</v>
      </c>
      <c r="G47" s="19">
        <f t="shared" si="6"/>
        <v>31701600</v>
      </c>
      <c r="H47" s="12">
        <v>8925</v>
      </c>
      <c r="I47" s="13">
        <f t="shared" si="7"/>
        <v>32130000</v>
      </c>
      <c r="J47" s="13">
        <v>8842</v>
      </c>
      <c r="K47" s="13">
        <f t="shared" si="8"/>
        <v>31831200</v>
      </c>
      <c r="L47" s="13">
        <v>1428</v>
      </c>
      <c r="M47" s="13">
        <f t="shared" si="9"/>
        <v>5140800</v>
      </c>
      <c r="N47" s="12">
        <v>1476</v>
      </c>
      <c r="O47" s="13">
        <f t="shared" si="4"/>
        <v>5313600</v>
      </c>
    </row>
    <row r="48" spans="1:15" ht="70.5" customHeight="1" x14ac:dyDescent="0.3">
      <c r="A48" s="8">
        <f t="shared" si="5"/>
        <v>39</v>
      </c>
      <c r="B48" s="15">
        <v>26121634</v>
      </c>
      <c r="C48" s="16" t="s">
        <v>57</v>
      </c>
      <c r="D48" s="8" t="s">
        <v>132</v>
      </c>
      <c r="E48" s="8">
        <v>600</v>
      </c>
      <c r="F48" s="19">
        <v>56287</v>
      </c>
      <c r="G48" s="19">
        <f t="shared" si="6"/>
        <v>33772200</v>
      </c>
      <c r="H48" s="12">
        <v>57358</v>
      </c>
      <c r="I48" s="13">
        <f t="shared" si="7"/>
        <v>34414800</v>
      </c>
      <c r="J48" s="13">
        <v>56624</v>
      </c>
      <c r="K48" s="13">
        <f t="shared" si="8"/>
        <v>33974400</v>
      </c>
      <c r="L48" s="13">
        <v>16584</v>
      </c>
      <c r="M48" s="13">
        <f t="shared" si="9"/>
        <v>9950400</v>
      </c>
      <c r="N48" s="12">
        <v>17137</v>
      </c>
      <c r="O48" s="13">
        <f t="shared" si="4"/>
        <v>10282200</v>
      </c>
    </row>
    <row r="49" spans="1:15" ht="40.5" customHeight="1" x14ac:dyDescent="0.3">
      <c r="A49" s="8">
        <f t="shared" si="5"/>
        <v>40</v>
      </c>
      <c r="B49" s="15">
        <v>26121634</v>
      </c>
      <c r="C49" s="16" t="s">
        <v>58</v>
      </c>
      <c r="D49" s="8" t="s">
        <v>132</v>
      </c>
      <c r="E49" s="8">
        <v>3600</v>
      </c>
      <c r="F49" s="19">
        <v>6545</v>
      </c>
      <c r="G49" s="19">
        <f t="shared" si="6"/>
        <v>23562000</v>
      </c>
      <c r="H49" s="12">
        <v>6664</v>
      </c>
      <c r="I49" s="13">
        <f t="shared" si="7"/>
        <v>23990400</v>
      </c>
      <c r="J49" s="13">
        <v>6570</v>
      </c>
      <c r="K49" s="13">
        <f t="shared" si="8"/>
        <v>23652000</v>
      </c>
      <c r="L49" s="13">
        <v>6729</v>
      </c>
      <c r="M49" s="13">
        <f t="shared" si="9"/>
        <v>24224400</v>
      </c>
      <c r="N49" s="12">
        <v>6954</v>
      </c>
      <c r="O49" s="13">
        <f t="shared" si="4"/>
        <v>25034400</v>
      </c>
    </row>
    <row r="50" spans="1:15" ht="27.75" customHeight="1" x14ac:dyDescent="0.25">
      <c r="A50" s="8">
        <f t="shared" si="5"/>
        <v>41</v>
      </c>
      <c r="B50" s="15">
        <v>39121432</v>
      </c>
      <c r="C50" s="17" t="s">
        <v>59</v>
      </c>
      <c r="D50" s="8" t="s">
        <v>131</v>
      </c>
      <c r="E50" s="8">
        <v>2400</v>
      </c>
      <c r="F50" s="19">
        <v>357</v>
      </c>
      <c r="G50" s="19">
        <f t="shared" si="6"/>
        <v>856800</v>
      </c>
      <c r="H50" s="12">
        <v>357</v>
      </c>
      <c r="I50" s="13">
        <f t="shared" si="7"/>
        <v>856800</v>
      </c>
      <c r="J50" s="13">
        <v>358</v>
      </c>
      <c r="K50" s="13">
        <f t="shared" si="8"/>
        <v>859200</v>
      </c>
      <c r="L50" s="13">
        <v>8925</v>
      </c>
      <c r="M50" s="13">
        <f t="shared" si="9"/>
        <v>21420000</v>
      </c>
      <c r="N50" s="12">
        <v>9223</v>
      </c>
      <c r="O50" s="13">
        <f t="shared" si="4"/>
        <v>22135200</v>
      </c>
    </row>
    <row r="51" spans="1:15" ht="61.5" customHeight="1" x14ac:dyDescent="0.3">
      <c r="A51" s="8">
        <f t="shared" si="5"/>
        <v>42</v>
      </c>
      <c r="B51" s="15">
        <v>39121702</v>
      </c>
      <c r="C51" s="16" t="s">
        <v>60</v>
      </c>
      <c r="D51" s="8" t="s">
        <v>131</v>
      </c>
      <c r="E51" s="8">
        <v>120</v>
      </c>
      <c r="F51" s="19">
        <v>93653</v>
      </c>
      <c r="G51" s="19">
        <f t="shared" si="6"/>
        <v>11238360</v>
      </c>
      <c r="H51" s="12">
        <v>95081</v>
      </c>
      <c r="I51" s="13">
        <f t="shared" si="7"/>
        <v>11409720</v>
      </c>
      <c r="J51" s="13">
        <v>94073</v>
      </c>
      <c r="K51" s="13">
        <f t="shared" si="8"/>
        <v>11288760</v>
      </c>
      <c r="L51" s="13">
        <v>89250</v>
      </c>
      <c r="M51" s="13">
        <f t="shared" si="9"/>
        <v>10710000</v>
      </c>
      <c r="N51" s="12">
        <v>92225</v>
      </c>
      <c r="O51" s="13">
        <f t="shared" si="4"/>
        <v>11067000</v>
      </c>
    </row>
    <row r="52" spans="1:15" ht="52.5" customHeight="1" x14ac:dyDescent="0.3">
      <c r="A52" s="8">
        <f t="shared" si="5"/>
        <v>43</v>
      </c>
      <c r="B52" s="15">
        <v>39121701</v>
      </c>
      <c r="C52" s="16" t="s">
        <v>61</v>
      </c>
      <c r="D52" s="8" t="s">
        <v>131</v>
      </c>
      <c r="E52" s="8">
        <v>1200</v>
      </c>
      <c r="F52" s="19">
        <v>1904</v>
      </c>
      <c r="G52" s="19">
        <f t="shared" si="6"/>
        <v>2284800</v>
      </c>
      <c r="H52" s="12">
        <v>1904</v>
      </c>
      <c r="I52" s="13">
        <f t="shared" si="7"/>
        <v>2284800</v>
      </c>
      <c r="J52" s="13">
        <v>1904</v>
      </c>
      <c r="K52" s="13">
        <f t="shared" si="8"/>
        <v>2284800</v>
      </c>
      <c r="L52" s="13">
        <v>2678</v>
      </c>
      <c r="M52" s="13">
        <f t="shared" si="9"/>
        <v>3213600</v>
      </c>
      <c r="N52" s="12">
        <v>2767</v>
      </c>
      <c r="O52" s="13">
        <f t="shared" si="4"/>
        <v>3320400</v>
      </c>
    </row>
    <row r="53" spans="1:15" ht="55.5" customHeight="1" x14ac:dyDescent="0.3">
      <c r="A53" s="8">
        <f t="shared" si="5"/>
        <v>44</v>
      </c>
      <c r="B53" s="15">
        <v>39121701</v>
      </c>
      <c r="C53" s="16" t="s">
        <v>62</v>
      </c>
      <c r="D53" s="8" t="s">
        <v>131</v>
      </c>
      <c r="E53" s="8">
        <v>3600</v>
      </c>
      <c r="F53" s="19">
        <v>595</v>
      </c>
      <c r="G53" s="19">
        <f t="shared" si="6"/>
        <v>2142000</v>
      </c>
      <c r="H53" s="12">
        <v>595</v>
      </c>
      <c r="I53" s="13">
        <f t="shared" si="7"/>
        <v>2142000</v>
      </c>
      <c r="J53" s="13">
        <v>597</v>
      </c>
      <c r="K53" s="13">
        <f t="shared" si="8"/>
        <v>2149200</v>
      </c>
      <c r="L53" s="13">
        <v>705</v>
      </c>
      <c r="M53" s="13">
        <f t="shared" si="9"/>
        <v>2538000</v>
      </c>
      <c r="N53" s="12">
        <v>729</v>
      </c>
      <c r="O53" s="13">
        <f t="shared" si="4"/>
        <v>2624400</v>
      </c>
    </row>
    <row r="54" spans="1:15" ht="51" customHeight="1" x14ac:dyDescent="0.3">
      <c r="A54" s="8">
        <f t="shared" si="5"/>
        <v>45</v>
      </c>
      <c r="B54" s="15">
        <v>39121701</v>
      </c>
      <c r="C54" s="16" t="s">
        <v>63</v>
      </c>
      <c r="D54" s="8" t="s">
        <v>131</v>
      </c>
      <c r="E54" s="8">
        <v>1200</v>
      </c>
      <c r="F54" s="19">
        <v>357</v>
      </c>
      <c r="G54" s="19">
        <f t="shared" si="6"/>
        <v>428400</v>
      </c>
      <c r="H54" s="12">
        <v>357</v>
      </c>
      <c r="I54" s="13">
        <f t="shared" si="7"/>
        <v>428400</v>
      </c>
      <c r="J54" s="13">
        <v>359</v>
      </c>
      <c r="K54" s="13">
        <f t="shared" si="8"/>
        <v>430800</v>
      </c>
      <c r="L54" s="13">
        <v>996</v>
      </c>
      <c r="M54" s="13">
        <f t="shared" si="9"/>
        <v>1195200</v>
      </c>
      <c r="N54" s="12">
        <v>1029</v>
      </c>
      <c r="O54" s="13">
        <f t="shared" si="4"/>
        <v>1234800</v>
      </c>
    </row>
    <row r="55" spans="1:15" ht="56.25" customHeight="1" x14ac:dyDescent="0.3">
      <c r="A55" s="8">
        <f t="shared" si="5"/>
        <v>46</v>
      </c>
      <c r="B55" s="15">
        <v>39121701</v>
      </c>
      <c r="C55" s="16" t="s">
        <v>64</v>
      </c>
      <c r="D55" s="8" t="s">
        <v>131</v>
      </c>
      <c r="E55" s="8">
        <v>3600</v>
      </c>
      <c r="F55" s="19">
        <v>1547</v>
      </c>
      <c r="G55" s="19">
        <f t="shared" si="6"/>
        <v>5569200</v>
      </c>
      <c r="H55" s="12">
        <v>1547</v>
      </c>
      <c r="I55" s="13">
        <f t="shared" si="7"/>
        <v>5569200</v>
      </c>
      <c r="J55" s="13">
        <v>1558</v>
      </c>
      <c r="K55" s="13">
        <f t="shared" si="8"/>
        <v>5608800</v>
      </c>
      <c r="L55" s="13">
        <v>321</v>
      </c>
      <c r="M55" s="13">
        <f t="shared" si="9"/>
        <v>1155600</v>
      </c>
      <c r="N55" s="12">
        <v>332</v>
      </c>
      <c r="O55" s="13">
        <f t="shared" si="4"/>
        <v>1195200</v>
      </c>
    </row>
    <row r="56" spans="1:15" ht="57" customHeight="1" x14ac:dyDescent="0.3">
      <c r="A56" s="8">
        <f t="shared" si="5"/>
        <v>47</v>
      </c>
      <c r="B56" s="15">
        <v>39121307</v>
      </c>
      <c r="C56" s="16" t="s">
        <v>65</v>
      </c>
      <c r="D56" s="8" t="s">
        <v>131</v>
      </c>
      <c r="E56" s="8">
        <v>240</v>
      </c>
      <c r="F56" s="19">
        <v>212296</v>
      </c>
      <c r="G56" s="19">
        <f t="shared" si="6"/>
        <v>50951040</v>
      </c>
      <c r="H56" s="12">
        <v>214676</v>
      </c>
      <c r="I56" s="13">
        <f t="shared" si="7"/>
        <v>51522240</v>
      </c>
      <c r="J56" s="13">
        <v>212868</v>
      </c>
      <c r="K56" s="13">
        <f t="shared" si="8"/>
        <v>51088320</v>
      </c>
      <c r="L56" s="13">
        <v>357000</v>
      </c>
      <c r="M56" s="13">
        <f t="shared" si="9"/>
        <v>85680000</v>
      </c>
      <c r="N56" s="12">
        <v>368900</v>
      </c>
      <c r="O56" s="13">
        <f t="shared" si="4"/>
        <v>88536000</v>
      </c>
    </row>
    <row r="57" spans="1:15" ht="36" customHeight="1" x14ac:dyDescent="0.3">
      <c r="A57" s="8">
        <f t="shared" si="5"/>
        <v>48</v>
      </c>
      <c r="B57" s="15">
        <v>31161603</v>
      </c>
      <c r="C57" s="16" t="s">
        <v>66</v>
      </c>
      <c r="D57" s="8" t="s">
        <v>131</v>
      </c>
      <c r="E57" s="8">
        <v>7200</v>
      </c>
      <c r="F57" s="19">
        <v>1309</v>
      </c>
      <c r="G57" s="19">
        <f t="shared" si="6"/>
        <v>9424800</v>
      </c>
      <c r="H57" s="12">
        <v>1309</v>
      </c>
      <c r="I57" s="13">
        <f t="shared" si="7"/>
        <v>9424800</v>
      </c>
      <c r="J57" s="13">
        <v>1321</v>
      </c>
      <c r="K57" s="13">
        <f t="shared" si="8"/>
        <v>9511200</v>
      </c>
      <c r="L57" s="13">
        <v>5355</v>
      </c>
      <c r="M57" s="13">
        <f t="shared" si="9"/>
        <v>38556000</v>
      </c>
      <c r="N57" s="12">
        <v>5534</v>
      </c>
      <c r="O57" s="13">
        <f t="shared" si="4"/>
        <v>39844800</v>
      </c>
    </row>
    <row r="58" spans="1:15" ht="39.75" customHeight="1" x14ac:dyDescent="0.25">
      <c r="A58" s="8">
        <f t="shared" si="5"/>
        <v>49</v>
      </c>
      <c r="B58" s="15">
        <v>31162101</v>
      </c>
      <c r="C58" s="17" t="s">
        <v>67</v>
      </c>
      <c r="D58" s="8" t="s">
        <v>131</v>
      </c>
      <c r="E58" s="8">
        <v>7200</v>
      </c>
      <c r="F58" s="19">
        <v>833</v>
      </c>
      <c r="G58" s="19">
        <f t="shared" si="6"/>
        <v>5997600</v>
      </c>
      <c r="H58" s="12">
        <v>833</v>
      </c>
      <c r="I58" s="13">
        <f t="shared" si="7"/>
        <v>5997600</v>
      </c>
      <c r="J58" s="13">
        <v>838</v>
      </c>
      <c r="K58" s="13">
        <f t="shared" si="8"/>
        <v>6033600</v>
      </c>
      <c r="L58" s="13">
        <v>12495</v>
      </c>
      <c r="M58" s="13">
        <f t="shared" si="9"/>
        <v>89964000</v>
      </c>
      <c r="N58" s="12">
        <v>12912</v>
      </c>
      <c r="O58" s="13">
        <f t="shared" si="4"/>
        <v>92966400</v>
      </c>
    </row>
    <row r="59" spans="1:15" ht="55.5" customHeight="1" x14ac:dyDescent="0.3">
      <c r="A59" s="8">
        <f t="shared" si="5"/>
        <v>50</v>
      </c>
      <c r="B59" s="15">
        <v>39131706</v>
      </c>
      <c r="C59" s="16" t="s">
        <v>68</v>
      </c>
      <c r="D59" s="8" t="s">
        <v>131</v>
      </c>
      <c r="E59" s="8">
        <v>1200</v>
      </c>
      <c r="F59" s="19">
        <v>21420</v>
      </c>
      <c r="G59" s="19">
        <f t="shared" si="6"/>
        <v>25704000</v>
      </c>
      <c r="H59" s="12">
        <v>21777</v>
      </c>
      <c r="I59" s="13">
        <f t="shared" si="7"/>
        <v>26132400</v>
      </c>
      <c r="J59" s="13">
        <v>21457</v>
      </c>
      <c r="K59" s="13">
        <f t="shared" si="8"/>
        <v>25748400</v>
      </c>
      <c r="L59" s="13">
        <v>9000</v>
      </c>
      <c r="M59" s="13">
        <f t="shared" si="9"/>
        <v>10800000</v>
      </c>
      <c r="N59" s="12">
        <v>9300</v>
      </c>
      <c r="O59" s="13">
        <f t="shared" si="4"/>
        <v>11160000</v>
      </c>
    </row>
    <row r="60" spans="1:15" ht="39.75" customHeight="1" x14ac:dyDescent="0.25">
      <c r="A60" s="8">
        <f t="shared" si="5"/>
        <v>51</v>
      </c>
      <c r="B60" s="15">
        <v>39121409</v>
      </c>
      <c r="C60" s="17" t="s">
        <v>69</v>
      </c>
      <c r="D60" s="8" t="s">
        <v>131</v>
      </c>
      <c r="E60" s="8">
        <v>240</v>
      </c>
      <c r="F60" s="19">
        <v>2618</v>
      </c>
      <c r="G60" s="19">
        <f t="shared" si="6"/>
        <v>628320</v>
      </c>
      <c r="H60" s="12">
        <v>2618</v>
      </c>
      <c r="I60" s="13">
        <f t="shared" si="7"/>
        <v>628320</v>
      </c>
      <c r="J60" s="13">
        <v>2643</v>
      </c>
      <c r="K60" s="13">
        <f t="shared" si="8"/>
        <v>634320</v>
      </c>
      <c r="L60" s="13">
        <v>1096</v>
      </c>
      <c r="M60" s="13">
        <f t="shared" si="9"/>
        <v>263040</v>
      </c>
      <c r="N60" s="12">
        <v>1133</v>
      </c>
      <c r="O60" s="13">
        <f t="shared" si="4"/>
        <v>271920</v>
      </c>
    </row>
    <row r="61" spans="1:15" ht="43.5" customHeight="1" x14ac:dyDescent="0.3">
      <c r="A61" s="8">
        <f t="shared" si="5"/>
        <v>52</v>
      </c>
      <c r="B61" s="15">
        <v>39131718</v>
      </c>
      <c r="C61" s="16" t="s">
        <v>70</v>
      </c>
      <c r="D61" s="8" t="s">
        <v>132</v>
      </c>
      <c r="E61" s="8">
        <v>1200</v>
      </c>
      <c r="F61" s="19">
        <v>13685</v>
      </c>
      <c r="G61" s="19">
        <f t="shared" si="6"/>
        <v>16422000</v>
      </c>
      <c r="H61" s="12">
        <v>13923</v>
      </c>
      <c r="I61" s="13">
        <f t="shared" si="7"/>
        <v>16707600</v>
      </c>
      <c r="J61" s="13">
        <v>13803</v>
      </c>
      <c r="K61" s="13">
        <f t="shared" si="8"/>
        <v>16563600</v>
      </c>
      <c r="L61" s="13">
        <v>13548</v>
      </c>
      <c r="M61" s="13">
        <f t="shared" si="9"/>
        <v>16257600</v>
      </c>
      <c r="N61" s="12">
        <v>14000</v>
      </c>
      <c r="O61" s="13">
        <f t="shared" si="4"/>
        <v>16800000</v>
      </c>
    </row>
    <row r="62" spans="1:15" ht="40.5" customHeight="1" x14ac:dyDescent="0.3">
      <c r="A62" s="8">
        <f t="shared" si="5"/>
        <v>53</v>
      </c>
      <c r="B62" s="15">
        <v>39121409</v>
      </c>
      <c r="C62" s="16" t="s">
        <v>71</v>
      </c>
      <c r="D62" s="8" t="s">
        <v>131</v>
      </c>
      <c r="E62" s="8">
        <v>240</v>
      </c>
      <c r="F62" s="19">
        <v>8925</v>
      </c>
      <c r="G62" s="19">
        <f t="shared" si="6"/>
        <v>2142000</v>
      </c>
      <c r="H62" s="12">
        <v>9044</v>
      </c>
      <c r="I62" s="13">
        <f t="shared" si="7"/>
        <v>2170560</v>
      </c>
      <c r="J62" s="13">
        <v>8999</v>
      </c>
      <c r="K62" s="13">
        <f t="shared" si="8"/>
        <v>2159760</v>
      </c>
      <c r="L62" s="13">
        <v>6862</v>
      </c>
      <c r="M62" s="13">
        <f t="shared" si="9"/>
        <v>1646880</v>
      </c>
      <c r="N62" s="12">
        <v>7090</v>
      </c>
      <c r="O62" s="13">
        <f t="shared" si="4"/>
        <v>1701600</v>
      </c>
    </row>
    <row r="63" spans="1:15" ht="39.75" customHeight="1" x14ac:dyDescent="0.3">
      <c r="A63" s="8">
        <f t="shared" si="5"/>
        <v>54</v>
      </c>
      <c r="B63" s="15">
        <v>39121409</v>
      </c>
      <c r="C63" s="16" t="s">
        <v>72</v>
      </c>
      <c r="D63" s="8" t="s">
        <v>131</v>
      </c>
      <c r="E63" s="8">
        <v>240</v>
      </c>
      <c r="F63" s="19">
        <v>17136</v>
      </c>
      <c r="G63" s="19">
        <f t="shared" si="6"/>
        <v>4112640</v>
      </c>
      <c r="H63" s="12">
        <v>17374</v>
      </c>
      <c r="I63" s="13">
        <f t="shared" si="7"/>
        <v>4169760</v>
      </c>
      <c r="J63" s="13">
        <v>17222</v>
      </c>
      <c r="K63" s="13">
        <f t="shared" si="8"/>
        <v>4133280</v>
      </c>
      <c r="L63" s="13">
        <v>11071</v>
      </c>
      <c r="M63" s="13">
        <f t="shared" si="9"/>
        <v>2657040</v>
      </c>
      <c r="N63" s="12">
        <v>11440</v>
      </c>
      <c r="O63" s="13">
        <f t="shared" si="4"/>
        <v>2745600</v>
      </c>
    </row>
    <row r="64" spans="1:15" ht="39" customHeight="1" x14ac:dyDescent="0.3">
      <c r="A64" s="8">
        <f t="shared" si="5"/>
        <v>55</v>
      </c>
      <c r="B64" s="15">
        <v>39121445</v>
      </c>
      <c r="C64" s="16" t="s">
        <v>73</v>
      </c>
      <c r="D64" s="8" t="s">
        <v>131</v>
      </c>
      <c r="E64" s="8">
        <v>3600</v>
      </c>
      <c r="F64" s="19">
        <v>5831</v>
      </c>
      <c r="G64" s="19">
        <f t="shared" si="6"/>
        <v>20991600</v>
      </c>
      <c r="H64" s="12">
        <v>5950</v>
      </c>
      <c r="I64" s="13">
        <f t="shared" si="7"/>
        <v>21420000</v>
      </c>
      <c r="J64" s="13">
        <v>5863</v>
      </c>
      <c r="K64" s="13">
        <f t="shared" si="8"/>
        <v>21106800</v>
      </c>
      <c r="L64" s="13">
        <v>7140</v>
      </c>
      <c r="M64" s="13">
        <f t="shared" si="9"/>
        <v>25704000</v>
      </c>
      <c r="N64" s="12">
        <v>7378</v>
      </c>
      <c r="O64" s="13">
        <f t="shared" si="4"/>
        <v>26560800</v>
      </c>
    </row>
    <row r="65" spans="1:15" ht="53.25" customHeight="1" x14ac:dyDescent="0.3">
      <c r="A65" s="8">
        <f t="shared" si="5"/>
        <v>56</v>
      </c>
      <c r="B65" s="15">
        <v>39121613</v>
      </c>
      <c r="C65" s="16" t="s">
        <v>74</v>
      </c>
      <c r="D65" s="8" t="s">
        <v>131</v>
      </c>
      <c r="E65" s="8">
        <v>120</v>
      </c>
      <c r="F65" s="19">
        <v>14637</v>
      </c>
      <c r="G65" s="19">
        <f t="shared" si="6"/>
        <v>1756440</v>
      </c>
      <c r="H65" s="12">
        <v>14875</v>
      </c>
      <c r="I65" s="13">
        <f t="shared" si="7"/>
        <v>1785000</v>
      </c>
      <c r="J65" s="13">
        <v>14682</v>
      </c>
      <c r="K65" s="13">
        <f t="shared" si="8"/>
        <v>1761840</v>
      </c>
      <c r="L65" s="13">
        <v>20171</v>
      </c>
      <c r="M65" s="13">
        <f t="shared" si="9"/>
        <v>2420520</v>
      </c>
      <c r="N65" s="12">
        <v>20843</v>
      </c>
      <c r="O65" s="13">
        <f t="shared" si="4"/>
        <v>2501160</v>
      </c>
    </row>
    <row r="66" spans="1:15" ht="54.75" customHeight="1" x14ac:dyDescent="0.3">
      <c r="A66" s="8">
        <f t="shared" si="5"/>
        <v>57</v>
      </c>
      <c r="B66" s="15">
        <v>39121410</v>
      </c>
      <c r="C66" s="16" t="s">
        <v>75</v>
      </c>
      <c r="D66" s="8" t="s">
        <v>131</v>
      </c>
      <c r="E66" s="8">
        <v>120</v>
      </c>
      <c r="F66" s="19">
        <v>68068</v>
      </c>
      <c r="G66" s="19">
        <f t="shared" si="6"/>
        <v>8168160</v>
      </c>
      <c r="H66" s="12">
        <v>69377</v>
      </c>
      <c r="I66" s="13">
        <f t="shared" si="7"/>
        <v>8325240</v>
      </c>
      <c r="J66" s="13">
        <v>68379</v>
      </c>
      <c r="K66" s="13">
        <f t="shared" si="8"/>
        <v>8205480</v>
      </c>
      <c r="L66" s="13">
        <v>107100</v>
      </c>
      <c r="M66" s="13">
        <f t="shared" si="9"/>
        <v>12852000</v>
      </c>
      <c r="N66" s="12">
        <v>110670</v>
      </c>
      <c r="O66" s="13">
        <f t="shared" si="4"/>
        <v>13280400</v>
      </c>
    </row>
    <row r="67" spans="1:15" ht="43.5" customHeight="1" x14ac:dyDescent="0.3">
      <c r="A67" s="8">
        <f t="shared" si="5"/>
        <v>58</v>
      </c>
      <c r="B67" s="15">
        <v>39121702</v>
      </c>
      <c r="C67" s="16" t="s">
        <v>76</v>
      </c>
      <c r="D67" s="8" t="s">
        <v>131</v>
      </c>
      <c r="E67" s="8">
        <v>120</v>
      </c>
      <c r="F67" s="19">
        <v>9282</v>
      </c>
      <c r="G67" s="19">
        <f t="shared" si="6"/>
        <v>1113840</v>
      </c>
      <c r="H67" s="12">
        <v>9401</v>
      </c>
      <c r="I67" s="13">
        <f t="shared" si="7"/>
        <v>1128120</v>
      </c>
      <c r="J67" s="13">
        <v>9320</v>
      </c>
      <c r="K67" s="13">
        <f t="shared" si="8"/>
        <v>1118400</v>
      </c>
      <c r="L67" s="13">
        <v>8907</v>
      </c>
      <c r="M67" s="13">
        <f t="shared" si="9"/>
        <v>1068840</v>
      </c>
      <c r="N67" s="12">
        <v>9204</v>
      </c>
      <c r="O67" s="13">
        <f t="shared" si="4"/>
        <v>1104480</v>
      </c>
    </row>
    <row r="68" spans="1:15" ht="60" customHeight="1" x14ac:dyDescent="0.3">
      <c r="A68" s="8">
        <f t="shared" si="5"/>
        <v>59</v>
      </c>
      <c r="B68" s="15">
        <v>39121321</v>
      </c>
      <c r="C68" s="16" t="s">
        <v>77</v>
      </c>
      <c r="D68" s="8" t="s">
        <v>131</v>
      </c>
      <c r="E68" s="8">
        <v>120</v>
      </c>
      <c r="F68" s="19">
        <v>465409</v>
      </c>
      <c r="G68" s="19">
        <f t="shared" si="6"/>
        <v>55849080</v>
      </c>
      <c r="H68" s="12">
        <v>473025</v>
      </c>
      <c r="I68" s="13">
        <f t="shared" si="7"/>
        <v>56763000</v>
      </c>
      <c r="J68" s="13">
        <v>469860</v>
      </c>
      <c r="K68" s="13">
        <f t="shared" si="8"/>
        <v>56383200</v>
      </c>
      <c r="L68" s="13">
        <v>517650</v>
      </c>
      <c r="M68" s="13">
        <f t="shared" si="9"/>
        <v>62118000</v>
      </c>
      <c r="N68" s="12">
        <v>534905</v>
      </c>
      <c r="O68" s="13">
        <f t="shared" si="4"/>
        <v>64188600</v>
      </c>
    </row>
    <row r="69" spans="1:15" ht="108" customHeight="1" x14ac:dyDescent="0.3">
      <c r="A69" s="8">
        <f t="shared" si="5"/>
        <v>60</v>
      </c>
      <c r="B69" s="15">
        <v>39131708</v>
      </c>
      <c r="C69" s="16" t="s">
        <v>78</v>
      </c>
      <c r="D69" s="8" t="s">
        <v>131</v>
      </c>
      <c r="E69" s="8">
        <v>240</v>
      </c>
      <c r="F69" s="19">
        <v>20706</v>
      </c>
      <c r="G69" s="19">
        <f t="shared" si="6"/>
        <v>4969440</v>
      </c>
      <c r="H69" s="12">
        <v>20944</v>
      </c>
      <c r="I69" s="13">
        <f t="shared" si="7"/>
        <v>5026560</v>
      </c>
      <c r="J69" s="13">
        <v>20798</v>
      </c>
      <c r="K69" s="13">
        <f t="shared" si="8"/>
        <v>4991520</v>
      </c>
      <c r="L69" s="13">
        <v>15538</v>
      </c>
      <c r="M69" s="13">
        <f t="shared" si="9"/>
        <v>3729120</v>
      </c>
      <c r="N69" s="12">
        <v>16056</v>
      </c>
      <c r="O69" s="13">
        <f t="shared" si="4"/>
        <v>3853440</v>
      </c>
    </row>
    <row r="70" spans="1:15" ht="96" customHeight="1" x14ac:dyDescent="0.3">
      <c r="A70" s="8">
        <f t="shared" si="5"/>
        <v>61</v>
      </c>
      <c r="B70" s="15">
        <v>39131708</v>
      </c>
      <c r="C70" s="16" t="s">
        <v>79</v>
      </c>
      <c r="D70" s="8" t="s">
        <v>131</v>
      </c>
      <c r="E70" s="8">
        <v>240</v>
      </c>
      <c r="F70" s="19">
        <v>18802</v>
      </c>
      <c r="G70" s="19">
        <f t="shared" si="6"/>
        <v>4512480</v>
      </c>
      <c r="H70" s="12">
        <v>19159</v>
      </c>
      <c r="I70" s="13">
        <f t="shared" si="7"/>
        <v>4598160</v>
      </c>
      <c r="J70" s="13">
        <v>18986</v>
      </c>
      <c r="K70" s="13">
        <f t="shared" si="8"/>
        <v>4556640</v>
      </c>
      <c r="L70" s="13">
        <v>23532</v>
      </c>
      <c r="M70" s="13">
        <f t="shared" si="9"/>
        <v>5647680</v>
      </c>
      <c r="N70" s="12">
        <v>24316</v>
      </c>
      <c r="O70" s="13">
        <f t="shared" si="4"/>
        <v>5835840</v>
      </c>
    </row>
    <row r="71" spans="1:15" ht="90" customHeight="1" x14ac:dyDescent="0.3">
      <c r="A71" s="8">
        <f t="shared" si="5"/>
        <v>62</v>
      </c>
      <c r="B71" s="15">
        <v>39121445</v>
      </c>
      <c r="C71" s="16" t="s">
        <v>80</v>
      </c>
      <c r="D71" s="8" t="s">
        <v>131</v>
      </c>
      <c r="E71" s="8">
        <v>960</v>
      </c>
      <c r="F71" s="19">
        <v>11067</v>
      </c>
      <c r="G71" s="19">
        <f t="shared" si="6"/>
        <v>10624320</v>
      </c>
      <c r="H71" s="12">
        <v>11305</v>
      </c>
      <c r="I71" s="13">
        <f t="shared" si="7"/>
        <v>10852800</v>
      </c>
      <c r="J71" s="13">
        <v>11136</v>
      </c>
      <c r="K71" s="13">
        <f t="shared" si="8"/>
        <v>10690560</v>
      </c>
      <c r="L71" s="13">
        <v>16958</v>
      </c>
      <c r="M71" s="13">
        <f t="shared" si="9"/>
        <v>16279680</v>
      </c>
      <c r="N71" s="12">
        <v>17523</v>
      </c>
      <c r="O71" s="13">
        <f t="shared" si="4"/>
        <v>16822080</v>
      </c>
    </row>
    <row r="72" spans="1:15" ht="28.5" customHeight="1" x14ac:dyDescent="0.25">
      <c r="A72" s="8">
        <f t="shared" si="5"/>
        <v>63</v>
      </c>
      <c r="B72" s="15">
        <v>30101504</v>
      </c>
      <c r="C72" s="17" t="s">
        <v>17</v>
      </c>
      <c r="D72" s="8" t="s">
        <v>131</v>
      </c>
      <c r="E72" s="8">
        <v>120</v>
      </c>
      <c r="F72" s="19">
        <v>167552</v>
      </c>
      <c r="G72" s="19">
        <f t="shared" si="6"/>
        <v>20106240</v>
      </c>
      <c r="H72" s="12">
        <v>169694</v>
      </c>
      <c r="I72" s="13">
        <f t="shared" si="7"/>
        <v>20363280</v>
      </c>
      <c r="J72" s="13">
        <v>168598</v>
      </c>
      <c r="K72" s="13">
        <f t="shared" si="8"/>
        <v>20231760</v>
      </c>
      <c r="L72" s="13">
        <v>535500</v>
      </c>
      <c r="M72" s="13">
        <f t="shared" si="9"/>
        <v>64260000</v>
      </c>
      <c r="N72" s="12">
        <v>553350</v>
      </c>
      <c r="O72" s="13">
        <f t="shared" si="4"/>
        <v>66402000</v>
      </c>
    </row>
    <row r="73" spans="1:15" ht="41.25" customHeight="1" x14ac:dyDescent="0.3">
      <c r="A73" s="8">
        <f t="shared" si="5"/>
        <v>64</v>
      </c>
      <c r="B73" s="15">
        <v>13111309</v>
      </c>
      <c r="C73" s="18" t="s">
        <v>81</v>
      </c>
      <c r="D73" s="8" t="s">
        <v>131</v>
      </c>
      <c r="E73" s="8">
        <v>120</v>
      </c>
      <c r="F73" s="19">
        <v>34986</v>
      </c>
      <c r="G73" s="19">
        <f t="shared" si="6"/>
        <v>4198320</v>
      </c>
      <c r="H73" s="12">
        <v>35581</v>
      </c>
      <c r="I73" s="13">
        <f t="shared" si="7"/>
        <v>4269720</v>
      </c>
      <c r="J73" s="13">
        <v>35063</v>
      </c>
      <c r="K73" s="13">
        <f t="shared" si="8"/>
        <v>4207560</v>
      </c>
      <c r="L73" s="13">
        <v>102995</v>
      </c>
      <c r="M73" s="13">
        <f t="shared" si="9"/>
        <v>12359400</v>
      </c>
      <c r="N73" s="12">
        <v>106428</v>
      </c>
      <c r="O73" s="13">
        <f t="shared" si="4"/>
        <v>12771360</v>
      </c>
    </row>
    <row r="74" spans="1:15" ht="25.5" customHeight="1" x14ac:dyDescent="0.25">
      <c r="A74" s="8">
        <f t="shared" si="5"/>
        <v>65</v>
      </c>
      <c r="B74" s="15">
        <v>31151904</v>
      </c>
      <c r="C74" s="17" t="s">
        <v>18</v>
      </c>
      <c r="D74" s="8" t="s">
        <v>131</v>
      </c>
      <c r="E74" s="8">
        <v>120</v>
      </c>
      <c r="F74" s="19">
        <v>119</v>
      </c>
      <c r="G74" s="19">
        <f t="shared" ref="G74:G105" si="10">F74*E74</f>
        <v>14280</v>
      </c>
      <c r="H74" s="12">
        <v>119</v>
      </c>
      <c r="I74" s="13">
        <f t="shared" ref="I74:I105" si="11">H74*E74</f>
        <v>14280</v>
      </c>
      <c r="J74" s="13">
        <v>120</v>
      </c>
      <c r="K74" s="13">
        <f t="shared" ref="K74:K105" si="12">J74*E74</f>
        <v>14400</v>
      </c>
      <c r="L74" s="13">
        <v>11751</v>
      </c>
      <c r="M74" s="13">
        <f t="shared" ref="M74:M105" si="13">L74*E74</f>
        <v>1410120</v>
      </c>
      <c r="N74" s="12">
        <v>12142</v>
      </c>
      <c r="O74" s="13">
        <f t="shared" si="4"/>
        <v>1457040</v>
      </c>
    </row>
    <row r="75" spans="1:15" ht="54.75" customHeight="1" x14ac:dyDescent="0.3">
      <c r="A75" s="8">
        <f t="shared" si="5"/>
        <v>66</v>
      </c>
      <c r="B75" s="15">
        <v>31201502</v>
      </c>
      <c r="C75" s="16" t="s">
        <v>82</v>
      </c>
      <c r="D75" s="8" t="s">
        <v>131</v>
      </c>
      <c r="E75" s="8">
        <v>240</v>
      </c>
      <c r="F75" s="19">
        <v>73066</v>
      </c>
      <c r="G75" s="19">
        <f t="shared" si="10"/>
        <v>17535840</v>
      </c>
      <c r="H75" s="12">
        <v>74018</v>
      </c>
      <c r="I75" s="13">
        <f t="shared" si="11"/>
        <v>17764320</v>
      </c>
      <c r="J75" s="13">
        <v>73684</v>
      </c>
      <c r="K75" s="13">
        <f t="shared" si="12"/>
        <v>17684160</v>
      </c>
      <c r="L75" s="13">
        <v>99782</v>
      </c>
      <c r="M75" s="13">
        <f t="shared" si="13"/>
        <v>23947680</v>
      </c>
      <c r="N75" s="12">
        <v>103108</v>
      </c>
      <c r="O75" s="13">
        <f t="shared" ref="O75:O123" si="14">N75*E75</f>
        <v>24745920</v>
      </c>
    </row>
    <row r="76" spans="1:15" ht="126.75" customHeight="1" x14ac:dyDescent="0.3">
      <c r="A76" s="8">
        <f t="shared" ref="A76:A123" si="15">A75+1</f>
        <v>67</v>
      </c>
      <c r="B76" s="15">
        <v>30191501</v>
      </c>
      <c r="C76" s="16" t="s">
        <v>83</v>
      </c>
      <c r="D76" s="8" t="s">
        <v>131</v>
      </c>
      <c r="E76" s="8">
        <v>1</v>
      </c>
      <c r="F76" s="19">
        <v>1297100</v>
      </c>
      <c r="G76" s="19">
        <f t="shared" si="10"/>
        <v>1297100</v>
      </c>
      <c r="H76" s="12">
        <v>1311618</v>
      </c>
      <c r="I76" s="13">
        <f t="shared" si="11"/>
        <v>1311618</v>
      </c>
      <c r="J76" s="13">
        <v>1309555</v>
      </c>
      <c r="K76" s="13">
        <f t="shared" si="12"/>
        <v>1309555</v>
      </c>
      <c r="L76" s="13">
        <v>1249500</v>
      </c>
      <c r="M76" s="13">
        <f t="shared" si="13"/>
        <v>1249500</v>
      </c>
      <c r="N76" s="12">
        <v>1291150</v>
      </c>
      <c r="O76" s="13">
        <f t="shared" si="14"/>
        <v>1291150</v>
      </c>
    </row>
    <row r="77" spans="1:15" ht="39.75" customHeight="1" x14ac:dyDescent="0.3">
      <c r="A77" s="8">
        <f t="shared" si="15"/>
        <v>68</v>
      </c>
      <c r="B77" s="15">
        <v>46182306</v>
      </c>
      <c r="C77" s="16" t="s">
        <v>84</v>
      </c>
      <c r="D77" s="8" t="s">
        <v>131</v>
      </c>
      <c r="E77" s="8">
        <v>3</v>
      </c>
      <c r="F77" s="19">
        <v>197302</v>
      </c>
      <c r="G77" s="19">
        <f t="shared" si="10"/>
        <v>591906</v>
      </c>
      <c r="H77" s="12">
        <v>201110</v>
      </c>
      <c r="I77" s="13">
        <f t="shared" si="11"/>
        <v>603330</v>
      </c>
      <c r="J77" s="13">
        <v>198552</v>
      </c>
      <c r="K77" s="13">
        <f t="shared" si="12"/>
        <v>595656</v>
      </c>
      <c r="L77" s="13">
        <v>232050</v>
      </c>
      <c r="M77" s="13">
        <f t="shared" si="13"/>
        <v>696150</v>
      </c>
      <c r="N77" s="12">
        <v>239785</v>
      </c>
      <c r="O77" s="13">
        <f t="shared" si="14"/>
        <v>719355</v>
      </c>
    </row>
    <row r="78" spans="1:15" ht="30" customHeight="1" x14ac:dyDescent="0.25">
      <c r="A78" s="8">
        <f t="shared" si="15"/>
        <v>69</v>
      </c>
      <c r="B78" s="15">
        <v>46181701</v>
      </c>
      <c r="C78" s="17" t="s">
        <v>85</v>
      </c>
      <c r="D78" s="8" t="s">
        <v>131</v>
      </c>
      <c r="E78" s="8">
        <v>3</v>
      </c>
      <c r="F78" s="19">
        <v>178024</v>
      </c>
      <c r="G78" s="19">
        <f t="shared" si="10"/>
        <v>534072</v>
      </c>
      <c r="H78" s="12">
        <v>179809</v>
      </c>
      <c r="I78" s="13">
        <f t="shared" si="11"/>
        <v>539427</v>
      </c>
      <c r="J78" s="13">
        <v>179457</v>
      </c>
      <c r="K78" s="13">
        <f t="shared" si="12"/>
        <v>538371</v>
      </c>
      <c r="L78" s="13">
        <v>80325</v>
      </c>
      <c r="M78" s="13">
        <f t="shared" si="13"/>
        <v>240975</v>
      </c>
      <c r="N78" s="12">
        <v>83003</v>
      </c>
      <c r="O78" s="13">
        <f t="shared" si="14"/>
        <v>249009</v>
      </c>
    </row>
    <row r="79" spans="1:15" ht="30" customHeight="1" x14ac:dyDescent="0.25">
      <c r="A79" s="8">
        <f t="shared" si="15"/>
        <v>70</v>
      </c>
      <c r="B79" s="15">
        <v>46181504</v>
      </c>
      <c r="C79" s="17" t="s">
        <v>86</v>
      </c>
      <c r="D79" s="8" t="s">
        <v>131</v>
      </c>
      <c r="E79" s="8">
        <v>3</v>
      </c>
      <c r="F79" s="19">
        <v>198492</v>
      </c>
      <c r="G79" s="19">
        <f t="shared" si="10"/>
        <v>595476</v>
      </c>
      <c r="H79" s="12">
        <v>202300</v>
      </c>
      <c r="I79" s="13">
        <f t="shared" si="11"/>
        <v>606900</v>
      </c>
      <c r="J79" s="13">
        <v>199696</v>
      </c>
      <c r="K79" s="13">
        <f t="shared" si="12"/>
        <v>599088</v>
      </c>
      <c r="L79" s="13">
        <v>714000</v>
      </c>
      <c r="M79" s="13">
        <f t="shared" si="13"/>
        <v>2142000</v>
      </c>
      <c r="N79" s="12">
        <v>737800</v>
      </c>
      <c r="O79" s="13">
        <f t="shared" si="14"/>
        <v>2213400</v>
      </c>
    </row>
    <row r="80" spans="1:15" ht="30" customHeight="1" x14ac:dyDescent="0.25">
      <c r="A80" s="8">
        <f t="shared" si="15"/>
        <v>71</v>
      </c>
      <c r="B80" s="15">
        <v>46181802</v>
      </c>
      <c r="C80" s="17" t="s">
        <v>87</v>
      </c>
      <c r="D80" s="8" t="s">
        <v>131</v>
      </c>
      <c r="E80" s="8">
        <v>3</v>
      </c>
      <c r="F80" s="19">
        <v>7140</v>
      </c>
      <c r="G80" s="19">
        <f t="shared" si="10"/>
        <v>21420</v>
      </c>
      <c r="H80" s="12">
        <v>7259</v>
      </c>
      <c r="I80" s="13">
        <f t="shared" si="11"/>
        <v>21777</v>
      </c>
      <c r="J80" s="13">
        <v>7169</v>
      </c>
      <c r="K80" s="13">
        <f t="shared" si="12"/>
        <v>21507</v>
      </c>
      <c r="L80" s="13">
        <v>22134</v>
      </c>
      <c r="M80" s="13">
        <f t="shared" si="13"/>
        <v>66402</v>
      </c>
      <c r="N80" s="12">
        <v>22872</v>
      </c>
      <c r="O80" s="13">
        <f t="shared" si="14"/>
        <v>68616</v>
      </c>
    </row>
    <row r="81" spans="1:15" ht="27" customHeight="1" x14ac:dyDescent="0.25">
      <c r="A81" s="8">
        <f t="shared" si="15"/>
        <v>72</v>
      </c>
      <c r="B81" s="15">
        <v>46191601</v>
      </c>
      <c r="C81" s="17" t="s">
        <v>88</v>
      </c>
      <c r="D81" s="8" t="s">
        <v>131</v>
      </c>
      <c r="E81" s="8">
        <v>1</v>
      </c>
      <c r="F81" s="19">
        <v>130781</v>
      </c>
      <c r="G81" s="19">
        <f t="shared" si="10"/>
        <v>130781</v>
      </c>
      <c r="H81" s="12">
        <v>133280</v>
      </c>
      <c r="I81" s="13">
        <f t="shared" si="11"/>
        <v>133280</v>
      </c>
      <c r="J81" s="13">
        <v>131614</v>
      </c>
      <c r="K81" s="13">
        <f t="shared" si="12"/>
        <v>131614</v>
      </c>
      <c r="L81" s="13">
        <v>132983</v>
      </c>
      <c r="M81" s="13">
        <f t="shared" si="13"/>
        <v>132983</v>
      </c>
      <c r="N81" s="12">
        <v>137415</v>
      </c>
      <c r="O81" s="13">
        <f t="shared" si="14"/>
        <v>137415</v>
      </c>
    </row>
    <row r="82" spans="1:15" ht="143.25" customHeight="1" x14ac:dyDescent="0.3">
      <c r="A82" s="8">
        <f t="shared" si="15"/>
        <v>73</v>
      </c>
      <c r="B82" s="15">
        <v>27112703</v>
      </c>
      <c r="C82" s="16" t="s">
        <v>89</v>
      </c>
      <c r="D82" s="8" t="s">
        <v>131</v>
      </c>
      <c r="E82" s="8">
        <v>1</v>
      </c>
      <c r="F82" s="19">
        <v>2014789</v>
      </c>
      <c r="G82" s="19">
        <f t="shared" si="10"/>
        <v>2014789</v>
      </c>
      <c r="H82" s="12">
        <v>2037161</v>
      </c>
      <c r="I82" s="13">
        <f t="shared" si="11"/>
        <v>2037161</v>
      </c>
      <c r="J82" s="13">
        <v>2017782</v>
      </c>
      <c r="K82" s="13">
        <f t="shared" si="12"/>
        <v>2017782</v>
      </c>
      <c r="L82" s="13">
        <v>1085994</v>
      </c>
      <c r="M82" s="13">
        <f t="shared" si="13"/>
        <v>1085994</v>
      </c>
      <c r="N82" s="12">
        <v>1122194</v>
      </c>
      <c r="O82" s="13">
        <f t="shared" si="14"/>
        <v>1122194</v>
      </c>
    </row>
    <row r="83" spans="1:15" ht="85.5" customHeight="1" x14ac:dyDescent="0.3">
      <c r="A83" s="8">
        <f t="shared" si="15"/>
        <v>74</v>
      </c>
      <c r="B83" s="15">
        <v>44102406</v>
      </c>
      <c r="C83" s="16" t="s">
        <v>90</v>
      </c>
      <c r="D83" s="8" t="s">
        <v>131</v>
      </c>
      <c r="E83" s="8">
        <v>1</v>
      </c>
      <c r="F83" s="19">
        <v>579530</v>
      </c>
      <c r="G83" s="19">
        <f t="shared" si="10"/>
        <v>579530</v>
      </c>
      <c r="H83" s="12">
        <v>589050</v>
      </c>
      <c r="I83" s="13">
        <f t="shared" si="11"/>
        <v>589050</v>
      </c>
      <c r="J83" s="13">
        <v>583013</v>
      </c>
      <c r="K83" s="13">
        <f t="shared" si="12"/>
        <v>583013</v>
      </c>
      <c r="L83" s="13">
        <v>928200</v>
      </c>
      <c r="M83" s="13">
        <f t="shared" si="13"/>
        <v>928200</v>
      </c>
      <c r="N83" s="12">
        <v>959140</v>
      </c>
      <c r="O83" s="13">
        <f t="shared" si="14"/>
        <v>959140</v>
      </c>
    </row>
    <row r="84" spans="1:15" ht="139.5" customHeight="1" x14ac:dyDescent="0.3">
      <c r="A84" s="8">
        <f t="shared" si="15"/>
        <v>75</v>
      </c>
      <c r="B84" s="15">
        <v>27112703</v>
      </c>
      <c r="C84" s="16" t="s">
        <v>91</v>
      </c>
      <c r="D84" s="8" t="s">
        <v>131</v>
      </c>
      <c r="E84" s="8">
        <v>1</v>
      </c>
      <c r="F84" s="19">
        <v>1193332</v>
      </c>
      <c r="G84" s="19">
        <f t="shared" si="10"/>
        <v>1193332</v>
      </c>
      <c r="H84" s="12">
        <v>1210706</v>
      </c>
      <c r="I84" s="13">
        <f t="shared" si="11"/>
        <v>1210706</v>
      </c>
      <c r="J84" s="13">
        <v>1201719</v>
      </c>
      <c r="K84" s="13">
        <f t="shared" si="12"/>
        <v>1201719</v>
      </c>
      <c r="L84" s="13">
        <v>482664</v>
      </c>
      <c r="M84" s="13">
        <f t="shared" si="13"/>
        <v>482664</v>
      </c>
      <c r="N84" s="12">
        <v>498753</v>
      </c>
      <c r="O84" s="13">
        <f t="shared" si="14"/>
        <v>498753</v>
      </c>
    </row>
    <row r="85" spans="1:15" ht="124.5" customHeight="1" x14ac:dyDescent="0.3">
      <c r="A85" s="8">
        <f t="shared" si="15"/>
        <v>76</v>
      </c>
      <c r="B85" s="15">
        <v>41111610</v>
      </c>
      <c r="C85" s="16" t="s">
        <v>92</v>
      </c>
      <c r="D85" s="8" t="s">
        <v>131</v>
      </c>
      <c r="E85" s="8">
        <v>1</v>
      </c>
      <c r="F85" s="19">
        <v>5910016</v>
      </c>
      <c r="G85" s="19">
        <f t="shared" si="10"/>
        <v>5910016</v>
      </c>
      <c r="H85" s="12">
        <v>6000218</v>
      </c>
      <c r="I85" s="13">
        <f t="shared" si="11"/>
        <v>6000218</v>
      </c>
      <c r="J85" s="13">
        <v>5968802</v>
      </c>
      <c r="K85" s="13">
        <f t="shared" si="12"/>
        <v>5968802</v>
      </c>
      <c r="L85" s="13">
        <v>696864</v>
      </c>
      <c r="M85" s="13">
        <f t="shared" si="13"/>
        <v>696864</v>
      </c>
      <c r="N85" s="12">
        <v>720093</v>
      </c>
      <c r="O85" s="13">
        <f t="shared" si="14"/>
        <v>720093</v>
      </c>
    </row>
    <row r="86" spans="1:15" ht="182.25" customHeight="1" x14ac:dyDescent="0.3">
      <c r="A86" s="8">
        <f t="shared" si="15"/>
        <v>77</v>
      </c>
      <c r="B86" s="15">
        <v>27112708</v>
      </c>
      <c r="C86" s="16" t="s">
        <v>93</v>
      </c>
      <c r="D86" s="8" t="s">
        <v>131</v>
      </c>
      <c r="E86" s="8">
        <v>2</v>
      </c>
      <c r="F86" s="19">
        <v>1038394</v>
      </c>
      <c r="G86" s="19">
        <f t="shared" si="10"/>
        <v>2076788</v>
      </c>
      <c r="H86" s="12">
        <v>1057553</v>
      </c>
      <c r="I86" s="13">
        <f t="shared" si="11"/>
        <v>2115106</v>
      </c>
      <c r="J86" s="13">
        <v>1041483</v>
      </c>
      <c r="K86" s="13">
        <f t="shared" si="12"/>
        <v>2082966</v>
      </c>
      <c r="L86" s="13">
        <v>392700</v>
      </c>
      <c r="M86" s="13">
        <f t="shared" si="13"/>
        <v>785400</v>
      </c>
      <c r="N86" s="12">
        <v>405790</v>
      </c>
      <c r="O86" s="13">
        <f t="shared" si="14"/>
        <v>811580</v>
      </c>
    </row>
    <row r="87" spans="1:15" ht="176.25" customHeight="1" x14ac:dyDescent="0.3">
      <c r="A87" s="8">
        <f t="shared" si="15"/>
        <v>78</v>
      </c>
      <c r="B87" s="15">
        <v>27113200</v>
      </c>
      <c r="C87" s="16" t="s">
        <v>94</v>
      </c>
      <c r="D87" s="8" t="s">
        <v>131</v>
      </c>
      <c r="E87" s="8">
        <v>2</v>
      </c>
      <c r="F87" s="19">
        <v>3422797</v>
      </c>
      <c r="G87" s="19">
        <f t="shared" si="10"/>
        <v>6845594</v>
      </c>
      <c r="H87" s="12">
        <v>3466708</v>
      </c>
      <c r="I87" s="13">
        <f t="shared" si="11"/>
        <v>6933416</v>
      </c>
      <c r="J87" s="13">
        <v>3451958</v>
      </c>
      <c r="K87" s="13">
        <f t="shared" si="12"/>
        <v>6903916</v>
      </c>
      <c r="L87" s="13">
        <v>6604500</v>
      </c>
      <c r="M87" s="13">
        <f t="shared" si="13"/>
        <v>13209000</v>
      </c>
      <c r="N87" s="12">
        <v>6824650</v>
      </c>
      <c r="O87" s="13">
        <f t="shared" si="14"/>
        <v>13649300</v>
      </c>
    </row>
    <row r="88" spans="1:15" ht="166.5" customHeight="1" x14ac:dyDescent="0.3">
      <c r="A88" s="8">
        <f t="shared" si="15"/>
        <v>79</v>
      </c>
      <c r="B88" s="15">
        <v>27112147</v>
      </c>
      <c r="C88" s="16" t="s">
        <v>95</v>
      </c>
      <c r="D88" s="8" t="s">
        <v>131</v>
      </c>
      <c r="E88" s="8">
        <v>2</v>
      </c>
      <c r="F88" s="19">
        <v>361165</v>
      </c>
      <c r="G88" s="19">
        <f t="shared" si="10"/>
        <v>722330</v>
      </c>
      <c r="H88" s="12">
        <v>367710</v>
      </c>
      <c r="I88" s="13">
        <f t="shared" si="11"/>
        <v>735420</v>
      </c>
      <c r="J88" s="13">
        <v>363602</v>
      </c>
      <c r="K88" s="13">
        <f t="shared" si="12"/>
        <v>727204</v>
      </c>
      <c r="L88" s="13">
        <v>339864</v>
      </c>
      <c r="M88" s="13">
        <f t="shared" si="13"/>
        <v>679728</v>
      </c>
      <c r="N88" s="12">
        <v>351193</v>
      </c>
      <c r="O88" s="13">
        <f t="shared" si="14"/>
        <v>702386</v>
      </c>
    </row>
    <row r="89" spans="1:15" ht="84.75" customHeight="1" x14ac:dyDescent="0.3">
      <c r="A89" s="8">
        <f t="shared" si="15"/>
        <v>80</v>
      </c>
      <c r="B89" s="15">
        <v>41111600</v>
      </c>
      <c r="C89" s="16" t="s">
        <v>96</v>
      </c>
      <c r="D89" s="8" t="s">
        <v>131</v>
      </c>
      <c r="E89" s="8">
        <v>2</v>
      </c>
      <c r="F89" s="19">
        <v>271439</v>
      </c>
      <c r="G89" s="19">
        <f t="shared" si="10"/>
        <v>542878</v>
      </c>
      <c r="H89" s="12">
        <v>275366</v>
      </c>
      <c r="I89" s="13">
        <f t="shared" si="11"/>
        <v>550732</v>
      </c>
      <c r="J89" s="13">
        <v>272182</v>
      </c>
      <c r="K89" s="13">
        <f t="shared" si="12"/>
        <v>544364</v>
      </c>
      <c r="L89" s="13">
        <v>465260</v>
      </c>
      <c r="M89" s="13">
        <f t="shared" si="13"/>
        <v>930520</v>
      </c>
      <c r="N89" s="12">
        <v>480769</v>
      </c>
      <c r="O89" s="13">
        <f t="shared" si="14"/>
        <v>961538</v>
      </c>
    </row>
    <row r="90" spans="1:15" ht="56.25" customHeight="1" x14ac:dyDescent="0.3">
      <c r="A90" s="8">
        <f t="shared" si="15"/>
        <v>81</v>
      </c>
      <c r="B90" s="15">
        <v>41111604</v>
      </c>
      <c r="C90" s="16" t="s">
        <v>97</v>
      </c>
      <c r="D90" s="8" t="s">
        <v>131</v>
      </c>
      <c r="E90" s="8">
        <v>2</v>
      </c>
      <c r="F90" s="19">
        <v>44030</v>
      </c>
      <c r="G90" s="19">
        <f t="shared" si="10"/>
        <v>88060</v>
      </c>
      <c r="H90" s="12">
        <v>44744</v>
      </c>
      <c r="I90" s="13">
        <f t="shared" si="11"/>
        <v>89488</v>
      </c>
      <c r="J90" s="13">
        <v>44457</v>
      </c>
      <c r="K90" s="13">
        <f t="shared" si="12"/>
        <v>88914</v>
      </c>
      <c r="L90" s="13">
        <v>26775</v>
      </c>
      <c r="M90" s="13">
        <f t="shared" si="13"/>
        <v>53550</v>
      </c>
      <c r="N90" s="12">
        <v>27668</v>
      </c>
      <c r="O90" s="13">
        <f t="shared" si="14"/>
        <v>55336</v>
      </c>
    </row>
    <row r="91" spans="1:15" ht="45.75" customHeight="1" x14ac:dyDescent="0.25">
      <c r="A91" s="8">
        <f t="shared" si="15"/>
        <v>82</v>
      </c>
      <c r="B91" s="15">
        <v>41111604</v>
      </c>
      <c r="C91" s="17" t="s">
        <v>98</v>
      </c>
      <c r="D91" s="8" t="s">
        <v>131</v>
      </c>
      <c r="E91" s="8">
        <v>2</v>
      </c>
      <c r="F91" s="19">
        <v>759458</v>
      </c>
      <c r="G91" s="19">
        <f t="shared" si="10"/>
        <v>1518916</v>
      </c>
      <c r="H91" s="12">
        <v>768621</v>
      </c>
      <c r="I91" s="13">
        <f t="shared" si="11"/>
        <v>1537242</v>
      </c>
      <c r="J91" s="13">
        <v>760771</v>
      </c>
      <c r="K91" s="13">
        <f t="shared" si="12"/>
        <v>1521542</v>
      </c>
      <c r="L91" s="13">
        <v>42840</v>
      </c>
      <c r="M91" s="13">
        <f t="shared" si="13"/>
        <v>85680</v>
      </c>
      <c r="N91" s="12">
        <v>44268</v>
      </c>
      <c r="O91" s="13">
        <f t="shared" si="14"/>
        <v>88536</v>
      </c>
    </row>
    <row r="92" spans="1:15" ht="70.5" customHeight="1" x14ac:dyDescent="0.3">
      <c r="A92" s="8">
        <f t="shared" si="15"/>
        <v>83</v>
      </c>
      <c r="B92" s="15">
        <v>24112401</v>
      </c>
      <c r="C92" s="16" t="s">
        <v>99</v>
      </c>
      <c r="D92" s="8" t="s">
        <v>131</v>
      </c>
      <c r="E92" s="8">
        <v>2</v>
      </c>
      <c r="F92" s="19">
        <v>903805</v>
      </c>
      <c r="G92" s="19">
        <f t="shared" si="10"/>
        <v>1807610</v>
      </c>
      <c r="H92" s="12">
        <v>917609</v>
      </c>
      <c r="I92" s="13">
        <f t="shared" si="11"/>
        <v>1835218</v>
      </c>
      <c r="J92" s="13">
        <v>904975</v>
      </c>
      <c r="K92" s="13">
        <f t="shared" si="12"/>
        <v>1809950</v>
      </c>
      <c r="L92" s="13">
        <v>403410</v>
      </c>
      <c r="M92" s="13">
        <f t="shared" si="13"/>
        <v>806820</v>
      </c>
      <c r="N92" s="12">
        <v>416857</v>
      </c>
      <c r="O92" s="13">
        <f t="shared" si="14"/>
        <v>833714</v>
      </c>
    </row>
    <row r="93" spans="1:15" ht="44.25" customHeight="1" x14ac:dyDescent="0.25">
      <c r="A93" s="8">
        <f t="shared" si="15"/>
        <v>84</v>
      </c>
      <c r="B93" s="15">
        <v>41113630</v>
      </c>
      <c r="C93" s="17" t="s">
        <v>100</v>
      </c>
      <c r="D93" s="8" t="s">
        <v>131</v>
      </c>
      <c r="E93" s="8">
        <v>3</v>
      </c>
      <c r="F93" s="19">
        <v>441728</v>
      </c>
      <c r="G93" s="19">
        <f t="shared" si="10"/>
        <v>1325184</v>
      </c>
      <c r="H93" s="12">
        <v>448273</v>
      </c>
      <c r="I93" s="13">
        <f t="shared" si="11"/>
        <v>1344819</v>
      </c>
      <c r="J93" s="13">
        <v>443455</v>
      </c>
      <c r="K93" s="13">
        <f t="shared" si="12"/>
        <v>1330365</v>
      </c>
      <c r="L93" s="13">
        <v>2678571</v>
      </c>
      <c r="M93" s="13">
        <f t="shared" si="13"/>
        <v>8035713</v>
      </c>
      <c r="N93" s="12">
        <v>2767857</v>
      </c>
      <c r="O93" s="13">
        <f t="shared" si="14"/>
        <v>8303571</v>
      </c>
    </row>
    <row r="94" spans="1:15" ht="44.25" customHeight="1" x14ac:dyDescent="0.25">
      <c r="A94" s="8">
        <f t="shared" si="15"/>
        <v>85</v>
      </c>
      <c r="B94" s="15">
        <v>41113637</v>
      </c>
      <c r="C94" s="17" t="s">
        <v>101</v>
      </c>
      <c r="D94" s="8" t="s">
        <v>131</v>
      </c>
      <c r="E94" s="8">
        <v>3</v>
      </c>
      <c r="F94" s="19">
        <v>365211</v>
      </c>
      <c r="G94" s="19">
        <f t="shared" si="10"/>
        <v>1095633</v>
      </c>
      <c r="H94" s="12">
        <v>369019</v>
      </c>
      <c r="I94" s="13">
        <f t="shared" si="11"/>
        <v>1107057</v>
      </c>
      <c r="J94" s="13">
        <v>367334</v>
      </c>
      <c r="K94" s="13">
        <f t="shared" si="12"/>
        <v>1102002</v>
      </c>
      <c r="L94" s="13">
        <v>2678036</v>
      </c>
      <c r="M94" s="13">
        <f t="shared" si="13"/>
        <v>8034108</v>
      </c>
      <c r="N94" s="12">
        <v>2767303</v>
      </c>
      <c r="O94" s="13">
        <f t="shared" si="14"/>
        <v>8301909</v>
      </c>
    </row>
    <row r="95" spans="1:15" ht="72.75" customHeight="1" x14ac:dyDescent="0.3">
      <c r="A95" s="8">
        <f t="shared" si="15"/>
        <v>86</v>
      </c>
      <c r="B95" s="15">
        <v>41113600</v>
      </c>
      <c r="C95" s="16" t="s">
        <v>102</v>
      </c>
      <c r="D95" s="8" t="s">
        <v>131</v>
      </c>
      <c r="E95" s="8">
        <v>2</v>
      </c>
      <c r="F95" s="19">
        <v>125188</v>
      </c>
      <c r="G95" s="19">
        <f t="shared" si="10"/>
        <v>250376</v>
      </c>
      <c r="H95" s="12">
        <v>126735</v>
      </c>
      <c r="I95" s="13">
        <f t="shared" si="11"/>
        <v>253470</v>
      </c>
      <c r="J95" s="13">
        <v>125760</v>
      </c>
      <c r="K95" s="13">
        <f t="shared" si="12"/>
        <v>251520</v>
      </c>
      <c r="L95" s="13">
        <v>4284000</v>
      </c>
      <c r="M95" s="13">
        <f t="shared" si="13"/>
        <v>8568000</v>
      </c>
      <c r="N95" s="12">
        <v>4426800</v>
      </c>
      <c r="O95" s="13">
        <f t="shared" si="14"/>
        <v>8853600</v>
      </c>
    </row>
    <row r="96" spans="1:15" ht="115.5" customHeight="1" x14ac:dyDescent="0.3">
      <c r="A96" s="8">
        <f t="shared" si="15"/>
        <v>87</v>
      </c>
      <c r="B96" s="15">
        <v>41115300</v>
      </c>
      <c r="C96" s="16" t="s">
        <v>103</v>
      </c>
      <c r="D96" s="8" t="s">
        <v>131</v>
      </c>
      <c r="E96" s="8">
        <v>2</v>
      </c>
      <c r="F96" s="19">
        <v>714</v>
      </c>
      <c r="G96" s="19">
        <f t="shared" si="10"/>
        <v>1428</v>
      </c>
      <c r="H96" s="12">
        <v>714</v>
      </c>
      <c r="I96" s="13">
        <f t="shared" si="11"/>
        <v>1428</v>
      </c>
      <c r="J96" s="13">
        <v>716</v>
      </c>
      <c r="K96" s="13">
        <f t="shared" si="12"/>
        <v>1432</v>
      </c>
      <c r="L96" s="13">
        <v>2677500</v>
      </c>
      <c r="M96" s="13">
        <f t="shared" si="13"/>
        <v>5355000</v>
      </c>
      <c r="N96" s="12">
        <v>2766750</v>
      </c>
      <c r="O96" s="13">
        <f t="shared" si="14"/>
        <v>5533500</v>
      </c>
    </row>
    <row r="97" spans="1:15" ht="161.25" customHeight="1" x14ac:dyDescent="0.3">
      <c r="A97" s="8">
        <f t="shared" si="15"/>
        <v>88</v>
      </c>
      <c r="B97" s="15">
        <v>41112210</v>
      </c>
      <c r="C97" s="16" t="s">
        <v>104</v>
      </c>
      <c r="D97" s="8" t="s">
        <v>131</v>
      </c>
      <c r="E97" s="8">
        <v>2</v>
      </c>
      <c r="F97" s="19">
        <v>1619471</v>
      </c>
      <c r="G97" s="19">
        <f t="shared" si="10"/>
        <v>3238942</v>
      </c>
      <c r="H97" s="12">
        <v>1644104</v>
      </c>
      <c r="I97" s="13">
        <f t="shared" si="11"/>
        <v>3288208</v>
      </c>
      <c r="J97" s="13">
        <v>1630079</v>
      </c>
      <c r="K97" s="13">
        <f t="shared" si="12"/>
        <v>3260158</v>
      </c>
      <c r="L97" s="13">
        <v>4284000</v>
      </c>
      <c r="M97" s="13">
        <f t="shared" si="13"/>
        <v>8568000</v>
      </c>
      <c r="N97" s="12">
        <v>4426800</v>
      </c>
      <c r="O97" s="13">
        <f t="shared" si="14"/>
        <v>8853600</v>
      </c>
    </row>
    <row r="98" spans="1:15" ht="45.75" customHeight="1" x14ac:dyDescent="0.25">
      <c r="A98" s="8">
        <f t="shared" si="15"/>
        <v>89</v>
      </c>
      <c r="B98" s="15">
        <v>41113612</v>
      </c>
      <c r="C98" s="17" t="s">
        <v>105</v>
      </c>
      <c r="D98" s="8" t="s">
        <v>131</v>
      </c>
      <c r="E98" s="8">
        <v>1</v>
      </c>
      <c r="F98" s="19">
        <v>367115</v>
      </c>
      <c r="G98" s="19">
        <f t="shared" si="10"/>
        <v>367115</v>
      </c>
      <c r="H98" s="12">
        <v>374374</v>
      </c>
      <c r="I98" s="13">
        <f t="shared" si="11"/>
        <v>374374</v>
      </c>
      <c r="J98" s="13">
        <v>370699</v>
      </c>
      <c r="K98" s="13">
        <f t="shared" si="12"/>
        <v>370699</v>
      </c>
      <c r="L98" s="13">
        <v>4641000</v>
      </c>
      <c r="M98" s="13">
        <f t="shared" si="13"/>
        <v>4641000</v>
      </c>
      <c r="N98" s="12">
        <v>4795700</v>
      </c>
      <c r="O98" s="13">
        <f t="shared" si="14"/>
        <v>4795700</v>
      </c>
    </row>
    <row r="99" spans="1:15" ht="42" customHeight="1" x14ac:dyDescent="0.25">
      <c r="A99" s="8">
        <f t="shared" si="15"/>
        <v>90</v>
      </c>
      <c r="B99" s="15">
        <v>41113634</v>
      </c>
      <c r="C99" s="17" t="s">
        <v>106</v>
      </c>
      <c r="D99" s="8" t="s">
        <v>131</v>
      </c>
      <c r="E99" s="8">
        <v>1</v>
      </c>
      <c r="F99" s="19">
        <v>34867</v>
      </c>
      <c r="G99" s="19">
        <f t="shared" si="10"/>
        <v>34867</v>
      </c>
      <c r="H99" s="12">
        <v>35462</v>
      </c>
      <c r="I99" s="13">
        <f t="shared" si="11"/>
        <v>35462</v>
      </c>
      <c r="J99" s="13">
        <v>34981</v>
      </c>
      <c r="K99" s="13">
        <f t="shared" si="12"/>
        <v>34981</v>
      </c>
      <c r="L99" s="13">
        <v>660450</v>
      </c>
      <c r="M99" s="13">
        <f t="shared" si="13"/>
        <v>660450</v>
      </c>
      <c r="N99" s="12">
        <v>682465</v>
      </c>
      <c r="O99" s="13">
        <f t="shared" si="14"/>
        <v>682465</v>
      </c>
    </row>
    <row r="100" spans="1:15" ht="70.5" customHeight="1" x14ac:dyDescent="0.25">
      <c r="A100" s="8">
        <f t="shared" si="15"/>
        <v>91</v>
      </c>
      <c r="B100" s="15">
        <v>43222600</v>
      </c>
      <c r="C100" s="17" t="s">
        <v>107</v>
      </c>
      <c r="D100" s="8" t="s">
        <v>131</v>
      </c>
      <c r="E100" s="8">
        <v>1</v>
      </c>
      <c r="F100" s="19">
        <v>3487771</v>
      </c>
      <c r="G100" s="19">
        <f t="shared" si="10"/>
        <v>3487771</v>
      </c>
      <c r="H100" s="12">
        <v>3532753</v>
      </c>
      <c r="I100" s="13">
        <f t="shared" si="11"/>
        <v>3532753</v>
      </c>
      <c r="J100" s="13">
        <v>3516814</v>
      </c>
      <c r="K100" s="13">
        <f t="shared" si="12"/>
        <v>3516814</v>
      </c>
      <c r="L100" s="13">
        <v>2677500</v>
      </c>
      <c r="M100" s="13">
        <f t="shared" si="13"/>
        <v>2677500</v>
      </c>
      <c r="N100" s="12">
        <v>2766750</v>
      </c>
      <c r="O100" s="13">
        <f t="shared" si="14"/>
        <v>2766750</v>
      </c>
    </row>
    <row r="101" spans="1:15" ht="70.5" customHeight="1" x14ac:dyDescent="0.25">
      <c r="A101" s="8">
        <f t="shared" si="15"/>
        <v>92</v>
      </c>
      <c r="B101" s="15">
        <v>41113600</v>
      </c>
      <c r="C101" s="17" t="s">
        <v>108</v>
      </c>
      <c r="D101" s="8" t="s">
        <v>131</v>
      </c>
      <c r="E101" s="8">
        <v>2</v>
      </c>
      <c r="F101" s="19">
        <v>285362</v>
      </c>
      <c r="G101" s="19">
        <f t="shared" si="10"/>
        <v>570724</v>
      </c>
      <c r="H101" s="12">
        <v>290598</v>
      </c>
      <c r="I101" s="13">
        <f t="shared" si="11"/>
        <v>581196</v>
      </c>
      <c r="J101" s="13">
        <v>287021</v>
      </c>
      <c r="K101" s="13">
        <f t="shared" si="12"/>
        <v>574042</v>
      </c>
      <c r="L101" s="13">
        <v>1535975</v>
      </c>
      <c r="M101" s="13">
        <f t="shared" si="13"/>
        <v>3071950</v>
      </c>
      <c r="N101" s="12">
        <v>1587174</v>
      </c>
      <c r="O101" s="13">
        <f t="shared" si="14"/>
        <v>3174348</v>
      </c>
    </row>
    <row r="102" spans="1:15" ht="117.75" customHeight="1" x14ac:dyDescent="0.3">
      <c r="A102" s="8">
        <f t="shared" si="15"/>
        <v>93</v>
      </c>
      <c r="B102" s="15">
        <v>27112147</v>
      </c>
      <c r="C102" s="16" t="s">
        <v>109</v>
      </c>
      <c r="D102" s="8" t="s">
        <v>131</v>
      </c>
      <c r="E102" s="8">
        <v>2</v>
      </c>
      <c r="F102" s="19">
        <v>590240</v>
      </c>
      <c r="G102" s="19">
        <f t="shared" si="10"/>
        <v>1180480</v>
      </c>
      <c r="H102" s="12">
        <v>601426</v>
      </c>
      <c r="I102" s="13">
        <f t="shared" si="11"/>
        <v>1202852</v>
      </c>
      <c r="J102" s="13">
        <v>592107</v>
      </c>
      <c r="K102" s="13">
        <f t="shared" si="12"/>
        <v>1184214</v>
      </c>
      <c r="L102" s="13">
        <v>1535903</v>
      </c>
      <c r="M102" s="13">
        <f t="shared" si="13"/>
        <v>3071806</v>
      </c>
      <c r="N102" s="12">
        <v>1587100</v>
      </c>
      <c r="O102" s="13">
        <f t="shared" si="14"/>
        <v>3174200</v>
      </c>
    </row>
    <row r="103" spans="1:15" ht="30" customHeight="1" x14ac:dyDescent="0.25">
      <c r="A103" s="8">
        <f t="shared" si="15"/>
        <v>94</v>
      </c>
      <c r="B103" s="15">
        <v>27111602</v>
      </c>
      <c r="C103" s="17" t="s">
        <v>110</v>
      </c>
      <c r="D103" s="8" t="s">
        <v>131</v>
      </c>
      <c r="E103" s="8">
        <v>2</v>
      </c>
      <c r="F103" s="19">
        <v>44625</v>
      </c>
      <c r="G103" s="19">
        <f t="shared" si="10"/>
        <v>89250</v>
      </c>
      <c r="H103" s="12">
        <v>45220</v>
      </c>
      <c r="I103" s="13">
        <f t="shared" si="11"/>
        <v>90440</v>
      </c>
      <c r="J103" s="13">
        <v>44780</v>
      </c>
      <c r="K103" s="13">
        <f t="shared" si="12"/>
        <v>89560</v>
      </c>
      <c r="L103" s="13">
        <v>72293</v>
      </c>
      <c r="M103" s="13">
        <f t="shared" si="13"/>
        <v>144586</v>
      </c>
      <c r="N103" s="12">
        <v>74702</v>
      </c>
      <c r="O103" s="13">
        <f t="shared" si="14"/>
        <v>149404</v>
      </c>
    </row>
    <row r="104" spans="1:15" ht="116.25" customHeight="1" x14ac:dyDescent="0.3">
      <c r="A104" s="8">
        <f t="shared" si="15"/>
        <v>95</v>
      </c>
      <c r="B104" s="15">
        <v>27112402</v>
      </c>
      <c r="C104" s="16" t="s">
        <v>111</v>
      </c>
      <c r="D104" s="8" t="s">
        <v>131</v>
      </c>
      <c r="E104" s="8">
        <v>5</v>
      </c>
      <c r="F104" s="19">
        <v>224434</v>
      </c>
      <c r="G104" s="19">
        <f t="shared" si="10"/>
        <v>1122170</v>
      </c>
      <c r="H104" s="12">
        <v>228242</v>
      </c>
      <c r="I104" s="13">
        <f t="shared" si="11"/>
        <v>1141210</v>
      </c>
      <c r="J104" s="13">
        <v>226575</v>
      </c>
      <c r="K104" s="13">
        <f t="shared" si="12"/>
        <v>1132875</v>
      </c>
      <c r="L104" s="13">
        <v>286314</v>
      </c>
      <c r="M104" s="13">
        <f t="shared" si="13"/>
        <v>1431570</v>
      </c>
      <c r="N104" s="12">
        <v>295858</v>
      </c>
      <c r="O104" s="13">
        <f t="shared" si="14"/>
        <v>1479290</v>
      </c>
    </row>
    <row r="105" spans="1:15" ht="44.25" customHeight="1" x14ac:dyDescent="0.25">
      <c r="A105" s="8">
        <f t="shared" si="15"/>
        <v>96</v>
      </c>
      <c r="B105" s="15">
        <v>27111602</v>
      </c>
      <c r="C105" s="17" t="s">
        <v>112</v>
      </c>
      <c r="D105" s="8" t="s">
        <v>131</v>
      </c>
      <c r="E105" s="8">
        <v>3</v>
      </c>
      <c r="F105" s="19">
        <v>161007</v>
      </c>
      <c r="G105" s="19">
        <f t="shared" si="10"/>
        <v>483021</v>
      </c>
      <c r="H105" s="12">
        <v>163268</v>
      </c>
      <c r="I105" s="13">
        <f t="shared" si="11"/>
        <v>489804</v>
      </c>
      <c r="J105" s="13">
        <v>162141</v>
      </c>
      <c r="K105" s="13">
        <f t="shared" si="12"/>
        <v>486423</v>
      </c>
      <c r="L105" s="13">
        <v>606900</v>
      </c>
      <c r="M105" s="13">
        <f t="shared" si="13"/>
        <v>1820700</v>
      </c>
      <c r="N105" s="12">
        <v>627130</v>
      </c>
      <c r="O105" s="13">
        <f t="shared" si="14"/>
        <v>1881390</v>
      </c>
    </row>
    <row r="106" spans="1:15" ht="42" customHeight="1" x14ac:dyDescent="0.25">
      <c r="A106" s="8">
        <f t="shared" si="15"/>
        <v>97</v>
      </c>
      <c r="B106" s="15">
        <v>41113615</v>
      </c>
      <c r="C106" s="17" t="s">
        <v>113</v>
      </c>
      <c r="D106" s="8" t="s">
        <v>131</v>
      </c>
      <c r="E106" s="8">
        <v>1</v>
      </c>
      <c r="F106" s="19">
        <v>1079092</v>
      </c>
      <c r="G106" s="19">
        <f t="shared" ref="G106:G123" si="16">F106*E106</f>
        <v>1079092</v>
      </c>
      <c r="H106" s="12">
        <v>1093610</v>
      </c>
      <c r="I106" s="13">
        <f t="shared" ref="I106:I123" si="17">H106*E106</f>
        <v>1093610</v>
      </c>
      <c r="J106" s="13">
        <v>1087330</v>
      </c>
      <c r="K106" s="13">
        <f t="shared" ref="K106:K123" si="18">J106*E106</f>
        <v>1087330</v>
      </c>
      <c r="L106" s="13">
        <v>8569071</v>
      </c>
      <c r="M106" s="13">
        <f t="shared" ref="M106:M123" si="19">L106*E106</f>
        <v>8569071</v>
      </c>
      <c r="N106" s="12">
        <v>8854707</v>
      </c>
      <c r="O106" s="13">
        <f t="shared" si="14"/>
        <v>8854707</v>
      </c>
    </row>
    <row r="107" spans="1:15" ht="58.5" customHeight="1" x14ac:dyDescent="0.25">
      <c r="A107" s="8">
        <f t="shared" si="15"/>
        <v>98</v>
      </c>
      <c r="B107" s="15">
        <v>32111701</v>
      </c>
      <c r="C107" s="17" t="s">
        <v>119</v>
      </c>
      <c r="D107" s="8" t="s">
        <v>131</v>
      </c>
      <c r="E107" s="8">
        <v>65700</v>
      </c>
      <c r="F107" s="19">
        <v>5950</v>
      </c>
      <c r="G107" s="19">
        <f t="shared" si="16"/>
        <v>390915000</v>
      </c>
      <c r="H107" s="12">
        <v>6069</v>
      </c>
      <c r="I107" s="13">
        <f t="shared" si="17"/>
        <v>398733300</v>
      </c>
      <c r="J107" s="13">
        <v>6005</v>
      </c>
      <c r="K107" s="13">
        <f t="shared" si="18"/>
        <v>394528500</v>
      </c>
      <c r="L107" s="13">
        <v>27489</v>
      </c>
      <c r="M107" s="13">
        <f t="shared" si="19"/>
        <v>1806027300</v>
      </c>
      <c r="N107" s="12">
        <v>28405</v>
      </c>
      <c r="O107" s="13">
        <f t="shared" si="14"/>
        <v>1866208500</v>
      </c>
    </row>
    <row r="108" spans="1:15" ht="49.5" customHeight="1" x14ac:dyDescent="0.25">
      <c r="A108" s="8">
        <f t="shared" si="15"/>
        <v>99</v>
      </c>
      <c r="B108" s="15">
        <v>26121500</v>
      </c>
      <c r="C108" s="17" t="s">
        <v>120</v>
      </c>
      <c r="D108" s="8" t="s">
        <v>134</v>
      </c>
      <c r="E108" s="8">
        <v>153</v>
      </c>
      <c r="F108" s="19">
        <v>454461</v>
      </c>
      <c r="G108" s="19">
        <f t="shared" si="16"/>
        <v>69532533</v>
      </c>
      <c r="H108" s="12">
        <v>460768</v>
      </c>
      <c r="I108" s="13">
        <f t="shared" si="17"/>
        <v>70497504</v>
      </c>
      <c r="J108" s="13">
        <v>456686</v>
      </c>
      <c r="K108" s="13">
        <f t="shared" si="18"/>
        <v>69872958</v>
      </c>
      <c r="L108" s="13">
        <v>39984</v>
      </c>
      <c r="M108" s="13">
        <f t="shared" si="19"/>
        <v>6117552</v>
      </c>
      <c r="N108" s="12">
        <v>41317</v>
      </c>
      <c r="O108" s="13">
        <f t="shared" si="14"/>
        <v>6321501</v>
      </c>
    </row>
    <row r="109" spans="1:15" ht="49.5" customHeight="1" x14ac:dyDescent="0.25">
      <c r="A109" s="8">
        <f t="shared" si="15"/>
        <v>100</v>
      </c>
      <c r="B109" s="15">
        <v>39121117</v>
      </c>
      <c r="C109" s="17" t="s">
        <v>121</v>
      </c>
      <c r="D109" s="8" t="s">
        <v>134</v>
      </c>
      <c r="E109" s="8">
        <v>27</v>
      </c>
      <c r="F109" s="19">
        <v>417452</v>
      </c>
      <c r="G109" s="19">
        <f t="shared" si="16"/>
        <v>11271204</v>
      </c>
      <c r="H109" s="12">
        <v>423045</v>
      </c>
      <c r="I109" s="13">
        <f t="shared" si="17"/>
        <v>11422215</v>
      </c>
      <c r="J109" s="13">
        <v>417819</v>
      </c>
      <c r="K109" s="13">
        <f t="shared" si="18"/>
        <v>11281113</v>
      </c>
      <c r="L109" s="13">
        <v>122987</v>
      </c>
      <c r="M109" s="13">
        <f t="shared" si="19"/>
        <v>3320649</v>
      </c>
      <c r="N109" s="12">
        <v>127086</v>
      </c>
      <c r="O109" s="13">
        <f t="shared" si="14"/>
        <v>3431322</v>
      </c>
    </row>
    <row r="110" spans="1:15" ht="49.5" customHeight="1" x14ac:dyDescent="0.25">
      <c r="A110" s="8">
        <f t="shared" si="15"/>
        <v>101</v>
      </c>
      <c r="B110" s="15">
        <v>30171706</v>
      </c>
      <c r="C110" s="17" t="s">
        <v>122</v>
      </c>
      <c r="D110" s="8" t="s">
        <v>131</v>
      </c>
      <c r="E110" s="8">
        <v>450</v>
      </c>
      <c r="F110" s="19">
        <v>220745</v>
      </c>
      <c r="G110" s="19">
        <f t="shared" si="16"/>
        <v>99335250</v>
      </c>
      <c r="H110" s="12">
        <v>223125</v>
      </c>
      <c r="I110" s="13">
        <f t="shared" si="17"/>
        <v>100406250</v>
      </c>
      <c r="J110" s="13">
        <v>222862</v>
      </c>
      <c r="K110" s="13">
        <f t="shared" si="18"/>
        <v>100287900</v>
      </c>
      <c r="L110" s="13">
        <v>81575</v>
      </c>
      <c r="M110" s="13">
        <f t="shared" si="19"/>
        <v>36708750</v>
      </c>
      <c r="N110" s="12">
        <v>84294</v>
      </c>
      <c r="O110" s="13">
        <f t="shared" si="14"/>
        <v>37932300</v>
      </c>
    </row>
    <row r="111" spans="1:15" ht="49.5" customHeight="1" x14ac:dyDescent="0.25">
      <c r="A111" s="8">
        <f t="shared" si="15"/>
        <v>102</v>
      </c>
      <c r="B111" s="14">
        <v>30171706</v>
      </c>
      <c r="C111" s="17" t="s">
        <v>123</v>
      </c>
      <c r="D111" s="8" t="s">
        <v>131</v>
      </c>
      <c r="E111" s="8">
        <v>450</v>
      </c>
      <c r="F111" s="19">
        <v>22134</v>
      </c>
      <c r="G111" s="19">
        <f t="shared" si="16"/>
        <v>9960300</v>
      </c>
      <c r="H111" s="12">
        <v>22372</v>
      </c>
      <c r="I111" s="13">
        <f t="shared" si="17"/>
        <v>10067400</v>
      </c>
      <c r="J111" s="13">
        <v>22274</v>
      </c>
      <c r="K111" s="13">
        <f t="shared" si="18"/>
        <v>10023300</v>
      </c>
      <c r="L111" s="13">
        <v>65688</v>
      </c>
      <c r="M111" s="13">
        <f t="shared" si="19"/>
        <v>29559600</v>
      </c>
      <c r="N111" s="12">
        <v>67878</v>
      </c>
      <c r="O111" s="13">
        <f t="shared" si="14"/>
        <v>30545100</v>
      </c>
    </row>
    <row r="112" spans="1:15" ht="49.5" customHeight="1" x14ac:dyDescent="0.25">
      <c r="A112" s="8">
        <f t="shared" si="15"/>
        <v>103</v>
      </c>
      <c r="B112" s="14">
        <v>30102015</v>
      </c>
      <c r="C112" s="17" t="s">
        <v>114</v>
      </c>
      <c r="D112" s="8" t="s">
        <v>131</v>
      </c>
      <c r="E112" s="8">
        <v>450</v>
      </c>
      <c r="F112" s="19">
        <v>22610</v>
      </c>
      <c r="G112" s="19">
        <f t="shared" si="16"/>
        <v>10174500</v>
      </c>
      <c r="H112" s="12">
        <v>22967</v>
      </c>
      <c r="I112" s="13">
        <f t="shared" si="17"/>
        <v>10335150</v>
      </c>
      <c r="J112" s="13">
        <v>22679</v>
      </c>
      <c r="K112" s="13">
        <f t="shared" si="18"/>
        <v>10205550</v>
      </c>
      <c r="L112" s="13">
        <v>117453</v>
      </c>
      <c r="M112" s="13">
        <f t="shared" si="19"/>
        <v>52853850</v>
      </c>
      <c r="N112" s="12">
        <v>121368</v>
      </c>
      <c r="O112" s="13">
        <f t="shared" si="14"/>
        <v>54615600</v>
      </c>
    </row>
    <row r="113" spans="1:19" ht="50.25" customHeight="1" x14ac:dyDescent="0.25">
      <c r="A113" s="8">
        <f t="shared" si="15"/>
        <v>104</v>
      </c>
      <c r="B113" s="14">
        <v>24141608</v>
      </c>
      <c r="C113" s="17" t="s">
        <v>125</v>
      </c>
      <c r="D113" s="8" t="s">
        <v>131</v>
      </c>
      <c r="E113" s="8">
        <v>450</v>
      </c>
      <c r="F113" s="19">
        <v>22610</v>
      </c>
      <c r="G113" s="19">
        <f t="shared" si="16"/>
        <v>10174500</v>
      </c>
      <c r="H113" s="12">
        <v>22967</v>
      </c>
      <c r="I113" s="13">
        <f t="shared" si="17"/>
        <v>10335150</v>
      </c>
      <c r="J113" s="13">
        <v>22810</v>
      </c>
      <c r="K113" s="13">
        <f t="shared" si="18"/>
        <v>10264500</v>
      </c>
      <c r="L113" s="13">
        <v>117453</v>
      </c>
      <c r="M113" s="13">
        <f t="shared" si="19"/>
        <v>52853850</v>
      </c>
      <c r="N113" s="12">
        <v>121368</v>
      </c>
      <c r="O113" s="13">
        <f t="shared" si="14"/>
        <v>54615600</v>
      </c>
    </row>
    <row r="114" spans="1:19" ht="55.5" customHeight="1" x14ac:dyDescent="0.25">
      <c r="A114" s="8">
        <f t="shared" si="15"/>
        <v>105</v>
      </c>
      <c r="B114" s="14">
        <v>30101506</v>
      </c>
      <c r="C114" s="17" t="s">
        <v>124</v>
      </c>
      <c r="D114" s="8" t="s">
        <v>135</v>
      </c>
      <c r="E114" s="8">
        <v>4.5</v>
      </c>
      <c r="F114" s="19">
        <v>88179</v>
      </c>
      <c r="G114" s="19">
        <f t="shared" si="16"/>
        <v>396805.5</v>
      </c>
      <c r="H114" s="12">
        <v>89488</v>
      </c>
      <c r="I114" s="13">
        <f t="shared" si="17"/>
        <v>402696</v>
      </c>
      <c r="J114" s="13">
        <v>88466</v>
      </c>
      <c r="K114" s="13">
        <f t="shared" si="18"/>
        <v>398097</v>
      </c>
      <c r="L114" s="13">
        <v>117453</v>
      </c>
      <c r="M114" s="13">
        <f t="shared" si="19"/>
        <v>528538.5</v>
      </c>
      <c r="N114" s="12">
        <v>121368</v>
      </c>
      <c r="O114" s="13">
        <f t="shared" si="14"/>
        <v>546156</v>
      </c>
    </row>
    <row r="115" spans="1:19" ht="45.75" customHeight="1" x14ac:dyDescent="0.25">
      <c r="A115" s="8">
        <f t="shared" si="15"/>
        <v>106</v>
      </c>
      <c r="B115" s="14">
        <v>39121309</v>
      </c>
      <c r="C115" s="17" t="s">
        <v>138</v>
      </c>
      <c r="D115" s="8" t="s">
        <v>131</v>
      </c>
      <c r="E115" s="8">
        <v>1350</v>
      </c>
      <c r="F115" s="19">
        <v>238</v>
      </c>
      <c r="G115" s="19">
        <f t="shared" si="16"/>
        <v>321300</v>
      </c>
      <c r="H115" s="12">
        <v>238</v>
      </c>
      <c r="I115" s="13">
        <f t="shared" si="17"/>
        <v>321300</v>
      </c>
      <c r="J115" s="13">
        <v>239</v>
      </c>
      <c r="K115" s="13">
        <f t="shared" si="18"/>
        <v>322650</v>
      </c>
      <c r="L115" s="13">
        <v>104940</v>
      </c>
      <c r="M115" s="13">
        <f t="shared" si="19"/>
        <v>141669000</v>
      </c>
      <c r="N115" s="12">
        <v>108438</v>
      </c>
      <c r="O115" s="13">
        <f t="shared" si="14"/>
        <v>146391300</v>
      </c>
    </row>
    <row r="116" spans="1:19" ht="45.75" customHeight="1" x14ac:dyDescent="0.25">
      <c r="A116" s="8">
        <f t="shared" si="15"/>
        <v>107</v>
      </c>
      <c r="B116" s="14">
        <v>31201624</v>
      </c>
      <c r="C116" s="17" t="s">
        <v>126</v>
      </c>
      <c r="D116" s="8" t="s">
        <v>131</v>
      </c>
      <c r="E116" s="8">
        <v>900</v>
      </c>
      <c r="F116" s="19">
        <v>130186</v>
      </c>
      <c r="G116" s="19">
        <f t="shared" si="16"/>
        <v>117167400</v>
      </c>
      <c r="H116" s="12">
        <v>131971</v>
      </c>
      <c r="I116" s="13">
        <f t="shared" si="17"/>
        <v>118773900</v>
      </c>
      <c r="J116" s="13">
        <v>131218</v>
      </c>
      <c r="K116" s="13">
        <f t="shared" si="18"/>
        <v>118096200</v>
      </c>
      <c r="L116" s="13">
        <v>45339</v>
      </c>
      <c r="M116" s="13">
        <f t="shared" si="19"/>
        <v>40805100</v>
      </c>
      <c r="N116" s="12">
        <v>46850</v>
      </c>
      <c r="O116" s="13">
        <f t="shared" si="14"/>
        <v>42165000</v>
      </c>
    </row>
    <row r="117" spans="1:19" ht="45.75" customHeight="1" x14ac:dyDescent="0.25">
      <c r="A117" s="8">
        <f t="shared" si="15"/>
        <v>108</v>
      </c>
      <c r="B117" s="14">
        <v>31201624</v>
      </c>
      <c r="C117" s="17" t="s">
        <v>115</v>
      </c>
      <c r="D117" s="8" t="s">
        <v>131</v>
      </c>
      <c r="E117" s="8">
        <v>900</v>
      </c>
      <c r="F117" s="19">
        <v>130186</v>
      </c>
      <c r="G117" s="19">
        <f t="shared" si="16"/>
        <v>117167400</v>
      </c>
      <c r="H117" s="12">
        <v>131852</v>
      </c>
      <c r="I117" s="13">
        <f t="shared" si="17"/>
        <v>118666800</v>
      </c>
      <c r="J117" s="13">
        <v>130860</v>
      </c>
      <c r="K117" s="13">
        <f t="shared" si="18"/>
        <v>117774000</v>
      </c>
      <c r="L117" s="13">
        <v>42126</v>
      </c>
      <c r="M117" s="13">
        <f t="shared" si="19"/>
        <v>37913400</v>
      </c>
      <c r="N117" s="12">
        <v>43530</v>
      </c>
      <c r="O117" s="13">
        <f t="shared" si="14"/>
        <v>39177000</v>
      </c>
    </row>
    <row r="118" spans="1:19" ht="44.25" customHeight="1" x14ac:dyDescent="0.25">
      <c r="A118" s="8">
        <f t="shared" si="15"/>
        <v>109</v>
      </c>
      <c r="B118" s="14">
        <v>31201607</v>
      </c>
      <c r="C118" s="17" t="s">
        <v>116</v>
      </c>
      <c r="D118" s="8" t="s">
        <v>131</v>
      </c>
      <c r="E118" s="8">
        <v>450</v>
      </c>
      <c r="F118" s="19">
        <v>39746</v>
      </c>
      <c r="G118" s="19">
        <f t="shared" si="16"/>
        <v>17885700</v>
      </c>
      <c r="H118" s="12">
        <v>40341</v>
      </c>
      <c r="I118" s="13">
        <f t="shared" si="17"/>
        <v>18153450</v>
      </c>
      <c r="J118" s="13">
        <v>39800</v>
      </c>
      <c r="K118" s="13">
        <f t="shared" si="18"/>
        <v>17910000</v>
      </c>
      <c r="L118" s="13">
        <v>280049</v>
      </c>
      <c r="M118" s="13">
        <f t="shared" si="19"/>
        <v>126022050</v>
      </c>
      <c r="N118" s="12">
        <v>289384</v>
      </c>
      <c r="O118" s="13">
        <f t="shared" si="14"/>
        <v>130222800</v>
      </c>
    </row>
    <row r="119" spans="1:19" ht="45" customHeight="1" x14ac:dyDescent="0.25">
      <c r="A119" s="8">
        <f t="shared" si="15"/>
        <v>110</v>
      </c>
      <c r="B119" s="14">
        <v>26121500</v>
      </c>
      <c r="C119" s="17" t="s">
        <v>128</v>
      </c>
      <c r="D119" s="8" t="s">
        <v>134</v>
      </c>
      <c r="E119" s="8">
        <v>180</v>
      </c>
      <c r="F119" s="19">
        <v>39746</v>
      </c>
      <c r="G119" s="19">
        <f t="shared" si="16"/>
        <v>7154280</v>
      </c>
      <c r="H119" s="12">
        <v>40222</v>
      </c>
      <c r="I119" s="13">
        <f t="shared" si="17"/>
        <v>7239960</v>
      </c>
      <c r="J119" s="13">
        <v>39898</v>
      </c>
      <c r="K119" s="13">
        <f t="shared" si="18"/>
        <v>7181640</v>
      </c>
      <c r="L119" s="13">
        <v>71043</v>
      </c>
      <c r="M119" s="13">
        <f t="shared" si="19"/>
        <v>12787740</v>
      </c>
      <c r="N119" s="12">
        <v>73411</v>
      </c>
      <c r="O119" s="13">
        <f t="shared" si="14"/>
        <v>13213980</v>
      </c>
    </row>
    <row r="120" spans="1:19" ht="48.75" customHeight="1" x14ac:dyDescent="0.25">
      <c r="A120" s="8">
        <f t="shared" si="15"/>
        <v>111</v>
      </c>
      <c r="B120" s="14">
        <v>26121500</v>
      </c>
      <c r="C120" s="17" t="s">
        <v>127</v>
      </c>
      <c r="D120" s="8" t="s">
        <v>134</v>
      </c>
      <c r="E120" s="8">
        <v>18</v>
      </c>
      <c r="F120" s="19">
        <v>72352</v>
      </c>
      <c r="G120" s="19">
        <f t="shared" si="16"/>
        <v>1302336</v>
      </c>
      <c r="H120" s="12">
        <v>73066</v>
      </c>
      <c r="I120" s="13">
        <f t="shared" si="17"/>
        <v>1315188</v>
      </c>
      <c r="J120" s="13">
        <v>72607</v>
      </c>
      <c r="K120" s="13">
        <f t="shared" si="18"/>
        <v>1306926</v>
      </c>
      <c r="L120" s="13">
        <v>122987</v>
      </c>
      <c r="M120" s="13">
        <f t="shared" si="19"/>
        <v>2213766</v>
      </c>
      <c r="N120" s="12">
        <v>127086</v>
      </c>
      <c r="O120" s="13">
        <f t="shared" si="14"/>
        <v>2287548</v>
      </c>
    </row>
    <row r="121" spans="1:19" ht="89.25" customHeight="1" x14ac:dyDescent="0.3">
      <c r="A121" s="8">
        <f t="shared" si="15"/>
        <v>112</v>
      </c>
      <c r="B121" s="14">
        <v>31161500</v>
      </c>
      <c r="C121" s="16" t="s">
        <v>117</v>
      </c>
      <c r="D121" s="8" t="s">
        <v>131</v>
      </c>
      <c r="E121" s="8">
        <v>1800</v>
      </c>
      <c r="F121" s="19">
        <v>476</v>
      </c>
      <c r="G121" s="19">
        <f t="shared" si="16"/>
        <v>856800</v>
      </c>
      <c r="H121" s="12">
        <v>476</v>
      </c>
      <c r="I121" s="13">
        <f t="shared" si="17"/>
        <v>856800</v>
      </c>
      <c r="J121" s="13">
        <v>481</v>
      </c>
      <c r="K121" s="13">
        <f t="shared" si="18"/>
        <v>865800</v>
      </c>
      <c r="L121" s="13">
        <v>8033</v>
      </c>
      <c r="M121" s="13">
        <f t="shared" si="19"/>
        <v>14459400</v>
      </c>
      <c r="N121" s="12">
        <v>8300</v>
      </c>
      <c r="O121" s="13">
        <f t="shared" si="14"/>
        <v>14940000</v>
      </c>
    </row>
    <row r="122" spans="1:19" ht="70.5" customHeight="1" x14ac:dyDescent="0.25">
      <c r="A122" s="26">
        <f t="shared" si="15"/>
        <v>113</v>
      </c>
      <c r="B122" s="14">
        <v>30101504</v>
      </c>
      <c r="C122" s="32" t="s">
        <v>118</v>
      </c>
      <c r="D122" s="26" t="s">
        <v>131</v>
      </c>
      <c r="E122" s="26">
        <v>12</v>
      </c>
      <c r="F122" s="19">
        <v>940695</v>
      </c>
      <c r="G122" s="19">
        <f t="shared" si="16"/>
        <v>11288340</v>
      </c>
      <c r="H122" s="13">
        <v>954142</v>
      </c>
      <c r="I122" s="13">
        <f t="shared" si="17"/>
        <v>11449704</v>
      </c>
      <c r="J122" s="13">
        <v>949564</v>
      </c>
      <c r="K122" s="13">
        <f t="shared" si="18"/>
        <v>11394768</v>
      </c>
      <c r="L122" s="13">
        <v>633318</v>
      </c>
      <c r="M122" s="13">
        <f t="shared" si="19"/>
        <v>7599816</v>
      </c>
      <c r="N122" s="13">
        <v>654429</v>
      </c>
      <c r="O122" s="13">
        <f t="shared" si="14"/>
        <v>7853148</v>
      </c>
    </row>
    <row r="123" spans="1:19" ht="110.25" customHeight="1" x14ac:dyDescent="0.3">
      <c r="A123" s="8">
        <f t="shared" si="15"/>
        <v>114</v>
      </c>
      <c r="B123" s="8">
        <v>23271816</v>
      </c>
      <c r="C123" s="16" t="s">
        <v>136</v>
      </c>
      <c r="D123" s="8" t="s">
        <v>131</v>
      </c>
      <c r="E123" s="8">
        <v>6.0750000000000002</v>
      </c>
      <c r="F123" s="12">
        <v>564774</v>
      </c>
      <c r="G123" s="12">
        <f t="shared" si="16"/>
        <v>3431002.0500000003</v>
      </c>
      <c r="H123" s="12">
        <v>572271</v>
      </c>
      <c r="I123" s="12">
        <f t="shared" si="17"/>
        <v>3476546.3250000002</v>
      </c>
      <c r="J123" s="12">
        <v>565869</v>
      </c>
      <c r="K123" s="12">
        <f t="shared" si="18"/>
        <v>3437654.1750000003</v>
      </c>
      <c r="L123" s="12">
        <v>1215407</v>
      </c>
      <c r="M123" s="12">
        <f t="shared" si="19"/>
        <v>7383597.5250000004</v>
      </c>
      <c r="N123" s="12">
        <v>1255920</v>
      </c>
      <c r="O123" s="12">
        <f t="shared" si="14"/>
        <v>7629714</v>
      </c>
    </row>
    <row r="124" spans="1:19" x14ac:dyDescent="0.25">
      <c r="G124" s="33">
        <f>SUM(G10:G123)</f>
        <v>3466140661.5500002</v>
      </c>
      <c r="I124" s="33">
        <f>SUM(I10:I123)</f>
        <v>3515264245.3249998</v>
      </c>
      <c r="K124" s="33">
        <f>SUM(K10:K123)</f>
        <v>3484246450.9750004</v>
      </c>
      <c r="M124" s="33">
        <f>SUM(M10:M123)</f>
        <v>6676951883.0249996</v>
      </c>
      <c r="O124" s="33">
        <f>SUM(O10:O123)</f>
        <v>6943181918</v>
      </c>
    </row>
    <row r="125" spans="1:19" s="1" customFormat="1" ht="12.75" x14ac:dyDescent="0.25">
      <c r="A125" s="3" t="s">
        <v>6</v>
      </c>
      <c r="B125" s="3"/>
      <c r="C125" s="4"/>
      <c r="H125" s="9"/>
      <c r="I125" s="9"/>
      <c r="J125" s="9"/>
      <c r="K125" s="9"/>
      <c r="L125" s="9"/>
      <c r="M125" s="9"/>
      <c r="N125" s="9"/>
      <c r="O125" s="9"/>
      <c r="R125" s="5"/>
      <c r="S125" s="5"/>
    </row>
    <row r="126" spans="1:19" s="1" customFormat="1" ht="55.5" customHeight="1" x14ac:dyDescent="0.25">
      <c r="A126" s="63" t="s">
        <v>165</v>
      </c>
      <c r="B126" s="63"/>
      <c r="C126" s="63"/>
      <c r="D126" s="63"/>
      <c r="E126" s="63"/>
      <c r="F126" s="63"/>
      <c r="G126" s="63"/>
      <c r="H126" s="63"/>
      <c r="I126" s="63"/>
      <c r="J126" s="63"/>
      <c r="K126" s="63"/>
      <c r="L126" s="63"/>
      <c r="M126" s="63"/>
      <c r="N126" s="63"/>
      <c r="O126" s="63"/>
      <c r="R126" s="5"/>
      <c r="S126" s="5"/>
    </row>
    <row r="128" spans="1:19" x14ac:dyDescent="0.25">
      <c r="A128" s="6" t="s">
        <v>7</v>
      </c>
      <c r="B128" s="6"/>
      <c r="D128" s="6" t="s">
        <v>9</v>
      </c>
    </row>
    <row r="131" spans="1:4" x14ac:dyDescent="0.25">
      <c r="A131" s="56"/>
      <c r="B131" s="56"/>
      <c r="C131" s="56"/>
    </row>
    <row r="132" spans="1:4" x14ac:dyDescent="0.25">
      <c r="A132" s="56"/>
      <c r="B132" s="56"/>
      <c r="C132" s="56"/>
    </row>
    <row r="133" spans="1:4" x14ac:dyDescent="0.25">
      <c r="A133" s="6" t="s">
        <v>14</v>
      </c>
      <c r="B133" s="6"/>
      <c r="D133" s="6" t="s">
        <v>11</v>
      </c>
    </row>
    <row r="134" spans="1:4" x14ac:dyDescent="0.25">
      <c r="A134" t="s">
        <v>8</v>
      </c>
      <c r="D134" t="s">
        <v>12</v>
      </c>
    </row>
  </sheetData>
  <mergeCells count="15">
    <mergeCell ref="A126:O126"/>
    <mergeCell ref="A131:C132"/>
    <mergeCell ref="D1:G1"/>
    <mergeCell ref="C4:O4"/>
    <mergeCell ref="C5:O6"/>
    <mergeCell ref="A8:A9"/>
    <mergeCell ref="B8:B9"/>
    <mergeCell ref="C8:C9"/>
    <mergeCell ref="D8:D9"/>
    <mergeCell ref="E8:E9"/>
    <mergeCell ref="F8:G8"/>
    <mergeCell ref="H8:I8"/>
    <mergeCell ref="J8:K8"/>
    <mergeCell ref="L8:M8"/>
    <mergeCell ref="N8:O8"/>
  </mergeCells>
  <pageMargins left="0.7" right="0.7" top="1.3149999999999999" bottom="0.75" header="0.3" footer="0.3"/>
  <pageSetup paperSize="9" scale="2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DBF84-DBF6-4ED3-BC12-F15E15DEA21B}">
  <dimension ref="A1:Q134"/>
  <sheetViews>
    <sheetView view="pageBreakPreview" topLeftCell="A90" zoomScale="85" zoomScaleNormal="70" zoomScaleSheetLayoutView="85" workbookViewId="0">
      <selection activeCell="F96" sqref="F96"/>
    </sheetView>
  </sheetViews>
  <sheetFormatPr baseColWidth="10" defaultRowHeight="15" x14ac:dyDescent="0.25"/>
  <cols>
    <col min="1" max="1" width="6.28515625" customWidth="1"/>
    <col min="2" max="2" width="10.28515625" customWidth="1"/>
    <col min="3" max="3" width="67.7109375" customWidth="1"/>
    <col min="4" max="4" width="16.28515625" customWidth="1"/>
    <col min="5" max="5" width="13.28515625" customWidth="1"/>
    <col min="6" max="6" width="16.140625" customWidth="1"/>
    <col min="7" max="10" width="20" style="11" customWidth="1"/>
    <col min="11" max="11" width="21.5703125" customWidth="1"/>
    <col min="12" max="12" width="17.42578125" customWidth="1"/>
    <col min="13" max="13" width="14.5703125" bestFit="1" customWidth="1"/>
    <col min="14" max="14" width="20.5703125" customWidth="1"/>
    <col min="15" max="15" width="22.28515625" customWidth="1"/>
    <col min="16" max="16" width="19.28515625" style="22" customWidth="1"/>
    <col min="17" max="17" width="20.42578125" customWidth="1"/>
  </cols>
  <sheetData>
    <row r="1" spans="1:17" s="1" customFormat="1" ht="24" customHeight="1" x14ac:dyDescent="0.25">
      <c r="C1" s="3" t="s">
        <v>4</v>
      </c>
      <c r="D1" s="57" t="s">
        <v>159</v>
      </c>
      <c r="E1" s="57"/>
      <c r="F1" s="57"/>
      <c r="G1" s="4"/>
      <c r="H1" s="4"/>
      <c r="I1" s="4"/>
      <c r="J1" s="4"/>
      <c r="P1" s="2"/>
    </row>
    <row r="2" spans="1:17" s="1" customFormat="1" ht="17.100000000000001" customHeight="1" x14ac:dyDescent="0.25">
      <c r="C2" s="3" t="s">
        <v>13</v>
      </c>
      <c r="D2" s="2"/>
      <c r="G2" s="9"/>
      <c r="H2" s="9"/>
      <c r="I2" s="9"/>
      <c r="J2" s="9"/>
      <c r="P2" s="2"/>
    </row>
    <row r="3" spans="1:17" s="1" customFormat="1" ht="17.100000000000001" customHeight="1" x14ac:dyDescent="0.25">
      <c r="C3" s="3" t="s">
        <v>5</v>
      </c>
      <c r="D3" s="2"/>
      <c r="G3" s="9"/>
      <c r="H3" s="9"/>
      <c r="I3" s="9"/>
      <c r="J3" s="9"/>
      <c r="P3" s="2"/>
    </row>
    <row r="4" spans="1:17" s="1" customFormat="1" ht="15" customHeight="1" x14ac:dyDescent="0.25">
      <c r="C4" s="57"/>
      <c r="D4" s="57"/>
      <c r="E4" s="57"/>
      <c r="F4" s="57"/>
      <c r="G4" s="57"/>
      <c r="H4" s="57"/>
      <c r="I4" s="57"/>
      <c r="J4" s="57"/>
      <c r="P4" s="2"/>
    </row>
    <row r="5" spans="1:17" s="1" customFormat="1" ht="13.5" customHeight="1" x14ac:dyDescent="0.25">
      <c r="C5" s="68" t="s">
        <v>161</v>
      </c>
      <c r="D5" s="58"/>
      <c r="E5" s="58"/>
      <c r="F5" s="58"/>
      <c r="G5" s="58"/>
      <c r="H5" s="58"/>
      <c r="I5" s="58"/>
      <c r="J5" s="58"/>
      <c r="P5" s="2"/>
    </row>
    <row r="6" spans="1:17" s="1" customFormat="1" ht="18" customHeight="1" x14ac:dyDescent="0.25">
      <c r="C6" s="58"/>
      <c r="D6" s="58"/>
      <c r="E6" s="58"/>
      <c r="F6" s="58"/>
      <c r="G6" s="58"/>
      <c r="H6" s="58"/>
      <c r="I6" s="58"/>
      <c r="J6" s="58"/>
      <c r="P6" s="2"/>
    </row>
    <row r="8" spans="1:17" ht="45" x14ac:dyDescent="0.25">
      <c r="A8" s="59" t="s">
        <v>0</v>
      </c>
      <c r="B8" s="61" t="s">
        <v>16</v>
      </c>
      <c r="C8" s="59" t="s">
        <v>3</v>
      </c>
      <c r="D8" s="61" t="s">
        <v>1</v>
      </c>
      <c r="E8" s="59" t="s">
        <v>2</v>
      </c>
      <c r="F8" s="21" t="s">
        <v>140</v>
      </c>
      <c r="G8" s="20" t="s">
        <v>139</v>
      </c>
      <c r="H8" s="20" t="s">
        <v>141</v>
      </c>
      <c r="I8" s="20" t="s">
        <v>142</v>
      </c>
      <c r="J8" s="20" t="s">
        <v>164</v>
      </c>
      <c r="K8" s="55" t="s">
        <v>144</v>
      </c>
      <c r="L8" s="55" t="s">
        <v>145</v>
      </c>
      <c r="M8" s="55" t="s">
        <v>146</v>
      </c>
      <c r="N8" s="55" t="s">
        <v>147</v>
      </c>
      <c r="O8" s="55" t="s">
        <v>148</v>
      </c>
      <c r="P8" s="55" t="s">
        <v>149</v>
      </c>
      <c r="Q8" s="55" t="s">
        <v>15</v>
      </c>
    </row>
    <row r="9" spans="1:17" ht="45" x14ac:dyDescent="0.25">
      <c r="A9" s="60"/>
      <c r="B9" s="62"/>
      <c r="C9" s="60"/>
      <c r="D9" s="62"/>
      <c r="E9" s="60"/>
      <c r="F9" s="10" t="s">
        <v>10</v>
      </c>
      <c r="G9" s="10" t="s">
        <v>10</v>
      </c>
      <c r="H9" s="10" t="s">
        <v>10</v>
      </c>
      <c r="I9" s="10" t="s">
        <v>10</v>
      </c>
      <c r="J9" s="10" t="s">
        <v>10</v>
      </c>
      <c r="K9" s="55"/>
      <c r="L9" s="55"/>
      <c r="M9" s="55"/>
      <c r="N9" s="55"/>
      <c r="O9" s="55"/>
      <c r="P9" s="55"/>
      <c r="Q9" s="55"/>
    </row>
    <row r="10" spans="1:17" ht="70.5" customHeight="1" x14ac:dyDescent="0.3">
      <c r="A10" s="8">
        <v>1</v>
      </c>
      <c r="B10" s="15">
        <v>26111701</v>
      </c>
      <c r="C10" s="16" t="s">
        <v>19</v>
      </c>
      <c r="D10" s="8" t="s">
        <v>131</v>
      </c>
      <c r="E10" s="8">
        <v>480</v>
      </c>
      <c r="F10" s="19">
        <v>2362864</v>
      </c>
      <c r="G10" s="12">
        <v>2389877</v>
      </c>
      <c r="H10" s="13">
        <v>2372226</v>
      </c>
      <c r="I10" s="13">
        <v>4462500</v>
      </c>
      <c r="J10" s="12">
        <v>4611250</v>
      </c>
      <c r="K10" s="52">
        <f>ROUND(AVERAGE(F10:J10),0)</f>
        <v>3239743</v>
      </c>
      <c r="L10" s="52">
        <f>ROUND(_xlfn.STDEV.P(F10:J10),0)</f>
        <v>1060183</v>
      </c>
      <c r="M10" s="52">
        <f>K10-L10</f>
        <v>2179560</v>
      </c>
      <c r="N10" s="52">
        <f>K10+L10</f>
        <v>4299926</v>
      </c>
      <c r="O10" s="52">
        <f>(ROUND(AVERAGEIFS(F10:J10,F10:J10,"&gt;="&amp;M10,F10:J10,"&lt;="&amp;N10),0))</f>
        <v>2374989</v>
      </c>
      <c r="P10" s="24">
        <f>COUNT(F10:J10) - COUNTIFS(F10:J10, "&gt;="&amp;M10, F10:J10, "&lt;="&amp;N10)</f>
        <v>2</v>
      </c>
      <c r="Q10" s="24">
        <f>O10*E10</f>
        <v>1139994720</v>
      </c>
    </row>
    <row r="11" spans="1:17" ht="70.5" customHeight="1" x14ac:dyDescent="0.3">
      <c r="A11" s="8">
        <f>A10+1</f>
        <v>2</v>
      </c>
      <c r="B11" s="15">
        <v>30102306</v>
      </c>
      <c r="C11" s="16" t="s">
        <v>20</v>
      </c>
      <c r="D11" s="8" t="s">
        <v>131</v>
      </c>
      <c r="E11" s="8">
        <v>120</v>
      </c>
      <c r="F11" s="19">
        <v>1213324</v>
      </c>
      <c r="G11" s="12">
        <v>1229865</v>
      </c>
      <c r="H11" s="13">
        <v>1218150.6399999999</v>
      </c>
      <c r="I11" s="13">
        <v>1606500</v>
      </c>
      <c r="J11" s="12">
        <v>1660050</v>
      </c>
      <c r="K11" s="52">
        <f t="shared" ref="K11:K74" si="0">ROUND(AVERAGE(F11:J11),0)</f>
        <v>1385578</v>
      </c>
      <c r="L11" s="52">
        <f t="shared" ref="L11:L74" si="1">ROUND(_xlfn.STDEV.P(F11:J11),0)</f>
        <v>203023</v>
      </c>
      <c r="M11" s="52">
        <f t="shared" ref="M11:M74" si="2">K11-L11</f>
        <v>1182555</v>
      </c>
      <c r="N11" s="52">
        <f t="shared" ref="N11:N74" si="3">K11+L11</f>
        <v>1588601</v>
      </c>
      <c r="O11" s="52">
        <f t="shared" ref="O11:O74" si="4">(ROUND(AVERAGEIFS(F11:J11,F11:J11,"&gt;="&amp;M11,F11:J11,"&lt;="&amp;N11),0))</f>
        <v>1220447</v>
      </c>
      <c r="P11" s="25">
        <f t="shared" ref="P11:P74" si="5">COUNT(F11:J11) - COUNTIFS(F11:J11, "&gt;="&amp;M11, F11:J11, "&lt;="&amp;N11)</f>
        <v>2</v>
      </c>
      <c r="Q11" s="24">
        <f t="shared" ref="Q11:Q74" si="6">O11*E11</f>
        <v>146453640</v>
      </c>
    </row>
    <row r="12" spans="1:17" ht="101.25" customHeight="1" x14ac:dyDescent="0.3">
      <c r="A12" s="8">
        <f t="shared" ref="A12:A75" si="7">A11+1</f>
        <v>3</v>
      </c>
      <c r="B12" s="15">
        <v>32121705</v>
      </c>
      <c r="C12" s="16" t="s">
        <v>21</v>
      </c>
      <c r="D12" s="8" t="s">
        <v>131</v>
      </c>
      <c r="E12" s="8">
        <v>120</v>
      </c>
      <c r="F12" s="19">
        <v>2659412</v>
      </c>
      <c r="G12" s="12">
        <v>2705822</v>
      </c>
      <c r="H12" s="13">
        <v>2681620</v>
      </c>
      <c r="I12" s="13">
        <v>5176500</v>
      </c>
      <c r="J12" s="12">
        <v>5349050</v>
      </c>
      <c r="K12" s="52">
        <f t="shared" si="0"/>
        <v>3714481</v>
      </c>
      <c r="L12" s="52">
        <f t="shared" si="1"/>
        <v>1265439</v>
      </c>
      <c r="M12" s="52">
        <f t="shared" si="2"/>
        <v>2449042</v>
      </c>
      <c r="N12" s="52">
        <f t="shared" si="3"/>
        <v>4979920</v>
      </c>
      <c r="O12" s="52">
        <f t="shared" si="4"/>
        <v>2682285</v>
      </c>
      <c r="P12" s="25">
        <f t="shared" si="5"/>
        <v>2</v>
      </c>
      <c r="Q12" s="24">
        <f t="shared" si="6"/>
        <v>321874200</v>
      </c>
    </row>
    <row r="13" spans="1:17" ht="70.5" customHeight="1" x14ac:dyDescent="0.3">
      <c r="A13" s="8">
        <f t="shared" si="7"/>
        <v>4</v>
      </c>
      <c r="B13" s="15">
        <v>26121634</v>
      </c>
      <c r="C13" s="16" t="s">
        <v>22</v>
      </c>
      <c r="D13" s="8" t="s">
        <v>132</v>
      </c>
      <c r="E13" s="8">
        <v>3600</v>
      </c>
      <c r="F13" s="19">
        <v>7616</v>
      </c>
      <c r="G13" s="12">
        <v>7735</v>
      </c>
      <c r="H13" s="13">
        <v>7659</v>
      </c>
      <c r="I13" s="13">
        <v>8516</v>
      </c>
      <c r="J13" s="12">
        <v>8800</v>
      </c>
      <c r="K13" s="52">
        <f t="shared" si="0"/>
        <v>8065</v>
      </c>
      <c r="L13" s="52">
        <f t="shared" si="1"/>
        <v>494</v>
      </c>
      <c r="M13" s="52">
        <f t="shared" si="2"/>
        <v>7571</v>
      </c>
      <c r="N13" s="52">
        <f t="shared" si="3"/>
        <v>8559</v>
      </c>
      <c r="O13" s="52">
        <f t="shared" si="4"/>
        <v>7882</v>
      </c>
      <c r="P13" s="25">
        <f t="shared" si="5"/>
        <v>1</v>
      </c>
      <c r="Q13" s="24">
        <f t="shared" si="6"/>
        <v>28375200</v>
      </c>
    </row>
    <row r="14" spans="1:17" ht="70.5" customHeight="1" x14ac:dyDescent="0.3">
      <c r="A14" s="8">
        <f t="shared" si="7"/>
        <v>5</v>
      </c>
      <c r="B14" s="15">
        <v>26121634</v>
      </c>
      <c r="C14" s="16" t="s">
        <v>23</v>
      </c>
      <c r="D14" s="8" t="s">
        <v>132</v>
      </c>
      <c r="E14" s="8">
        <v>3600</v>
      </c>
      <c r="F14" s="19">
        <v>7616</v>
      </c>
      <c r="G14" s="12">
        <v>7735</v>
      </c>
      <c r="H14" s="13">
        <v>7646</v>
      </c>
      <c r="I14" s="13">
        <v>8516</v>
      </c>
      <c r="J14" s="12">
        <v>8800</v>
      </c>
      <c r="K14" s="52">
        <f t="shared" si="0"/>
        <v>8063</v>
      </c>
      <c r="L14" s="52">
        <f t="shared" si="1"/>
        <v>496</v>
      </c>
      <c r="M14" s="52">
        <f t="shared" si="2"/>
        <v>7567</v>
      </c>
      <c r="N14" s="52">
        <f t="shared" si="3"/>
        <v>8559</v>
      </c>
      <c r="O14" s="52">
        <f t="shared" si="4"/>
        <v>7878</v>
      </c>
      <c r="P14" s="25">
        <f t="shared" si="5"/>
        <v>1</v>
      </c>
      <c r="Q14" s="24">
        <f t="shared" si="6"/>
        <v>28360800</v>
      </c>
    </row>
    <row r="15" spans="1:17" ht="90.75" customHeight="1" x14ac:dyDescent="0.3">
      <c r="A15" s="8">
        <f t="shared" si="7"/>
        <v>6</v>
      </c>
      <c r="B15" s="15">
        <v>26121613</v>
      </c>
      <c r="C15" s="16" t="s">
        <v>24</v>
      </c>
      <c r="D15" s="8" t="s">
        <v>132</v>
      </c>
      <c r="E15" s="8">
        <v>1800</v>
      </c>
      <c r="F15" s="19">
        <v>12019</v>
      </c>
      <c r="G15" s="12">
        <v>12257</v>
      </c>
      <c r="H15" s="13">
        <v>12080</v>
      </c>
      <c r="I15" s="13">
        <v>10519</v>
      </c>
      <c r="J15" s="12">
        <v>10870</v>
      </c>
      <c r="K15" s="52">
        <f t="shared" si="0"/>
        <v>11549</v>
      </c>
      <c r="L15" s="52">
        <f t="shared" si="1"/>
        <v>711</v>
      </c>
      <c r="M15" s="52">
        <f t="shared" si="2"/>
        <v>10838</v>
      </c>
      <c r="N15" s="52">
        <f t="shared" si="3"/>
        <v>12260</v>
      </c>
      <c r="O15" s="52">
        <f t="shared" si="4"/>
        <v>11807</v>
      </c>
      <c r="P15" s="25">
        <f t="shared" si="5"/>
        <v>1</v>
      </c>
      <c r="Q15" s="24">
        <f t="shared" si="6"/>
        <v>21252600</v>
      </c>
    </row>
    <row r="16" spans="1:17" ht="84" customHeight="1" x14ac:dyDescent="0.3">
      <c r="A16" s="8">
        <f t="shared" si="7"/>
        <v>7</v>
      </c>
      <c r="B16" s="15">
        <v>26121613</v>
      </c>
      <c r="C16" s="16" t="s">
        <v>25</v>
      </c>
      <c r="D16" s="8" t="s">
        <v>132</v>
      </c>
      <c r="E16" s="8">
        <v>1800</v>
      </c>
      <c r="F16" s="19">
        <v>12019</v>
      </c>
      <c r="G16" s="12">
        <v>12257</v>
      </c>
      <c r="H16" s="13">
        <v>12030</v>
      </c>
      <c r="I16" s="13">
        <v>10519</v>
      </c>
      <c r="J16" s="12">
        <v>10870</v>
      </c>
      <c r="K16" s="52">
        <f t="shared" si="0"/>
        <v>11539</v>
      </c>
      <c r="L16" s="52">
        <f t="shared" si="1"/>
        <v>704</v>
      </c>
      <c r="M16" s="52">
        <f t="shared" si="2"/>
        <v>10835</v>
      </c>
      <c r="N16" s="52">
        <f t="shared" si="3"/>
        <v>12243</v>
      </c>
      <c r="O16" s="52">
        <f t="shared" si="4"/>
        <v>11640</v>
      </c>
      <c r="P16" s="25">
        <f t="shared" si="5"/>
        <v>2</v>
      </c>
      <c r="Q16" s="24">
        <f t="shared" si="6"/>
        <v>20952000</v>
      </c>
    </row>
    <row r="17" spans="1:17" ht="70.5" customHeight="1" x14ac:dyDescent="0.3">
      <c r="A17" s="8">
        <f t="shared" si="7"/>
        <v>8</v>
      </c>
      <c r="B17" s="15">
        <v>26121613</v>
      </c>
      <c r="C17" s="16" t="s">
        <v>26</v>
      </c>
      <c r="D17" s="8" t="s">
        <v>132</v>
      </c>
      <c r="E17" s="8">
        <v>2400</v>
      </c>
      <c r="F17" s="19">
        <v>12019</v>
      </c>
      <c r="G17" s="12">
        <v>12257</v>
      </c>
      <c r="H17" s="13">
        <v>12118</v>
      </c>
      <c r="I17" s="13">
        <v>10519</v>
      </c>
      <c r="J17" s="12">
        <v>10870</v>
      </c>
      <c r="K17" s="52">
        <f t="shared" si="0"/>
        <v>11557</v>
      </c>
      <c r="L17" s="52">
        <f t="shared" si="1"/>
        <v>717</v>
      </c>
      <c r="M17" s="52">
        <f t="shared" si="2"/>
        <v>10840</v>
      </c>
      <c r="N17" s="52">
        <f t="shared" si="3"/>
        <v>12274</v>
      </c>
      <c r="O17" s="52">
        <f t="shared" si="4"/>
        <v>11816</v>
      </c>
      <c r="P17" s="25">
        <f t="shared" si="5"/>
        <v>1</v>
      </c>
      <c r="Q17" s="24">
        <f t="shared" si="6"/>
        <v>28358400</v>
      </c>
    </row>
    <row r="18" spans="1:17" ht="70.5" customHeight="1" x14ac:dyDescent="0.3">
      <c r="A18" s="8">
        <f t="shared" si="7"/>
        <v>9</v>
      </c>
      <c r="B18" s="15">
        <v>39121624</v>
      </c>
      <c r="C18" s="16" t="s">
        <v>27</v>
      </c>
      <c r="D18" s="8" t="s">
        <v>131</v>
      </c>
      <c r="E18" s="8">
        <v>480</v>
      </c>
      <c r="F18" s="19">
        <v>25466</v>
      </c>
      <c r="G18" s="12">
        <v>25823</v>
      </c>
      <c r="H18" s="13">
        <v>25529</v>
      </c>
      <c r="I18" s="13">
        <v>44625</v>
      </c>
      <c r="J18" s="12">
        <v>46113</v>
      </c>
      <c r="K18" s="52">
        <f t="shared" si="0"/>
        <v>33511</v>
      </c>
      <c r="L18" s="52">
        <f t="shared" si="1"/>
        <v>9694</v>
      </c>
      <c r="M18" s="52">
        <f t="shared" si="2"/>
        <v>23817</v>
      </c>
      <c r="N18" s="52">
        <f t="shared" si="3"/>
        <v>43205</v>
      </c>
      <c r="O18" s="52">
        <f t="shared" si="4"/>
        <v>25606</v>
      </c>
      <c r="P18" s="25">
        <f t="shared" si="5"/>
        <v>2</v>
      </c>
      <c r="Q18" s="24">
        <f t="shared" si="6"/>
        <v>12290880</v>
      </c>
    </row>
    <row r="19" spans="1:17" ht="81.75" customHeight="1" x14ac:dyDescent="0.3">
      <c r="A19" s="8">
        <f t="shared" si="7"/>
        <v>10</v>
      </c>
      <c r="B19" s="15">
        <v>39121611</v>
      </c>
      <c r="C19" s="16" t="s">
        <v>28</v>
      </c>
      <c r="D19" s="8" t="s">
        <v>131</v>
      </c>
      <c r="E19" s="8">
        <v>480</v>
      </c>
      <c r="F19" s="19">
        <v>9877</v>
      </c>
      <c r="G19" s="12">
        <v>9996</v>
      </c>
      <c r="H19" s="13">
        <v>9912</v>
      </c>
      <c r="I19" s="13">
        <v>17850</v>
      </c>
      <c r="J19" s="12">
        <v>18445</v>
      </c>
      <c r="K19" s="52">
        <f t="shared" si="0"/>
        <v>13216</v>
      </c>
      <c r="L19" s="52">
        <f t="shared" si="1"/>
        <v>4031</v>
      </c>
      <c r="M19" s="52">
        <f t="shared" si="2"/>
        <v>9185</v>
      </c>
      <c r="N19" s="52">
        <f t="shared" si="3"/>
        <v>17247</v>
      </c>
      <c r="O19" s="52">
        <f t="shared" si="4"/>
        <v>9928</v>
      </c>
      <c r="P19" s="25">
        <f t="shared" si="5"/>
        <v>2</v>
      </c>
      <c r="Q19" s="24">
        <f t="shared" si="6"/>
        <v>4765440</v>
      </c>
    </row>
    <row r="20" spans="1:17" ht="120.75" customHeight="1" x14ac:dyDescent="0.3">
      <c r="A20" s="8">
        <f t="shared" si="7"/>
        <v>11</v>
      </c>
      <c r="B20" s="15">
        <v>39121640</v>
      </c>
      <c r="C20" s="16" t="s">
        <v>29</v>
      </c>
      <c r="D20" s="8" t="s">
        <v>131</v>
      </c>
      <c r="E20" s="8">
        <v>360</v>
      </c>
      <c r="F20" s="19">
        <v>95676</v>
      </c>
      <c r="G20" s="12">
        <v>97104</v>
      </c>
      <c r="H20" s="13">
        <v>96271</v>
      </c>
      <c r="I20" s="13">
        <v>160650</v>
      </c>
      <c r="J20" s="12">
        <v>166005</v>
      </c>
      <c r="K20" s="52">
        <f t="shared" si="0"/>
        <v>123141</v>
      </c>
      <c r="L20" s="52">
        <f t="shared" si="1"/>
        <v>32859</v>
      </c>
      <c r="M20" s="52">
        <f t="shared" si="2"/>
        <v>90282</v>
      </c>
      <c r="N20" s="52">
        <f t="shared" si="3"/>
        <v>156000</v>
      </c>
      <c r="O20" s="52">
        <f t="shared" si="4"/>
        <v>96350</v>
      </c>
      <c r="P20" s="25">
        <f t="shared" si="5"/>
        <v>2</v>
      </c>
      <c r="Q20" s="24">
        <f t="shared" si="6"/>
        <v>34686000</v>
      </c>
    </row>
    <row r="21" spans="1:17" ht="90.75" customHeight="1" x14ac:dyDescent="0.3">
      <c r="A21" s="8">
        <f t="shared" si="7"/>
        <v>12</v>
      </c>
      <c r="B21" s="15">
        <v>39122231</v>
      </c>
      <c r="C21" s="16" t="s">
        <v>30</v>
      </c>
      <c r="D21" s="8" t="s">
        <v>131</v>
      </c>
      <c r="E21" s="8">
        <v>120</v>
      </c>
      <c r="F21" s="19">
        <v>95676</v>
      </c>
      <c r="G21" s="12">
        <v>96985</v>
      </c>
      <c r="H21" s="13">
        <v>84106</v>
      </c>
      <c r="I21" s="13">
        <v>296881</v>
      </c>
      <c r="J21" s="12">
        <v>306777</v>
      </c>
      <c r="K21" s="52">
        <f t="shared" si="0"/>
        <v>176085</v>
      </c>
      <c r="L21" s="52">
        <f t="shared" si="1"/>
        <v>102815</v>
      </c>
      <c r="M21" s="52">
        <f t="shared" si="2"/>
        <v>73270</v>
      </c>
      <c r="N21" s="52">
        <f t="shared" si="3"/>
        <v>278900</v>
      </c>
      <c r="O21" s="52">
        <f t="shared" si="4"/>
        <v>92256</v>
      </c>
      <c r="P21" s="25">
        <f t="shared" si="5"/>
        <v>2</v>
      </c>
      <c r="Q21" s="24">
        <f t="shared" si="6"/>
        <v>11070720</v>
      </c>
    </row>
    <row r="22" spans="1:17" ht="95.25" customHeight="1" x14ac:dyDescent="0.3">
      <c r="A22" s="8">
        <f t="shared" si="7"/>
        <v>13</v>
      </c>
      <c r="B22" s="15">
        <v>39121101</v>
      </c>
      <c r="C22" s="16" t="s">
        <v>31</v>
      </c>
      <c r="D22" s="8" t="s">
        <v>131</v>
      </c>
      <c r="E22" s="8">
        <v>120</v>
      </c>
      <c r="F22" s="19">
        <v>137445</v>
      </c>
      <c r="G22" s="12">
        <v>139468</v>
      </c>
      <c r="H22" s="13">
        <v>138014</v>
      </c>
      <c r="I22" s="13">
        <v>250793</v>
      </c>
      <c r="J22" s="12">
        <v>259152</v>
      </c>
      <c r="K22" s="52">
        <f t="shared" si="0"/>
        <v>184974</v>
      </c>
      <c r="L22" s="52">
        <f t="shared" si="1"/>
        <v>57218</v>
      </c>
      <c r="M22" s="52">
        <f t="shared" si="2"/>
        <v>127756</v>
      </c>
      <c r="N22" s="52">
        <f t="shared" si="3"/>
        <v>242192</v>
      </c>
      <c r="O22" s="52">
        <f t="shared" si="4"/>
        <v>138309</v>
      </c>
      <c r="P22" s="25">
        <f t="shared" si="5"/>
        <v>2</v>
      </c>
      <c r="Q22" s="24">
        <f t="shared" si="6"/>
        <v>16597080</v>
      </c>
    </row>
    <row r="23" spans="1:17" ht="109.5" customHeight="1" x14ac:dyDescent="0.3">
      <c r="A23" s="8">
        <f t="shared" si="7"/>
        <v>14</v>
      </c>
      <c r="B23" s="15" t="s">
        <v>129</v>
      </c>
      <c r="C23" s="16" t="s">
        <v>32</v>
      </c>
      <c r="D23" s="8" t="s">
        <v>131</v>
      </c>
      <c r="E23" s="8">
        <v>120</v>
      </c>
      <c r="F23" s="19">
        <v>145299</v>
      </c>
      <c r="G23" s="12">
        <v>146846</v>
      </c>
      <c r="H23" s="13">
        <v>145829</v>
      </c>
      <c r="I23" s="13">
        <v>88715</v>
      </c>
      <c r="J23" s="12">
        <v>91672</v>
      </c>
      <c r="K23" s="52">
        <f t="shared" si="0"/>
        <v>123672</v>
      </c>
      <c r="L23" s="52">
        <f t="shared" si="1"/>
        <v>27356</v>
      </c>
      <c r="M23" s="52">
        <f t="shared" si="2"/>
        <v>96316</v>
      </c>
      <c r="N23" s="52">
        <f t="shared" si="3"/>
        <v>151028</v>
      </c>
      <c r="O23" s="52">
        <f t="shared" si="4"/>
        <v>145991</v>
      </c>
      <c r="P23" s="25">
        <f t="shared" si="5"/>
        <v>2</v>
      </c>
      <c r="Q23" s="24">
        <f t="shared" si="6"/>
        <v>17518920</v>
      </c>
    </row>
    <row r="24" spans="1:17" ht="27" customHeight="1" x14ac:dyDescent="0.3">
      <c r="A24" s="8">
        <f t="shared" si="7"/>
        <v>15</v>
      </c>
      <c r="B24" s="15" t="s">
        <v>129</v>
      </c>
      <c r="C24" s="16" t="s">
        <v>33</v>
      </c>
      <c r="D24" s="8" t="s">
        <v>131</v>
      </c>
      <c r="E24" s="8">
        <v>360</v>
      </c>
      <c r="F24" s="19">
        <v>8092</v>
      </c>
      <c r="G24" s="12">
        <v>8211</v>
      </c>
      <c r="H24" s="13">
        <v>8131</v>
      </c>
      <c r="I24" s="13">
        <v>12504</v>
      </c>
      <c r="J24" s="12">
        <v>12921</v>
      </c>
      <c r="K24" s="52">
        <f t="shared" si="0"/>
        <v>9972</v>
      </c>
      <c r="L24" s="52">
        <f t="shared" si="1"/>
        <v>2242</v>
      </c>
      <c r="M24" s="52">
        <f t="shared" si="2"/>
        <v>7730</v>
      </c>
      <c r="N24" s="52">
        <f t="shared" si="3"/>
        <v>12214</v>
      </c>
      <c r="O24" s="52">
        <f t="shared" si="4"/>
        <v>8145</v>
      </c>
      <c r="P24" s="25">
        <f t="shared" si="5"/>
        <v>2</v>
      </c>
      <c r="Q24" s="24">
        <f t="shared" si="6"/>
        <v>2932200</v>
      </c>
    </row>
    <row r="25" spans="1:17" ht="70.5" customHeight="1" x14ac:dyDescent="0.3">
      <c r="A25" s="8">
        <f t="shared" si="7"/>
        <v>16</v>
      </c>
      <c r="B25" s="15" t="s">
        <v>129</v>
      </c>
      <c r="C25" s="16" t="s">
        <v>34</v>
      </c>
      <c r="D25" s="8" t="s">
        <v>131</v>
      </c>
      <c r="E25" s="8">
        <v>240</v>
      </c>
      <c r="F25" s="19">
        <v>2856</v>
      </c>
      <c r="G25" s="12">
        <v>2856</v>
      </c>
      <c r="H25" s="13">
        <v>2876</v>
      </c>
      <c r="I25" s="13">
        <v>2749</v>
      </c>
      <c r="J25" s="12">
        <v>2841</v>
      </c>
      <c r="K25" s="52">
        <f t="shared" si="0"/>
        <v>2836</v>
      </c>
      <c r="L25" s="52">
        <f t="shared" si="1"/>
        <v>45</v>
      </c>
      <c r="M25" s="52">
        <f t="shared" si="2"/>
        <v>2791</v>
      </c>
      <c r="N25" s="52">
        <f t="shared" si="3"/>
        <v>2881</v>
      </c>
      <c r="O25" s="52">
        <f t="shared" si="4"/>
        <v>2857</v>
      </c>
      <c r="P25" s="25">
        <f t="shared" si="5"/>
        <v>1</v>
      </c>
      <c r="Q25" s="24">
        <f t="shared" si="6"/>
        <v>685680</v>
      </c>
    </row>
    <row r="26" spans="1:17" ht="37.5" customHeight="1" x14ac:dyDescent="0.3">
      <c r="A26" s="8">
        <f t="shared" si="7"/>
        <v>17</v>
      </c>
      <c r="B26" s="15">
        <v>39121102</v>
      </c>
      <c r="C26" s="16" t="s">
        <v>35</v>
      </c>
      <c r="D26" s="8" t="s">
        <v>131</v>
      </c>
      <c r="E26" s="8">
        <v>600</v>
      </c>
      <c r="F26" s="19">
        <v>11662</v>
      </c>
      <c r="G26" s="12">
        <v>11900</v>
      </c>
      <c r="H26" s="13">
        <v>11681</v>
      </c>
      <c r="I26" s="13">
        <v>9853</v>
      </c>
      <c r="J26" s="12">
        <v>10182</v>
      </c>
      <c r="K26" s="52">
        <f t="shared" si="0"/>
        <v>11056</v>
      </c>
      <c r="L26" s="52">
        <f t="shared" si="1"/>
        <v>858</v>
      </c>
      <c r="M26" s="52">
        <f t="shared" si="2"/>
        <v>10198</v>
      </c>
      <c r="N26" s="52">
        <f t="shared" si="3"/>
        <v>11914</v>
      </c>
      <c r="O26" s="52">
        <f t="shared" si="4"/>
        <v>11748</v>
      </c>
      <c r="P26" s="25">
        <f t="shared" si="5"/>
        <v>2</v>
      </c>
      <c r="Q26" s="24">
        <f t="shared" si="6"/>
        <v>7048800</v>
      </c>
    </row>
    <row r="27" spans="1:17" ht="92.25" customHeight="1" x14ac:dyDescent="0.3">
      <c r="A27" s="8">
        <f t="shared" si="7"/>
        <v>18</v>
      </c>
      <c r="B27" s="15">
        <v>39121633</v>
      </c>
      <c r="C27" s="16" t="s">
        <v>36</v>
      </c>
      <c r="D27" s="8" t="s">
        <v>131</v>
      </c>
      <c r="E27" s="8">
        <v>480</v>
      </c>
      <c r="F27" s="19">
        <v>7854</v>
      </c>
      <c r="G27" s="12">
        <v>7973</v>
      </c>
      <c r="H27" s="13">
        <v>7889</v>
      </c>
      <c r="I27" s="13">
        <v>8604</v>
      </c>
      <c r="J27" s="12">
        <v>8890</v>
      </c>
      <c r="K27" s="52">
        <f t="shared" si="0"/>
        <v>8242</v>
      </c>
      <c r="L27" s="52">
        <f t="shared" si="1"/>
        <v>424</v>
      </c>
      <c r="M27" s="52">
        <f t="shared" si="2"/>
        <v>7818</v>
      </c>
      <c r="N27" s="52">
        <f t="shared" si="3"/>
        <v>8666</v>
      </c>
      <c r="O27" s="52">
        <f t="shared" si="4"/>
        <v>8080</v>
      </c>
      <c r="P27" s="25">
        <f t="shared" si="5"/>
        <v>1</v>
      </c>
      <c r="Q27" s="24">
        <f t="shared" si="6"/>
        <v>3878400</v>
      </c>
    </row>
    <row r="28" spans="1:17" ht="28.5" customHeight="1" x14ac:dyDescent="0.3">
      <c r="A28" s="8">
        <f t="shared" si="7"/>
        <v>19</v>
      </c>
      <c r="B28" s="15">
        <v>95121640</v>
      </c>
      <c r="C28" s="16" t="s">
        <v>37</v>
      </c>
      <c r="D28" s="8" t="s">
        <v>131</v>
      </c>
      <c r="E28" s="8">
        <v>1440</v>
      </c>
      <c r="F28" s="19">
        <v>28679</v>
      </c>
      <c r="G28" s="12">
        <v>29274</v>
      </c>
      <c r="H28" s="13">
        <v>28798</v>
      </c>
      <c r="I28" s="13">
        <v>29313</v>
      </c>
      <c r="J28" s="12">
        <v>30290</v>
      </c>
      <c r="K28" s="52">
        <f t="shared" si="0"/>
        <v>29271</v>
      </c>
      <c r="L28" s="52">
        <f t="shared" si="1"/>
        <v>568</v>
      </c>
      <c r="M28" s="52">
        <f t="shared" si="2"/>
        <v>28703</v>
      </c>
      <c r="N28" s="52">
        <f t="shared" si="3"/>
        <v>29839</v>
      </c>
      <c r="O28" s="52">
        <f t="shared" si="4"/>
        <v>29128</v>
      </c>
      <c r="P28" s="25">
        <f t="shared" si="5"/>
        <v>2</v>
      </c>
      <c r="Q28" s="24">
        <f t="shared" si="6"/>
        <v>41944320</v>
      </c>
    </row>
    <row r="29" spans="1:17" ht="39" customHeight="1" x14ac:dyDescent="0.3">
      <c r="A29" s="8">
        <f t="shared" si="7"/>
        <v>20</v>
      </c>
      <c r="B29" s="15" t="s">
        <v>130</v>
      </c>
      <c r="C29" s="16" t="s">
        <v>38</v>
      </c>
      <c r="D29" s="8" t="s">
        <v>131</v>
      </c>
      <c r="E29" s="8">
        <v>1200</v>
      </c>
      <c r="F29" s="19">
        <v>15113</v>
      </c>
      <c r="G29" s="12">
        <v>15351</v>
      </c>
      <c r="H29" s="13">
        <v>15242</v>
      </c>
      <c r="I29" s="13">
        <v>13650</v>
      </c>
      <c r="J29" s="12">
        <v>14105</v>
      </c>
      <c r="K29" s="52">
        <f t="shared" si="0"/>
        <v>14692</v>
      </c>
      <c r="L29" s="52">
        <f t="shared" si="1"/>
        <v>685</v>
      </c>
      <c r="M29" s="52">
        <f t="shared" si="2"/>
        <v>14007</v>
      </c>
      <c r="N29" s="52">
        <f t="shared" si="3"/>
        <v>15377</v>
      </c>
      <c r="O29" s="52">
        <f t="shared" si="4"/>
        <v>14953</v>
      </c>
      <c r="P29" s="25">
        <f t="shared" si="5"/>
        <v>1</v>
      </c>
      <c r="Q29" s="24">
        <f t="shared" si="6"/>
        <v>17943600</v>
      </c>
    </row>
    <row r="30" spans="1:17" ht="70.5" customHeight="1" x14ac:dyDescent="0.3">
      <c r="A30" s="8">
        <f t="shared" si="7"/>
        <v>21</v>
      </c>
      <c r="B30" s="15">
        <v>40172608</v>
      </c>
      <c r="C30" s="16" t="s">
        <v>39</v>
      </c>
      <c r="D30" s="8" t="s">
        <v>131</v>
      </c>
      <c r="E30" s="8">
        <v>2400</v>
      </c>
      <c r="F30" s="19">
        <v>1071</v>
      </c>
      <c r="G30" s="12">
        <v>1071</v>
      </c>
      <c r="H30" s="13">
        <v>1082</v>
      </c>
      <c r="I30" s="13">
        <v>1083</v>
      </c>
      <c r="J30" s="12">
        <v>1120</v>
      </c>
      <c r="K30" s="52">
        <f t="shared" si="0"/>
        <v>1085</v>
      </c>
      <c r="L30" s="52">
        <f t="shared" si="1"/>
        <v>18</v>
      </c>
      <c r="M30" s="52">
        <f t="shared" si="2"/>
        <v>1067</v>
      </c>
      <c r="N30" s="52">
        <f t="shared" si="3"/>
        <v>1103</v>
      </c>
      <c r="O30" s="52">
        <f t="shared" si="4"/>
        <v>1077</v>
      </c>
      <c r="P30" s="25">
        <f t="shared" si="5"/>
        <v>1</v>
      </c>
      <c r="Q30" s="24">
        <f t="shared" si="6"/>
        <v>2584800</v>
      </c>
    </row>
    <row r="31" spans="1:17" ht="34.5" customHeight="1" x14ac:dyDescent="0.3">
      <c r="A31" s="8">
        <f t="shared" si="7"/>
        <v>22</v>
      </c>
      <c r="B31" s="15">
        <v>39111806</v>
      </c>
      <c r="C31" s="16" t="s">
        <v>40</v>
      </c>
      <c r="D31" s="8" t="s">
        <v>131</v>
      </c>
      <c r="E31" s="8">
        <v>480</v>
      </c>
      <c r="F31" s="19">
        <v>18088</v>
      </c>
      <c r="G31" s="12">
        <v>18326</v>
      </c>
      <c r="H31" s="13">
        <v>18263</v>
      </c>
      <c r="I31" s="13">
        <v>50575</v>
      </c>
      <c r="J31" s="12">
        <v>115192</v>
      </c>
      <c r="K31" s="52">
        <f t="shared" si="0"/>
        <v>44089</v>
      </c>
      <c r="L31" s="52">
        <f t="shared" si="1"/>
        <v>37695</v>
      </c>
      <c r="M31" s="52">
        <f t="shared" si="2"/>
        <v>6394</v>
      </c>
      <c r="N31" s="52">
        <f t="shared" si="3"/>
        <v>81784</v>
      </c>
      <c r="O31" s="52">
        <f t="shared" si="4"/>
        <v>26313</v>
      </c>
      <c r="P31" s="25">
        <f t="shared" si="5"/>
        <v>1</v>
      </c>
      <c r="Q31" s="24">
        <f t="shared" si="6"/>
        <v>12630240</v>
      </c>
    </row>
    <row r="32" spans="1:17" ht="90" customHeight="1" x14ac:dyDescent="0.3">
      <c r="A32" s="8">
        <f t="shared" si="7"/>
        <v>23</v>
      </c>
      <c r="B32" s="15">
        <v>39111505</v>
      </c>
      <c r="C32" s="16" t="s">
        <v>41</v>
      </c>
      <c r="D32" s="8" t="s">
        <v>131</v>
      </c>
      <c r="E32" s="8">
        <v>480</v>
      </c>
      <c r="F32" s="19">
        <v>23800</v>
      </c>
      <c r="G32" s="12">
        <v>24157</v>
      </c>
      <c r="H32" s="13">
        <v>23861</v>
      </c>
      <c r="I32" s="13">
        <v>24269</v>
      </c>
      <c r="J32" s="12">
        <v>25078</v>
      </c>
      <c r="K32" s="52">
        <f t="shared" si="0"/>
        <v>24233</v>
      </c>
      <c r="L32" s="52">
        <f t="shared" si="1"/>
        <v>458</v>
      </c>
      <c r="M32" s="52">
        <f t="shared" si="2"/>
        <v>23775</v>
      </c>
      <c r="N32" s="52">
        <f t="shared" si="3"/>
        <v>24691</v>
      </c>
      <c r="O32" s="52">
        <f t="shared" si="4"/>
        <v>24022</v>
      </c>
      <c r="P32" s="25">
        <f t="shared" si="5"/>
        <v>1</v>
      </c>
      <c r="Q32" s="24">
        <f t="shared" si="6"/>
        <v>11530560</v>
      </c>
    </row>
    <row r="33" spans="1:17" ht="102.75" customHeight="1" x14ac:dyDescent="0.3">
      <c r="A33" s="8">
        <f t="shared" si="7"/>
        <v>24</v>
      </c>
      <c r="B33" s="15">
        <v>26121629</v>
      </c>
      <c r="C33" s="16" t="s">
        <v>42</v>
      </c>
      <c r="D33" s="8" t="s">
        <v>133</v>
      </c>
      <c r="E33" s="8">
        <v>120</v>
      </c>
      <c r="F33" s="19">
        <v>197659</v>
      </c>
      <c r="G33" s="12">
        <v>199682</v>
      </c>
      <c r="H33" s="13">
        <v>198203</v>
      </c>
      <c r="I33" s="13">
        <v>3991</v>
      </c>
      <c r="J33" s="12">
        <v>4124</v>
      </c>
      <c r="K33" s="52">
        <f t="shared" si="0"/>
        <v>120732</v>
      </c>
      <c r="L33" s="52">
        <f t="shared" si="1"/>
        <v>95266</v>
      </c>
      <c r="M33" s="52">
        <f t="shared" si="2"/>
        <v>25466</v>
      </c>
      <c r="N33" s="52">
        <f t="shared" si="3"/>
        <v>215998</v>
      </c>
      <c r="O33" s="52">
        <f t="shared" si="4"/>
        <v>198515</v>
      </c>
      <c r="P33" s="25">
        <f t="shared" si="5"/>
        <v>2</v>
      </c>
      <c r="Q33" s="24">
        <f t="shared" si="6"/>
        <v>23821800</v>
      </c>
    </row>
    <row r="34" spans="1:17" ht="87.75" customHeight="1" x14ac:dyDescent="0.3">
      <c r="A34" s="8">
        <f t="shared" si="7"/>
        <v>25</v>
      </c>
      <c r="B34" s="15">
        <v>26121629</v>
      </c>
      <c r="C34" s="16" t="s">
        <v>43</v>
      </c>
      <c r="D34" s="8" t="s">
        <v>133</v>
      </c>
      <c r="E34" s="8">
        <v>120</v>
      </c>
      <c r="F34" s="19">
        <v>197659</v>
      </c>
      <c r="G34" s="12">
        <v>200277</v>
      </c>
      <c r="H34" s="13">
        <v>199277</v>
      </c>
      <c r="I34" s="13">
        <v>3991</v>
      </c>
      <c r="J34" s="12">
        <v>4124</v>
      </c>
      <c r="K34" s="52">
        <f t="shared" si="0"/>
        <v>121066</v>
      </c>
      <c r="L34" s="52">
        <f t="shared" si="1"/>
        <v>95540</v>
      </c>
      <c r="M34" s="52">
        <f t="shared" si="2"/>
        <v>25526</v>
      </c>
      <c r="N34" s="52">
        <f t="shared" si="3"/>
        <v>216606</v>
      </c>
      <c r="O34" s="52">
        <f t="shared" si="4"/>
        <v>199071</v>
      </c>
      <c r="P34" s="25">
        <f t="shared" si="5"/>
        <v>2</v>
      </c>
      <c r="Q34" s="24">
        <f t="shared" si="6"/>
        <v>23888520</v>
      </c>
    </row>
    <row r="35" spans="1:17" ht="105.75" customHeight="1" x14ac:dyDescent="0.3">
      <c r="A35" s="8">
        <f t="shared" si="7"/>
        <v>26</v>
      </c>
      <c r="B35" s="15">
        <v>26121629</v>
      </c>
      <c r="C35" s="16" t="s">
        <v>44</v>
      </c>
      <c r="D35" s="8" t="s">
        <v>133</v>
      </c>
      <c r="E35" s="8">
        <v>120</v>
      </c>
      <c r="F35" s="19">
        <v>197659</v>
      </c>
      <c r="G35" s="12">
        <v>200396</v>
      </c>
      <c r="H35" s="13">
        <v>199243</v>
      </c>
      <c r="I35" s="13">
        <v>3991</v>
      </c>
      <c r="J35" s="12">
        <v>4124</v>
      </c>
      <c r="K35" s="52">
        <f t="shared" si="0"/>
        <v>121083</v>
      </c>
      <c r="L35" s="52">
        <f t="shared" si="1"/>
        <v>95555</v>
      </c>
      <c r="M35" s="52">
        <f t="shared" si="2"/>
        <v>25528</v>
      </c>
      <c r="N35" s="52">
        <f t="shared" si="3"/>
        <v>216638</v>
      </c>
      <c r="O35" s="52">
        <f t="shared" si="4"/>
        <v>199099</v>
      </c>
      <c r="P35" s="25">
        <f t="shared" si="5"/>
        <v>2</v>
      </c>
      <c r="Q35" s="24">
        <f t="shared" si="6"/>
        <v>23891880</v>
      </c>
    </row>
    <row r="36" spans="1:17" ht="30.75" customHeight="1" x14ac:dyDescent="0.3">
      <c r="A36" s="8">
        <f t="shared" si="7"/>
        <v>27</v>
      </c>
      <c r="B36" s="15">
        <v>30102409</v>
      </c>
      <c r="C36" s="16" t="s">
        <v>45</v>
      </c>
      <c r="D36" s="8" t="s">
        <v>131</v>
      </c>
      <c r="E36" s="8">
        <v>120</v>
      </c>
      <c r="F36" s="19">
        <v>286909</v>
      </c>
      <c r="G36" s="12">
        <v>290836</v>
      </c>
      <c r="H36" s="13">
        <v>288894</v>
      </c>
      <c r="I36" s="13">
        <v>274533</v>
      </c>
      <c r="J36" s="12">
        <v>283684</v>
      </c>
      <c r="K36" s="52">
        <f t="shared" si="0"/>
        <v>284971</v>
      </c>
      <c r="L36" s="52">
        <f t="shared" si="1"/>
        <v>5730</v>
      </c>
      <c r="M36" s="52">
        <f t="shared" si="2"/>
        <v>279241</v>
      </c>
      <c r="N36" s="52">
        <f t="shared" si="3"/>
        <v>290701</v>
      </c>
      <c r="O36" s="52">
        <f t="shared" si="4"/>
        <v>286496</v>
      </c>
      <c r="P36" s="25">
        <f t="shared" si="5"/>
        <v>2</v>
      </c>
      <c r="Q36" s="24">
        <f t="shared" si="6"/>
        <v>34379520</v>
      </c>
    </row>
    <row r="37" spans="1:17" ht="97.5" customHeight="1" x14ac:dyDescent="0.3">
      <c r="A37" s="8">
        <f t="shared" si="7"/>
        <v>28</v>
      </c>
      <c r="B37" s="15">
        <v>39121640</v>
      </c>
      <c r="C37" s="16" t="s">
        <v>46</v>
      </c>
      <c r="D37" s="8" t="s">
        <v>131</v>
      </c>
      <c r="E37" s="8">
        <v>120</v>
      </c>
      <c r="F37" s="19">
        <v>49861</v>
      </c>
      <c r="G37" s="12">
        <v>50456</v>
      </c>
      <c r="H37" s="13">
        <v>50020</v>
      </c>
      <c r="I37" s="13">
        <v>23903</v>
      </c>
      <c r="J37" s="12">
        <v>24700</v>
      </c>
      <c r="K37" s="52">
        <f t="shared" si="0"/>
        <v>39788</v>
      </c>
      <c r="L37" s="52">
        <f t="shared" si="1"/>
        <v>12649</v>
      </c>
      <c r="M37" s="52">
        <f t="shared" si="2"/>
        <v>27139</v>
      </c>
      <c r="N37" s="52">
        <f t="shared" si="3"/>
        <v>52437</v>
      </c>
      <c r="O37" s="52">
        <f t="shared" si="4"/>
        <v>50112</v>
      </c>
      <c r="P37" s="25">
        <f t="shared" si="5"/>
        <v>2</v>
      </c>
      <c r="Q37" s="24">
        <f t="shared" si="6"/>
        <v>6013440</v>
      </c>
    </row>
    <row r="38" spans="1:17" ht="95.25" customHeight="1" x14ac:dyDescent="0.3">
      <c r="A38" s="8">
        <f t="shared" si="7"/>
        <v>29</v>
      </c>
      <c r="B38" s="15">
        <v>39121640</v>
      </c>
      <c r="C38" s="16" t="s">
        <v>47</v>
      </c>
      <c r="D38" s="8" t="s">
        <v>131</v>
      </c>
      <c r="E38" s="8">
        <v>120</v>
      </c>
      <c r="F38" s="19">
        <v>21539</v>
      </c>
      <c r="G38" s="12">
        <v>21777</v>
      </c>
      <c r="H38" s="13">
        <v>21569</v>
      </c>
      <c r="I38" s="13">
        <v>11960</v>
      </c>
      <c r="J38" s="12">
        <v>12358</v>
      </c>
      <c r="K38" s="52">
        <f t="shared" si="0"/>
        <v>17841</v>
      </c>
      <c r="L38" s="52">
        <f t="shared" si="1"/>
        <v>4641</v>
      </c>
      <c r="M38" s="52">
        <f t="shared" si="2"/>
        <v>13200</v>
      </c>
      <c r="N38" s="52">
        <f t="shared" si="3"/>
        <v>22482</v>
      </c>
      <c r="O38" s="52">
        <f t="shared" si="4"/>
        <v>21628</v>
      </c>
      <c r="P38" s="25">
        <f t="shared" si="5"/>
        <v>2</v>
      </c>
      <c r="Q38" s="24">
        <f t="shared" si="6"/>
        <v>2595360</v>
      </c>
    </row>
    <row r="39" spans="1:17" ht="96" customHeight="1" x14ac:dyDescent="0.3">
      <c r="A39" s="8">
        <f t="shared" si="7"/>
        <v>30</v>
      </c>
      <c r="B39" s="15">
        <v>39121640</v>
      </c>
      <c r="C39" s="16" t="s">
        <v>48</v>
      </c>
      <c r="D39" s="8" t="s">
        <v>131</v>
      </c>
      <c r="E39" s="8">
        <v>480</v>
      </c>
      <c r="F39" s="19">
        <v>21539</v>
      </c>
      <c r="G39" s="12">
        <v>21777</v>
      </c>
      <c r="H39" s="13">
        <v>21733</v>
      </c>
      <c r="I39" s="13">
        <v>11960</v>
      </c>
      <c r="J39" s="12">
        <v>12358</v>
      </c>
      <c r="K39" s="52">
        <f t="shared" si="0"/>
        <v>17873</v>
      </c>
      <c r="L39" s="52">
        <f t="shared" si="1"/>
        <v>4668</v>
      </c>
      <c r="M39" s="52">
        <f t="shared" si="2"/>
        <v>13205</v>
      </c>
      <c r="N39" s="52">
        <f t="shared" si="3"/>
        <v>22541</v>
      </c>
      <c r="O39" s="52">
        <f t="shared" si="4"/>
        <v>21683</v>
      </c>
      <c r="P39" s="25">
        <f t="shared" si="5"/>
        <v>2</v>
      </c>
      <c r="Q39" s="24">
        <f t="shared" si="6"/>
        <v>10407840</v>
      </c>
    </row>
    <row r="40" spans="1:17" ht="50.25" customHeight="1" x14ac:dyDescent="0.3">
      <c r="A40" s="8">
        <f t="shared" si="7"/>
        <v>31</v>
      </c>
      <c r="B40" s="15">
        <v>39121405</v>
      </c>
      <c r="C40" s="16" t="s">
        <v>49</v>
      </c>
      <c r="D40" s="8" t="s">
        <v>131</v>
      </c>
      <c r="E40" s="8">
        <v>2400</v>
      </c>
      <c r="F40" s="19">
        <v>6426</v>
      </c>
      <c r="G40" s="12">
        <v>6545</v>
      </c>
      <c r="H40" s="13">
        <v>6471</v>
      </c>
      <c r="I40" s="13">
        <v>18326</v>
      </c>
      <c r="J40" s="12">
        <v>17612</v>
      </c>
      <c r="K40" s="52">
        <f t="shared" si="0"/>
        <v>11076</v>
      </c>
      <c r="L40" s="52">
        <f t="shared" si="1"/>
        <v>5633</v>
      </c>
      <c r="M40" s="52">
        <f t="shared" si="2"/>
        <v>5443</v>
      </c>
      <c r="N40" s="52">
        <f t="shared" si="3"/>
        <v>16709</v>
      </c>
      <c r="O40" s="52">
        <f t="shared" si="4"/>
        <v>6481</v>
      </c>
      <c r="P40" s="25">
        <f t="shared" si="5"/>
        <v>2</v>
      </c>
      <c r="Q40" s="24">
        <f t="shared" si="6"/>
        <v>15554400</v>
      </c>
    </row>
    <row r="41" spans="1:17" ht="51.75" customHeight="1" x14ac:dyDescent="0.3">
      <c r="A41" s="8">
        <f t="shared" si="7"/>
        <v>32</v>
      </c>
      <c r="B41" s="15">
        <v>39121409</v>
      </c>
      <c r="C41" s="16" t="s">
        <v>50</v>
      </c>
      <c r="D41" s="8" t="s">
        <v>131</v>
      </c>
      <c r="E41" s="8">
        <v>1200</v>
      </c>
      <c r="F41" s="19">
        <v>7378</v>
      </c>
      <c r="G41" s="12">
        <v>7497</v>
      </c>
      <c r="H41" s="13">
        <v>7390</v>
      </c>
      <c r="I41" s="13">
        <v>15083</v>
      </c>
      <c r="J41" s="12">
        <v>15586</v>
      </c>
      <c r="K41" s="52">
        <f t="shared" si="0"/>
        <v>10587</v>
      </c>
      <c r="L41" s="52">
        <f t="shared" si="1"/>
        <v>3880</v>
      </c>
      <c r="M41" s="52">
        <f t="shared" si="2"/>
        <v>6707</v>
      </c>
      <c r="N41" s="52">
        <f t="shared" si="3"/>
        <v>14467</v>
      </c>
      <c r="O41" s="52">
        <f t="shared" si="4"/>
        <v>7422</v>
      </c>
      <c r="P41" s="25">
        <f t="shared" si="5"/>
        <v>2</v>
      </c>
      <c r="Q41" s="24">
        <f t="shared" si="6"/>
        <v>8906400</v>
      </c>
    </row>
    <row r="42" spans="1:17" ht="54.75" customHeight="1" x14ac:dyDescent="0.3">
      <c r="A42" s="8">
        <f t="shared" si="7"/>
        <v>33</v>
      </c>
      <c r="B42" s="15">
        <v>30111505</v>
      </c>
      <c r="C42" s="16" t="s">
        <v>51</v>
      </c>
      <c r="D42" s="8" t="s">
        <v>131</v>
      </c>
      <c r="E42" s="8">
        <v>1440</v>
      </c>
      <c r="F42" s="19">
        <v>42364</v>
      </c>
      <c r="G42" s="12">
        <v>42840</v>
      </c>
      <c r="H42" s="13">
        <v>42391</v>
      </c>
      <c r="I42" s="13">
        <v>106743</v>
      </c>
      <c r="J42" s="12">
        <v>121856</v>
      </c>
      <c r="K42" s="52">
        <f t="shared" si="0"/>
        <v>71239</v>
      </c>
      <c r="L42" s="52">
        <f t="shared" si="1"/>
        <v>35483</v>
      </c>
      <c r="M42" s="52">
        <f t="shared" si="2"/>
        <v>35756</v>
      </c>
      <c r="N42" s="52">
        <f t="shared" si="3"/>
        <v>106722</v>
      </c>
      <c r="O42" s="52">
        <f t="shared" si="4"/>
        <v>42532</v>
      </c>
      <c r="P42" s="25">
        <f t="shared" si="5"/>
        <v>2</v>
      </c>
      <c r="Q42" s="24">
        <f t="shared" si="6"/>
        <v>61246080</v>
      </c>
    </row>
    <row r="43" spans="1:17" ht="54" customHeight="1" x14ac:dyDescent="0.25">
      <c r="A43" s="8">
        <f t="shared" si="7"/>
        <v>34</v>
      </c>
      <c r="B43" s="15">
        <v>39121434</v>
      </c>
      <c r="C43" s="17" t="s">
        <v>52</v>
      </c>
      <c r="D43" s="8" t="s">
        <v>131</v>
      </c>
      <c r="E43" s="8">
        <v>2400</v>
      </c>
      <c r="F43" s="19">
        <v>1190</v>
      </c>
      <c r="G43" s="12">
        <v>1190</v>
      </c>
      <c r="H43" s="13">
        <v>1197</v>
      </c>
      <c r="I43" s="13">
        <v>1173</v>
      </c>
      <c r="J43" s="12">
        <v>1212</v>
      </c>
      <c r="K43" s="52">
        <f t="shared" si="0"/>
        <v>1192</v>
      </c>
      <c r="L43" s="52">
        <f t="shared" si="1"/>
        <v>13</v>
      </c>
      <c r="M43" s="52">
        <f t="shared" si="2"/>
        <v>1179</v>
      </c>
      <c r="N43" s="52">
        <f t="shared" si="3"/>
        <v>1205</v>
      </c>
      <c r="O43" s="52">
        <f t="shared" si="4"/>
        <v>1192</v>
      </c>
      <c r="P43" s="25">
        <f t="shared" si="5"/>
        <v>2</v>
      </c>
      <c r="Q43" s="24">
        <f t="shared" si="6"/>
        <v>2860800</v>
      </c>
    </row>
    <row r="44" spans="1:17" ht="29.25" customHeight="1" x14ac:dyDescent="0.25">
      <c r="A44" s="8">
        <f t="shared" si="7"/>
        <v>35</v>
      </c>
      <c r="B44" s="15">
        <v>39131719</v>
      </c>
      <c r="C44" s="17" t="s">
        <v>53</v>
      </c>
      <c r="D44" s="8" t="s">
        <v>131</v>
      </c>
      <c r="E44" s="8">
        <v>1200</v>
      </c>
      <c r="F44" s="19">
        <v>1666</v>
      </c>
      <c r="G44" s="12">
        <v>1666</v>
      </c>
      <c r="H44" s="13">
        <v>1673</v>
      </c>
      <c r="I44" s="13">
        <v>1767</v>
      </c>
      <c r="J44" s="12">
        <v>1826</v>
      </c>
      <c r="K44" s="52">
        <f t="shared" si="0"/>
        <v>1720</v>
      </c>
      <c r="L44" s="52">
        <f t="shared" si="1"/>
        <v>66</v>
      </c>
      <c r="M44" s="52">
        <f t="shared" si="2"/>
        <v>1654</v>
      </c>
      <c r="N44" s="52">
        <f t="shared" si="3"/>
        <v>1786</v>
      </c>
      <c r="O44" s="52">
        <f t="shared" si="4"/>
        <v>1693</v>
      </c>
      <c r="P44" s="25">
        <f t="shared" si="5"/>
        <v>1</v>
      </c>
      <c r="Q44" s="24">
        <f t="shared" si="6"/>
        <v>2031600</v>
      </c>
    </row>
    <row r="45" spans="1:17" ht="29.25" customHeight="1" x14ac:dyDescent="0.25">
      <c r="A45" s="8">
        <f t="shared" si="7"/>
        <v>36</v>
      </c>
      <c r="B45" s="15">
        <v>39111521</v>
      </c>
      <c r="C45" s="17" t="s">
        <v>54</v>
      </c>
      <c r="D45" s="8" t="s">
        <v>131</v>
      </c>
      <c r="E45" s="8">
        <v>480</v>
      </c>
      <c r="F45" s="19">
        <v>5593</v>
      </c>
      <c r="G45" s="12">
        <v>5712</v>
      </c>
      <c r="H45" s="13">
        <v>5599</v>
      </c>
      <c r="I45" s="13">
        <v>26775</v>
      </c>
      <c r="J45" s="12">
        <v>27668</v>
      </c>
      <c r="K45" s="52">
        <f t="shared" si="0"/>
        <v>14269</v>
      </c>
      <c r="L45" s="52">
        <f t="shared" si="1"/>
        <v>10579</v>
      </c>
      <c r="M45" s="52">
        <f t="shared" si="2"/>
        <v>3690</v>
      </c>
      <c r="N45" s="52">
        <f t="shared" si="3"/>
        <v>24848</v>
      </c>
      <c r="O45" s="52">
        <f t="shared" si="4"/>
        <v>5635</v>
      </c>
      <c r="P45" s="25">
        <f t="shared" si="5"/>
        <v>2</v>
      </c>
      <c r="Q45" s="24">
        <f t="shared" si="6"/>
        <v>2704800</v>
      </c>
    </row>
    <row r="46" spans="1:17" ht="70.5" customHeight="1" x14ac:dyDescent="0.3">
      <c r="A46" s="8">
        <f t="shared" si="7"/>
        <v>37</v>
      </c>
      <c r="B46" s="15">
        <v>26121634</v>
      </c>
      <c r="C46" s="16" t="s">
        <v>55</v>
      </c>
      <c r="D46" s="8" t="s">
        <v>132</v>
      </c>
      <c r="E46" s="8">
        <v>600</v>
      </c>
      <c r="F46" s="19">
        <v>56287</v>
      </c>
      <c r="G46" s="12">
        <v>56882</v>
      </c>
      <c r="H46" s="13">
        <v>56308</v>
      </c>
      <c r="I46" s="13">
        <v>28560</v>
      </c>
      <c r="J46" s="12">
        <v>29512</v>
      </c>
      <c r="K46" s="52">
        <f t="shared" si="0"/>
        <v>45510</v>
      </c>
      <c r="L46" s="52">
        <f t="shared" si="1"/>
        <v>13456</v>
      </c>
      <c r="M46" s="52">
        <f t="shared" si="2"/>
        <v>32054</v>
      </c>
      <c r="N46" s="52">
        <f t="shared" si="3"/>
        <v>58966</v>
      </c>
      <c r="O46" s="52">
        <f t="shared" si="4"/>
        <v>56492</v>
      </c>
      <c r="P46" s="25">
        <f t="shared" si="5"/>
        <v>2</v>
      </c>
      <c r="Q46" s="24">
        <f t="shared" si="6"/>
        <v>33895200</v>
      </c>
    </row>
    <row r="47" spans="1:17" ht="28.5" customHeight="1" x14ac:dyDescent="0.25">
      <c r="A47" s="8">
        <f t="shared" si="7"/>
        <v>38</v>
      </c>
      <c r="B47" s="15">
        <v>39121432</v>
      </c>
      <c r="C47" s="17" t="s">
        <v>56</v>
      </c>
      <c r="D47" s="8" t="s">
        <v>131</v>
      </c>
      <c r="E47" s="8">
        <v>3600</v>
      </c>
      <c r="F47" s="19">
        <v>8806</v>
      </c>
      <c r="G47" s="12">
        <v>8925</v>
      </c>
      <c r="H47" s="13">
        <v>8842</v>
      </c>
      <c r="I47" s="13">
        <v>1428</v>
      </c>
      <c r="J47" s="12">
        <v>1476</v>
      </c>
      <c r="K47" s="52">
        <f t="shared" si="0"/>
        <v>5895</v>
      </c>
      <c r="L47" s="52">
        <f t="shared" si="1"/>
        <v>3628</v>
      </c>
      <c r="M47" s="52">
        <f t="shared" si="2"/>
        <v>2267</v>
      </c>
      <c r="N47" s="52">
        <f t="shared" si="3"/>
        <v>9523</v>
      </c>
      <c r="O47" s="52">
        <f t="shared" si="4"/>
        <v>8858</v>
      </c>
      <c r="P47" s="25">
        <f t="shared" si="5"/>
        <v>2</v>
      </c>
      <c r="Q47" s="24">
        <f t="shared" si="6"/>
        <v>31888800</v>
      </c>
    </row>
    <row r="48" spans="1:17" ht="70.5" customHeight="1" x14ac:dyDescent="0.3">
      <c r="A48" s="8">
        <f t="shared" si="7"/>
        <v>39</v>
      </c>
      <c r="B48" s="15">
        <v>26121634</v>
      </c>
      <c r="C48" s="16" t="s">
        <v>57</v>
      </c>
      <c r="D48" s="8" t="s">
        <v>132</v>
      </c>
      <c r="E48" s="8">
        <v>600</v>
      </c>
      <c r="F48" s="19">
        <v>56287</v>
      </c>
      <c r="G48" s="12">
        <v>57358</v>
      </c>
      <c r="H48" s="13">
        <v>56624</v>
      </c>
      <c r="I48" s="13">
        <v>16584</v>
      </c>
      <c r="J48" s="12">
        <v>17137</v>
      </c>
      <c r="K48" s="52">
        <f t="shared" si="0"/>
        <v>40798</v>
      </c>
      <c r="L48" s="52">
        <f t="shared" si="1"/>
        <v>19549</v>
      </c>
      <c r="M48" s="52">
        <f t="shared" si="2"/>
        <v>21249</v>
      </c>
      <c r="N48" s="52">
        <f t="shared" si="3"/>
        <v>60347</v>
      </c>
      <c r="O48" s="52">
        <f t="shared" si="4"/>
        <v>56756</v>
      </c>
      <c r="P48" s="25">
        <f t="shared" si="5"/>
        <v>2</v>
      </c>
      <c r="Q48" s="24">
        <f t="shared" si="6"/>
        <v>34053600</v>
      </c>
    </row>
    <row r="49" spans="1:17" ht="40.5" customHeight="1" x14ac:dyDescent="0.3">
      <c r="A49" s="8">
        <f t="shared" si="7"/>
        <v>40</v>
      </c>
      <c r="B49" s="15">
        <v>26121634</v>
      </c>
      <c r="C49" s="16" t="s">
        <v>58</v>
      </c>
      <c r="D49" s="8" t="s">
        <v>132</v>
      </c>
      <c r="E49" s="8">
        <v>3600</v>
      </c>
      <c r="F49" s="19">
        <v>6545</v>
      </c>
      <c r="G49" s="12">
        <v>6664</v>
      </c>
      <c r="H49" s="13">
        <v>6570</v>
      </c>
      <c r="I49" s="13">
        <v>6729</v>
      </c>
      <c r="J49" s="12">
        <v>6954</v>
      </c>
      <c r="K49" s="52">
        <f t="shared" si="0"/>
        <v>6692</v>
      </c>
      <c r="L49" s="52">
        <f t="shared" si="1"/>
        <v>146</v>
      </c>
      <c r="M49" s="52">
        <f t="shared" si="2"/>
        <v>6546</v>
      </c>
      <c r="N49" s="52">
        <f t="shared" si="3"/>
        <v>6838</v>
      </c>
      <c r="O49" s="52">
        <f t="shared" si="4"/>
        <v>6654</v>
      </c>
      <c r="P49" s="25">
        <f t="shared" si="5"/>
        <v>2</v>
      </c>
      <c r="Q49" s="24">
        <f t="shared" si="6"/>
        <v>23954400</v>
      </c>
    </row>
    <row r="50" spans="1:17" ht="27.75" customHeight="1" x14ac:dyDescent="0.25">
      <c r="A50" s="8">
        <f t="shared" si="7"/>
        <v>41</v>
      </c>
      <c r="B50" s="15">
        <v>39121432</v>
      </c>
      <c r="C50" s="17" t="s">
        <v>59</v>
      </c>
      <c r="D50" s="8" t="s">
        <v>131</v>
      </c>
      <c r="E50" s="8">
        <v>2400</v>
      </c>
      <c r="F50" s="19">
        <v>357</v>
      </c>
      <c r="G50" s="12">
        <v>357</v>
      </c>
      <c r="H50" s="13">
        <v>358</v>
      </c>
      <c r="I50" s="13">
        <v>8925</v>
      </c>
      <c r="J50" s="12">
        <v>9223</v>
      </c>
      <c r="K50" s="52">
        <f t="shared" si="0"/>
        <v>3844</v>
      </c>
      <c r="L50" s="52">
        <f t="shared" si="1"/>
        <v>4271</v>
      </c>
      <c r="M50" s="52">
        <f t="shared" si="2"/>
        <v>-427</v>
      </c>
      <c r="N50" s="52">
        <f t="shared" si="3"/>
        <v>8115</v>
      </c>
      <c r="O50" s="52">
        <f t="shared" si="4"/>
        <v>357</v>
      </c>
      <c r="P50" s="25">
        <f t="shared" si="5"/>
        <v>2</v>
      </c>
      <c r="Q50" s="24">
        <f t="shared" si="6"/>
        <v>856800</v>
      </c>
    </row>
    <row r="51" spans="1:17" ht="61.5" customHeight="1" x14ac:dyDescent="0.3">
      <c r="A51" s="8">
        <f t="shared" si="7"/>
        <v>42</v>
      </c>
      <c r="B51" s="15">
        <v>39121702</v>
      </c>
      <c r="C51" s="16" t="s">
        <v>60</v>
      </c>
      <c r="D51" s="8" t="s">
        <v>131</v>
      </c>
      <c r="E51" s="8">
        <v>120</v>
      </c>
      <c r="F51" s="19">
        <v>93653</v>
      </c>
      <c r="G51" s="12">
        <v>95081</v>
      </c>
      <c r="H51" s="13">
        <v>94073</v>
      </c>
      <c r="I51" s="13">
        <v>89250</v>
      </c>
      <c r="J51" s="12">
        <v>92225</v>
      </c>
      <c r="K51" s="52">
        <f t="shared" si="0"/>
        <v>92856</v>
      </c>
      <c r="L51" s="52">
        <f t="shared" si="1"/>
        <v>2023</v>
      </c>
      <c r="M51" s="52">
        <f t="shared" si="2"/>
        <v>90833</v>
      </c>
      <c r="N51" s="52">
        <f t="shared" si="3"/>
        <v>94879</v>
      </c>
      <c r="O51" s="52">
        <f t="shared" si="4"/>
        <v>93317</v>
      </c>
      <c r="P51" s="25">
        <f t="shared" si="5"/>
        <v>2</v>
      </c>
      <c r="Q51" s="24">
        <f t="shared" si="6"/>
        <v>11198040</v>
      </c>
    </row>
    <row r="52" spans="1:17" ht="52.5" customHeight="1" x14ac:dyDescent="0.3">
      <c r="A52" s="8">
        <f t="shared" si="7"/>
        <v>43</v>
      </c>
      <c r="B52" s="15">
        <v>39121701</v>
      </c>
      <c r="C52" s="16" t="s">
        <v>61</v>
      </c>
      <c r="D52" s="8" t="s">
        <v>131</v>
      </c>
      <c r="E52" s="8">
        <v>1200</v>
      </c>
      <c r="F52" s="19">
        <v>1904</v>
      </c>
      <c r="G52" s="12">
        <v>1904</v>
      </c>
      <c r="H52" s="13">
        <v>1904</v>
      </c>
      <c r="I52" s="13">
        <v>2678</v>
      </c>
      <c r="J52" s="12">
        <v>2767</v>
      </c>
      <c r="K52" s="52">
        <f t="shared" si="0"/>
        <v>2231</v>
      </c>
      <c r="L52" s="52">
        <f t="shared" si="1"/>
        <v>402</v>
      </c>
      <c r="M52" s="52">
        <f t="shared" si="2"/>
        <v>1829</v>
      </c>
      <c r="N52" s="52">
        <f t="shared" si="3"/>
        <v>2633</v>
      </c>
      <c r="O52" s="52">
        <f t="shared" si="4"/>
        <v>1904</v>
      </c>
      <c r="P52" s="25">
        <f t="shared" si="5"/>
        <v>2</v>
      </c>
      <c r="Q52" s="24">
        <f t="shared" si="6"/>
        <v>2284800</v>
      </c>
    </row>
    <row r="53" spans="1:17" ht="55.5" customHeight="1" x14ac:dyDescent="0.3">
      <c r="A53" s="8">
        <f t="shared" si="7"/>
        <v>44</v>
      </c>
      <c r="B53" s="15">
        <v>39121701</v>
      </c>
      <c r="C53" s="16" t="s">
        <v>62</v>
      </c>
      <c r="D53" s="8" t="s">
        <v>131</v>
      </c>
      <c r="E53" s="8">
        <v>3600</v>
      </c>
      <c r="F53" s="19">
        <v>595</v>
      </c>
      <c r="G53" s="12">
        <v>595</v>
      </c>
      <c r="H53" s="13">
        <v>597</v>
      </c>
      <c r="I53" s="13">
        <v>705</v>
      </c>
      <c r="J53" s="12">
        <v>729</v>
      </c>
      <c r="K53" s="52">
        <f t="shared" si="0"/>
        <v>644</v>
      </c>
      <c r="L53" s="52">
        <f t="shared" si="1"/>
        <v>60</v>
      </c>
      <c r="M53" s="52">
        <f t="shared" si="2"/>
        <v>584</v>
      </c>
      <c r="N53" s="52">
        <f t="shared" si="3"/>
        <v>704</v>
      </c>
      <c r="O53" s="52">
        <f t="shared" si="4"/>
        <v>596</v>
      </c>
      <c r="P53" s="25">
        <f t="shared" si="5"/>
        <v>2</v>
      </c>
      <c r="Q53" s="24">
        <f t="shared" si="6"/>
        <v>2145600</v>
      </c>
    </row>
    <row r="54" spans="1:17" ht="51" customHeight="1" x14ac:dyDescent="0.3">
      <c r="A54" s="8">
        <f t="shared" si="7"/>
        <v>45</v>
      </c>
      <c r="B54" s="15">
        <v>39121701</v>
      </c>
      <c r="C54" s="16" t="s">
        <v>63</v>
      </c>
      <c r="D54" s="8" t="s">
        <v>131</v>
      </c>
      <c r="E54" s="8">
        <v>1200</v>
      </c>
      <c r="F54" s="19">
        <v>357</v>
      </c>
      <c r="G54" s="12">
        <v>357</v>
      </c>
      <c r="H54" s="13">
        <v>359</v>
      </c>
      <c r="I54" s="13">
        <v>996</v>
      </c>
      <c r="J54" s="12">
        <v>1029</v>
      </c>
      <c r="K54" s="52">
        <f t="shared" si="0"/>
        <v>620</v>
      </c>
      <c r="L54" s="52">
        <f t="shared" si="1"/>
        <v>321</v>
      </c>
      <c r="M54" s="52">
        <f t="shared" si="2"/>
        <v>299</v>
      </c>
      <c r="N54" s="52">
        <f t="shared" si="3"/>
        <v>941</v>
      </c>
      <c r="O54" s="52">
        <f t="shared" si="4"/>
        <v>358</v>
      </c>
      <c r="P54" s="25">
        <f t="shared" si="5"/>
        <v>2</v>
      </c>
      <c r="Q54" s="24">
        <f t="shared" si="6"/>
        <v>429600</v>
      </c>
    </row>
    <row r="55" spans="1:17" ht="56.25" customHeight="1" x14ac:dyDescent="0.3">
      <c r="A55" s="8">
        <f t="shared" si="7"/>
        <v>46</v>
      </c>
      <c r="B55" s="15">
        <v>39121701</v>
      </c>
      <c r="C55" s="16" t="s">
        <v>64</v>
      </c>
      <c r="D55" s="8" t="s">
        <v>131</v>
      </c>
      <c r="E55" s="8">
        <v>3600</v>
      </c>
      <c r="F55" s="19">
        <v>1547</v>
      </c>
      <c r="G55" s="12">
        <v>1547</v>
      </c>
      <c r="H55" s="13">
        <v>1558</v>
      </c>
      <c r="I55" s="13">
        <v>321</v>
      </c>
      <c r="J55" s="12">
        <v>332</v>
      </c>
      <c r="K55" s="52">
        <f t="shared" si="0"/>
        <v>1061</v>
      </c>
      <c r="L55" s="52">
        <f t="shared" si="1"/>
        <v>600</v>
      </c>
      <c r="M55" s="52">
        <f t="shared" si="2"/>
        <v>461</v>
      </c>
      <c r="N55" s="52">
        <f t="shared" si="3"/>
        <v>1661</v>
      </c>
      <c r="O55" s="52">
        <f t="shared" si="4"/>
        <v>1551</v>
      </c>
      <c r="P55" s="25">
        <f t="shared" si="5"/>
        <v>2</v>
      </c>
      <c r="Q55" s="24">
        <f t="shared" si="6"/>
        <v>5583600</v>
      </c>
    </row>
    <row r="56" spans="1:17" ht="57" customHeight="1" x14ac:dyDescent="0.3">
      <c r="A56" s="8">
        <f t="shared" si="7"/>
        <v>47</v>
      </c>
      <c r="B56" s="15">
        <v>39121307</v>
      </c>
      <c r="C56" s="16" t="s">
        <v>65</v>
      </c>
      <c r="D56" s="8" t="s">
        <v>131</v>
      </c>
      <c r="E56" s="8">
        <v>240</v>
      </c>
      <c r="F56" s="19">
        <v>212296</v>
      </c>
      <c r="G56" s="12">
        <v>214676</v>
      </c>
      <c r="H56" s="13">
        <v>212868</v>
      </c>
      <c r="I56" s="13">
        <v>357000</v>
      </c>
      <c r="J56" s="12">
        <v>368900</v>
      </c>
      <c r="K56" s="52">
        <f t="shared" si="0"/>
        <v>273148</v>
      </c>
      <c r="L56" s="52">
        <f t="shared" si="1"/>
        <v>73424</v>
      </c>
      <c r="M56" s="52">
        <f t="shared" si="2"/>
        <v>199724</v>
      </c>
      <c r="N56" s="52">
        <f t="shared" si="3"/>
        <v>346572</v>
      </c>
      <c r="O56" s="52">
        <f t="shared" si="4"/>
        <v>213280</v>
      </c>
      <c r="P56" s="25">
        <f t="shared" si="5"/>
        <v>2</v>
      </c>
      <c r="Q56" s="24">
        <f t="shared" si="6"/>
        <v>51187200</v>
      </c>
    </row>
    <row r="57" spans="1:17" ht="36" customHeight="1" x14ac:dyDescent="0.3">
      <c r="A57" s="8">
        <f t="shared" si="7"/>
        <v>48</v>
      </c>
      <c r="B57" s="15">
        <v>31161603</v>
      </c>
      <c r="C57" s="16" t="s">
        <v>66</v>
      </c>
      <c r="D57" s="8" t="s">
        <v>131</v>
      </c>
      <c r="E57" s="8">
        <v>7200</v>
      </c>
      <c r="F57" s="19">
        <v>1309</v>
      </c>
      <c r="G57" s="12">
        <v>1309</v>
      </c>
      <c r="H57" s="13">
        <v>1321</v>
      </c>
      <c r="I57" s="13">
        <v>5355</v>
      </c>
      <c r="J57" s="12">
        <v>5534</v>
      </c>
      <c r="K57" s="52">
        <f t="shared" si="0"/>
        <v>2966</v>
      </c>
      <c r="L57" s="52">
        <f t="shared" si="1"/>
        <v>2025</v>
      </c>
      <c r="M57" s="52">
        <f t="shared" si="2"/>
        <v>941</v>
      </c>
      <c r="N57" s="52">
        <f t="shared" si="3"/>
        <v>4991</v>
      </c>
      <c r="O57" s="52">
        <f t="shared" si="4"/>
        <v>1313</v>
      </c>
      <c r="P57" s="25">
        <f t="shared" si="5"/>
        <v>2</v>
      </c>
      <c r="Q57" s="24">
        <f t="shared" si="6"/>
        <v>9453600</v>
      </c>
    </row>
    <row r="58" spans="1:17" ht="39.75" customHeight="1" x14ac:dyDescent="0.25">
      <c r="A58" s="8">
        <f t="shared" si="7"/>
        <v>49</v>
      </c>
      <c r="B58" s="15">
        <v>31162101</v>
      </c>
      <c r="C58" s="17" t="s">
        <v>67</v>
      </c>
      <c r="D58" s="8" t="s">
        <v>131</v>
      </c>
      <c r="E58" s="8">
        <v>7200</v>
      </c>
      <c r="F58" s="19">
        <v>833</v>
      </c>
      <c r="G58" s="12">
        <v>833</v>
      </c>
      <c r="H58" s="13">
        <v>838</v>
      </c>
      <c r="I58" s="13">
        <v>12495</v>
      </c>
      <c r="J58" s="12">
        <v>12912</v>
      </c>
      <c r="K58" s="52">
        <f t="shared" si="0"/>
        <v>5582</v>
      </c>
      <c r="L58" s="52">
        <f t="shared" si="1"/>
        <v>5816</v>
      </c>
      <c r="M58" s="52">
        <f t="shared" si="2"/>
        <v>-234</v>
      </c>
      <c r="N58" s="52">
        <f t="shared" si="3"/>
        <v>11398</v>
      </c>
      <c r="O58" s="52">
        <f t="shared" si="4"/>
        <v>835</v>
      </c>
      <c r="P58" s="25">
        <f t="shared" si="5"/>
        <v>2</v>
      </c>
      <c r="Q58" s="24">
        <f t="shared" si="6"/>
        <v>6012000</v>
      </c>
    </row>
    <row r="59" spans="1:17" ht="55.5" customHeight="1" x14ac:dyDescent="0.3">
      <c r="A59" s="8">
        <f t="shared" si="7"/>
        <v>50</v>
      </c>
      <c r="B59" s="15">
        <v>39131706</v>
      </c>
      <c r="C59" s="16" t="s">
        <v>68</v>
      </c>
      <c r="D59" s="8" t="s">
        <v>131</v>
      </c>
      <c r="E59" s="8">
        <v>1200</v>
      </c>
      <c r="F59" s="19">
        <v>21420</v>
      </c>
      <c r="G59" s="12">
        <v>21777</v>
      </c>
      <c r="H59" s="13">
        <v>21457</v>
      </c>
      <c r="I59" s="13">
        <v>9000</v>
      </c>
      <c r="J59" s="12">
        <v>9300</v>
      </c>
      <c r="K59" s="52">
        <f t="shared" si="0"/>
        <v>16591</v>
      </c>
      <c r="L59" s="52">
        <f t="shared" si="1"/>
        <v>6077</v>
      </c>
      <c r="M59" s="52">
        <f t="shared" si="2"/>
        <v>10514</v>
      </c>
      <c r="N59" s="52">
        <f t="shared" si="3"/>
        <v>22668</v>
      </c>
      <c r="O59" s="52">
        <f t="shared" si="4"/>
        <v>21551</v>
      </c>
      <c r="P59" s="25">
        <f t="shared" si="5"/>
        <v>2</v>
      </c>
      <c r="Q59" s="24">
        <f t="shared" si="6"/>
        <v>25861200</v>
      </c>
    </row>
    <row r="60" spans="1:17" ht="39.75" customHeight="1" x14ac:dyDescent="0.25">
      <c r="A60" s="8">
        <f t="shared" si="7"/>
        <v>51</v>
      </c>
      <c r="B60" s="15">
        <v>39121409</v>
      </c>
      <c r="C60" s="17" t="s">
        <v>69</v>
      </c>
      <c r="D60" s="8" t="s">
        <v>131</v>
      </c>
      <c r="E60" s="8">
        <v>240</v>
      </c>
      <c r="F60" s="19">
        <v>2618</v>
      </c>
      <c r="G60" s="12">
        <v>2618</v>
      </c>
      <c r="H60" s="13">
        <v>2643</v>
      </c>
      <c r="I60" s="13">
        <v>1096</v>
      </c>
      <c r="J60" s="12">
        <v>1133</v>
      </c>
      <c r="K60" s="52">
        <f t="shared" si="0"/>
        <v>2022</v>
      </c>
      <c r="L60" s="52">
        <f t="shared" si="1"/>
        <v>741</v>
      </c>
      <c r="M60" s="52">
        <f t="shared" si="2"/>
        <v>1281</v>
      </c>
      <c r="N60" s="52">
        <f t="shared" si="3"/>
        <v>2763</v>
      </c>
      <c r="O60" s="52">
        <f t="shared" si="4"/>
        <v>2626</v>
      </c>
      <c r="P60" s="25">
        <f t="shared" si="5"/>
        <v>2</v>
      </c>
      <c r="Q60" s="24">
        <f t="shared" si="6"/>
        <v>630240</v>
      </c>
    </row>
    <row r="61" spans="1:17" ht="43.5" customHeight="1" x14ac:dyDescent="0.3">
      <c r="A61" s="8">
        <f t="shared" si="7"/>
        <v>52</v>
      </c>
      <c r="B61" s="15">
        <v>39131718</v>
      </c>
      <c r="C61" s="16" t="s">
        <v>70</v>
      </c>
      <c r="D61" s="8" t="s">
        <v>132</v>
      </c>
      <c r="E61" s="8">
        <v>1200</v>
      </c>
      <c r="F61" s="19">
        <v>13685</v>
      </c>
      <c r="G61" s="12">
        <v>13923</v>
      </c>
      <c r="H61" s="13">
        <v>13803</v>
      </c>
      <c r="I61" s="13">
        <v>13548</v>
      </c>
      <c r="J61" s="12">
        <v>14000</v>
      </c>
      <c r="K61" s="52">
        <f t="shared" si="0"/>
        <v>13792</v>
      </c>
      <c r="L61" s="52">
        <f t="shared" si="1"/>
        <v>162</v>
      </c>
      <c r="M61" s="52">
        <f t="shared" si="2"/>
        <v>13630</v>
      </c>
      <c r="N61" s="52">
        <f t="shared" si="3"/>
        <v>13954</v>
      </c>
      <c r="O61" s="52">
        <f t="shared" si="4"/>
        <v>13804</v>
      </c>
      <c r="P61" s="25">
        <f t="shared" si="5"/>
        <v>2</v>
      </c>
      <c r="Q61" s="24">
        <f t="shared" si="6"/>
        <v>16564800</v>
      </c>
    </row>
    <row r="62" spans="1:17" ht="40.5" customHeight="1" x14ac:dyDescent="0.3">
      <c r="A62" s="8">
        <f t="shared" si="7"/>
        <v>53</v>
      </c>
      <c r="B62" s="15">
        <v>39121409</v>
      </c>
      <c r="C62" s="16" t="s">
        <v>71</v>
      </c>
      <c r="D62" s="8" t="s">
        <v>131</v>
      </c>
      <c r="E62" s="8">
        <v>240</v>
      </c>
      <c r="F62" s="19">
        <v>8925</v>
      </c>
      <c r="G62" s="12">
        <v>9044</v>
      </c>
      <c r="H62" s="13">
        <v>8999</v>
      </c>
      <c r="I62" s="13">
        <v>6862</v>
      </c>
      <c r="J62" s="12">
        <v>7090</v>
      </c>
      <c r="K62" s="52">
        <f t="shared" si="0"/>
        <v>8184</v>
      </c>
      <c r="L62" s="52">
        <f t="shared" si="1"/>
        <v>990</v>
      </c>
      <c r="M62" s="52">
        <f t="shared" si="2"/>
        <v>7194</v>
      </c>
      <c r="N62" s="52">
        <f t="shared" si="3"/>
        <v>9174</v>
      </c>
      <c r="O62" s="52">
        <f t="shared" si="4"/>
        <v>8989</v>
      </c>
      <c r="P62" s="25">
        <f t="shared" si="5"/>
        <v>2</v>
      </c>
      <c r="Q62" s="24">
        <f t="shared" si="6"/>
        <v>2157360</v>
      </c>
    </row>
    <row r="63" spans="1:17" ht="39.75" customHeight="1" x14ac:dyDescent="0.3">
      <c r="A63" s="8">
        <f t="shared" si="7"/>
        <v>54</v>
      </c>
      <c r="B63" s="15">
        <v>39121409</v>
      </c>
      <c r="C63" s="16" t="s">
        <v>72</v>
      </c>
      <c r="D63" s="8" t="s">
        <v>131</v>
      </c>
      <c r="E63" s="8">
        <v>240</v>
      </c>
      <c r="F63" s="19">
        <v>17136</v>
      </c>
      <c r="G63" s="12">
        <v>17374</v>
      </c>
      <c r="H63" s="13">
        <v>17222</v>
      </c>
      <c r="I63" s="13">
        <v>11071</v>
      </c>
      <c r="J63" s="12">
        <v>11440</v>
      </c>
      <c r="K63" s="52">
        <f t="shared" si="0"/>
        <v>14849</v>
      </c>
      <c r="L63" s="52">
        <f t="shared" si="1"/>
        <v>2937</v>
      </c>
      <c r="M63" s="52">
        <f t="shared" si="2"/>
        <v>11912</v>
      </c>
      <c r="N63" s="52">
        <f t="shared" si="3"/>
        <v>17786</v>
      </c>
      <c r="O63" s="52">
        <f t="shared" si="4"/>
        <v>17244</v>
      </c>
      <c r="P63" s="25">
        <f t="shared" si="5"/>
        <v>2</v>
      </c>
      <c r="Q63" s="24">
        <f t="shared" si="6"/>
        <v>4138560</v>
      </c>
    </row>
    <row r="64" spans="1:17" ht="39" customHeight="1" x14ac:dyDescent="0.3">
      <c r="A64" s="8">
        <f t="shared" si="7"/>
        <v>55</v>
      </c>
      <c r="B64" s="15">
        <v>39121445</v>
      </c>
      <c r="C64" s="16" t="s">
        <v>73</v>
      </c>
      <c r="D64" s="8" t="s">
        <v>131</v>
      </c>
      <c r="E64" s="8">
        <v>3600</v>
      </c>
      <c r="F64" s="19">
        <v>5831</v>
      </c>
      <c r="G64" s="12">
        <v>5950</v>
      </c>
      <c r="H64" s="13">
        <v>5863</v>
      </c>
      <c r="I64" s="13">
        <v>7140</v>
      </c>
      <c r="J64" s="12">
        <v>7378</v>
      </c>
      <c r="K64" s="52">
        <f t="shared" si="0"/>
        <v>6432</v>
      </c>
      <c r="L64" s="52">
        <f t="shared" si="1"/>
        <v>680</v>
      </c>
      <c r="M64" s="52">
        <f t="shared" si="2"/>
        <v>5752</v>
      </c>
      <c r="N64" s="52">
        <f t="shared" si="3"/>
        <v>7112</v>
      </c>
      <c r="O64" s="52">
        <f t="shared" si="4"/>
        <v>5881</v>
      </c>
      <c r="P64" s="25">
        <f t="shared" si="5"/>
        <v>2</v>
      </c>
      <c r="Q64" s="24">
        <f t="shared" si="6"/>
        <v>21171600</v>
      </c>
    </row>
    <row r="65" spans="1:17" ht="53.25" customHeight="1" x14ac:dyDescent="0.3">
      <c r="A65" s="8">
        <f t="shared" si="7"/>
        <v>56</v>
      </c>
      <c r="B65" s="15">
        <v>39121613</v>
      </c>
      <c r="C65" s="16" t="s">
        <v>74</v>
      </c>
      <c r="D65" s="8" t="s">
        <v>131</v>
      </c>
      <c r="E65" s="8">
        <v>120</v>
      </c>
      <c r="F65" s="19">
        <v>14637</v>
      </c>
      <c r="G65" s="12">
        <v>14875</v>
      </c>
      <c r="H65" s="13">
        <v>14682</v>
      </c>
      <c r="I65" s="13">
        <v>20171</v>
      </c>
      <c r="J65" s="12">
        <v>20843</v>
      </c>
      <c r="K65" s="52">
        <f t="shared" si="0"/>
        <v>17042</v>
      </c>
      <c r="L65" s="52">
        <f t="shared" si="1"/>
        <v>2839</v>
      </c>
      <c r="M65" s="52">
        <f t="shared" si="2"/>
        <v>14203</v>
      </c>
      <c r="N65" s="52">
        <f t="shared" si="3"/>
        <v>19881</v>
      </c>
      <c r="O65" s="52">
        <f t="shared" si="4"/>
        <v>14731</v>
      </c>
      <c r="P65" s="25">
        <f t="shared" si="5"/>
        <v>2</v>
      </c>
      <c r="Q65" s="24">
        <f t="shared" si="6"/>
        <v>1767720</v>
      </c>
    </row>
    <row r="66" spans="1:17" ht="54.75" customHeight="1" x14ac:dyDescent="0.3">
      <c r="A66" s="8">
        <f t="shared" si="7"/>
        <v>57</v>
      </c>
      <c r="B66" s="15">
        <v>39121410</v>
      </c>
      <c r="C66" s="16" t="s">
        <v>75</v>
      </c>
      <c r="D66" s="8" t="s">
        <v>131</v>
      </c>
      <c r="E66" s="8">
        <v>120</v>
      </c>
      <c r="F66" s="19">
        <v>68068</v>
      </c>
      <c r="G66" s="12">
        <v>69377</v>
      </c>
      <c r="H66" s="13">
        <v>68379</v>
      </c>
      <c r="I66" s="13">
        <v>107100</v>
      </c>
      <c r="J66" s="12">
        <v>110670</v>
      </c>
      <c r="K66" s="52">
        <f t="shared" si="0"/>
        <v>84719</v>
      </c>
      <c r="L66" s="52">
        <f t="shared" si="1"/>
        <v>19769</v>
      </c>
      <c r="M66" s="52">
        <f t="shared" si="2"/>
        <v>64950</v>
      </c>
      <c r="N66" s="52">
        <f t="shared" si="3"/>
        <v>104488</v>
      </c>
      <c r="O66" s="52">
        <f t="shared" si="4"/>
        <v>68608</v>
      </c>
      <c r="P66" s="25">
        <f t="shared" si="5"/>
        <v>2</v>
      </c>
      <c r="Q66" s="24">
        <f t="shared" si="6"/>
        <v>8232960</v>
      </c>
    </row>
    <row r="67" spans="1:17" ht="43.5" customHeight="1" x14ac:dyDescent="0.3">
      <c r="A67" s="8">
        <f t="shared" si="7"/>
        <v>58</v>
      </c>
      <c r="B67" s="15">
        <v>39121702</v>
      </c>
      <c r="C67" s="16" t="s">
        <v>76</v>
      </c>
      <c r="D67" s="8" t="s">
        <v>131</v>
      </c>
      <c r="E67" s="8">
        <v>120</v>
      </c>
      <c r="F67" s="19">
        <v>9282</v>
      </c>
      <c r="G67" s="12">
        <v>9401</v>
      </c>
      <c r="H67" s="13">
        <v>9320</v>
      </c>
      <c r="I67" s="13">
        <v>8907</v>
      </c>
      <c r="J67" s="12">
        <v>9204</v>
      </c>
      <c r="K67" s="52">
        <f t="shared" si="0"/>
        <v>9223</v>
      </c>
      <c r="L67" s="52">
        <f t="shared" si="1"/>
        <v>170</v>
      </c>
      <c r="M67" s="52">
        <f t="shared" si="2"/>
        <v>9053</v>
      </c>
      <c r="N67" s="52">
        <f t="shared" si="3"/>
        <v>9393</v>
      </c>
      <c r="O67" s="52">
        <f t="shared" si="4"/>
        <v>9269</v>
      </c>
      <c r="P67" s="25">
        <f t="shared" si="5"/>
        <v>2</v>
      </c>
      <c r="Q67" s="24">
        <f t="shared" si="6"/>
        <v>1112280</v>
      </c>
    </row>
    <row r="68" spans="1:17" ht="60" customHeight="1" x14ac:dyDescent="0.3">
      <c r="A68" s="8">
        <f t="shared" si="7"/>
        <v>59</v>
      </c>
      <c r="B68" s="15">
        <v>39121321</v>
      </c>
      <c r="C68" s="16" t="s">
        <v>77</v>
      </c>
      <c r="D68" s="8" t="s">
        <v>131</v>
      </c>
      <c r="E68" s="8">
        <v>120</v>
      </c>
      <c r="F68" s="19">
        <v>465409</v>
      </c>
      <c r="G68" s="12">
        <v>473025</v>
      </c>
      <c r="H68" s="13">
        <v>469860</v>
      </c>
      <c r="I68" s="13">
        <v>517650</v>
      </c>
      <c r="J68" s="12">
        <v>534905</v>
      </c>
      <c r="K68" s="52">
        <f t="shared" si="0"/>
        <v>492170</v>
      </c>
      <c r="L68" s="52">
        <f t="shared" si="1"/>
        <v>28481</v>
      </c>
      <c r="M68" s="52">
        <f t="shared" si="2"/>
        <v>463689</v>
      </c>
      <c r="N68" s="52">
        <f t="shared" si="3"/>
        <v>520651</v>
      </c>
      <c r="O68" s="52">
        <f t="shared" si="4"/>
        <v>481486</v>
      </c>
      <c r="P68" s="25">
        <f t="shared" si="5"/>
        <v>1</v>
      </c>
      <c r="Q68" s="24">
        <f t="shared" si="6"/>
        <v>57778320</v>
      </c>
    </row>
    <row r="69" spans="1:17" ht="108" customHeight="1" x14ac:dyDescent="0.3">
      <c r="A69" s="8">
        <f t="shared" si="7"/>
        <v>60</v>
      </c>
      <c r="B69" s="15">
        <v>39131708</v>
      </c>
      <c r="C69" s="16" t="s">
        <v>78</v>
      </c>
      <c r="D69" s="8" t="s">
        <v>131</v>
      </c>
      <c r="E69" s="8">
        <v>240</v>
      </c>
      <c r="F69" s="19">
        <v>20706</v>
      </c>
      <c r="G69" s="12">
        <v>20944</v>
      </c>
      <c r="H69" s="13">
        <v>20798</v>
      </c>
      <c r="I69" s="13">
        <v>15538</v>
      </c>
      <c r="J69" s="12">
        <v>16056</v>
      </c>
      <c r="K69" s="52">
        <f t="shared" si="0"/>
        <v>18808</v>
      </c>
      <c r="L69" s="52">
        <f t="shared" si="1"/>
        <v>2465</v>
      </c>
      <c r="M69" s="52">
        <f t="shared" si="2"/>
        <v>16343</v>
      </c>
      <c r="N69" s="52">
        <f t="shared" si="3"/>
        <v>21273</v>
      </c>
      <c r="O69" s="52">
        <f t="shared" si="4"/>
        <v>20816</v>
      </c>
      <c r="P69" s="25">
        <f t="shared" si="5"/>
        <v>2</v>
      </c>
      <c r="Q69" s="24">
        <f t="shared" si="6"/>
        <v>4995840</v>
      </c>
    </row>
    <row r="70" spans="1:17" ht="96" customHeight="1" x14ac:dyDescent="0.3">
      <c r="A70" s="8">
        <f t="shared" si="7"/>
        <v>61</v>
      </c>
      <c r="B70" s="15">
        <v>39131708</v>
      </c>
      <c r="C70" s="16" t="s">
        <v>79</v>
      </c>
      <c r="D70" s="8" t="s">
        <v>131</v>
      </c>
      <c r="E70" s="8">
        <v>240</v>
      </c>
      <c r="F70" s="19">
        <v>18802</v>
      </c>
      <c r="G70" s="12">
        <v>19159</v>
      </c>
      <c r="H70" s="13">
        <v>18986</v>
      </c>
      <c r="I70" s="13">
        <v>23532</v>
      </c>
      <c r="J70" s="12">
        <v>24316</v>
      </c>
      <c r="K70" s="52">
        <f t="shared" si="0"/>
        <v>20959</v>
      </c>
      <c r="L70" s="52">
        <f t="shared" si="1"/>
        <v>2436</v>
      </c>
      <c r="M70" s="52">
        <f t="shared" si="2"/>
        <v>18523</v>
      </c>
      <c r="N70" s="52">
        <f t="shared" si="3"/>
        <v>23395</v>
      </c>
      <c r="O70" s="52">
        <f t="shared" si="4"/>
        <v>18982</v>
      </c>
      <c r="P70" s="25">
        <f t="shared" si="5"/>
        <v>2</v>
      </c>
      <c r="Q70" s="24">
        <f t="shared" si="6"/>
        <v>4555680</v>
      </c>
    </row>
    <row r="71" spans="1:17" ht="90" customHeight="1" x14ac:dyDescent="0.3">
      <c r="A71" s="8">
        <f t="shared" si="7"/>
        <v>62</v>
      </c>
      <c r="B71" s="15">
        <v>39121445</v>
      </c>
      <c r="C71" s="16" t="s">
        <v>80</v>
      </c>
      <c r="D71" s="8" t="s">
        <v>131</v>
      </c>
      <c r="E71" s="8">
        <v>960</v>
      </c>
      <c r="F71" s="19">
        <v>11067</v>
      </c>
      <c r="G71" s="12">
        <v>11305</v>
      </c>
      <c r="H71" s="13">
        <v>11136</v>
      </c>
      <c r="I71" s="13">
        <v>16958</v>
      </c>
      <c r="J71" s="12">
        <v>17523</v>
      </c>
      <c r="K71" s="52">
        <f t="shared" si="0"/>
        <v>13598</v>
      </c>
      <c r="L71" s="52">
        <f t="shared" si="1"/>
        <v>2981</v>
      </c>
      <c r="M71" s="52">
        <f t="shared" si="2"/>
        <v>10617</v>
      </c>
      <c r="N71" s="52">
        <f t="shared" si="3"/>
        <v>16579</v>
      </c>
      <c r="O71" s="52">
        <f t="shared" si="4"/>
        <v>11169</v>
      </c>
      <c r="P71" s="25">
        <f t="shared" si="5"/>
        <v>2</v>
      </c>
      <c r="Q71" s="24">
        <f t="shared" si="6"/>
        <v>10722240</v>
      </c>
    </row>
    <row r="72" spans="1:17" ht="28.5" customHeight="1" x14ac:dyDescent="0.25">
      <c r="A72" s="8">
        <f t="shared" si="7"/>
        <v>63</v>
      </c>
      <c r="B72" s="15">
        <v>30101504</v>
      </c>
      <c r="C72" s="17" t="s">
        <v>17</v>
      </c>
      <c r="D72" s="8" t="s">
        <v>131</v>
      </c>
      <c r="E72" s="8">
        <v>120</v>
      </c>
      <c r="F72" s="19">
        <v>167552</v>
      </c>
      <c r="G72" s="12">
        <v>169694</v>
      </c>
      <c r="H72" s="13">
        <v>168598</v>
      </c>
      <c r="I72" s="13">
        <v>535500</v>
      </c>
      <c r="J72" s="12">
        <v>553350</v>
      </c>
      <c r="K72" s="52">
        <f t="shared" si="0"/>
        <v>318939</v>
      </c>
      <c r="L72" s="52">
        <f t="shared" si="1"/>
        <v>184196</v>
      </c>
      <c r="M72" s="52">
        <f t="shared" si="2"/>
        <v>134743</v>
      </c>
      <c r="N72" s="52">
        <f t="shared" si="3"/>
        <v>503135</v>
      </c>
      <c r="O72" s="52">
        <f t="shared" si="4"/>
        <v>168615</v>
      </c>
      <c r="P72" s="25">
        <f t="shared" si="5"/>
        <v>2</v>
      </c>
      <c r="Q72" s="24">
        <f t="shared" si="6"/>
        <v>20233800</v>
      </c>
    </row>
    <row r="73" spans="1:17" ht="41.25" customHeight="1" x14ac:dyDescent="0.3">
      <c r="A73" s="8">
        <f t="shared" si="7"/>
        <v>64</v>
      </c>
      <c r="B73" s="15">
        <v>13111309</v>
      </c>
      <c r="C73" s="18" t="s">
        <v>81</v>
      </c>
      <c r="D73" s="8" t="s">
        <v>131</v>
      </c>
      <c r="E73" s="8">
        <v>120</v>
      </c>
      <c r="F73" s="19">
        <v>34986</v>
      </c>
      <c r="G73" s="12">
        <v>35581</v>
      </c>
      <c r="H73" s="13">
        <v>35063</v>
      </c>
      <c r="I73" s="13">
        <v>102995</v>
      </c>
      <c r="J73" s="12">
        <v>106428</v>
      </c>
      <c r="K73" s="52">
        <f t="shared" si="0"/>
        <v>63011</v>
      </c>
      <c r="L73" s="52">
        <f t="shared" si="1"/>
        <v>34067</v>
      </c>
      <c r="M73" s="52">
        <f t="shared" si="2"/>
        <v>28944</v>
      </c>
      <c r="N73" s="52">
        <f t="shared" si="3"/>
        <v>97078</v>
      </c>
      <c r="O73" s="52">
        <f t="shared" si="4"/>
        <v>35210</v>
      </c>
      <c r="P73" s="25">
        <f t="shared" si="5"/>
        <v>2</v>
      </c>
      <c r="Q73" s="24">
        <f t="shared" si="6"/>
        <v>4225200</v>
      </c>
    </row>
    <row r="74" spans="1:17" ht="25.5" customHeight="1" x14ac:dyDescent="0.25">
      <c r="A74" s="8">
        <f t="shared" si="7"/>
        <v>65</v>
      </c>
      <c r="B74" s="15">
        <v>31151904</v>
      </c>
      <c r="C74" s="17" t="s">
        <v>18</v>
      </c>
      <c r="D74" s="8" t="s">
        <v>131</v>
      </c>
      <c r="E74" s="8">
        <v>120</v>
      </c>
      <c r="F74" s="19">
        <v>119</v>
      </c>
      <c r="G74" s="12">
        <v>119</v>
      </c>
      <c r="H74" s="13">
        <v>120</v>
      </c>
      <c r="I74" s="13">
        <v>11751</v>
      </c>
      <c r="J74" s="12">
        <v>12142</v>
      </c>
      <c r="K74" s="52">
        <f t="shared" si="0"/>
        <v>4850</v>
      </c>
      <c r="L74" s="52">
        <f t="shared" si="1"/>
        <v>5795</v>
      </c>
      <c r="M74" s="52">
        <f t="shared" si="2"/>
        <v>-945</v>
      </c>
      <c r="N74" s="52">
        <f t="shared" si="3"/>
        <v>10645</v>
      </c>
      <c r="O74" s="52">
        <f t="shared" si="4"/>
        <v>119</v>
      </c>
      <c r="P74" s="25">
        <f t="shared" si="5"/>
        <v>2</v>
      </c>
      <c r="Q74" s="24">
        <f t="shared" si="6"/>
        <v>14280</v>
      </c>
    </row>
    <row r="75" spans="1:17" ht="54.75" customHeight="1" x14ac:dyDescent="0.3">
      <c r="A75" s="8">
        <f t="shared" si="7"/>
        <v>66</v>
      </c>
      <c r="B75" s="15">
        <v>31201502</v>
      </c>
      <c r="C75" s="16" t="s">
        <v>82</v>
      </c>
      <c r="D75" s="8" t="s">
        <v>131</v>
      </c>
      <c r="E75" s="8">
        <v>240</v>
      </c>
      <c r="F75" s="19">
        <v>73066</v>
      </c>
      <c r="G75" s="12">
        <v>74018</v>
      </c>
      <c r="H75" s="13">
        <v>73684</v>
      </c>
      <c r="I75" s="13">
        <v>99782</v>
      </c>
      <c r="J75" s="12">
        <v>103108</v>
      </c>
      <c r="K75" s="52">
        <f t="shared" ref="K75:K123" si="8">ROUND(AVERAGE(F75:J75),0)</f>
        <v>84732</v>
      </c>
      <c r="L75" s="52">
        <f t="shared" ref="L75:L123" si="9">ROUND(_xlfn.STDEV.P(F75:J75),0)</f>
        <v>13690</v>
      </c>
      <c r="M75" s="52">
        <f t="shared" ref="M75:M123" si="10">K75-L75</f>
        <v>71042</v>
      </c>
      <c r="N75" s="52">
        <f t="shared" ref="N75:N123" si="11">K75+L75</f>
        <v>98422</v>
      </c>
      <c r="O75" s="52">
        <f t="shared" ref="O75:O123" si="12">(ROUND(AVERAGEIFS(F75:J75,F75:J75,"&gt;="&amp;M75,F75:J75,"&lt;="&amp;N75),0))</f>
        <v>73589</v>
      </c>
      <c r="P75" s="25">
        <f t="shared" ref="P75:P123" si="13">COUNT(F75:J75) - COUNTIFS(F75:J75, "&gt;="&amp;M75, F75:J75, "&lt;="&amp;N75)</f>
        <v>2</v>
      </c>
      <c r="Q75" s="24">
        <f t="shared" ref="Q75:Q123" si="14">O75*E75</f>
        <v>17661360</v>
      </c>
    </row>
    <row r="76" spans="1:17" ht="126.75" customHeight="1" x14ac:dyDescent="0.3">
      <c r="A76" s="8">
        <f t="shared" ref="A76:A123" si="15">A75+1</f>
        <v>67</v>
      </c>
      <c r="B76" s="15">
        <v>30191501</v>
      </c>
      <c r="C76" s="16" t="s">
        <v>83</v>
      </c>
      <c r="D76" s="8" t="s">
        <v>131</v>
      </c>
      <c r="E76" s="8">
        <v>1</v>
      </c>
      <c r="F76" s="19">
        <v>1297100</v>
      </c>
      <c r="G76" s="12">
        <v>1311618</v>
      </c>
      <c r="H76" s="13">
        <v>1309555</v>
      </c>
      <c r="I76" s="13">
        <v>1249500</v>
      </c>
      <c r="J76" s="12">
        <v>1291150</v>
      </c>
      <c r="K76" s="52">
        <f t="shared" si="8"/>
        <v>1291785</v>
      </c>
      <c r="L76" s="52">
        <f t="shared" si="9"/>
        <v>22476</v>
      </c>
      <c r="M76" s="52">
        <f t="shared" si="10"/>
        <v>1269309</v>
      </c>
      <c r="N76" s="52">
        <f t="shared" si="11"/>
        <v>1314261</v>
      </c>
      <c r="O76" s="52">
        <f t="shared" si="12"/>
        <v>1302356</v>
      </c>
      <c r="P76" s="25">
        <f t="shared" si="13"/>
        <v>1</v>
      </c>
      <c r="Q76" s="24">
        <f t="shared" si="14"/>
        <v>1302356</v>
      </c>
    </row>
    <row r="77" spans="1:17" ht="39.75" customHeight="1" x14ac:dyDescent="0.3">
      <c r="A77" s="8">
        <f t="shared" si="15"/>
        <v>68</v>
      </c>
      <c r="B77" s="15">
        <v>46182306</v>
      </c>
      <c r="C77" s="16" t="s">
        <v>84</v>
      </c>
      <c r="D77" s="8" t="s">
        <v>131</v>
      </c>
      <c r="E77" s="8">
        <v>3</v>
      </c>
      <c r="F77" s="19">
        <v>197302</v>
      </c>
      <c r="G77" s="12">
        <v>201110</v>
      </c>
      <c r="H77" s="13">
        <v>198552</v>
      </c>
      <c r="I77" s="13">
        <v>232050</v>
      </c>
      <c r="J77" s="12">
        <v>239785</v>
      </c>
      <c r="K77" s="52">
        <f t="shared" si="8"/>
        <v>213760</v>
      </c>
      <c r="L77" s="52">
        <f t="shared" si="9"/>
        <v>18298</v>
      </c>
      <c r="M77" s="52">
        <f t="shared" si="10"/>
        <v>195462</v>
      </c>
      <c r="N77" s="52">
        <f t="shared" si="11"/>
        <v>232058</v>
      </c>
      <c r="O77" s="52">
        <f t="shared" si="12"/>
        <v>207254</v>
      </c>
      <c r="P77" s="25">
        <f t="shared" si="13"/>
        <v>1</v>
      </c>
      <c r="Q77" s="24">
        <f t="shared" si="14"/>
        <v>621762</v>
      </c>
    </row>
    <row r="78" spans="1:17" ht="30" customHeight="1" x14ac:dyDescent="0.25">
      <c r="A78" s="8">
        <f t="shared" si="15"/>
        <v>69</v>
      </c>
      <c r="B78" s="15">
        <v>46181701</v>
      </c>
      <c r="C78" s="17" t="s">
        <v>85</v>
      </c>
      <c r="D78" s="8" t="s">
        <v>131</v>
      </c>
      <c r="E78" s="8">
        <v>3</v>
      </c>
      <c r="F78" s="19">
        <v>178024</v>
      </c>
      <c r="G78" s="12">
        <v>179809</v>
      </c>
      <c r="H78" s="13">
        <v>179457</v>
      </c>
      <c r="I78" s="13">
        <v>80325</v>
      </c>
      <c r="J78" s="12">
        <v>83003</v>
      </c>
      <c r="K78" s="52">
        <f t="shared" si="8"/>
        <v>140124</v>
      </c>
      <c r="L78" s="52">
        <f t="shared" si="9"/>
        <v>47743</v>
      </c>
      <c r="M78" s="52">
        <f t="shared" si="10"/>
        <v>92381</v>
      </c>
      <c r="N78" s="52">
        <f t="shared" si="11"/>
        <v>187867</v>
      </c>
      <c r="O78" s="52">
        <f t="shared" si="12"/>
        <v>179097</v>
      </c>
      <c r="P78" s="25">
        <f t="shared" si="13"/>
        <v>2</v>
      </c>
      <c r="Q78" s="24">
        <f t="shared" si="14"/>
        <v>537291</v>
      </c>
    </row>
    <row r="79" spans="1:17" ht="30" customHeight="1" x14ac:dyDescent="0.25">
      <c r="A79" s="8">
        <f t="shared" si="15"/>
        <v>70</v>
      </c>
      <c r="B79" s="15">
        <v>46181504</v>
      </c>
      <c r="C79" s="17" t="s">
        <v>86</v>
      </c>
      <c r="D79" s="8" t="s">
        <v>131</v>
      </c>
      <c r="E79" s="8">
        <v>3</v>
      </c>
      <c r="F79" s="19">
        <v>198492</v>
      </c>
      <c r="G79" s="12">
        <v>202300</v>
      </c>
      <c r="H79" s="13">
        <v>199696</v>
      </c>
      <c r="I79" s="13">
        <v>714000</v>
      </c>
      <c r="J79" s="12">
        <v>737800</v>
      </c>
      <c r="K79" s="52">
        <f t="shared" si="8"/>
        <v>410458</v>
      </c>
      <c r="L79" s="52">
        <f t="shared" si="9"/>
        <v>257671</v>
      </c>
      <c r="M79" s="52">
        <f t="shared" si="10"/>
        <v>152787</v>
      </c>
      <c r="N79" s="52">
        <f t="shared" si="11"/>
        <v>668129</v>
      </c>
      <c r="O79" s="52">
        <f t="shared" si="12"/>
        <v>200163</v>
      </c>
      <c r="P79" s="25">
        <f t="shared" si="13"/>
        <v>2</v>
      </c>
      <c r="Q79" s="24">
        <f t="shared" si="14"/>
        <v>600489</v>
      </c>
    </row>
    <row r="80" spans="1:17" ht="30" customHeight="1" x14ac:dyDescent="0.25">
      <c r="A80" s="8">
        <f t="shared" si="15"/>
        <v>71</v>
      </c>
      <c r="B80" s="15">
        <v>46181802</v>
      </c>
      <c r="C80" s="17" t="s">
        <v>87</v>
      </c>
      <c r="D80" s="8" t="s">
        <v>131</v>
      </c>
      <c r="E80" s="8">
        <v>3</v>
      </c>
      <c r="F80" s="19">
        <v>7140</v>
      </c>
      <c r="G80" s="12">
        <v>7259</v>
      </c>
      <c r="H80" s="13">
        <v>7169</v>
      </c>
      <c r="I80" s="13">
        <v>22134</v>
      </c>
      <c r="J80" s="12">
        <v>22872</v>
      </c>
      <c r="K80" s="52">
        <f t="shared" si="8"/>
        <v>13315</v>
      </c>
      <c r="L80" s="52">
        <f t="shared" si="9"/>
        <v>7506</v>
      </c>
      <c r="M80" s="52">
        <f t="shared" si="10"/>
        <v>5809</v>
      </c>
      <c r="N80" s="52">
        <f t="shared" si="11"/>
        <v>20821</v>
      </c>
      <c r="O80" s="52">
        <f t="shared" si="12"/>
        <v>7189</v>
      </c>
      <c r="P80" s="25">
        <f t="shared" si="13"/>
        <v>2</v>
      </c>
      <c r="Q80" s="24">
        <f t="shared" si="14"/>
        <v>21567</v>
      </c>
    </row>
    <row r="81" spans="1:17" ht="27" customHeight="1" x14ac:dyDescent="0.25">
      <c r="A81" s="8">
        <f t="shared" si="15"/>
        <v>72</v>
      </c>
      <c r="B81" s="15">
        <v>46191601</v>
      </c>
      <c r="C81" s="17" t="s">
        <v>88</v>
      </c>
      <c r="D81" s="8" t="s">
        <v>131</v>
      </c>
      <c r="E81" s="8">
        <v>1</v>
      </c>
      <c r="F81" s="19">
        <v>130781</v>
      </c>
      <c r="G81" s="12">
        <v>133280</v>
      </c>
      <c r="H81" s="13">
        <v>131614</v>
      </c>
      <c r="I81" s="13">
        <v>132983</v>
      </c>
      <c r="J81" s="12">
        <v>137415</v>
      </c>
      <c r="K81" s="52">
        <f t="shared" si="8"/>
        <v>133215</v>
      </c>
      <c r="L81" s="52">
        <f t="shared" si="9"/>
        <v>2288</v>
      </c>
      <c r="M81" s="52">
        <f t="shared" si="10"/>
        <v>130927</v>
      </c>
      <c r="N81" s="52">
        <f t="shared" si="11"/>
        <v>135503</v>
      </c>
      <c r="O81" s="52">
        <f t="shared" si="12"/>
        <v>132626</v>
      </c>
      <c r="P81" s="25">
        <f t="shared" si="13"/>
        <v>2</v>
      </c>
      <c r="Q81" s="24">
        <f t="shared" si="14"/>
        <v>132626</v>
      </c>
    </row>
    <row r="82" spans="1:17" ht="143.25" customHeight="1" x14ac:dyDescent="0.3">
      <c r="A82" s="8">
        <f t="shared" si="15"/>
        <v>73</v>
      </c>
      <c r="B82" s="15">
        <v>27112703</v>
      </c>
      <c r="C82" s="16" t="s">
        <v>89</v>
      </c>
      <c r="D82" s="8" t="s">
        <v>131</v>
      </c>
      <c r="E82" s="8">
        <v>1</v>
      </c>
      <c r="F82" s="19">
        <v>2014789</v>
      </c>
      <c r="G82" s="12">
        <v>2037161</v>
      </c>
      <c r="H82" s="13">
        <v>2017782</v>
      </c>
      <c r="I82" s="13">
        <v>1085994</v>
      </c>
      <c r="J82" s="12">
        <v>1122194</v>
      </c>
      <c r="K82" s="52">
        <f t="shared" si="8"/>
        <v>1655584</v>
      </c>
      <c r="L82" s="52">
        <f t="shared" si="9"/>
        <v>450501</v>
      </c>
      <c r="M82" s="52">
        <f t="shared" si="10"/>
        <v>1205083</v>
      </c>
      <c r="N82" s="52">
        <f t="shared" si="11"/>
        <v>2106085</v>
      </c>
      <c r="O82" s="52">
        <f t="shared" si="12"/>
        <v>2023244</v>
      </c>
      <c r="P82" s="25">
        <f t="shared" si="13"/>
        <v>2</v>
      </c>
      <c r="Q82" s="24">
        <f t="shared" si="14"/>
        <v>2023244</v>
      </c>
    </row>
    <row r="83" spans="1:17" ht="85.5" customHeight="1" x14ac:dyDescent="0.3">
      <c r="A83" s="8">
        <f t="shared" si="15"/>
        <v>74</v>
      </c>
      <c r="B83" s="15">
        <v>44102406</v>
      </c>
      <c r="C83" s="16" t="s">
        <v>90</v>
      </c>
      <c r="D83" s="8" t="s">
        <v>131</v>
      </c>
      <c r="E83" s="8">
        <v>1</v>
      </c>
      <c r="F83" s="19">
        <v>579530</v>
      </c>
      <c r="G83" s="12">
        <v>589050</v>
      </c>
      <c r="H83" s="13">
        <v>583013</v>
      </c>
      <c r="I83" s="13">
        <v>928200</v>
      </c>
      <c r="J83" s="12">
        <v>959140</v>
      </c>
      <c r="K83" s="52">
        <f t="shared" si="8"/>
        <v>727787</v>
      </c>
      <c r="L83" s="52">
        <f t="shared" si="9"/>
        <v>176566</v>
      </c>
      <c r="M83" s="52">
        <f t="shared" si="10"/>
        <v>551221</v>
      </c>
      <c r="N83" s="52">
        <f t="shared" si="11"/>
        <v>904353</v>
      </c>
      <c r="O83" s="52">
        <f t="shared" si="12"/>
        <v>583864</v>
      </c>
      <c r="P83" s="25">
        <f t="shared" si="13"/>
        <v>2</v>
      </c>
      <c r="Q83" s="24">
        <f t="shared" si="14"/>
        <v>583864</v>
      </c>
    </row>
    <row r="84" spans="1:17" ht="139.5" customHeight="1" x14ac:dyDescent="0.3">
      <c r="A84" s="8">
        <f t="shared" si="15"/>
        <v>75</v>
      </c>
      <c r="B84" s="15">
        <v>27112703</v>
      </c>
      <c r="C84" s="16" t="s">
        <v>91</v>
      </c>
      <c r="D84" s="8" t="s">
        <v>131</v>
      </c>
      <c r="E84" s="8">
        <v>1</v>
      </c>
      <c r="F84" s="19">
        <v>1193332</v>
      </c>
      <c r="G84" s="12">
        <v>1210706</v>
      </c>
      <c r="H84" s="13">
        <v>1201719</v>
      </c>
      <c r="I84" s="13">
        <v>482664</v>
      </c>
      <c r="J84" s="12">
        <v>498753</v>
      </c>
      <c r="K84" s="52">
        <f t="shared" si="8"/>
        <v>917435</v>
      </c>
      <c r="L84" s="52">
        <f t="shared" si="9"/>
        <v>348501</v>
      </c>
      <c r="M84" s="52">
        <f t="shared" si="10"/>
        <v>568934</v>
      </c>
      <c r="N84" s="52">
        <f t="shared" si="11"/>
        <v>1265936</v>
      </c>
      <c r="O84" s="52">
        <f t="shared" si="12"/>
        <v>1201919</v>
      </c>
      <c r="P84" s="25">
        <f t="shared" si="13"/>
        <v>2</v>
      </c>
      <c r="Q84" s="24">
        <f t="shared" si="14"/>
        <v>1201919</v>
      </c>
    </row>
    <row r="85" spans="1:17" ht="124.5" customHeight="1" x14ac:dyDescent="0.3">
      <c r="A85" s="8">
        <f t="shared" si="15"/>
        <v>76</v>
      </c>
      <c r="B85" s="15">
        <v>41111610</v>
      </c>
      <c r="C85" s="16" t="s">
        <v>92</v>
      </c>
      <c r="D85" s="8" t="s">
        <v>131</v>
      </c>
      <c r="E85" s="8">
        <v>1</v>
      </c>
      <c r="F85" s="19">
        <v>5910016</v>
      </c>
      <c r="G85" s="12">
        <v>6000218</v>
      </c>
      <c r="H85" s="13">
        <v>5968802</v>
      </c>
      <c r="I85" s="13">
        <v>696864</v>
      </c>
      <c r="J85" s="12">
        <v>720093</v>
      </c>
      <c r="K85" s="52">
        <f t="shared" si="8"/>
        <v>3859199</v>
      </c>
      <c r="L85" s="52">
        <f t="shared" si="9"/>
        <v>2572726</v>
      </c>
      <c r="M85" s="52">
        <f t="shared" si="10"/>
        <v>1286473</v>
      </c>
      <c r="N85" s="52">
        <f t="shared" si="11"/>
        <v>6431925</v>
      </c>
      <c r="O85" s="52">
        <f t="shared" si="12"/>
        <v>5959679</v>
      </c>
      <c r="P85" s="25">
        <f t="shared" si="13"/>
        <v>2</v>
      </c>
      <c r="Q85" s="24">
        <f t="shared" si="14"/>
        <v>5959679</v>
      </c>
    </row>
    <row r="86" spans="1:17" ht="182.25" customHeight="1" x14ac:dyDescent="0.3">
      <c r="A86" s="8">
        <f t="shared" si="15"/>
        <v>77</v>
      </c>
      <c r="B86" s="15">
        <v>27112708</v>
      </c>
      <c r="C86" s="16" t="s">
        <v>93</v>
      </c>
      <c r="D86" s="8" t="s">
        <v>131</v>
      </c>
      <c r="E86" s="8">
        <v>2</v>
      </c>
      <c r="F86" s="19">
        <v>1038394</v>
      </c>
      <c r="G86" s="12">
        <v>1057553</v>
      </c>
      <c r="H86" s="13">
        <v>1041483</v>
      </c>
      <c r="I86" s="13">
        <v>392700</v>
      </c>
      <c r="J86" s="12">
        <v>405790</v>
      </c>
      <c r="K86" s="52">
        <f t="shared" si="8"/>
        <v>787184</v>
      </c>
      <c r="L86" s="52">
        <f t="shared" si="9"/>
        <v>316845</v>
      </c>
      <c r="M86" s="52">
        <f t="shared" si="10"/>
        <v>470339</v>
      </c>
      <c r="N86" s="52">
        <f t="shared" si="11"/>
        <v>1104029</v>
      </c>
      <c r="O86" s="52">
        <f t="shared" si="12"/>
        <v>1045810</v>
      </c>
      <c r="P86" s="25">
        <f t="shared" si="13"/>
        <v>2</v>
      </c>
      <c r="Q86" s="24">
        <f t="shared" si="14"/>
        <v>2091620</v>
      </c>
    </row>
    <row r="87" spans="1:17" ht="176.25" customHeight="1" x14ac:dyDescent="0.3">
      <c r="A87" s="8">
        <f t="shared" si="15"/>
        <v>78</v>
      </c>
      <c r="B87" s="15">
        <v>27113200</v>
      </c>
      <c r="C87" s="16" t="s">
        <v>94</v>
      </c>
      <c r="D87" s="8" t="s">
        <v>131</v>
      </c>
      <c r="E87" s="8">
        <v>2</v>
      </c>
      <c r="F87" s="19">
        <v>3422797</v>
      </c>
      <c r="G87" s="12">
        <v>3466708</v>
      </c>
      <c r="H87" s="13">
        <v>3451958</v>
      </c>
      <c r="I87" s="13">
        <v>6604500</v>
      </c>
      <c r="J87" s="12">
        <v>6824650</v>
      </c>
      <c r="K87" s="52">
        <f t="shared" si="8"/>
        <v>4754123</v>
      </c>
      <c r="L87" s="52">
        <f t="shared" si="9"/>
        <v>1602278</v>
      </c>
      <c r="M87" s="52">
        <f t="shared" si="10"/>
        <v>3151845</v>
      </c>
      <c r="N87" s="52">
        <f t="shared" si="11"/>
        <v>6356401</v>
      </c>
      <c r="O87" s="52">
        <f t="shared" si="12"/>
        <v>3447154</v>
      </c>
      <c r="P87" s="25">
        <f t="shared" si="13"/>
        <v>2</v>
      </c>
      <c r="Q87" s="24">
        <f t="shared" si="14"/>
        <v>6894308</v>
      </c>
    </row>
    <row r="88" spans="1:17" ht="166.5" customHeight="1" x14ac:dyDescent="0.3">
      <c r="A88" s="8">
        <f t="shared" si="15"/>
        <v>79</v>
      </c>
      <c r="B88" s="15">
        <v>27112147</v>
      </c>
      <c r="C88" s="16" t="s">
        <v>95</v>
      </c>
      <c r="D88" s="8" t="s">
        <v>131</v>
      </c>
      <c r="E88" s="8">
        <v>2</v>
      </c>
      <c r="F88" s="19">
        <v>361165</v>
      </c>
      <c r="G88" s="12">
        <v>367710</v>
      </c>
      <c r="H88" s="13">
        <v>363602</v>
      </c>
      <c r="I88" s="13">
        <v>339864</v>
      </c>
      <c r="J88" s="12">
        <v>351193</v>
      </c>
      <c r="K88" s="52">
        <f t="shared" si="8"/>
        <v>356707</v>
      </c>
      <c r="L88" s="52">
        <f t="shared" si="9"/>
        <v>10026</v>
      </c>
      <c r="M88" s="52">
        <f t="shared" si="10"/>
        <v>346681</v>
      </c>
      <c r="N88" s="52">
        <f t="shared" si="11"/>
        <v>366733</v>
      </c>
      <c r="O88" s="52">
        <f t="shared" si="12"/>
        <v>358653</v>
      </c>
      <c r="P88" s="25">
        <f t="shared" si="13"/>
        <v>2</v>
      </c>
      <c r="Q88" s="24">
        <f t="shared" si="14"/>
        <v>717306</v>
      </c>
    </row>
    <row r="89" spans="1:17" ht="84.75" customHeight="1" x14ac:dyDescent="0.3">
      <c r="A89" s="8">
        <f t="shared" si="15"/>
        <v>80</v>
      </c>
      <c r="B89" s="15">
        <v>41111600</v>
      </c>
      <c r="C89" s="16" t="s">
        <v>96</v>
      </c>
      <c r="D89" s="8" t="s">
        <v>131</v>
      </c>
      <c r="E89" s="8">
        <v>2</v>
      </c>
      <c r="F89" s="19">
        <v>271439</v>
      </c>
      <c r="G89" s="12">
        <v>275366</v>
      </c>
      <c r="H89" s="13">
        <v>272182</v>
      </c>
      <c r="I89" s="13">
        <v>465260</v>
      </c>
      <c r="J89" s="12">
        <v>480769</v>
      </c>
      <c r="K89" s="52">
        <f t="shared" si="8"/>
        <v>353003</v>
      </c>
      <c r="L89" s="52">
        <f t="shared" si="9"/>
        <v>98120</v>
      </c>
      <c r="M89" s="52">
        <f t="shared" si="10"/>
        <v>254883</v>
      </c>
      <c r="N89" s="52">
        <f t="shared" si="11"/>
        <v>451123</v>
      </c>
      <c r="O89" s="52">
        <f t="shared" si="12"/>
        <v>272996</v>
      </c>
      <c r="P89" s="25">
        <f t="shared" si="13"/>
        <v>2</v>
      </c>
      <c r="Q89" s="24">
        <f t="shared" si="14"/>
        <v>545992</v>
      </c>
    </row>
    <row r="90" spans="1:17" ht="56.25" customHeight="1" x14ac:dyDescent="0.3">
      <c r="A90" s="8">
        <f t="shared" si="15"/>
        <v>81</v>
      </c>
      <c r="B90" s="15">
        <v>41111604</v>
      </c>
      <c r="C90" s="16" t="s">
        <v>97</v>
      </c>
      <c r="D90" s="8" t="s">
        <v>131</v>
      </c>
      <c r="E90" s="8">
        <v>2</v>
      </c>
      <c r="F90" s="19">
        <v>44030</v>
      </c>
      <c r="G90" s="12">
        <v>44744</v>
      </c>
      <c r="H90" s="13">
        <v>44457</v>
      </c>
      <c r="I90" s="13">
        <v>26775</v>
      </c>
      <c r="J90" s="12">
        <v>27668</v>
      </c>
      <c r="K90" s="52">
        <f t="shared" si="8"/>
        <v>37535</v>
      </c>
      <c r="L90" s="52">
        <f t="shared" si="9"/>
        <v>8429</v>
      </c>
      <c r="M90" s="52">
        <f t="shared" si="10"/>
        <v>29106</v>
      </c>
      <c r="N90" s="52">
        <f t="shared" si="11"/>
        <v>45964</v>
      </c>
      <c r="O90" s="52">
        <f t="shared" si="12"/>
        <v>44410</v>
      </c>
      <c r="P90" s="25">
        <f t="shared" si="13"/>
        <v>2</v>
      </c>
      <c r="Q90" s="24">
        <f t="shared" si="14"/>
        <v>88820</v>
      </c>
    </row>
    <row r="91" spans="1:17" ht="45.75" customHeight="1" x14ac:dyDescent="0.25">
      <c r="A91" s="8">
        <f t="shared" si="15"/>
        <v>82</v>
      </c>
      <c r="B91" s="15">
        <v>41111604</v>
      </c>
      <c r="C91" s="17" t="s">
        <v>98</v>
      </c>
      <c r="D91" s="8" t="s">
        <v>131</v>
      </c>
      <c r="E91" s="8">
        <v>2</v>
      </c>
      <c r="F91" s="19">
        <v>759458</v>
      </c>
      <c r="G91" s="12">
        <v>768621</v>
      </c>
      <c r="H91" s="13">
        <v>760771</v>
      </c>
      <c r="I91" s="13">
        <v>42840</v>
      </c>
      <c r="J91" s="12">
        <v>44268</v>
      </c>
      <c r="K91" s="52">
        <f t="shared" si="8"/>
        <v>475192</v>
      </c>
      <c r="L91" s="52">
        <f t="shared" si="9"/>
        <v>352445</v>
      </c>
      <c r="M91" s="52">
        <f t="shared" si="10"/>
        <v>122747</v>
      </c>
      <c r="N91" s="52">
        <f t="shared" si="11"/>
        <v>827637</v>
      </c>
      <c r="O91" s="52">
        <f t="shared" si="12"/>
        <v>762950</v>
      </c>
      <c r="P91" s="25">
        <f t="shared" si="13"/>
        <v>2</v>
      </c>
      <c r="Q91" s="24">
        <f t="shared" si="14"/>
        <v>1525900</v>
      </c>
    </row>
    <row r="92" spans="1:17" ht="70.5" customHeight="1" x14ac:dyDescent="0.3">
      <c r="A92" s="8">
        <f t="shared" si="15"/>
        <v>83</v>
      </c>
      <c r="B92" s="15">
        <v>24112401</v>
      </c>
      <c r="C92" s="16" t="s">
        <v>99</v>
      </c>
      <c r="D92" s="8" t="s">
        <v>131</v>
      </c>
      <c r="E92" s="8">
        <v>2</v>
      </c>
      <c r="F92" s="19">
        <v>903805</v>
      </c>
      <c r="G92" s="12">
        <v>917609</v>
      </c>
      <c r="H92" s="13">
        <v>904975</v>
      </c>
      <c r="I92" s="13">
        <v>403410</v>
      </c>
      <c r="J92" s="12">
        <v>416857</v>
      </c>
      <c r="K92" s="52">
        <f t="shared" si="8"/>
        <v>709331</v>
      </c>
      <c r="L92" s="52">
        <f t="shared" si="9"/>
        <v>244379</v>
      </c>
      <c r="M92" s="52">
        <f t="shared" si="10"/>
        <v>464952</v>
      </c>
      <c r="N92" s="52">
        <f t="shared" si="11"/>
        <v>953710</v>
      </c>
      <c r="O92" s="52">
        <f t="shared" si="12"/>
        <v>908796</v>
      </c>
      <c r="P92" s="25">
        <f t="shared" si="13"/>
        <v>2</v>
      </c>
      <c r="Q92" s="24">
        <f t="shared" si="14"/>
        <v>1817592</v>
      </c>
    </row>
    <row r="93" spans="1:17" ht="44.25" customHeight="1" x14ac:dyDescent="0.25">
      <c r="A93" s="8">
        <f t="shared" si="15"/>
        <v>84</v>
      </c>
      <c r="B93" s="15">
        <v>41113630</v>
      </c>
      <c r="C93" s="17" t="s">
        <v>100</v>
      </c>
      <c r="D93" s="8" t="s">
        <v>131</v>
      </c>
      <c r="E93" s="8">
        <v>3</v>
      </c>
      <c r="F93" s="19">
        <v>441728</v>
      </c>
      <c r="G93" s="12">
        <v>448273</v>
      </c>
      <c r="H93" s="13">
        <v>443455</v>
      </c>
      <c r="I93" s="13">
        <v>2678571</v>
      </c>
      <c r="J93" s="12">
        <v>2767857</v>
      </c>
      <c r="K93" s="52">
        <f t="shared" si="8"/>
        <v>1355977</v>
      </c>
      <c r="L93" s="52">
        <f t="shared" si="9"/>
        <v>1116704</v>
      </c>
      <c r="M93" s="52">
        <f t="shared" si="10"/>
        <v>239273</v>
      </c>
      <c r="N93" s="52">
        <f t="shared" si="11"/>
        <v>2472681</v>
      </c>
      <c r="O93" s="52">
        <f t="shared" si="12"/>
        <v>444485</v>
      </c>
      <c r="P93" s="25">
        <f t="shared" si="13"/>
        <v>2</v>
      </c>
      <c r="Q93" s="24">
        <f t="shared" si="14"/>
        <v>1333455</v>
      </c>
    </row>
    <row r="94" spans="1:17" ht="44.25" customHeight="1" x14ac:dyDescent="0.25">
      <c r="A94" s="8">
        <f t="shared" si="15"/>
        <v>85</v>
      </c>
      <c r="B94" s="15">
        <v>41113637</v>
      </c>
      <c r="C94" s="17" t="s">
        <v>101</v>
      </c>
      <c r="D94" s="8" t="s">
        <v>131</v>
      </c>
      <c r="E94" s="8">
        <v>3</v>
      </c>
      <c r="F94" s="19">
        <v>365211</v>
      </c>
      <c r="G94" s="12">
        <v>369019</v>
      </c>
      <c r="H94" s="13">
        <v>367334</v>
      </c>
      <c r="I94" s="13">
        <v>2678036</v>
      </c>
      <c r="J94" s="12">
        <v>2767303</v>
      </c>
      <c r="K94" s="52">
        <f t="shared" si="8"/>
        <v>1309381</v>
      </c>
      <c r="L94" s="52">
        <f t="shared" si="9"/>
        <v>1154291</v>
      </c>
      <c r="M94" s="52">
        <f t="shared" si="10"/>
        <v>155090</v>
      </c>
      <c r="N94" s="52">
        <f t="shared" si="11"/>
        <v>2463672</v>
      </c>
      <c r="O94" s="52">
        <f t="shared" si="12"/>
        <v>367188</v>
      </c>
      <c r="P94" s="25">
        <f t="shared" si="13"/>
        <v>2</v>
      </c>
      <c r="Q94" s="24">
        <f t="shared" si="14"/>
        <v>1101564</v>
      </c>
    </row>
    <row r="95" spans="1:17" ht="72.75" customHeight="1" x14ac:dyDescent="0.3">
      <c r="A95" s="8">
        <f t="shared" si="15"/>
        <v>86</v>
      </c>
      <c r="B95" s="15">
        <v>41113600</v>
      </c>
      <c r="C95" s="16" t="s">
        <v>102</v>
      </c>
      <c r="D95" s="8" t="s">
        <v>131</v>
      </c>
      <c r="E95" s="8">
        <v>2</v>
      </c>
      <c r="F95" s="19">
        <v>125188</v>
      </c>
      <c r="G95" s="12">
        <v>126735</v>
      </c>
      <c r="H95" s="13">
        <v>125760</v>
      </c>
      <c r="I95" s="13">
        <v>4284000</v>
      </c>
      <c r="J95" s="12">
        <v>4426800</v>
      </c>
      <c r="K95" s="52">
        <f t="shared" si="8"/>
        <v>1817697</v>
      </c>
      <c r="L95" s="52">
        <f t="shared" si="9"/>
        <v>2072518</v>
      </c>
      <c r="M95" s="52">
        <f t="shared" si="10"/>
        <v>-254821</v>
      </c>
      <c r="N95" s="52">
        <f t="shared" si="11"/>
        <v>3890215</v>
      </c>
      <c r="O95" s="52">
        <f t="shared" si="12"/>
        <v>125894</v>
      </c>
      <c r="P95" s="25">
        <f t="shared" si="13"/>
        <v>2</v>
      </c>
      <c r="Q95" s="24">
        <f t="shared" si="14"/>
        <v>251788</v>
      </c>
    </row>
    <row r="96" spans="1:17" ht="115.5" customHeight="1" x14ac:dyDescent="0.3">
      <c r="A96" s="8">
        <f t="shared" si="15"/>
        <v>87</v>
      </c>
      <c r="B96" s="15">
        <v>41115300</v>
      </c>
      <c r="C96" s="16" t="s">
        <v>103</v>
      </c>
      <c r="D96" s="8" t="s">
        <v>131</v>
      </c>
      <c r="E96" s="8">
        <v>2</v>
      </c>
      <c r="F96" s="19">
        <v>714</v>
      </c>
      <c r="G96" s="12">
        <v>714</v>
      </c>
      <c r="H96" s="13">
        <v>716</v>
      </c>
      <c r="I96" s="13">
        <v>2677500</v>
      </c>
      <c r="J96" s="12">
        <v>2766750</v>
      </c>
      <c r="K96" s="52">
        <f t="shared" si="8"/>
        <v>1089279</v>
      </c>
      <c r="L96" s="52">
        <f t="shared" si="9"/>
        <v>1333512</v>
      </c>
      <c r="M96" s="52">
        <f t="shared" si="10"/>
        <v>-244233</v>
      </c>
      <c r="N96" s="52">
        <f t="shared" si="11"/>
        <v>2422791</v>
      </c>
      <c r="O96" s="52">
        <f t="shared" si="12"/>
        <v>715</v>
      </c>
      <c r="P96" s="25">
        <f t="shared" si="13"/>
        <v>2</v>
      </c>
      <c r="Q96" s="24">
        <f t="shared" si="14"/>
        <v>1430</v>
      </c>
    </row>
    <row r="97" spans="1:17" ht="161.25" customHeight="1" x14ac:dyDescent="0.3">
      <c r="A97" s="8">
        <f t="shared" si="15"/>
        <v>88</v>
      </c>
      <c r="B97" s="15">
        <v>41112210</v>
      </c>
      <c r="C97" s="16" t="s">
        <v>104</v>
      </c>
      <c r="D97" s="8" t="s">
        <v>131</v>
      </c>
      <c r="E97" s="8">
        <v>2</v>
      </c>
      <c r="F97" s="19">
        <v>1619471</v>
      </c>
      <c r="G97" s="12">
        <v>1644104</v>
      </c>
      <c r="H97" s="13">
        <v>1630079</v>
      </c>
      <c r="I97" s="13">
        <v>4284000</v>
      </c>
      <c r="J97" s="12">
        <v>4426800</v>
      </c>
      <c r="K97" s="52">
        <f t="shared" si="8"/>
        <v>2720891</v>
      </c>
      <c r="L97" s="52">
        <f t="shared" si="9"/>
        <v>1335358</v>
      </c>
      <c r="M97" s="52">
        <f t="shared" si="10"/>
        <v>1385533</v>
      </c>
      <c r="N97" s="52">
        <f t="shared" si="11"/>
        <v>4056249</v>
      </c>
      <c r="O97" s="52">
        <f t="shared" si="12"/>
        <v>1631218</v>
      </c>
      <c r="P97" s="25">
        <f t="shared" si="13"/>
        <v>2</v>
      </c>
      <c r="Q97" s="24">
        <f t="shared" si="14"/>
        <v>3262436</v>
      </c>
    </row>
    <row r="98" spans="1:17" ht="45.75" customHeight="1" x14ac:dyDescent="0.25">
      <c r="A98" s="8">
        <f t="shared" si="15"/>
        <v>89</v>
      </c>
      <c r="B98" s="15">
        <v>41113612</v>
      </c>
      <c r="C98" s="17" t="s">
        <v>105</v>
      </c>
      <c r="D98" s="8" t="s">
        <v>131</v>
      </c>
      <c r="E98" s="8">
        <v>1</v>
      </c>
      <c r="F98" s="19">
        <v>367115</v>
      </c>
      <c r="G98" s="12">
        <v>374374</v>
      </c>
      <c r="H98" s="13">
        <v>370699</v>
      </c>
      <c r="I98" s="13">
        <v>4641000</v>
      </c>
      <c r="J98" s="12">
        <v>4795700</v>
      </c>
      <c r="K98" s="52">
        <f t="shared" si="8"/>
        <v>2109778</v>
      </c>
      <c r="L98" s="52">
        <f t="shared" si="9"/>
        <v>2130453</v>
      </c>
      <c r="M98" s="52">
        <f t="shared" si="10"/>
        <v>-20675</v>
      </c>
      <c r="N98" s="52">
        <f t="shared" si="11"/>
        <v>4240231</v>
      </c>
      <c r="O98" s="52">
        <f t="shared" si="12"/>
        <v>370729</v>
      </c>
      <c r="P98" s="25">
        <f t="shared" si="13"/>
        <v>2</v>
      </c>
      <c r="Q98" s="24">
        <f t="shared" si="14"/>
        <v>370729</v>
      </c>
    </row>
    <row r="99" spans="1:17" ht="42" customHeight="1" x14ac:dyDescent="0.25">
      <c r="A99" s="8">
        <f t="shared" si="15"/>
        <v>90</v>
      </c>
      <c r="B99" s="15">
        <v>41113634</v>
      </c>
      <c r="C99" s="17" t="s">
        <v>106</v>
      </c>
      <c r="D99" s="8" t="s">
        <v>131</v>
      </c>
      <c r="E99" s="8">
        <v>1</v>
      </c>
      <c r="F99" s="19">
        <v>34867</v>
      </c>
      <c r="G99" s="12">
        <v>35462</v>
      </c>
      <c r="H99" s="13">
        <v>34981</v>
      </c>
      <c r="I99" s="13">
        <v>660450</v>
      </c>
      <c r="J99" s="12">
        <v>682465</v>
      </c>
      <c r="K99" s="52">
        <f t="shared" si="8"/>
        <v>289645</v>
      </c>
      <c r="L99" s="52">
        <f t="shared" si="9"/>
        <v>311826</v>
      </c>
      <c r="M99" s="52">
        <f t="shared" si="10"/>
        <v>-22181</v>
      </c>
      <c r="N99" s="52">
        <f t="shared" si="11"/>
        <v>601471</v>
      </c>
      <c r="O99" s="52">
        <f t="shared" si="12"/>
        <v>35103</v>
      </c>
      <c r="P99" s="25">
        <f t="shared" si="13"/>
        <v>2</v>
      </c>
      <c r="Q99" s="24">
        <f t="shared" si="14"/>
        <v>35103</v>
      </c>
    </row>
    <row r="100" spans="1:17" ht="70.5" customHeight="1" x14ac:dyDescent="0.25">
      <c r="A100" s="8">
        <f t="shared" si="15"/>
        <v>91</v>
      </c>
      <c r="B100" s="15">
        <v>43222600</v>
      </c>
      <c r="C100" s="17" t="s">
        <v>107</v>
      </c>
      <c r="D100" s="8" t="s">
        <v>131</v>
      </c>
      <c r="E100" s="8">
        <v>1</v>
      </c>
      <c r="F100" s="19">
        <v>3487771</v>
      </c>
      <c r="G100" s="12">
        <v>3532753</v>
      </c>
      <c r="H100" s="13">
        <v>3516814</v>
      </c>
      <c r="I100" s="13">
        <v>2677500</v>
      </c>
      <c r="J100" s="12">
        <v>2766750</v>
      </c>
      <c r="K100" s="52">
        <f t="shared" si="8"/>
        <v>3196318</v>
      </c>
      <c r="L100" s="52">
        <f t="shared" si="9"/>
        <v>388472</v>
      </c>
      <c r="M100" s="52">
        <f t="shared" si="10"/>
        <v>2807846</v>
      </c>
      <c r="N100" s="52">
        <f t="shared" si="11"/>
        <v>3584790</v>
      </c>
      <c r="O100" s="52">
        <f t="shared" si="12"/>
        <v>3512446</v>
      </c>
      <c r="P100" s="25">
        <f t="shared" si="13"/>
        <v>2</v>
      </c>
      <c r="Q100" s="24">
        <f t="shared" si="14"/>
        <v>3512446</v>
      </c>
    </row>
    <row r="101" spans="1:17" ht="70.5" customHeight="1" x14ac:dyDescent="0.25">
      <c r="A101" s="8">
        <f t="shared" si="15"/>
        <v>92</v>
      </c>
      <c r="B101" s="15">
        <v>41113600</v>
      </c>
      <c r="C101" s="17" t="s">
        <v>108</v>
      </c>
      <c r="D101" s="8" t="s">
        <v>131</v>
      </c>
      <c r="E101" s="8">
        <v>2</v>
      </c>
      <c r="F101" s="19">
        <v>285362</v>
      </c>
      <c r="G101" s="12">
        <v>290598</v>
      </c>
      <c r="H101" s="13">
        <v>287021</v>
      </c>
      <c r="I101" s="13">
        <v>1535975</v>
      </c>
      <c r="J101" s="12">
        <v>1587174</v>
      </c>
      <c r="K101" s="52">
        <f t="shared" si="8"/>
        <v>797226</v>
      </c>
      <c r="L101" s="52">
        <f t="shared" si="9"/>
        <v>624300</v>
      </c>
      <c r="M101" s="52">
        <f t="shared" si="10"/>
        <v>172926</v>
      </c>
      <c r="N101" s="52">
        <f t="shared" si="11"/>
        <v>1421526</v>
      </c>
      <c r="O101" s="52">
        <f t="shared" si="12"/>
        <v>287660</v>
      </c>
      <c r="P101" s="25">
        <f t="shared" si="13"/>
        <v>2</v>
      </c>
      <c r="Q101" s="24">
        <f t="shared" si="14"/>
        <v>575320</v>
      </c>
    </row>
    <row r="102" spans="1:17" ht="117.75" customHeight="1" x14ac:dyDescent="0.3">
      <c r="A102" s="8">
        <f t="shared" si="15"/>
        <v>93</v>
      </c>
      <c r="B102" s="15">
        <v>27112147</v>
      </c>
      <c r="C102" s="16" t="s">
        <v>109</v>
      </c>
      <c r="D102" s="8" t="s">
        <v>131</v>
      </c>
      <c r="E102" s="8">
        <v>2</v>
      </c>
      <c r="F102" s="19">
        <v>590240</v>
      </c>
      <c r="G102" s="12">
        <v>601426</v>
      </c>
      <c r="H102" s="13">
        <v>592107</v>
      </c>
      <c r="I102" s="13">
        <v>1535903</v>
      </c>
      <c r="J102" s="12">
        <v>1587100</v>
      </c>
      <c r="K102" s="52">
        <f t="shared" si="8"/>
        <v>981355</v>
      </c>
      <c r="L102" s="52">
        <f t="shared" si="9"/>
        <v>473979</v>
      </c>
      <c r="M102" s="52">
        <f t="shared" si="10"/>
        <v>507376</v>
      </c>
      <c r="N102" s="52">
        <f t="shared" si="11"/>
        <v>1455334</v>
      </c>
      <c r="O102" s="52">
        <f t="shared" si="12"/>
        <v>594591</v>
      </c>
      <c r="P102" s="25">
        <f t="shared" si="13"/>
        <v>2</v>
      </c>
      <c r="Q102" s="24">
        <f t="shared" si="14"/>
        <v>1189182</v>
      </c>
    </row>
    <row r="103" spans="1:17" ht="30" customHeight="1" x14ac:dyDescent="0.25">
      <c r="A103" s="8">
        <f t="shared" si="15"/>
        <v>94</v>
      </c>
      <c r="B103" s="15">
        <v>27111602</v>
      </c>
      <c r="C103" s="17" t="s">
        <v>110</v>
      </c>
      <c r="D103" s="8" t="s">
        <v>131</v>
      </c>
      <c r="E103" s="8">
        <v>2</v>
      </c>
      <c r="F103" s="19">
        <v>44625</v>
      </c>
      <c r="G103" s="12">
        <v>45220</v>
      </c>
      <c r="H103" s="13">
        <v>44780</v>
      </c>
      <c r="I103" s="13">
        <v>72293</v>
      </c>
      <c r="J103" s="12">
        <v>74702</v>
      </c>
      <c r="K103" s="52">
        <f t="shared" si="8"/>
        <v>56324</v>
      </c>
      <c r="L103" s="52">
        <f t="shared" si="9"/>
        <v>14044</v>
      </c>
      <c r="M103" s="52">
        <f t="shared" si="10"/>
        <v>42280</v>
      </c>
      <c r="N103" s="52">
        <f t="shared" si="11"/>
        <v>70368</v>
      </c>
      <c r="O103" s="52">
        <f t="shared" si="12"/>
        <v>44875</v>
      </c>
      <c r="P103" s="25">
        <f t="shared" si="13"/>
        <v>2</v>
      </c>
      <c r="Q103" s="24">
        <f t="shared" si="14"/>
        <v>89750</v>
      </c>
    </row>
    <row r="104" spans="1:17" ht="116.25" customHeight="1" x14ac:dyDescent="0.3">
      <c r="A104" s="8">
        <f t="shared" si="15"/>
        <v>95</v>
      </c>
      <c r="B104" s="15">
        <v>27112402</v>
      </c>
      <c r="C104" s="16" t="s">
        <v>111</v>
      </c>
      <c r="D104" s="8" t="s">
        <v>131</v>
      </c>
      <c r="E104" s="8">
        <v>5</v>
      </c>
      <c r="F104" s="19">
        <v>224434</v>
      </c>
      <c r="G104" s="12">
        <v>228242</v>
      </c>
      <c r="H104" s="13">
        <v>226575</v>
      </c>
      <c r="I104" s="13">
        <v>286314</v>
      </c>
      <c r="J104" s="12">
        <v>295858</v>
      </c>
      <c r="K104" s="52">
        <f t="shared" si="8"/>
        <v>252285</v>
      </c>
      <c r="L104" s="52">
        <f t="shared" si="9"/>
        <v>31848</v>
      </c>
      <c r="M104" s="52">
        <f t="shared" si="10"/>
        <v>220437</v>
      </c>
      <c r="N104" s="52">
        <f t="shared" si="11"/>
        <v>284133</v>
      </c>
      <c r="O104" s="52">
        <f t="shared" si="12"/>
        <v>226417</v>
      </c>
      <c r="P104" s="25">
        <f t="shared" si="13"/>
        <v>2</v>
      </c>
      <c r="Q104" s="24">
        <f t="shared" si="14"/>
        <v>1132085</v>
      </c>
    </row>
    <row r="105" spans="1:17" ht="44.25" customHeight="1" x14ac:dyDescent="0.25">
      <c r="A105" s="8">
        <f t="shared" si="15"/>
        <v>96</v>
      </c>
      <c r="B105" s="15">
        <v>27111602</v>
      </c>
      <c r="C105" s="17" t="s">
        <v>112</v>
      </c>
      <c r="D105" s="8" t="s">
        <v>131</v>
      </c>
      <c r="E105" s="8">
        <v>3</v>
      </c>
      <c r="F105" s="19">
        <v>161007</v>
      </c>
      <c r="G105" s="12">
        <v>163268</v>
      </c>
      <c r="H105" s="13">
        <v>162141</v>
      </c>
      <c r="I105" s="13">
        <v>606900</v>
      </c>
      <c r="J105" s="12">
        <v>627130</v>
      </c>
      <c r="K105" s="52">
        <f t="shared" si="8"/>
        <v>344089</v>
      </c>
      <c r="L105" s="52">
        <f t="shared" si="9"/>
        <v>222936</v>
      </c>
      <c r="M105" s="52">
        <f t="shared" si="10"/>
        <v>121153</v>
      </c>
      <c r="N105" s="52">
        <f t="shared" si="11"/>
        <v>567025</v>
      </c>
      <c r="O105" s="52">
        <f t="shared" si="12"/>
        <v>162139</v>
      </c>
      <c r="P105" s="25">
        <f t="shared" si="13"/>
        <v>2</v>
      </c>
      <c r="Q105" s="24">
        <f t="shared" si="14"/>
        <v>486417</v>
      </c>
    </row>
    <row r="106" spans="1:17" ht="42" customHeight="1" x14ac:dyDescent="0.25">
      <c r="A106" s="8">
        <f t="shared" si="15"/>
        <v>97</v>
      </c>
      <c r="B106" s="15">
        <v>41113615</v>
      </c>
      <c r="C106" s="17" t="s">
        <v>113</v>
      </c>
      <c r="D106" s="8" t="s">
        <v>131</v>
      </c>
      <c r="E106" s="8">
        <v>1</v>
      </c>
      <c r="F106" s="19">
        <v>1079092</v>
      </c>
      <c r="G106" s="12">
        <v>1093610</v>
      </c>
      <c r="H106" s="13">
        <v>1087330</v>
      </c>
      <c r="I106" s="13">
        <v>8569071</v>
      </c>
      <c r="J106" s="12">
        <v>8854707</v>
      </c>
      <c r="K106" s="52">
        <f t="shared" si="8"/>
        <v>4136762</v>
      </c>
      <c r="L106" s="52">
        <f t="shared" si="9"/>
        <v>3736670</v>
      </c>
      <c r="M106" s="52">
        <f t="shared" si="10"/>
        <v>400092</v>
      </c>
      <c r="N106" s="52">
        <f t="shared" si="11"/>
        <v>7873432</v>
      </c>
      <c r="O106" s="52">
        <f t="shared" si="12"/>
        <v>1086677</v>
      </c>
      <c r="P106" s="25">
        <f t="shared" si="13"/>
        <v>2</v>
      </c>
      <c r="Q106" s="24">
        <f t="shared" si="14"/>
        <v>1086677</v>
      </c>
    </row>
    <row r="107" spans="1:17" ht="58.5" customHeight="1" x14ac:dyDescent="0.25">
      <c r="A107" s="8">
        <f t="shared" si="15"/>
        <v>98</v>
      </c>
      <c r="B107" s="15">
        <v>32111701</v>
      </c>
      <c r="C107" s="17" t="s">
        <v>119</v>
      </c>
      <c r="D107" s="8" t="s">
        <v>131</v>
      </c>
      <c r="E107" s="8">
        <v>65700</v>
      </c>
      <c r="F107" s="19">
        <v>5950</v>
      </c>
      <c r="G107" s="12">
        <v>6069</v>
      </c>
      <c r="H107" s="13">
        <v>6005</v>
      </c>
      <c r="I107" s="13">
        <v>27489</v>
      </c>
      <c r="J107" s="12">
        <v>28405</v>
      </c>
      <c r="K107" s="52">
        <f t="shared" si="8"/>
        <v>14784</v>
      </c>
      <c r="L107" s="52">
        <f t="shared" si="9"/>
        <v>10752</v>
      </c>
      <c r="M107" s="52">
        <f t="shared" si="10"/>
        <v>4032</v>
      </c>
      <c r="N107" s="52">
        <f t="shared" si="11"/>
        <v>25536</v>
      </c>
      <c r="O107" s="52">
        <f t="shared" si="12"/>
        <v>6008</v>
      </c>
      <c r="P107" s="25">
        <f t="shared" si="13"/>
        <v>2</v>
      </c>
      <c r="Q107" s="24">
        <f t="shared" si="14"/>
        <v>394725600</v>
      </c>
    </row>
    <row r="108" spans="1:17" ht="49.5" customHeight="1" x14ac:dyDescent="0.25">
      <c r="A108" s="8">
        <f t="shared" si="15"/>
        <v>99</v>
      </c>
      <c r="B108" s="15">
        <v>26121500</v>
      </c>
      <c r="C108" s="17" t="s">
        <v>120</v>
      </c>
      <c r="D108" s="8" t="s">
        <v>134</v>
      </c>
      <c r="E108" s="8">
        <v>153</v>
      </c>
      <c r="F108" s="19">
        <v>454461</v>
      </c>
      <c r="G108" s="12">
        <v>460768</v>
      </c>
      <c r="H108" s="13">
        <v>456686</v>
      </c>
      <c r="I108" s="13">
        <v>39984</v>
      </c>
      <c r="J108" s="12">
        <v>41317</v>
      </c>
      <c r="K108" s="52">
        <f t="shared" si="8"/>
        <v>290643</v>
      </c>
      <c r="L108" s="52">
        <f t="shared" si="9"/>
        <v>204129</v>
      </c>
      <c r="M108" s="52">
        <f t="shared" si="10"/>
        <v>86514</v>
      </c>
      <c r="N108" s="52">
        <f t="shared" si="11"/>
        <v>494772</v>
      </c>
      <c r="O108" s="52">
        <f t="shared" si="12"/>
        <v>457305</v>
      </c>
      <c r="P108" s="25">
        <f t="shared" si="13"/>
        <v>2</v>
      </c>
      <c r="Q108" s="24">
        <f t="shared" si="14"/>
        <v>69967665</v>
      </c>
    </row>
    <row r="109" spans="1:17" ht="49.5" customHeight="1" x14ac:dyDescent="0.25">
      <c r="A109" s="8">
        <f t="shared" si="15"/>
        <v>100</v>
      </c>
      <c r="B109" s="15">
        <v>39121117</v>
      </c>
      <c r="C109" s="17" t="s">
        <v>121</v>
      </c>
      <c r="D109" s="8" t="s">
        <v>134</v>
      </c>
      <c r="E109" s="8">
        <v>27</v>
      </c>
      <c r="F109" s="19">
        <v>417452</v>
      </c>
      <c r="G109" s="12">
        <v>423045</v>
      </c>
      <c r="H109" s="13">
        <v>417819</v>
      </c>
      <c r="I109" s="13">
        <v>122987</v>
      </c>
      <c r="J109" s="12">
        <v>127086</v>
      </c>
      <c r="K109" s="52">
        <f t="shared" si="8"/>
        <v>301678</v>
      </c>
      <c r="L109" s="52">
        <f t="shared" si="9"/>
        <v>144246</v>
      </c>
      <c r="M109" s="52">
        <f t="shared" si="10"/>
        <v>157432</v>
      </c>
      <c r="N109" s="52">
        <f t="shared" si="11"/>
        <v>445924</v>
      </c>
      <c r="O109" s="52">
        <f t="shared" si="12"/>
        <v>419439</v>
      </c>
      <c r="P109" s="25">
        <f t="shared" si="13"/>
        <v>2</v>
      </c>
      <c r="Q109" s="24">
        <f t="shared" si="14"/>
        <v>11324853</v>
      </c>
    </row>
    <row r="110" spans="1:17" ht="49.5" customHeight="1" x14ac:dyDescent="0.25">
      <c r="A110" s="8">
        <f t="shared" si="15"/>
        <v>101</v>
      </c>
      <c r="B110" s="15">
        <v>30171706</v>
      </c>
      <c r="C110" s="17" t="s">
        <v>122</v>
      </c>
      <c r="D110" s="8" t="s">
        <v>131</v>
      </c>
      <c r="E110" s="8">
        <v>450</v>
      </c>
      <c r="F110" s="19">
        <v>220745</v>
      </c>
      <c r="G110" s="12">
        <v>223125</v>
      </c>
      <c r="H110" s="13">
        <v>222862</v>
      </c>
      <c r="I110" s="13">
        <v>81575</v>
      </c>
      <c r="J110" s="12">
        <v>84294</v>
      </c>
      <c r="K110" s="52">
        <f t="shared" si="8"/>
        <v>166520</v>
      </c>
      <c r="L110" s="52">
        <f t="shared" si="9"/>
        <v>68258</v>
      </c>
      <c r="M110" s="52">
        <f t="shared" si="10"/>
        <v>98262</v>
      </c>
      <c r="N110" s="52">
        <f t="shared" si="11"/>
        <v>234778</v>
      </c>
      <c r="O110" s="52">
        <f t="shared" si="12"/>
        <v>222244</v>
      </c>
      <c r="P110" s="25">
        <f t="shared" si="13"/>
        <v>2</v>
      </c>
      <c r="Q110" s="24">
        <f t="shared" si="14"/>
        <v>100009800</v>
      </c>
    </row>
    <row r="111" spans="1:17" ht="49.5" customHeight="1" x14ac:dyDescent="0.25">
      <c r="A111" s="8">
        <f t="shared" si="15"/>
        <v>102</v>
      </c>
      <c r="B111" s="14">
        <v>30171706</v>
      </c>
      <c r="C111" s="17" t="s">
        <v>123</v>
      </c>
      <c r="D111" s="8" t="s">
        <v>131</v>
      </c>
      <c r="E111" s="8">
        <v>450</v>
      </c>
      <c r="F111" s="19">
        <v>22134</v>
      </c>
      <c r="G111" s="12">
        <v>22372</v>
      </c>
      <c r="H111" s="13">
        <v>22274</v>
      </c>
      <c r="I111" s="13">
        <v>65688</v>
      </c>
      <c r="J111" s="12">
        <v>67878</v>
      </c>
      <c r="K111" s="52">
        <f t="shared" si="8"/>
        <v>40069</v>
      </c>
      <c r="L111" s="52">
        <f t="shared" si="9"/>
        <v>21823</v>
      </c>
      <c r="M111" s="52">
        <f t="shared" si="10"/>
        <v>18246</v>
      </c>
      <c r="N111" s="52">
        <f t="shared" si="11"/>
        <v>61892</v>
      </c>
      <c r="O111" s="52">
        <f t="shared" si="12"/>
        <v>22260</v>
      </c>
      <c r="P111" s="25">
        <f t="shared" si="13"/>
        <v>2</v>
      </c>
      <c r="Q111" s="24">
        <f t="shared" si="14"/>
        <v>10017000</v>
      </c>
    </row>
    <row r="112" spans="1:17" ht="49.5" customHeight="1" x14ac:dyDescent="0.25">
      <c r="A112" s="8">
        <f t="shared" si="15"/>
        <v>103</v>
      </c>
      <c r="B112" s="14">
        <v>30102015</v>
      </c>
      <c r="C112" s="17" t="s">
        <v>114</v>
      </c>
      <c r="D112" s="8" t="s">
        <v>131</v>
      </c>
      <c r="E112" s="8">
        <v>450</v>
      </c>
      <c r="F112" s="19">
        <v>22610</v>
      </c>
      <c r="G112" s="12">
        <v>22967</v>
      </c>
      <c r="H112" s="13">
        <v>22679</v>
      </c>
      <c r="I112" s="13">
        <v>117453</v>
      </c>
      <c r="J112" s="12">
        <v>121368</v>
      </c>
      <c r="K112" s="52">
        <f t="shared" si="8"/>
        <v>61415</v>
      </c>
      <c r="L112" s="52">
        <f t="shared" si="9"/>
        <v>47369</v>
      </c>
      <c r="M112" s="52">
        <f t="shared" si="10"/>
        <v>14046</v>
      </c>
      <c r="N112" s="52">
        <f t="shared" si="11"/>
        <v>108784</v>
      </c>
      <c r="O112" s="52">
        <f t="shared" si="12"/>
        <v>22752</v>
      </c>
      <c r="P112" s="25">
        <f t="shared" si="13"/>
        <v>2</v>
      </c>
      <c r="Q112" s="24">
        <f t="shared" si="14"/>
        <v>10238400</v>
      </c>
    </row>
    <row r="113" spans="1:17" ht="50.25" customHeight="1" x14ac:dyDescent="0.25">
      <c r="A113" s="8">
        <f t="shared" si="15"/>
        <v>104</v>
      </c>
      <c r="B113" s="14">
        <v>24141608</v>
      </c>
      <c r="C113" s="17" t="s">
        <v>125</v>
      </c>
      <c r="D113" s="8" t="s">
        <v>131</v>
      </c>
      <c r="E113" s="8">
        <v>450</v>
      </c>
      <c r="F113" s="19">
        <v>22610</v>
      </c>
      <c r="G113" s="12">
        <v>22967</v>
      </c>
      <c r="H113" s="13">
        <v>22810</v>
      </c>
      <c r="I113" s="13">
        <v>117453</v>
      </c>
      <c r="J113" s="12">
        <v>121368</v>
      </c>
      <c r="K113" s="52">
        <f t="shared" si="8"/>
        <v>61442</v>
      </c>
      <c r="L113" s="52">
        <f t="shared" si="9"/>
        <v>47348</v>
      </c>
      <c r="M113" s="52">
        <f t="shared" si="10"/>
        <v>14094</v>
      </c>
      <c r="N113" s="52">
        <f t="shared" si="11"/>
        <v>108790</v>
      </c>
      <c r="O113" s="52">
        <f t="shared" si="12"/>
        <v>22796</v>
      </c>
      <c r="P113" s="25">
        <f t="shared" si="13"/>
        <v>2</v>
      </c>
      <c r="Q113" s="24">
        <f t="shared" si="14"/>
        <v>10258200</v>
      </c>
    </row>
    <row r="114" spans="1:17" ht="55.5" customHeight="1" x14ac:dyDescent="0.25">
      <c r="A114" s="8">
        <f t="shared" si="15"/>
        <v>105</v>
      </c>
      <c r="B114" s="14">
        <v>30101506</v>
      </c>
      <c r="C114" s="17" t="s">
        <v>124</v>
      </c>
      <c r="D114" s="8" t="s">
        <v>135</v>
      </c>
      <c r="E114" s="8">
        <v>4.5</v>
      </c>
      <c r="F114" s="19">
        <v>88179</v>
      </c>
      <c r="G114" s="12">
        <v>89488</v>
      </c>
      <c r="H114" s="13">
        <v>88466</v>
      </c>
      <c r="I114" s="13">
        <v>117453</v>
      </c>
      <c r="J114" s="12">
        <v>121368</v>
      </c>
      <c r="K114" s="52">
        <f t="shared" si="8"/>
        <v>100991</v>
      </c>
      <c r="L114" s="52">
        <f t="shared" si="9"/>
        <v>15097</v>
      </c>
      <c r="M114" s="52">
        <f t="shared" si="10"/>
        <v>85894</v>
      </c>
      <c r="N114" s="52">
        <f t="shared" si="11"/>
        <v>116088</v>
      </c>
      <c r="O114" s="52">
        <f t="shared" si="12"/>
        <v>88711</v>
      </c>
      <c r="P114" s="25">
        <f t="shared" si="13"/>
        <v>2</v>
      </c>
      <c r="Q114" s="24">
        <f t="shared" si="14"/>
        <v>399199.5</v>
      </c>
    </row>
    <row r="115" spans="1:17" ht="45.75" customHeight="1" x14ac:dyDescent="0.25">
      <c r="A115" s="8">
        <f t="shared" si="15"/>
        <v>106</v>
      </c>
      <c r="B115" s="14">
        <v>39121309</v>
      </c>
      <c r="C115" s="17" t="s">
        <v>138</v>
      </c>
      <c r="D115" s="8" t="s">
        <v>131</v>
      </c>
      <c r="E115" s="8">
        <v>1350</v>
      </c>
      <c r="F115" s="19">
        <v>238</v>
      </c>
      <c r="G115" s="12">
        <v>238</v>
      </c>
      <c r="H115" s="13">
        <v>239</v>
      </c>
      <c r="I115" s="13">
        <v>104940</v>
      </c>
      <c r="J115" s="12">
        <v>108438</v>
      </c>
      <c r="K115" s="52">
        <f t="shared" si="8"/>
        <v>42819</v>
      </c>
      <c r="L115" s="52">
        <f t="shared" si="9"/>
        <v>52162</v>
      </c>
      <c r="M115" s="52">
        <f t="shared" si="10"/>
        <v>-9343</v>
      </c>
      <c r="N115" s="52">
        <f t="shared" si="11"/>
        <v>94981</v>
      </c>
      <c r="O115" s="52">
        <f t="shared" si="12"/>
        <v>238</v>
      </c>
      <c r="P115" s="25">
        <f t="shared" si="13"/>
        <v>2</v>
      </c>
      <c r="Q115" s="24">
        <f t="shared" si="14"/>
        <v>321300</v>
      </c>
    </row>
    <row r="116" spans="1:17" ht="45.75" customHeight="1" x14ac:dyDescent="0.25">
      <c r="A116" s="8">
        <f t="shared" si="15"/>
        <v>107</v>
      </c>
      <c r="B116" s="14">
        <v>31201624</v>
      </c>
      <c r="C116" s="17" t="s">
        <v>126</v>
      </c>
      <c r="D116" s="8" t="s">
        <v>131</v>
      </c>
      <c r="E116" s="8">
        <v>900</v>
      </c>
      <c r="F116" s="19">
        <v>130186</v>
      </c>
      <c r="G116" s="12">
        <v>131971</v>
      </c>
      <c r="H116" s="13">
        <v>131218</v>
      </c>
      <c r="I116" s="13">
        <v>45339</v>
      </c>
      <c r="J116" s="12">
        <v>46850</v>
      </c>
      <c r="K116" s="52">
        <f t="shared" si="8"/>
        <v>97113</v>
      </c>
      <c r="L116" s="52">
        <f t="shared" si="9"/>
        <v>41663</v>
      </c>
      <c r="M116" s="52">
        <f t="shared" si="10"/>
        <v>55450</v>
      </c>
      <c r="N116" s="52">
        <f t="shared" si="11"/>
        <v>138776</v>
      </c>
      <c r="O116" s="52">
        <f t="shared" si="12"/>
        <v>131125</v>
      </c>
      <c r="P116" s="25">
        <f t="shared" si="13"/>
        <v>2</v>
      </c>
      <c r="Q116" s="24">
        <f t="shared" si="14"/>
        <v>118012500</v>
      </c>
    </row>
    <row r="117" spans="1:17" ht="45.75" customHeight="1" x14ac:dyDescent="0.25">
      <c r="A117" s="8">
        <f t="shared" si="15"/>
        <v>108</v>
      </c>
      <c r="B117" s="14">
        <v>31201624</v>
      </c>
      <c r="C117" s="17" t="s">
        <v>115</v>
      </c>
      <c r="D117" s="8" t="s">
        <v>131</v>
      </c>
      <c r="E117" s="8">
        <v>900</v>
      </c>
      <c r="F117" s="19">
        <v>130186</v>
      </c>
      <c r="G117" s="12">
        <v>131852</v>
      </c>
      <c r="H117" s="13">
        <v>130860</v>
      </c>
      <c r="I117" s="13">
        <v>42126</v>
      </c>
      <c r="J117" s="12">
        <v>43530</v>
      </c>
      <c r="K117" s="52">
        <f t="shared" si="8"/>
        <v>95711</v>
      </c>
      <c r="L117" s="52">
        <f t="shared" si="9"/>
        <v>43184</v>
      </c>
      <c r="M117" s="52">
        <f t="shared" si="10"/>
        <v>52527</v>
      </c>
      <c r="N117" s="52">
        <f t="shared" si="11"/>
        <v>138895</v>
      </c>
      <c r="O117" s="52">
        <f t="shared" si="12"/>
        <v>130966</v>
      </c>
      <c r="P117" s="25">
        <f t="shared" si="13"/>
        <v>2</v>
      </c>
      <c r="Q117" s="24">
        <f t="shared" si="14"/>
        <v>117869400</v>
      </c>
    </row>
    <row r="118" spans="1:17" ht="44.25" customHeight="1" x14ac:dyDescent="0.25">
      <c r="A118" s="8">
        <f t="shared" si="15"/>
        <v>109</v>
      </c>
      <c r="B118" s="14">
        <v>31201607</v>
      </c>
      <c r="C118" s="17" t="s">
        <v>116</v>
      </c>
      <c r="D118" s="8" t="s">
        <v>131</v>
      </c>
      <c r="E118" s="8">
        <v>450</v>
      </c>
      <c r="F118" s="19">
        <v>39746</v>
      </c>
      <c r="G118" s="12">
        <v>40341</v>
      </c>
      <c r="H118" s="13">
        <v>39800</v>
      </c>
      <c r="I118" s="13">
        <v>280049</v>
      </c>
      <c r="J118" s="12">
        <v>289384</v>
      </c>
      <c r="K118" s="52">
        <f t="shared" si="8"/>
        <v>137864</v>
      </c>
      <c r="L118" s="52">
        <f t="shared" si="9"/>
        <v>119941</v>
      </c>
      <c r="M118" s="52">
        <f t="shared" si="10"/>
        <v>17923</v>
      </c>
      <c r="N118" s="52">
        <f t="shared" si="11"/>
        <v>257805</v>
      </c>
      <c r="O118" s="52">
        <f t="shared" si="12"/>
        <v>39962</v>
      </c>
      <c r="P118" s="25">
        <f t="shared" si="13"/>
        <v>2</v>
      </c>
      <c r="Q118" s="24">
        <f t="shared" si="14"/>
        <v>17982900</v>
      </c>
    </row>
    <row r="119" spans="1:17" ht="45" customHeight="1" x14ac:dyDescent="0.25">
      <c r="A119" s="8">
        <f t="shared" si="15"/>
        <v>110</v>
      </c>
      <c r="B119" s="14">
        <v>26121500</v>
      </c>
      <c r="C119" s="17" t="s">
        <v>128</v>
      </c>
      <c r="D119" s="8" t="s">
        <v>134</v>
      </c>
      <c r="E119" s="8">
        <v>180</v>
      </c>
      <c r="F119" s="19">
        <v>39746</v>
      </c>
      <c r="G119" s="12">
        <v>40222</v>
      </c>
      <c r="H119" s="13">
        <v>39898</v>
      </c>
      <c r="I119" s="13">
        <v>71043</v>
      </c>
      <c r="J119" s="12">
        <v>73411</v>
      </c>
      <c r="K119" s="52">
        <f t="shared" si="8"/>
        <v>52864</v>
      </c>
      <c r="L119" s="52">
        <f t="shared" si="9"/>
        <v>15828</v>
      </c>
      <c r="M119" s="52">
        <f t="shared" si="10"/>
        <v>37036</v>
      </c>
      <c r="N119" s="52">
        <f t="shared" si="11"/>
        <v>68692</v>
      </c>
      <c r="O119" s="52">
        <f t="shared" si="12"/>
        <v>39955</v>
      </c>
      <c r="P119" s="25">
        <f t="shared" si="13"/>
        <v>2</v>
      </c>
      <c r="Q119" s="24">
        <f t="shared" si="14"/>
        <v>7191900</v>
      </c>
    </row>
    <row r="120" spans="1:17" ht="48.75" customHeight="1" x14ac:dyDescent="0.25">
      <c r="A120" s="8">
        <f t="shared" si="15"/>
        <v>111</v>
      </c>
      <c r="B120" s="14">
        <v>26121500</v>
      </c>
      <c r="C120" s="17" t="s">
        <v>127</v>
      </c>
      <c r="D120" s="8" t="s">
        <v>134</v>
      </c>
      <c r="E120" s="8">
        <v>18</v>
      </c>
      <c r="F120" s="19">
        <v>72352</v>
      </c>
      <c r="G120" s="12">
        <v>73066</v>
      </c>
      <c r="H120" s="13">
        <v>72607</v>
      </c>
      <c r="I120" s="13">
        <v>122987</v>
      </c>
      <c r="J120" s="12">
        <v>127086</v>
      </c>
      <c r="K120" s="52">
        <f t="shared" si="8"/>
        <v>93620</v>
      </c>
      <c r="L120" s="52">
        <f t="shared" si="9"/>
        <v>25686</v>
      </c>
      <c r="M120" s="52">
        <f t="shared" si="10"/>
        <v>67934</v>
      </c>
      <c r="N120" s="52">
        <f t="shared" si="11"/>
        <v>119306</v>
      </c>
      <c r="O120" s="52">
        <f t="shared" si="12"/>
        <v>72675</v>
      </c>
      <c r="P120" s="25">
        <f t="shared" si="13"/>
        <v>2</v>
      </c>
      <c r="Q120" s="24">
        <f t="shared" si="14"/>
        <v>1308150</v>
      </c>
    </row>
    <row r="121" spans="1:17" ht="89.25" customHeight="1" x14ac:dyDescent="0.3">
      <c r="A121" s="8">
        <f t="shared" si="15"/>
        <v>112</v>
      </c>
      <c r="B121" s="14">
        <v>31161500</v>
      </c>
      <c r="C121" s="16" t="s">
        <v>117</v>
      </c>
      <c r="D121" s="8" t="s">
        <v>131</v>
      </c>
      <c r="E121" s="8">
        <v>1800</v>
      </c>
      <c r="F121" s="19">
        <v>476</v>
      </c>
      <c r="G121" s="12">
        <v>476</v>
      </c>
      <c r="H121" s="13">
        <v>481</v>
      </c>
      <c r="I121" s="13">
        <v>8033</v>
      </c>
      <c r="J121" s="12">
        <v>8300</v>
      </c>
      <c r="K121" s="52">
        <f t="shared" si="8"/>
        <v>3553</v>
      </c>
      <c r="L121" s="52">
        <f t="shared" si="9"/>
        <v>3768</v>
      </c>
      <c r="M121" s="52">
        <f t="shared" si="10"/>
        <v>-215</v>
      </c>
      <c r="N121" s="52">
        <f t="shared" si="11"/>
        <v>7321</v>
      </c>
      <c r="O121" s="52">
        <f t="shared" si="12"/>
        <v>478</v>
      </c>
      <c r="P121" s="25">
        <f t="shared" si="13"/>
        <v>2</v>
      </c>
      <c r="Q121" s="24">
        <f t="shared" si="14"/>
        <v>860400</v>
      </c>
    </row>
    <row r="122" spans="1:17" ht="70.5" customHeight="1" x14ac:dyDescent="0.25">
      <c r="A122" s="8">
        <f t="shared" si="15"/>
        <v>113</v>
      </c>
      <c r="B122" s="14">
        <v>30101504</v>
      </c>
      <c r="C122" s="17" t="s">
        <v>118</v>
      </c>
      <c r="D122" s="8" t="s">
        <v>131</v>
      </c>
      <c r="E122" s="8">
        <v>12</v>
      </c>
      <c r="F122" s="19">
        <v>940695</v>
      </c>
      <c r="G122" s="12">
        <v>954142</v>
      </c>
      <c r="H122" s="13">
        <v>949564</v>
      </c>
      <c r="I122" s="13">
        <v>633318</v>
      </c>
      <c r="J122" s="12">
        <v>654429</v>
      </c>
      <c r="K122" s="52">
        <f t="shared" si="8"/>
        <v>826430</v>
      </c>
      <c r="L122" s="52">
        <f t="shared" si="9"/>
        <v>149268</v>
      </c>
      <c r="M122" s="52">
        <f t="shared" si="10"/>
        <v>677162</v>
      </c>
      <c r="N122" s="52">
        <f t="shared" si="11"/>
        <v>975698</v>
      </c>
      <c r="O122" s="52">
        <f t="shared" si="12"/>
        <v>948134</v>
      </c>
      <c r="P122" s="25">
        <f t="shared" si="13"/>
        <v>2</v>
      </c>
      <c r="Q122" s="24">
        <f t="shared" si="14"/>
        <v>11377608</v>
      </c>
    </row>
    <row r="123" spans="1:17" ht="110.25" customHeight="1" x14ac:dyDescent="0.3">
      <c r="A123" s="8">
        <f t="shared" si="15"/>
        <v>114</v>
      </c>
      <c r="B123" s="14">
        <v>23271816</v>
      </c>
      <c r="C123" s="16" t="s">
        <v>136</v>
      </c>
      <c r="D123" s="8" t="s">
        <v>131</v>
      </c>
      <c r="E123" s="8">
        <v>6.0750000000000002</v>
      </c>
      <c r="F123" s="12">
        <v>564774</v>
      </c>
      <c r="G123" s="12">
        <v>572271</v>
      </c>
      <c r="H123" s="12">
        <v>565869</v>
      </c>
      <c r="I123" s="12">
        <v>1215407</v>
      </c>
      <c r="J123" s="12">
        <v>1255920</v>
      </c>
      <c r="K123" s="52">
        <f t="shared" si="8"/>
        <v>834848</v>
      </c>
      <c r="L123" s="52">
        <f t="shared" si="9"/>
        <v>327525</v>
      </c>
      <c r="M123" s="52">
        <f t="shared" si="10"/>
        <v>507323</v>
      </c>
      <c r="N123" s="52">
        <f t="shared" si="11"/>
        <v>1162373</v>
      </c>
      <c r="O123" s="52">
        <f t="shared" si="12"/>
        <v>567638</v>
      </c>
      <c r="P123" s="25">
        <f t="shared" si="13"/>
        <v>2</v>
      </c>
      <c r="Q123" s="24">
        <f t="shared" si="14"/>
        <v>3448400.85</v>
      </c>
    </row>
    <row r="124" spans="1:17" x14ac:dyDescent="0.25">
      <c r="Q124" s="36">
        <f>SUM(Q10:Q123)</f>
        <v>3493206313.3499999</v>
      </c>
    </row>
    <row r="125" spans="1:17" s="1" customFormat="1" ht="12.75" x14ac:dyDescent="0.25">
      <c r="A125" s="3" t="s">
        <v>6</v>
      </c>
      <c r="B125" s="3"/>
      <c r="C125" s="4"/>
      <c r="G125" s="9"/>
      <c r="H125" s="9"/>
      <c r="I125" s="9"/>
      <c r="J125" s="9"/>
      <c r="M125" s="5"/>
      <c r="N125" s="5"/>
      <c r="P125" s="2"/>
    </row>
    <row r="126" spans="1:17" s="1" customFormat="1" ht="174.75" customHeight="1" x14ac:dyDescent="0.25">
      <c r="A126" s="63" t="s">
        <v>154</v>
      </c>
      <c r="B126" s="63"/>
      <c r="C126" s="63"/>
      <c r="D126" s="63"/>
      <c r="E126" s="63"/>
      <c r="F126" s="63"/>
      <c r="G126" s="63"/>
      <c r="H126" s="63"/>
      <c r="I126" s="63"/>
      <c r="J126" s="63"/>
      <c r="K126" s="63"/>
      <c r="L126" s="63"/>
      <c r="M126" s="63"/>
      <c r="N126" s="63"/>
      <c r="O126" s="63"/>
      <c r="P126" s="2"/>
    </row>
    <row r="128" spans="1:17" x14ac:dyDescent="0.25">
      <c r="A128" s="6" t="s">
        <v>7</v>
      </c>
      <c r="B128" s="6"/>
      <c r="D128" s="6" t="s">
        <v>9</v>
      </c>
    </row>
    <row r="131" spans="1:4" x14ac:dyDescent="0.25">
      <c r="A131" s="56"/>
      <c r="B131" s="56"/>
      <c r="C131" s="56"/>
    </row>
    <row r="132" spans="1:4" x14ac:dyDescent="0.25">
      <c r="A132" s="56"/>
      <c r="B132" s="56"/>
      <c r="C132" s="56"/>
    </row>
    <row r="133" spans="1:4" x14ac:dyDescent="0.25">
      <c r="A133" s="6" t="s">
        <v>14</v>
      </c>
      <c r="B133" s="6"/>
      <c r="D133" s="6" t="s">
        <v>11</v>
      </c>
    </row>
    <row r="134" spans="1:4" x14ac:dyDescent="0.25">
      <c r="A134" t="s">
        <v>8</v>
      </c>
      <c r="D134" t="s">
        <v>12</v>
      </c>
    </row>
  </sheetData>
  <mergeCells count="17">
    <mergeCell ref="Q8:Q9"/>
    <mergeCell ref="A126:O126"/>
    <mergeCell ref="P8:P9"/>
    <mergeCell ref="A131:C132"/>
    <mergeCell ref="K8:K9"/>
    <mergeCell ref="L8:L9"/>
    <mergeCell ref="M8:M9"/>
    <mergeCell ref="N8:N9"/>
    <mergeCell ref="O8:O9"/>
    <mergeCell ref="D1:F1"/>
    <mergeCell ref="C4:J4"/>
    <mergeCell ref="C5:J6"/>
    <mergeCell ref="A8:A9"/>
    <mergeCell ref="B8:B9"/>
    <mergeCell ref="C8:C9"/>
    <mergeCell ref="D8:D9"/>
    <mergeCell ref="E8:E9"/>
  </mergeCells>
  <pageMargins left="0.7" right="0.7" top="1.3149999999999999" bottom="0.75" header="0.3" footer="0.3"/>
  <pageSetup paperSize="9" scale="2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47999-079C-42C8-A006-C1CAB2ABAE42}">
  <dimension ref="A1:M135"/>
  <sheetViews>
    <sheetView view="pageBreakPreview" topLeftCell="A93" zoomScale="68" zoomScaleNormal="70" zoomScaleSheetLayoutView="68" workbookViewId="0">
      <selection activeCell="J96" sqref="J96"/>
    </sheetView>
  </sheetViews>
  <sheetFormatPr baseColWidth="10" defaultRowHeight="15" x14ac:dyDescent="0.25"/>
  <cols>
    <col min="1" max="1" width="6.28515625" customWidth="1"/>
    <col min="2" max="2" width="15.7109375" customWidth="1"/>
    <col min="3" max="3" width="67.7109375" style="35" customWidth="1"/>
    <col min="4" max="4" width="16.28515625" customWidth="1"/>
    <col min="5" max="5" width="13.28515625" customWidth="1"/>
    <col min="6" max="6" width="16.140625" customWidth="1"/>
    <col min="7" max="10" width="20" style="11" customWidth="1"/>
    <col min="11" max="11" width="22.28515625" customWidth="1"/>
    <col min="12" max="12" width="24.42578125" customWidth="1"/>
    <col min="13" max="13" width="13.85546875" customWidth="1"/>
  </cols>
  <sheetData>
    <row r="1" spans="1:12" s="1" customFormat="1" ht="24" customHeight="1" x14ac:dyDescent="0.25">
      <c r="C1" s="3" t="s">
        <v>4</v>
      </c>
      <c r="D1" s="57" t="s">
        <v>158</v>
      </c>
      <c r="E1" s="57"/>
      <c r="F1" s="57"/>
      <c r="G1" s="4"/>
      <c r="H1" s="4"/>
      <c r="I1" s="4"/>
      <c r="J1" s="4"/>
    </row>
    <row r="2" spans="1:12" s="1" customFormat="1" ht="17.100000000000001" customHeight="1" x14ac:dyDescent="0.25">
      <c r="C2" s="3" t="s">
        <v>13</v>
      </c>
      <c r="D2" s="2"/>
      <c r="G2" s="9"/>
      <c r="H2" s="9"/>
      <c r="I2" s="9"/>
      <c r="J2" s="9"/>
    </row>
    <row r="3" spans="1:12" s="1" customFormat="1" ht="17.100000000000001" customHeight="1" x14ac:dyDescent="0.25">
      <c r="C3" s="3" t="s">
        <v>5</v>
      </c>
      <c r="D3" s="2"/>
      <c r="G3" s="9"/>
      <c r="H3" s="9"/>
      <c r="I3" s="9"/>
      <c r="J3" s="9"/>
    </row>
    <row r="4" spans="1:12" s="1" customFormat="1" ht="15" customHeight="1" x14ac:dyDescent="0.25">
      <c r="C4" s="57"/>
      <c r="D4" s="57"/>
      <c r="E4" s="57"/>
      <c r="F4" s="57"/>
      <c r="G4" s="57"/>
      <c r="H4" s="57"/>
      <c r="I4" s="57"/>
      <c r="J4" s="57"/>
    </row>
    <row r="5" spans="1:12" s="1" customFormat="1" ht="13.5" customHeight="1" x14ac:dyDescent="0.25">
      <c r="C5" s="68" t="s">
        <v>162</v>
      </c>
      <c r="D5" s="58"/>
      <c r="E5" s="58"/>
      <c r="F5" s="58"/>
      <c r="G5" s="58"/>
      <c r="H5" s="58"/>
      <c r="I5" s="58"/>
      <c r="J5" s="58"/>
    </row>
    <row r="6" spans="1:12" s="1" customFormat="1" ht="18" customHeight="1" x14ac:dyDescent="0.25">
      <c r="C6" s="58"/>
      <c r="D6" s="58"/>
      <c r="E6" s="58"/>
      <c r="F6" s="58"/>
      <c r="G6" s="58"/>
      <c r="H6" s="58"/>
      <c r="I6" s="58"/>
      <c r="J6" s="58"/>
    </row>
    <row r="8" spans="1:12" ht="45" x14ac:dyDescent="0.25">
      <c r="A8" s="59" t="s">
        <v>0</v>
      </c>
      <c r="B8" s="61" t="s">
        <v>16</v>
      </c>
      <c r="C8" s="59" t="s">
        <v>3</v>
      </c>
      <c r="D8" s="61" t="s">
        <v>1</v>
      </c>
      <c r="E8" s="59" t="s">
        <v>2</v>
      </c>
      <c r="F8" s="21" t="s">
        <v>140</v>
      </c>
      <c r="G8" s="20" t="s">
        <v>139</v>
      </c>
      <c r="H8" s="20" t="s">
        <v>141</v>
      </c>
      <c r="I8" s="20" t="s">
        <v>142</v>
      </c>
      <c r="J8" s="20" t="s">
        <v>164</v>
      </c>
      <c r="K8" s="55" t="s">
        <v>148</v>
      </c>
      <c r="L8" s="55" t="s">
        <v>15</v>
      </c>
    </row>
    <row r="9" spans="1:12" ht="45" x14ac:dyDescent="0.25">
      <c r="A9" s="60"/>
      <c r="B9" s="62"/>
      <c r="C9" s="60"/>
      <c r="D9" s="62"/>
      <c r="E9" s="60"/>
      <c r="F9" s="10" t="s">
        <v>10</v>
      </c>
      <c r="G9" s="10" t="s">
        <v>10</v>
      </c>
      <c r="H9" s="10" t="s">
        <v>10</v>
      </c>
      <c r="I9" s="10" t="s">
        <v>10</v>
      </c>
      <c r="J9" s="10" t="s">
        <v>10</v>
      </c>
      <c r="K9" s="55"/>
      <c r="L9" s="55"/>
    </row>
    <row r="10" spans="1:12" ht="86.25" customHeight="1" x14ac:dyDescent="0.25">
      <c r="A10" s="8">
        <v>1</v>
      </c>
      <c r="B10" s="8">
        <v>26111701</v>
      </c>
      <c r="C10" s="17" t="s">
        <v>19</v>
      </c>
      <c r="D10" s="8" t="s">
        <v>131</v>
      </c>
      <c r="E10" s="37">
        <v>332</v>
      </c>
      <c r="F10" s="19">
        <v>2362864</v>
      </c>
      <c r="G10" s="12">
        <v>2389877</v>
      </c>
      <c r="H10" s="13">
        <v>2372226</v>
      </c>
      <c r="I10" s="13">
        <v>4462500</v>
      </c>
      <c r="J10" s="12">
        <v>4611250</v>
      </c>
      <c r="K10" s="23">
        <v>2374989</v>
      </c>
      <c r="L10" s="28">
        <f>K10*E10</f>
        <v>788496348</v>
      </c>
    </row>
    <row r="11" spans="1:12" ht="119.25" customHeight="1" x14ac:dyDescent="0.25">
      <c r="A11" s="8">
        <f>A10+1</f>
        <v>2</v>
      </c>
      <c r="B11" s="8">
        <v>30102306</v>
      </c>
      <c r="C11" s="17" t="s">
        <v>20</v>
      </c>
      <c r="D11" s="8" t="s">
        <v>131</v>
      </c>
      <c r="E11" s="37">
        <v>83</v>
      </c>
      <c r="F11" s="19">
        <v>1213324</v>
      </c>
      <c r="G11" s="12">
        <v>1229865</v>
      </c>
      <c r="H11" s="13">
        <v>1218150.6399999999</v>
      </c>
      <c r="I11" s="13">
        <v>1606500</v>
      </c>
      <c r="J11" s="12">
        <v>1660050</v>
      </c>
      <c r="K11" s="23">
        <v>1220447</v>
      </c>
      <c r="L11" s="28">
        <f t="shared" ref="L11:L41" si="0">K11*E11</f>
        <v>101297101</v>
      </c>
    </row>
    <row r="12" spans="1:12" ht="131.25" customHeight="1" x14ac:dyDescent="0.25">
      <c r="A12" s="8">
        <f t="shared" ref="A12:A75" si="1">A11+1</f>
        <v>3</v>
      </c>
      <c r="B12" s="8">
        <v>32121705</v>
      </c>
      <c r="C12" s="17" t="s">
        <v>21</v>
      </c>
      <c r="D12" s="8" t="s">
        <v>131</v>
      </c>
      <c r="E12" s="37">
        <v>83</v>
      </c>
      <c r="F12" s="19">
        <v>2659412</v>
      </c>
      <c r="G12" s="12">
        <v>2705822</v>
      </c>
      <c r="H12" s="13">
        <v>2681620</v>
      </c>
      <c r="I12" s="13">
        <v>5176500</v>
      </c>
      <c r="J12" s="12">
        <v>5349050</v>
      </c>
      <c r="K12" s="23">
        <v>2682285</v>
      </c>
      <c r="L12" s="28">
        <f t="shared" si="0"/>
        <v>222629655</v>
      </c>
    </row>
    <row r="13" spans="1:12" ht="105" customHeight="1" x14ac:dyDescent="0.25">
      <c r="A13" s="8">
        <f t="shared" si="1"/>
        <v>4</v>
      </c>
      <c r="B13" s="8">
        <v>26121634</v>
      </c>
      <c r="C13" s="17" t="s">
        <v>22</v>
      </c>
      <c r="D13" s="8" t="s">
        <v>132</v>
      </c>
      <c r="E13" s="37">
        <v>2490</v>
      </c>
      <c r="F13" s="19">
        <v>7616</v>
      </c>
      <c r="G13" s="12">
        <v>7735</v>
      </c>
      <c r="H13" s="13">
        <v>7659</v>
      </c>
      <c r="I13" s="13">
        <v>8516</v>
      </c>
      <c r="J13" s="12">
        <v>8800</v>
      </c>
      <c r="K13" s="23">
        <v>7882</v>
      </c>
      <c r="L13" s="28">
        <f t="shared" si="0"/>
        <v>19626180</v>
      </c>
    </row>
    <row r="14" spans="1:12" ht="94.5" customHeight="1" x14ac:dyDescent="0.25">
      <c r="A14" s="8">
        <f t="shared" si="1"/>
        <v>5</v>
      </c>
      <c r="B14" s="8">
        <v>26121634</v>
      </c>
      <c r="C14" s="17" t="s">
        <v>23</v>
      </c>
      <c r="D14" s="8" t="s">
        <v>132</v>
      </c>
      <c r="E14" s="37">
        <v>2490</v>
      </c>
      <c r="F14" s="19">
        <v>7616</v>
      </c>
      <c r="G14" s="12">
        <v>7735</v>
      </c>
      <c r="H14" s="13">
        <v>7646</v>
      </c>
      <c r="I14" s="13">
        <v>8516</v>
      </c>
      <c r="J14" s="12">
        <v>8800</v>
      </c>
      <c r="K14" s="23">
        <v>7878</v>
      </c>
      <c r="L14" s="28">
        <f t="shared" si="0"/>
        <v>19616220</v>
      </c>
    </row>
    <row r="15" spans="1:12" ht="108" customHeight="1" x14ac:dyDescent="0.25">
      <c r="A15" s="8">
        <f t="shared" si="1"/>
        <v>6</v>
      </c>
      <c r="B15" s="8">
        <v>26121613</v>
      </c>
      <c r="C15" s="17" t="s">
        <v>24</v>
      </c>
      <c r="D15" s="8" t="s">
        <v>132</v>
      </c>
      <c r="E15" s="37">
        <v>830</v>
      </c>
      <c r="F15" s="19">
        <v>12019</v>
      </c>
      <c r="G15" s="12">
        <v>12257</v>
      </c>
      <c r="H15" s="13">
        <v>12080</v>
      </c>
      <c r="I15" s="13">
        <v>10519</v>
      </c>
      <c r="J15" s="12">
        <v>10870</v>
      </c>
      <c r="K15" s="23">
        <v>11807</v>
      </c>
      <c r="L15" s="28">
        <f t="shared" si="0"/>
        <v>9799810</v>
      </c>
    </row>
    <row r="16" spans="1:12" ht="148.5" customHeight="1" x14ac:dyDescent="0.25">
      <c r="A16" s="8">
        <f t="shared" si="1"/>
        <v>7</v>
      </c>
      <c r="B16" s="8">
        <v>26121613</v>
      </c>
      <c r="C16" s="17" t="s">
        <v>25</v>
      </c>
      <c r="D16" s="8" t="s">
        <v>132</v>
      </c>
      <c r="E16" s="37">
        <v>830</v>
      </c>
      <c r="F16" s="19">
        <v>12019</v>
      </c>
      <c r="G16" s="12">
        <v>12257</v>
      </c>
      <c r="H16" s="13">
        <v>12030</v>
      </c>
      <c r="I16" s="13">
        <v>10519</v>
      </c>
      <c r="J16" s="12">
        <v>10870</v>
      </c>
      <c r="K16" s="23">
        <v>11640</v>
      </c>
      <c r="L16" s="28">
        <f t="shared" si="0"/>
        <v>9661200</v>
      </c>
    </row>
    <row r="17" spans="1:12" ht="103.5" customHeight="1" x14ac:dyDescent="0.25">
      <c r="A17" s="8">
        <f t="shared" si="1"/>
        <v>8</v>
      </c>
      <c r="B17" s="8">
        <v>26121613</v>
      </c>
      <c r="C17" s="17" t="s">
        <v>26</v>
      </c>
      <c r="D17" s="8" t="s">
        <v>132</v>
      </c>
      <c r="E17" s="37">
        <v>830</v>
      </c>
      <c r="F17" s="19">
        <v>12019</v>
      </c>
      <c r="G17" s="12">
        <v>12257</v>
      </c>
      <c r="H17" s="13">
        <v>12118</v>
      </c>
      <c r="I17" s="13">
        <v>10519</v>
      </c>
      <c r="J17" s="12">
        <v>10870</v>
      </c>
      <c r="K17" s="23">
        <v>11816</v>
      </c>
      <c r="L17" s="28">
        <f t="shared" si="0"/>
        <v>9807280</v>
      </c>
    </row>
    <row r="18" spans="1:12" ht="86.25" customHeight="1" x14ac:dyDescent="0.25">
      <c r="A18" s="8">
        <f t="shared" si="1"/>
        <v>9</v>
      </c>
      <c r="B18" s="8">
        <v>39121624</v>
      </c>
      <c r="C18" s="17" t="s">
        <v>27</v>
      </c>
      <c r="D18" s="8" t="s">
        <v>131</v>
      </c>
      <c r="E18" s="37">
        <v>332</v>
      </c>
      <c r="F18" s="19">
        <v>25466</v>
      </c>
      <c r="G18" s="12">
        <v>25823</v>
      </c>
      <c r="H18" s="13">
        <v>25529</v>
      </c>
      <c r="I18" s="13">
        <v>44625</v>
      </c>
      <c r="J18" s="12">
        <v>46113</v>
      </c>
      <c r="K18" s="23">
        <v>25606</v>
      </c>
      <c r="L18" s="28">
        <f t="shared" si="0"/>
        <v>8501192</v>
      </c>
    </row>
    <row r="19" spans="1:12" ht="109.5" customHeight="1" x14ac:dyDescent="0.25">
      <c r="A19" s="8">
        <f t="shared" si="1"/>
        <v>10</v>
      </c>
      <c r="B19" s="8">
        <v>39121611</v>
      </c>
      <c r="C19" s="17" t="s">
        <v>28</v>
      </c>
      <c r="D19" s="8" t="s">
        <v>131</v>
      </c>
      <c r="E19" s="37">
        <v>332</v>
      </c>
      <c r="F19" s="19">
        <v>9877</v>
      </c>
      <c r="G19" s="12">
        <v>9996</v>
      </c>
      <c r="H19" s="13">
        <v>9912</v>
      </c>
      <c r="I19" s="13">
        <v>17850</v>
      </c>
      <c r="J19" s="12">
        <v>18445</v>
      </c>
      <c r="K19" s="23">
        <v>9928</v>
      </c>
      <c r="L19" s="28">
        <f t="shared" si="0"/>
        <v>3296096</v>
      </c>
    </row>
    <row r="20" spans="1:12" ht="201" customHeight="1" x14ac:dyDescent="0.25">
      <c r="A20" s="8">
        <f t="shared" si="1"/>
        <v>11</v>
      </c>
      <c r="B20" s="8">
        <v>39121640</v>
      </c>
      <c r="C20" s="17" t="s">
        <v>29</v>
      </c>
      <c r="D20" s="8" t="s">
        <v>131</v>
      </c>
      <c r="E20" s="37">
        <v>249</v>
      </c>
      <c r="F20" s="19">
        <v>95676</v>
      </c>
      <c r="G20" s="12">
        <v>97104</v>
      </c>
      <c r="H20" s="13">
        <v>96271</v>
      </c>
      <c r="I20" s="13">
        <v>160650</v>
      </c>
      <c r="J20" s="12">
        <v>166005</v>
      </c>
      <c r="K20" s="23">
        <v>96350</v>
      </c>
      <c r="L20" s="28">
        <f t="shared" si="0"/>
        <v>23991150</v>
      </c>
    </row>
    <row r="21" spans="1:12" ht="160.5" customHeight="1" x14ac:dyDescent="0.25">
      <c r="A21" s="8">
        <f t="shared" si="1"/>
        <v>12</v>
      </c>
      <c r="B21" s="8">
        <v>39122231</v>
      </c>
      <c r="C21" s="17" t="s">
        <v>30</v>
      </c>
      <c r="D21" s="8" t="s">
        <v>131</v>
      </c>
      <c r="E21" s="37">
        <v>83</v>
      </c>
      <c r="F21" s="19">
        <v>95676</v>
      </c>
      <c r="G21" s="12">
        <v>96985</v>
      </c>
      <c r="H21" s="13">
        <v>84106</v>
      </c>
      <c r="I21" s="13">
        <v>296881</v>
      </c>
      <c r="J21" s="12">
        <v>306777</v>
      </c>
      <c r="K21" s="23">
        <v>92256</v>
      </c>
      <c r="L21" s="28">
        <f t="shared" si="0"/>
        <v>7657248</v>
      </c>
    </row>
    <row r="22" spans="1:12" ht="138" customHeight="1" x14ac:dyDescent="0.25">
      <c r="A22" s="8">
        <f t="shared" si="1"/>
        <v>13</v>
      </c>
      <c r="B22" s="8">
        <v>39121101</v>
      </c>
      <c r="C22" s="17" t="s">
        <v>31</v>
      </c>
      <c r="D22" s="8" t="s">
        <v>131</v>
      </c>
      <c r="E22" s="37">
        <v>84</v>
      </c>
      <c r="F22" s="19">
        <v>137445</v>
      </c>
      <c r="G22" s="12">
        <v>139468</v>
      </c>
      <c r="H22" s="13">
        <v>138014</v>
      </c>
      <c r="I22" s="13">
        <v>250793</v>
      </c>
      <c r="J22" s="12">
        <v>259152</v>
      </c>
      <c r="K22" s="23">
        <v>138309</v>
      </c>
      <c r="L22" s="28">
        <f t="shared" si="0"/>
        <v>11617956</v>
      </c>
    </row>
    <row r="23" spans="1:12" ht="142.5" customHeight="1" x14ac:dyDescent="0.25">
      <c r="A23" s="8">
        <f t="shared" si="1"/>
        <v>14</v>
      </c>
      <c r="B23" s="8" t="s">
        <v>129</v>
      </c>
      <c r="C23" s="17" t="s">
        <v>32</v>
      </c>
      <c r="D23" s="8" t="s">
        <v>131</v>
      </c>
      <c r="E23" s="37">
        <v>83</v>
      </c>
      <c r="F23" s="19">
        <v>145299</v>
      </c>
      <c r="G23" s="12">
        <v>146846</v>
      </c>
      <c r="H23" s="13">
        <v>145829</v>
      </c>
      <c r="I23" s="13">
        <v>88715</v>
      </c>
      <c r="J23" s="12">
        <v>91672</v>
      </c>
      <c r="K23" s="23">
        <v>145991</v>
      </c>
      <c r="L23" s="28">
        <f t="shared" si="0"/>
        <v>12117253</v>
      </c>
    </row>
    <row r="24" spans="1:12" ht="34.5" customHeight="1" x14ac:dyDescent="0.25">
      <c r="A24" s="8">
        <f t="shared" si="1"/>
        <v>15</v>
      </c>
      <c r="B24" s="8" t="s">
        <v>129</v>
      </c>
      <c r="C24" s="17" t="s">
        <v>33</v>
      </c>
      <c r="D24" s="8" t="s">
        <v>131</v>
      </c>
      <c r="E24" s="37">
        <v>249</v>
      </c>
      <c r="F24" s="19">
        <v>8092</v>
      </c>
      <c r="G24" s="12">
        <v>8211</v>
      </c>
      <c r="H24" s="13">
        <v>8131</v>
      </c>
      <c r="I24" s="13">
        <v>12504</v>
      </c>
      <c r="J24" s="12">
        <v>12921</v>
      </c>
      <c r="K24" s="23">
        <v>8145</v>
      </c>
      <c r="L24" s="28">
        <f t="shared" si="0"/>
        <v>2028105</v>
      </c>
    </row>
    <row r="25" spans="1:12" ht="70.5" customHeight="1" x14ac:dyDescent="0.25">
      <c r="A25" s="8">
        <f t="shared" si="1"/>
        <v>16</v>
      </c>
      <c r="B25" s="8" t="s">
        <v>129</v>
      </c>
      <c r="C25" s="17" t="s">
        <v>34</v>
      </c>
      <c r="D25" s="8" t="s">
        <v>131</v>
      </c>
      <c r="E25" s="37">
        <v>166</v>
      </c>
      <c r="F25" s="19">
        <v>2856</v>
      </c>
      <c r="G25" s="12">
        <v>2856</v>
      </c>
      <c r="H25" s="13">
        <v>2876</v>
      </c>
      <c r="I25" s="13">
        <v>2749</v>
      </c>
      <c r="J25" s="12">
        <v>2841</v>
      </c>
      <c r="K25" s="23">
        <v>2857</v>
      </c>
      <c r="L25" s="28">
        <f t="shared" si="0"/>
        <v>474262</v>
      </c>
    </row>
    <row r="26" spans="1:12" ht="57" customHeight="1" x14ac:dyDescent="0.25">
      <c r="A26" s="8">
        <f t="shared" si="1"/>
        <v>17</v>
      </c>
      <c r="B26" s="8">
        <v>39121102</v>
      </c>
      <c r="C26" s="17" t="s">
        <v>35</v>
      </c>
      <c r="D26" s="8" t="s">
        <v>131</v>
      </c>
      <c r="E26" s="37">
        <v>249</v>
      </c>
      <c r="F26" s="19">
        <v>11662</v>
      </c>
      <c r="G26" s="12">
        <v>11900</v>
      </c>
      <c r="H26" s="13">
        <v>11681</v>
      </c>
      <c r="I26" s="13">
        <v>9853</v>
      </c>
      <c r="J26" s="12">
        <v>10182</v>
      </c>
      <c r="K26" s="23">
        <v>11748</v>
      </c>
      <c r="L26" s="28">
        <f t="shared" si="0"/>
        <v>2925252</v>
      </c>
    </row>
    <row r="27" spans="1:12" ht="129.75" customHeight="1" x14ac:dyDescent="0.25">
      <c r="A27" s="8">
        <f t="shared" si="1"/>
        <v>18</v>
      </c>
      <c r="B27" s="8">
        <v>39121633</v>
      </c>
      <c r="C27" s="17" t="s">
        <v>36</v>
      </c>
      <c r="D27" s="8" t="s">
        <v>131</v>
      </c>
      <c r="E27" s="37">
        <v>166</v>
      </c>
      <c r="F27" s="19">
        <v>7854</v>
      </c>
      <c r="G27" s="12">
        <v>7973</v>
      </c>
      <c r="H27" s="13">
        <v>7889</v>
      </c>
      <c r="I27" s="13">
        <v>8604</v>
      </c>
      <c r="J27" s="12">
        <v>8890</v>
      </c>
      <c r="K27" s="23">
        <v>8080</v>
      </c>
      <c r="L27" s="28">
        <f t="shared" si="0"/>
        <v>1341280</v>
      </c>
    </row>
    <row r="28" spans="1:12" ht="42.75" customHeight="1" x14ac:dyDescent="0.25">
      <c r="A28" s="8">
        <f t="shared" si="1"/>
        <v>19</v>
      </c>
      <c r="B28" s="8">
        <v>95121640</v>
      </c>
      <c r="C28" s="17" t="s">
        <v>37</v>
      </c>
      <c r="D28" s="8" t="s">
        <v>131</v>
      </c>
      <c r="E28" s="37">
        <v>996</v>
      </c>
      <c r="F28" s="19">
        <v>28679</v>
      </c>
      <c r="G28" s="12">
        <v>29274</v>
      </c>
      <c r="H28" s="13">
        <v>28798</v>
      </c>
      <c r="I28" s="13">
        <v>29313</v>
      </c>
      <c r="J28" s="12">
        <v>30290</v>
      </c>
      <c r="K28" s="23">
        <v>29128</v>
      </c>
      <c r="L28" s="28">
        <f t="shared" si="0"/>
        <v>29011488</v>
      </c>
    </row>
    <row r="29" spans="1:12" ht="53.25" customHeight="1" x14ac:dyDescent="0.25">
      <c r="A29" s="8">
        <f t="shared" si="1"/>
        <v>20</v>
      </c>
      <c r="B29" s="8" t="s">
        <v>130</v>
      </c>
      <c r="C29" s="17" t="s">
        <v>38</v>
      </c>
      <c r="D29" s="8" t="s">
        <v>131</v>
      </c>
      <c r="E29" s="37">
        <v>415</v>
      </c>
      <c r="F29" s="19">
        <v>15113</v>
      </c>
      <c r="G29" s="12">
        <v>15351</v>
      </c>
      <c r="H29" s="13">
        <v>15242</v>
      </c>
      <c r="I29" s="13">
        <v>13650</v>
      </c>
      <c r="J29" s="12">
        <v>14105</v>
      </c>
      <c r="K29" s="23">
        <v>14953</v>
      </c>
      <c r="L29" s="28">
        <f t="shared" si="0"/>
        <v>6205495</v>
      </c>
    </row>
    <row r="30" spans="1:12" ht="85.5" customHeight="1" x14ac:dyDescent="0.25">
      <c r="A30" s="8">
        <f t="shared" si="1"/>
        <v>21</v>
      </c>
      <c r="B30" s="8">
        <v>40172608</v>
      </c>
      <c r="C30" s="17" t="s">
        <v>39</v>
      </c>
      <c r="D30" s="8" t="s">
        <v>131</v>
      </c>
      <c r="E30" s="37">
        <v>1660</v>
      </c>
      <c r="F30" s="19">
        <v>1071</v>
      </c>
      <c r="G30" s="12">
        <v>1071</v>
      </c>
      <c r="H30" s="13">
        <v>1082</v>
      </c>
      <c r="I30" s="13">
        <v>1083</v>
      </c>
      <c r="J30" s="12">
        <v>1120</v>
      </c>
      <c r="K30" s="23">
        <v>1077</v>
      </c>
      <c r="L30" s="28">
        <f t="shared" si="0"/>
        <v>1787820</v>
      </c>
    </row>
    <row r="31" spans="1:12" ht="48.75" customHeight="1" x14ac:dyDescent="0.25">
      <c r="A31" s="8">
        <f t="shared" si="1"/>
        <v>22</v>
      </c>
      <c r="B31" s="8">
        <v>39111806</v>
      </c>
      <c r="C31" s="17" t="s">
        <v>40</v>
      </c>
      <c r="D31" s="8" t="s">
        <v>131</v>
      </c>
      <c r="E31" s="37">
        <v>249</v>
      </c>
      <c r="F31" s="19">
        <v>18088</v>
      </c>
      <c r="G31" s="12">
        <v>18326</v>
      </c>
      <c r="H31" s="13">
        <v>18263</v>
      </c>
      <c r="I31" s="13">
        <v>50575</v>
      </c>
      <c r="J31" s="12">
        <v>115192</v>
      </c>
      <c r="K31" s="23">
        <v>26313</v>
      </c>
      <c r="L31" s="28">
        <f t="shared" si="0"/>
        <v>6551937</v>
      </c>
    </row>
    <row r="32" spans="1:12" ht="144.75" customHeight="1" x14ac:dyDescent="0.25">
      <c r="A32" s="8">
        <f t="shared" si="1"/>
        <v>23</v>
      </c>
      <c r="B32" s="8">
        <v>39111505</v>
      </c>
      <c r="C32" s="17" t="s">
        <v>41</v>
      </c>
      <c r="D32" s="8" t="s">
        <v>131</v>
      </c>
      <c r="E32" s="37">
        <v>300</v>
      </c>
      <c r="F32" s="19">
        <v>23800</v>
      </c>
      <c r="G32" s="12">
        <v>24157</v>
      </c>
      <c r="H32" s="13">
        <v>23861</v>
      </c>
      <c r="I32" s="13">
        <v>24269</v>
      </c>
      <c r="J32" s="12">
        <v>25078</v>
      </c>
      <c r="K32" s="23">
        <v>24022</v>
      </c>
      <c r="L32" s="28">
        <f t="shared" si="0"/>
        <v>7206600</v>
      </c>
    </row>
    <row r="33" spans="1:12" ht="161.25" customHeight="1" x14ac:dyDescent="0.25">
      <c r="A33" s="8">
        <f t="shared" si="1"/>
        <v>24</v>
      </c>
      <c r="B33" s="8">
        <v>26121629</v>
      </c>
      <c r="C33" s="17" t="s">
        <v>42</v>
      </c>
      <c r="D33" s="8" t="s">
        <v>133</v>
      </c>
      <c r="E33" s="37">
        <v>83</v>
      </c>
      <c r="F33" s="19">
        <v>197659</v>
      </c>
      <c r="G33" s="12">
        <v>199682</v>
      </c>
      <c r="H33" s="13">
        <v>198203</v>
      </c>
      <c r="I33" s="13">
        <v>3991</v>
      </c>
      <c r="J33" s="12">
        <v>4124</v>
      </c>
      <c r="K33" s="23">
        <v>198515</v>
      </c>
      <c r="L33" s="28">
        <f t="shared" si="0"/>
        <v>16476745</v>
      </c>
    </row>
    <row r="34" spans="1:12" ht="123" customHeight="1" x14ac:dyDescent="0.25">
      <c r="A34" s="8">
        <f t="shared" si="1"/>
        <v>25</v>
      </c>
      <c r="B34" s="8">
        <v>26121629</v>
      </c>
      <c r="C34" s="17" t="s">
        <v>43</v>
      </c>
      <c r="D34" s="8" t="s">
        <v>133</v>
      </c>
      <c r="E34" s="37">
        <v>83</v>
      </c>
      <c r="F34" s="19">
        <v>197659</v>
      </c>
      <c r="G34" s="12">
        <v>200277</v>
      </c>
      <c r="H34" s="13">
        <v>199277</v>
      </c>
      <c r="I34" s="13">
        <v>3991</v>
      </c>
      <c r="J34" s="12">
        <v>4124</v>
      </c>
      <c r="K34" s="23">
        <v>199071</v>
      </c>
      <c r="L34" s="28">
        <f t="shared" si="0"/>
        <v>16522893</v>
      </c>
    </row>
    <row r="35" spans="1:12" ht="151.5" customHeight="1" x14ac:dyDescent="0.25">
      <c r="A35" s="8">
        <f t="shared" si="1"/>
        <v>26</v>
      </c>
      <c r="B35" s="8">
        <v>26121629</v>
      </c>
      <c r="C35" s="17" t="s">
        <v>44</v>
      </c>
      <c r="D35" s="8" t="s">
        <v>133</v>
      </c>
      <c r="E35" s="37">
        <v>83</v>
      </c>
      <c r="F35" s="19">
        <v>197659</v>
      </c>
      <c r="G35" s="12">
        <v>200396</v>
      </c>
      <c r="H35" s="13">
        <v>199243</v>
      </c>
      <c r="I35" s="13">
        <v>3991</v>
      </c>
      <c r="J35" s="12">
        <v>4124</v>
      </c>
      <c r="K35" s="23">
        <v>199099</v>
      </c>
      <c r="L35" s="28">
        <f t="shared" si="0"/>
        <v>16525217</v>
      </c>
    </row>
    <row r="36" spans="1:12" ht="66" customHeight="1" x14ac:dyDescent="0.25">
      <c r="A36" s="8">
        <f t="shared" si="1"/>
        <v>27</v>
      </c>
      <c r="B36" s="8">
        <v>30102409</v>
      </c>
      <c r="C36" s="17" t="s">
        <v>45</v>
      </c>
      <c r="D36" s="8" t="s">
        <v>131</v>
      </c>
      <c r="E36" s="37">
        <v>83</v>
      </c>
      <c r="F36" s="19">
        <v>286909</v>
      </c>
      <c r="G36" s="12">
        <v>290836</v>
      </c>
      <c r="H36" s="13">
        <v>288894</v>
      </c>
      <c r="I36" s="13">
        <v>274533</v>
      </c>
      <c r="J36" s="12">
        <v>283684</v>
      </c>
      <c r="K36" s="23">
        <v>286496</v>
      </c>
      <c r="L36" s="28">
        <f t="shared" si="0"/>
        <v>23779168</v>
      </c>
    </row>
    <row r="37" spans="1:12" ht="128.25" customHeight="1" x14ac:dyDescent="0.25">
      <c r="A37" s="8">
        <f t="shared" si="1"/>
        <v>28</v>
      </c>
      <c r="B37" s="8">
        <v>39121640</v>
      </c>
      <c r="C37" s="17" t="s">
        <v>46</v>
      </c>
      <c r="D37" s="8" t="s">
        <v>131</v>
      </c>
      <c r="E37" s="37">
        <v>83</v>
      </c>
      <c r="F37" s="19">
        <v>49861</v>
      </c>
      <c r="G37" s="12">
        <v>50456</v>
      </c>
      <c r="H37" s="13">
        <v>50020</v>
      </c>
      <c r="I37" s="13">
        <v>23903</v>
      </c>
      <c r="J37" s="12">
        <v>24700</v>
      </c>
      <c r="K37" s="23">
        <v>50112</v>
      </c>
      <c r="L37" s="28">
        <f t="shared" si="0"/>
        <v>4159296</v>
      </c>
    </row>
    <row r="38" spans="1:12" ht="149.25" customHeight="1" x14ac:dyDescent="0.25">
      <c r="A38" s="8">
        <f t="shared" si="1"/>
        <v>29</v>
      </c>
      <c r="B38" s="8">
        <v>39121640</v>
      </c>
      <c r="C38" s="17" t="s">
        <v>47</v>
      </c>
      <c r="D38" s="8" t="s">
        <v>131</v>
      </c>
      <c r="E38" s="37">
        <v>83</v>
      </c>
      <c r="F38" s="19">
        <v>21539</v>
      </c>
      <c r="G38" s="12">
        <v>21777</v>
      </c>
      <c r="H38" s="13">
        <v>21569</v>
      </c>
      <c r="I38" s="13">
        <v>11960</v>
      </c>
      <c r="J38" s="12">
        <v>12358</v>
      </c>
      <c r="K38" s="23">
        <v>21628</v>
      </c>
      <c r="L38" s="28">
        <f t="shared" si="0"/>
        <v>1795124</v>
      </c>
    </row>
    <row r="39" spans="1:12" ht="128.25" customHeight="1" x14ac:dyDescent="0.25">
      <c r="A39" s="8">
        <f t="shared" si="1"/>
        <v>30</v>
      </c>
      <c r="B39" s="8">
        <v>39121640</v>
      </c>
      <c r="C39" s="17" t="s">
        <v>48</v>
      </c>
      <c r="D39" s="8" t="s">
        <v>131</v>
      </c>
      <c r="E39" s="37">
        <v>166</v>
      </c>
      <c r="F39" s="19">
        <v>21539</v>
      </c>
      <c r="G39" s="12">
        <v>21777</v>
      </c>
      <c r="H39" s="13">
        <v>21733</v>
      </c>
      <c r="I39" s="13">
        <v>11960</v>
      </c>
      <c r="J39" s="12">
        <v>12358</v>
      </c>
      <c r="K39" s="23">
        <v>21683</v>
      </c>
      <c r="L39" s="28">
        <f t="shared" si="0"/>
        <v>3599378</v>
      </c>
    </row>
    <row r="40" spans="1:12" ht="81" customHeight="1" x14ac:dyDescent="0.25">
      <c r="A40" s="8">
        <f t="shared" si="1"/>
        <v>31</v>
      </c>
      <c r="B40" s="8">
        <v>39121405</v>
      </c>
      <c r="C40" s="17" t="s">
        <v>49</v>
      </c>
      <c r="D40" s="8" t="s">
        <v>131</v>
      </c>
      <c r="E40" s="37">
        <v>1660</v>
      </c>
      <c r="F40" s="19">
        <v>6426</v>
      </c>
      <c r="G40" s="12">
        <v>6545</v>
      </c>
      <c r="H40" s="13">
        <v>6471</v>
      </c>
      <c r="I40" s="13">
        <v>18326</v>
      </c>
      <c r="J40" s="12">
        <v>17612</v>
      </c>
      <c r="K40" s="23">
        <v>6481</v>
      </c>
      <c r="L40" s="28">
        <f t="shared" si="0"/>
        <v>10758460</v>
      </c>
    </row>
    <row r="41" spans="1:12" ht="115.5" customHeight="1" x14ac:dyDescent="0.25">
      <c r="A41" s="8">
        <f t="shared" si="1"/>
        <v>32</v>
      </c>
      <c r="B41" s="8">
        <v>39121409</v>
      </c>
      <c r="C41" s="17" t="s">
        <v>50</v>
      </c>
      <c r="D41" s="8" t="s">
        <v>131</v>
      </c>
      <c r="E41" s="37">
        <v>834</v>
      </c>
      <c r="F41" s="19">
        <v>7378</v>
      </c>
      <c r="G41" s="12">
        <v>7497</v>
      </c>
      <c r="H41" s="13">
        <v>7390</v>
      </c>
      <c r="I41" s="13">
        <v>15083</v>
      </c>
      <c r="J41" s="12">
        <v>15586</v>
      </c>
      <c r="K41" s="23">
        <v>7422</v>
      </c>
      <c r="L41" s="28">
        <f t="shared" si="0"/>
        <v>6189948</v>
      </c>
    </row>
    <row r="42" spans="1:12" ht="99.75" customHeight="1" x14ac:dyDescent="0.25">
      <c r="A42" s="8">
        <f t="shared" si="1"/>
        <v>33</v>
      </c>
      <c r="B42" s="8">
        <v>30111505</v>
      </c>
      <c r="C42" s="17" t="s">
        <v>51</v>
      </c>
      <c r="D42" s="8" t="s">
        <v>131</v>
      </c>
      <c r="E42" s="37">
        <v>996</v>
      </c>
      <c r="F42" s="19">
        <v>42364</v>
      </c>
      <c r="G42" s="12">
        <v>42840</v>
      </c>
      <c r="H42" s="13">
        <v>42391</v>
      </c>
      <c r="I42" s="13">
        <v>106743</v>
      </c>
      <c r="J42" s="12">
        <v>121856</v>
      </c>
      <c r="K42" s="23">
        <v>42532</v>
      </c>
      <c r="L42" s="28">
        <f t="shared" ref="L42:L73" si="2">K42*E42</f>
        <v>42361872</v>
      </c>
    </row>
    <row r="43" spans="1:12" ht="81.75" customHeight="1" x14ac:dyDescent="0.25">
      <c r="A43" s="8">
        <f t="shared" si="1"/>
        <v>34</v>
      </c>
      <c r="B43" s="8">
        <v>39121434</v>
      </c>
      <c r="C43" s="17" t="s">
        <v>52</v>
      </c>
      <c r="D43" s="8" t="s">
        <v>131</v>
      </c>
      <c r="E43" s="37">
        <v>1660</v>
      </c>
      <c r="F43" s="19">
        <v>1190</v>
      </c>
      <c r="G43" s="12">
        <v>1190</v>
      </c>
      <c r="H43" s="13">
        <v>1197</v>
      </c>
      <c r="I43" s="13">
        <v>1173</v>
      </c>
      <c r="J43" s="12">
        <v>1212</v>
      </c>
      <c r="K43" s="23">
        <v>1192</v>
      </c>
      <c r="L43" s="28">
        <f t="shared" si="2"/>
        <v>1978720</v>
      </c>
    </row>
    <row r="44" spans="1:12" ht="52.5" customHeight="1" x14ac:dyDescent="0.25">
      <c r="A44" s="8">
        <f t="shared" si="1"/>
        <v>35</v>
      </c>
      <c r="B44" s="8">
        <v>39131719</v>
      </c>
      <c r="C44" s="17" t="s">
        <v>53</v>
      </c>
      <c r="D44" s="8" t="s">
        <v>131</v>
      </c>
      <c r="E44" s="37">
        <v>415</v>
      </c>
      <c r="F44" s="19">
        <v>1666</v>
      </c>
      <c r="G44" s="12">
        <v>1666</v>
      </c>
      <c r="H44" s="13">
        <v>1673</v>
      </c>
      <c r="I44" s="13">
        <v>1767</v>
      </c>
      <c r="J44" s="12">
        <v>1826</v>
      </c>
      <c r="K44" s="23">
        <v>1693</v>
      </c>
      <c r="L44" s="28">
        <f t="shared" si="2"/>
        <v>702595</v>
      </c>
    </row>
    <row r="45" spans="1:12" ht="57" customHeight="1" x14ac:dyDescent="0.25">
      <c r="A45" s="8">
        <f t="shared" si="1"/>
        <v>36</v>
      </c>
      <c r="B45" s="8">
        <v>39111521</v>
      </c>
      <c r="C45" s="17" t="s">
        <v>54</v>
      </c>
      <c r="D45" s="8" t="s">
        <v>131</v>
      </c>
      <c r="E45" s="37">
        <v>249</v>
      </c>
      <c r="F45" s="19">
        <v>5593</v>
      </c>
      <c r="G45" s="12">
        <v>5712</v>
      </c>
      <c r="H45" s="13">
        <v>5599</v>
      </c>
      <c r="I45" s="13">
        <v>26775</v>
      </c>
      <c r="J45" s="12">
        <v>27668</v>
      </c>
      <c r="K45" s="23">
        <v>5635</v>
      </c>
      <c r="L45" s="28">
        <f t="shared" si="2"/>
        <v>1403115</v>
      </c>
    </row>
    <row r="46" spans="1:12" ht="93" customHeight="1" x14ac:dyDescent="0.25">
      <c r="A46" s="8">
        <f t="shared" si="1"/>
        <v>37</v>
      </c>
      <c r="B46" s="8">
        <v>26121634</v>
      </c>
      <c r="C46" s="17" t="s">
        <v>55</v>
      </c>
      <c r="D46" s="8" t="s">
        <v>132</v>
      </c>
      <c r="E46" s="37">
        <v>415</v>
      </c>
      <c r="F46" s="19">
        <v>56287</v>
      </c>
      <c r="G46" s="12">
        <v>56882</v>
      </c>
      <c r="H46" s="13">
        <v>56308</v>
      </c>
      <c r="I46" s="13">
        <v>28560</v>
      </c>
      <c r="J46" s="12">
        <v>29512</v>
      </c>
      <c r="K46" s="23">
        <v>56492</v>
      </c>
      <c r="L46" s="28">
        <f t="shared" si="2"/>
        <v>23444180</v>
      </c>
    </row>
    <row r="47" spans="1:12" ht="43.9" customHeight="1" x14ac:dyDescent="0.25">
      <c r="A47" s="8">
        <f t="shared" si="1"/>
        <v>38</v>
      </c>
      <c r="B47" s="8">
        <v>39121432</v>
      </c>
      <c r="C47" s="17" t="s">
        <v>56</v>
      </c>
      <c r="D47" s="8" t="s">
        <v>131</v>
      </c>
      <c r="E47" s="37">
        <v>2490</v>
      </c>
      <c r="F47" s="19">
        <v>8806</v>
      </c>
      <c r="G47" s="12">
        <v>8925</v>
      </c>
      <c r="H47" s="13">
        <v>8842</v>
      </c>
      <c r="I47" s="13">
        <v>1428</v>
      </c>
      <c r="J47" s="12">
        <v>1476</v>
      </c>
      <c r="K47" s="23">
        <v>8858</v>
      </c>
      <c r="L47" s="28">
        <f t="shared" si="2"/>
        <v>22056420</v>
      </c>
    </row>
    <row r="48" spans="1:12" ht="93.75" customHeight="1" x14ac:dyDescent="0.25">
      <c r="A48" s="8">
        <f t="shared" si="1"/>
        <v>39</v>
      </c>
      <c r="B48" s="8">
        <v>26121634</v>
      </c>
      <c r="C48" s="17" t="s">
        <v>57</v>
      </c>
      <c r="D48" s="8" t="s">
        <v>132</v>
      </c>
      <c r="E48" s="37">
        <v>415</v>
      </c>
      <c r="F48" s="19">
        <v>56287</v>
      </c>
      <c r="G48" s="12">
        <v>57358</v>
      </c>
      <c r="H48" s="13">
        <v>56624</v>
      </c>
      <c r="I48" s="13">
        <v>16584</v>
      </c>
      <c r="J48" s="12">
        <v>17137</v>
      </c>
      <c r="K48" s="23">
        <v>56756</v>
      </c>
      <c r="L48" s="28">
        <f t="shared" si="2"/>
        <v>23553740</v>
      </c>
    </row>
    <row r="49" spans="1:12" ht="40.5" customHeight="1" x14ac:dyDescent="0.25">
      <c r="A49" s="8">
        <f t="shared" si="1"/>
        <v>40</v>
      </c>
      <c r="B49" s="8">
        <v>26121634</v>
      </c>
      <c r="C49" s="17" t="s">
        <v>58</v>
      </c>
      <c r="D49" s="8" t="s">
        <v>132</v>
      </c>
      <c r="E49" s="37">
        <v>2490</v>
      </c>
      <c r="F49" s="19">
        <v>6545</v>
      </c>
      <c r="G49" s="12">
        <v>6664</v>
      </c>
      <c r="H49" s="13">
        <v>6570</v>
      </c>
      <c r="I49" s="13">
        <v>6729</v>
      </c>
      <c r="J49" s="12">
        <v>6954</v>
      </c>
      <c r="K49" s="23">
        <v>6654</v>
      </c>
      <c r="L49" s="28">
        <f t="shared" si="2"/>
        <v>16568460</v>
      </c>
    </row>
    <row r="50" spans="1:12" ht="38.25" customHeight="1" x14ac:dyDescent="0.25">
      <c r="A50" s="8">
        <f t="shared" si="1"/>
        <v>41</v>
      </c>
      <c r="B50" s="8">
        <v>39121432</v>
      </c>
      <c r="C50" s="17" t="s">
        <v>59</v>
      </c>
      <c r="D50" s="8" t="s">
        <v>131</v>
      </c>
      <c r="E50" s="37">
        <v>1660</v>
      </c>
      <c r="F50" s="19">
        <v>357</v>
      </c>
      <c r="G50" s="12">
        <v>357</v>
      </c>
      <c r="H50" s="13">
        <v>358</v>
      </c>
      <c r="I50" s="13">
        <v>8925</v>
      </c>
      <c r="J50" s="12">
        <v>9223</v>
      </c>
      <c r="K50" s="23">
        <v>357</v>
      </c>
      <c r="L50" s="28">
        <f t="shared" si="2"/>
        <v>592620</v>
      </c>
    </row>
    <row r="51" spans="1:12" ht="96.75" customHeight="1" x14ac:dyDescent="0.25">
      <c r="A51" s="8">
        <f t="shared" si="1"/>
        <v>42</v>
      </c>
      <c r="B51" s="8">
        <v>39121702</v>
      </c>
      <c r="C51" s="17" t="s">
        <v>60</v>
      </c>
      <c r="D51" s="8" t="s">
        <v>131</v>
      </c>
      <c r="E51" s="37">
        <v>100</v>
      </c>
      <c r="F51" s="19">
        <v>93653</v>
      </c>
      <c r="G51" s="12">
        <v>95081</v>
      </c>
      <c r="H51" s="13">
        <v>94073</v>
      </c>
      <c r="I51" s="13">
        <v>89250</v>
      </c>
      <c r="J51" s="12">
        <v>92225</v>
      </c>
      <c r="K51" s="23">
        <v>93317</v>
      </c>
      <c r="L51" s="28">
        <f t="shared" si="2"/>
        <v>9331700</v>
      </c>
    </row>
    <row r="52" spans="1:12" ht="67.5" customHeight="1" x14ac:dyDescent="0.25">
      <c r="A52" s="8">
        <f t="shared" si="1"/>
        <v>43</v>
      </c>
      <c r="B52" s="8">
        <v>39121701</v>
      </c>
      <c r="C52" s="17" t="s">
        <v>61</v>
      </c>
      <c r="D52" s="8" t="s">
        <v>131</v>
      </c>
      <c r="E52" s="37">
        <v>498</v>
      </c>
      <c r="F52" s="19">
        <v>1904</v>
      </c>
      <c r="G52" s="12">
        <v>1904</v>
      </c>
      <c r="H52" s="13">
        <v>1904</v>
      </c>
      <c r="I52" s="13">
        <v>2678</v>
      </c>
      <c r="J52" s="12">
        <v>2767</v>
      </c>
      <c r="K52" s="23">
        <v>1904</v>
      </c>
      <c r="L52" s="28">
        <f t="shared" si="2"/>
        <v>948192</v>
      </c>
    </row>
    <row r="53" spans="1:12" ht="73.5" customHeight="1" x14ac:dyDescent="0.25">
      <c r="A53" s="8">
        <f t="shared" si="1"/>
        <v>44</v>
      </c>
      <c r="B53" s="8">
        <v>39121701</v>
      </c>
      <c r="C53" s="17" t="s">
        <v>62</v>
      </c>
      <c r="D53" s="8" t="s">
        <v>131</v>
      </c>
      <c r="E53" s="37">
        <v>498</v>
      </c>
      <c r="F53" s="19">
        <v>595</v>
      </c>
      <c r="G53" s="12">
        <v>595</v>
      </c>
      <c r="H53" s="13">
        <v>597</v>
      </c>
      <c r="I53" s="13">
        <v>705</v>
      </c>
      <c r="J53" s="12">
        <v>729</v>
      </c>
      <c r="K53" s="23">
        <v>596</v>
      </c>
      <c r="L53" s="28">
        <f t="shared" si="2"/>
        <v>296808</v>
      </c>
    </row>
    <row r="54" spans="1:12" ht="76.5" customHeight="1" x14ac:dyDescent="0.25">
      <c r="A54" s="8">
        <f t="shared" si="1"/>
        <v>45</v>
      </c>
      <c r="B54" s="8">
        <v>39121701</v>
      </c>
      <c r="C54" s="17" t="s">
        <v>63</v>
      </c>
      <c r="D54" s="8" t="s">
        <v>131</v>
      </c>
      <c r="E54" s="37">
        <v>830</v>
      </c>
      <c r="F54" s="19">
        <v>357</v>
      </c>
      <c r="G54" s="12">
        <v>357</v>
      </c>
      <c r="H54" s="13">
        <v>359</v>
      </c>
      <c r="I54" s="13">
        <v>996</v>
      </c>
      <c r="J54" s="12">
        <v>1029</v>
      </c>
      <c r="K54" s="23">
        <v>358</v>
      </c>
      <c r="L54" s="28">
        <f t="shared" si="2"/>
        <v>297140</v>
      </c>
    </row>
    <row r="55" spans="1:12" ht="86.25" customHeight="1" x14ac:dyDescent="0.25">
      <c r="A55" s="8">
        <f t="shared" si="1"/>
        <v>46</v>
      </c>
      <c r="B55" s="8">
        <v>39121701</v>
      </c>
      <c r="C55" s="17" t="s">
        <v>64</v>
      </c>
      <c r="D55" s="8" t="s">
        <v>131</v>
      </c>
      <c r="E55" s="37">
        <v>1245</v>
      </c>
      <c r="F55" s="19">
        <v>1547</v>
      </c>
      <c r="G55" s="12">
        <v>1547</v>
      </c>
      <c r="H55" s="13">
        <v>1558</v>
      </c>
      <c r="I55" s="13">
        <v>321</v>
      </c>
      <c r="J55" s="12">
        <v>332</v>
      </c>
      <c r="K55" s="23">
        <v>1551</v>
      </c>
      <c r="L55" s="28">
        <f t="shared" si="2"/>
        <v>1930995</v>
      </c>
    </row>
    <row r="56" spans="1:12" ht="75" customHeight="1" x14ac:dyDescent="0.25">
      <c r="A56" s="8">
        <f t="shared" si="1"/>
        <v>47</v>
      </c>
      <c r="B56" s="8">
        <v>39121307</v>
      </c>
      <c r="C56" s="17" t="s">
        <v>65</v>
      </c>
      <c r="D56" s="8" t="s">
        <v>131</v>
      </c>
      <c r="E56" s="37">
        <v>166</v>
      </c>
      <c r="F56" s="19">
        <v>212296</v>
      </c>
      <c r="G56" s="12">
        <v>214676</v>
      </c>
      <c r="H56" s="13">
        <v>212868</v>
      </c>
      <c r="I56" s="13">
        <v>357000</v>
      </c>
      <c r="J56" s="12">
        <v>368900</v>
      </c>
      <c r="K56" s="23">
        <v>213280</v>
      </c>
      <c r="L56" s="28">
        <f t="shared" si="2"/>
        <v>35404480</v>
      </c>
    </row>
    <row r="57" spans="1:12" ht="57.75" customHeight="1" x14ac:dyDescent="0.25">
      <c r="A57" s="8">
        <f t="shared" si="1"/>
        <v>48</v>
      </c>
      <c r="B57" s="8">
        <v>31161603</v>
      </c>
      <c r="C57" s="17" t="s">
        <v>66</v>
      </c>
      <c r="D57" s="8" t="s">
        <v>131</v>
      </c>
      <c r="E57" s="37">
        <v>4980</v>
      </c>
      <c r="F57" s="19">
        <v>1309</v>
      </c>
      <c r="G57" s="12">
        <v>1309</v>
      </c>
      <c r="H57" s="13">
        <v>1321</v>
      </c>
      <c r="I57" s="13">
        <v>5355</v>
      </c>
      <c r="J57" s="12">
        <v>5534</v>
      </c>
      <c r="K57" s="23">
        <v>1313</v>
      </c>
      <c r="L57" s="28">
        <f t="shared" si="2"/>
        <v>6538740</v>
      </c>
    </row>
    <row r="58" spans="1:12" ht="60" customHeight="1" x14ac:dyDescent="0.25">
      <c r="A58" s="8">
        <f t="shared" si="1"/>
        <v>49</v>
      </c>
      <c r="B58" s="8">
        <v>31162101</v>
      </c>
      <c r="C58" s="17" t="s">
        <v>67</v>
      </c>
      <c r="D58" s="8" t="s">
        <v>131</v>
      </c>
      <c r="E58" s="37">
        <v>4980</v>
      </c>
      <c r="F58" s="19">
        <v>833</v>
      </c>
      <c r="G58" s="12">
        <v>833</v>
      </c>
      <c r="H58" s="13">
        <v>838</v>
      </c>
      <c r="I58" s="13">
        <v>12495</v>
      </c>
      <c r="J58" s="12">
        <v>12912</v>
      </c>
      <c r="K58" s="23">
        <v>835</v>
      </c>
      <c r="L58" s="28">
        <f t="shared" si="2"/>
        <v>4158300</v>
      </c>
    </row>
    <row r="59" spans="1:12" ht="80.25" customHeight="1" x14ac:dyDescent="0.25">
      <c r="A59" s="8">
        <f t="shared" si="1"/>
        <v>50</v>
      </c>
      <c r="B59" s="8">
        <v>39131706</v>
      </c>
      <c r="C59" s="17" t="s">
        <v>68</v>
      </c>
      <c r="D59" s="8" t="s">
        <v>131</v>
      </c>
      <c r="E59" s="37">
        <v>664</v>
      </c>
      <c r="F59" s="19">
        <v>21420</v>
      </c>
      <c r="G59" s="12">
        <v>21777</v>
      </c>
      <c r="H59" s="13">
        <v>21457</v>
      </c>
      <c r="I59" s="13">
        <v>9000</v>
      </c>
      <c r="J59" s="12">
        <v>9300</v>
      </c>
      <c r="K59" s="23">
        <v>21551</v>
      </c>
      <c r="L59" s="28">
        <f t="shared" si="2"/>
        <v>14309864</v>
      </c>
    </row>
    <row r="60" spans="1:12" ht="57.75" customHeight="1" x14ac:dyDescent="0.25">
      <c r="A60" s="8">
        <f t="shared" si="1"/>
        <v>51</v>
      </c>
      <c r="B60" s="8">
        <v>39121409</v>
      </c>
      <c r="C60" s="17" t="s">
        <v>69</v>
      </c>
      <c r="D60" s="8" t="s">
        <v>131</v>
      </c>
      <c r="E60" s="37">
        <v>166</v>
      </c>
      <c r="F60" s="19">
        <v>2618</v>
      </c>
      <c r="G60" s="12">
        <v>2618</v>
      </c>
      <c r="H60" s="13">
        <v>2643</v>
      </c>
      <c r="I60" s="13">
        <v>1096</v>
      </c>
      <c r="J60" s="12">
        <v>1133</v>
      </c>
      <c r="K60" s="23">
        <v>2626</v>
      </c>
      <c r="L60" s="28">
        <f t="shared" si="2"/>
        <v>435916</v>
      </c>
    </row>
    <row r="61" spans="1:12" ht="63" customHeight="1" x14ac:dyDescent="0.25">
      <c r="A61" s="8">
        <f t="shared" si="1"/>
        <v>52</v>
      </c>
      <c r="B61" s="8">
        <v>39131718</v>
      </c>
      <c r="C61" s="17" t="s">
        <v>70</v>
      </c>
      <c r="D61" s="8" t="s">
        <v>132</v>
      </c>
      <c r="E61" s="37">
        <v>830</v>
      </c>
      <c r="F61" s="19">
        <v>13685</v>
      </c>
      <c r="G61" s="12">
        <v>13923</v>
      </c>
      <c r="H61" s="13">
        <v>13803</v>
      </c>
      <c r="I61" s="13">
        <v>13548</v>
      </c>
      <c r="J61" s="12">
        <v>14000</v>
      </c>
      <c r="K61" s="23">
        <v>13804</v>
      </c>
      <c r="L61" s="28">
        <f t="shared" si="2"/>
        <v>11457320</v>
      </c>
    </row>
    <row r="62" spans="1:12" ht="58.5" customHeight="1" x14ac:dyDescent="0.25">
      <c r="A62" s="8">
        <f t="shared" si="1"/>
        <v>53</v>
      </c>
      <c r="B62" s="8">
        <v>39121409</v>
      </c>
      <c r="C62" s="17" t="s">
        <v>71</v>
      </c>
      <c r="D62" s="8" t="s">
        <v>131</v>
      </c>
      <c r="E62" s="37">
        <v>166</v>
      </c>
      <c r="F62" s="19">
        <v>8925</v>
      </c>
      <c r="G62" s="12">
        <v>9044</v>
      </c>
      <c r="H62" s="13">
        <v>8999</v>
      </c>
      <c r="I62" s="13">
        <v>6862</v>
      </c>
      <c r="J62" s="12">
        <v>7090</v>
      </c>
      <c r="K62" s="23">
        <v>8989</v>
      </c>
      <c r="L62" s="28">
        <f t="shared" si="2"/>
        <v>1492174</v>
      </c>
    </row>
    <row r="63" spans="1:12" ht="52.5" customHeight="1" x14ac:dyDescent="0.25">
      <c r="A63" s="8">
        <f t="shared" si="1"/>
        <v>54</v>
      </c>
      <c r="B63" s="8">
        <v>39121409</v>
      </c>
      <c r="C63" s="17" t="s">
        <v>72</v>
      </c>
      <c r="D63" s="8" t="s">
        <v>131</v>
      </c>
      <c r="E63" s="37">
        <v>166</v>
      </c>
      <c r="F63" s="19">
        <v>17136</v>
      </c>
      <c r="G63" s="12">
        <v>17374</v>
      </c>
      <c r="H63" s="13">
        <v>17222</v>
      </c>
      <c r="I63" s="13">
        <v>11071</v>
      </c>
      <c r="J63" s="12">
        <v>11440</v>
      </c>
      <c r="K63" s="23">
        <v>17244</v>
      </c>
      <c r="L63" s="28">
        <f t="shared" si="2"/>
        <v>2862504</v>
      </c>
    </row>
    <row r="64" spans="1:12" ht="57" customHeight="1" x14ac:dyDescent="0.25">
      <c r="A64" s="8">
        <f t="shared" si="1"/>
        <v>55</v>
      </c>
      <c r="B64" s="8">
        <v>39121445</v>
      </c>
      <c r="C64" s="17" t="s">
        <v>73</v>
      </c>
      <c r="D64" s="8" t="s">
        <v>131</v>
      </c>
      <c r="E64" s="37">
        <v>1660</v>
      </c>
      <c r="F64" s="19">
        <v>5831</v>
      </c>
      <c r="G64" s="12">
        <v>5950</v>
      </c>
      <c r="H64" s="13">
        <v>5863</v>
      </c>
      <c r="I64" s="13">
        <v>7140</v>
      </c>
      <c r="J64" s="12">
        <v>7378</v>
      </c>
      <c r="K64" s="23">
        <v>5881</v>
      </c>
      <c r="L64" s="28">
        <f t="shared" si="2"/>
        <v>9762460</v>
      </c>
    </row>
    <row r="65" spans="1:12" ht="53.25" customHeight="1" x14ac:dyDescent="0.25">
      <c r="A65" s="8">
        <f t="shared" si="1"/>
        <v>56</v>
      </c>
      <c r="B65" s="8">
        <v>39121613</v>
      </c>
      <c r="C65" s="17" t="s">
        <v>74</v>
      </c>
      <c r="D65" s="8" t="s">
        <v>131</v>
      </c>
      <c r="E65" s="37">
        <v>83</v>
      </c>
      <c r="F65" s="19">
        <v>14637</v>
      </c>
      <c r="G65" s="12">
        <v>14875</v>
      </c>
      <c r="H65" s="13">
        <v>14682</v>
      </c>
      <c r="I65" s="13">
        <v>20171</v>
      </c>
      <c r="J65" s="12">
        <v>20843</v>
      </c>
      <c r="K65" s="23">
        <v>14731</v>
      </c>
      <c r="L65" s="28">
        <f t="shared" si="2"/>
        <v>1222673</v>
      </c>
    </row>
    <row r="66" spans="1:12" ht="114.75" customHeight="1" x14ac:dyDescent="0.25">
      <c r="A66" s="8">
        <f t="shared" si="1"/>
        <v>57</v>
      </c>
      <c r="B66" s="8">
        <v>39121410</v>
      </c>
      <c r="C66" s="17" t="s">
        <v>75</v>
      </c>
      <c r="D66" s="8" t="s">
        <v>131</v>
      </c>
      <c r="E66" s="37">
        <v>83</v>
      </c>
      <c r="F66" s="19">
        <v>68068</v>
      </c>
      <c r="G66" s="12">
        <v>69377</v>
      </c>
      <c r="H66" s="13">
        <v>68379</v>
      </c>
      <c r="I66" s="13">
        <v>107100</v>
      </c>
      <c r="J66" s="12">
        <v>110670</v>
      </c>
      <c r="K66" s="23">
        <v>68608</v>
      </c>
      <c r="L66" s="28">
        <f t="shared" si="2"/>
        <v>5694464</v>
      </c>
    </row>
    <row r="67" spans="1:12" ht="76.5" customHeight="1" x14ac:dyDescent="0.25">
      <c r="A67" s="8">
        <f t="shared" si="1"/>
        <v>58</v>
      </c>
      <c r="B67" s="8">
        <v>39121702</v>
      </c>
      <c r="C67" s="17" t="s">
        <v>76</v>
      </c>
      <c r="D67" s="8" t="s">
        <v>131</v>
      </c>
      <c r="E67" s="37">
        <v>83</v>
      </c>
      <c r="F67" s="19">
        <v>9282</v>
      </c>
      <c r="G67" s="12">
        <v>9401</v>
      </c>
      <c r="H67" s="13">
        <v>9320</v>
      </c>
      <c r="I67" s="13">
        <v>8907</v>
      </c>
      <c r="J67" s="12">
        <v>9204</v>
      </c>
      <c r="K67" s="23">
        <v>9269</v>
      </c>
      <c r="L67" s="28">
        <f t="shared" si="2"/>
        <v>769327</v>
      </c>
    </row>
    <row r="68" spans="1:12" ht="109.5" customHeight="1" x14ac:dyDescent="0.25">
      <c r="A68" s="8">
        <f t="shared" si="1"/>
        <v>59</v>
      </c>
      <c r="B68" s="8">
        <v>39121321</v>
      </c>
      <c r="C68" s="17" t="s">
        <v>77</v>
      </c>
      <c r="D68" s="8" t="s">
        <v>131</v>
      </c>
      <c r="E68" s="37">
        <v>83</v>
      </c>
      <c r="F68" s="19">
        <v>465409</v>
      </c>
      <c r="G68" s="12">
        <v>473025</v>
      </c>
      <c r="H68" s="13">
        <v>469860</v>
      </c>
      <c r="I68" s="13">
        <v>517650</v>
      </c>
      <c r="J68" s="12">
        <v>534905</v>
      </c>
      <c r="K68" s="23">
        <v>481486</v>
      </c>
      <c r="L68" s="28">
        <f t="shared" si="2"/>
        <v>39963338</v>
      </c>
    </row>
    <row r="69" spans="1:12" ht="159" customHeight="1" x14ac:dyDescent="0.25">
      <c r="A69" s="8">
        <f t="shared" si="1"/>
        <v>60</v>
      </c>
      <c r="B69" s="8">
        <v>39131708</v>
      </c>
      <c r="C69" s="17" t="s">
        <v>78</v>
      </c>
      <c r="D69" s="8" t="s">
        <v>131</v>
      </c>
      <c r="E69" s="37">
        <v>166</v>
      </c>
      <c r="F69" s="19">
        <v>20706</v>
      </c>
      <c r="G69" s="12">
        <v>20944</v>
      </c>
      <c r="H69" s="13">
        <v>20798</v>
      </c>
      <c r="I69" s="13">
        <v>15538</v>
      </c>
      <c r="J69" s="12">
        <v>16056</v>
      </c>
      <c r="K69" s="23">
        <v>20816</v>
      </c>
      <c r="L69" s="28">
        <f t="shared" si="2"/>
        <v>3455456</v>
      </c>
    </row>
    <row r="70" spans="1:12" ht="142.5" customHeight="1" x14ac:dyDescent="0.25">
      <c r="A70" s="8">
        <f t="shared" si="1"/>
        <v>61</v>
      </c>
      <c r="B70" s="8">
        <v>39131708</v>
      </c>
      <c r="C70" s="17" t="s">
        <v>79</v>
      </c>
      <c r="D70" s="8" t="s">
        <v>131</v>
      </c>
      <c r="E70" s="37">
        <v>166</v>
      </c>
      <c r="F70" s="19">
        <v>18802</v>
      </c>
      <c r="G70" s="12">
        <v>19159</v>
      </c>
      <c r="H70" s="13">
        <v>18986</v>
      </c>
      <c r="I70" s="13">
        <v>23532</v>
      </c>
      <c r="J70" s="12">
        <v>24316</v>
      </c>
      <c r="K70" s="23">
        <v>18982</v>
      </c>
      <c r="L70" s="28">
        <f t="shared" si="2"/>
        <v>3151012</v>
      </c>
    </row>
    <row r="71" spans="1:12" ht="150" customHeight="1" x14ac:dyDescent="0.25">
      <c r="A71" s="8">
        <f t="shared" si="1"/>
        <v>62</v>
      </c>
      <c r="B71" s="8">
        <v>39121445</v>
      </c>
      <c r="C71" s="17" t="s">
        <v>80</v>
      </c>
      <c r="D71" s="8" t="s">
        <v>131</v>
      </c>
      <c r="E71" s="37">
        <v>664</v>
      </c>
      <c r="F71" s="19">
        <v>11067</v>
      </c>
      <c r="G71" s="12">
        <v>11305</v>
      </c>
      <c r="H71" s="13">
        <v>11136</v>
      </c>
      <c r="I71" s="13">
        <v>16958</v>
      </c>
      <c r="J71" s="12">
        <v>17523</v>
      </c>
      <c r="K71" s="23">
        <v>11169</v>
      </c>
      <c r="L71" s="28">
        <f t="shared" si="2"/>
        <v>7416216</v>
      </c>
    </row>
    <row r="72" spans="1:12" ht="28.5" customHeight="1" x14ac:dyDescent="0.25">
      <c r="A72" s="8">
        <f t="shared" si="1"/>
        <v>63</v>
      </c>
      <c r="B72" s="8">
        <v>30101504</v>
      </c>
      <c r="C72" s="17" t="s">
        <v>17</v>
      </c>
      <c r="D72" s="8" t="s">
        <v>131</v>
      </c>
      <c r="E72" s="37">
        <v>83</v>
      </c>
      <c r="F72" s="19">
        <v>167552</v>
      </c>
      <c r="G72" s="12">
        <v>169694</v>
      </c>
      <c r="H72" s="13">
        <v>168598</v>
      </c>
      <c r="I72" s="13">
        <v>535500</v>
      </c>
      <c r="J72" s="12">
        <v>553350</v>
      </c>
      <c r="K72" s="23">
        <v>168615</v>
      </c>
      <c r="L72" s="28">
        <f t="shared" si="2"/>
        <v>13995045</v>
      </c>
    </row>
    <row r="73" spans="1:12" ht="41.25" customHeight="1" x14ac:dyDescent="0.25">
      <c r="A73" s="8">
        <f t="shared" si="1"/>
        <v>64</v>
      </c>
      <c r="B73" s="8">
        <v>13111309</v>
      </c>
      <c r="C73" s="17" t="s">
        <v>153</v>
      </c>
      <c r="D73" s="8" t="s">
        <v>131</v>
      </c>
      <c r="E73" s="37">
        <v>83</v>
      </c>
      <c r="F73" s="19">
        <v>34986</v>
      </c>
      <c r="G73" s="12">
        <v>35581</v>
      </c>
      <c r="H73" s="13">
        <v>35063</v>
      </c>
      <c r="I73" s="13">
        <v>102995</v>
      </c>
      <c r="J73" s="12">
        <v>106428</v>
      </c>
      <c r="K73" s="23">
        <v>35210</v>
      </c>
      <c r="L73" s="28">
        <f t="shared" si="2"/>
        <v>2922430</v>
      </c>
    </row>
    <row r="74" spans="1:12" ht="25.5" customHeight="1" x14ac:dyDescent="0.25">
      <c r="A74" s="8">
        <f t="shared" si="1"/>
        <v>65</v>
      </c>
      <c r="B74" s="8">
        <v>31151904</v>
      </c>
      <c r="C74" s="17" t="s">
        <v>18</v>
      </c>
      <c r="D74" s="8" t="s">
        <v>131</v>
      </c>
      <c r="E74" s="37">
        <v>87</v>
      </c>
      <c r="F74" s="19">
        <v>119</v>
      </c>
      <c r="G74" s="12">
        <v>119</v>
      </c>
      <c r="H74" s="13">
        <v>120</v>
      </c>
      <c r="I74" s="13">
        <v>11751</v>
      </c>
      <c r="J74" s="12">
        <v>12142</v>
      </c>
      <c r="K74" s="23">
        <v>119</v>
      </c>
      <c r="L74" s="28">
        <f t="shared" ref="L74:L105" si="3">K74*E74</f>
        <v>10353</v>
      </c>
    </row>
    <row r="75" spans="1:12" ht="129" customHeight="1" x14ac:dyDescent="0.25">
      <c r="A75" s="38">
        <f t="shared" si="1"/>
        <v>66</v>
      </c>
      <c r="B75" s="38">
        <v>31201502</v>
      </c>
      <c r="C75" s="39" t="s">
        <v>82</v>
      </c>
      <c r="D75" s="38" t="s">
        <v>131</v>
      </c>
      <c r="E75" s="40">
        <v>0</v>
      </c>
      <c r="F75" s="41">
        <v>73066</v>
      </c>
      <c r="G75" s="42">
        <v>74018</v>
      </c>
      <c r="H75" s="43">
        <v>73684</v>
      </c>
      <c r="I75" s="43">
        <v>99782</v>
      </c>
      <c r="J75" s="42">
        <v>103108</v>
      </c>
      <c r="K75" s="44">
        <v>73589</v>
      </c>
      <c r="L75" s="45">
        <f t="shared" si="3"/>
        <v>0</v>
      </c>
    </row>
    <row r="76" spans="1:12" ht="196.5" customHeight="1" x14ac:dyDescent="0.25">
      <c r="A76" s="8">
        <f t="shared" ref="A76:A123" si="4">A75+1</f>
        <v>67</v>
      </c>
      <c r="B76" s="8">
        <v>30191501</v>
      </c>
      <c r="C76" s="17" t="s">
        <v>83</v>
      </c>
      <c r="D76" s="8" t="s">
        <v>131</v>
      </c>
      <c r="E76" s="8">
        <v>1</v>
      </c>
      <c r="F76" s="19">
        <v>1297100</v>
      </c>
      <c r="G76" s="12">
        <v>1311618</v>
      </c>
      <c r="H76" s="13">
        <v>1309555</v>
      </c>
      <c r="I76" s="13">
        <v>1249500</v>
      </c>
      <c r="J76" s="12">
        <v>1291150</v>
      </c>
      <c r="K76" s="23">
        <v>1302356</v>
      </c>
      <c r="L76" s="28">
        <f t="shared" si="3"/>
        <v>1302356</v>
      </c>
    </row>
    <row r="77" spans="1:12" ht="39.75" customHeight="1" x14ac:dyDescent="0.25">
      <c r="A77" s="8">
        <f t="shared" si="4"/>
        <v>68</v>
      </c>
      <c r="B77" s="8">
        <v>46182306</v>
      </c>
      <c r="C77" s="17" t="s">
        <v>84</v>
      </c>
      <c r="D77" s="8" t="s">
        <v>131</v>
      </c>
      <c r="E77" s="8">
        <v>3</v>
      </c>
      <c r="F77" s="19">
        <v>197302</v>
      </c>
      <c r="G77" s="12">
        <v>201110</v>
      </c>
      <c r="H77" s="13">
        <v>198552</v>
      </c>
      <c r="I77" s="13">
        <v>232050</v>
      </c>
      <c r="J77" s="12">
        <v>239785</v>
      </c>
      <c r="K77" s="23">
        <v>207254</v>
      </c>
      <c r="L77" s="28">
        <f t="shared" si="3"/>
        <v>621762</v>
      </c>
    </row>
    <row r="78" spans="1:12" ht="30" customHeight="1" x14ac:dyDescent="0.25">
      <c r="A78" s="8">
        <f t="shared" si="4"/>
        <v>69</v>
      </c>
      <c r="B78" s="8">
        <v>46181701</v>
      </c>
      <c r="C78" s="17" t="s">
        <v>85</v>
      </c>
      <c r="D78" s="8" t="s">
        <v>131</v>
      </c>
      <c r="E78" s="8">
        <v>3</v>
      </c>
      <c r="F78" s="19">
        <v>178024</v>
      </c>
      <c r="G78" s="12">
        <v>179809</v>
      </c>
      <c r="H78" s="13">
        <v>179457</v>
      </c>
      <c r="I78" s="13">
        <v>80325</v>
      </c>
      <c r="J78" s="12">
        <v>83003</v>
      </c>
      <c r="K78" s="23">
        <v>179097</v>
      </c>
      <c r="L78" s="28">
        <f t="shared" si="3"/>
        <v>537291</v>
      </c>
    </row>
    <row r="79" spans="1:12" ht="51.75" customHeight="1" x14ac:dyDescent="0.25">
      <c r="A79" s="8">
        <f t="shared" si="4"/>
        <v>70</v>
      </c>
      <c r="B79" s="8">
        <v>46181504</v>
      </c>
      <c r="C79" s="17" t="s">
        <v>86</v>
      </c>
      <c r="D79" s="8" t="s">
        <v>131</v>
      </c>
      <c r="E79" s="8">
        <v>3</v>
      </c>
      <c r="F79" s="19">
        <v>198492</v>
      </c>
      <c r="G79" s="12">
        <v>202300</v>
      </c>
      <c r="H79" s="13">
        <v>199696</v>
      </c>
      <c r="I79" s="13">
        <v>714000</v>
      </c>
      <c r="J79" s="12">
        <v>737800</v>
      </c>
      <c r="K79" s="23">
        <v>200163</v>
      </c>
      <c r="L79" s="28">
        <f t="shared" si="3"/>
        <v>600489</v>
      </c>
    </row>
    <row r="80" spans="1:12" ht="51.75" customHeight="1" x14ac:dyDescent="0.25">
      <c r="A80" s="8">
        <f t="shared" si="4"/>
        <v>71</v>
      </c>
      <c r="B80" s="8">
        <v>46181802</v>
      </c>
      <c r="C80" s="17" t="s">
        <v>87</v>
      </c>
      <c r="D80" s="8" t="s">
        <v>131</v>
      </c>
      <c r="E80" s="8">
        <v>3</v>
      </c>
      <c r="F80" s="19">
        <v>7140</v>
      </c>
      <c r="G80" s="12">
        <v>7259</v>
      </c>
      <c r="H80" s="13">
        <v>7169</v>
      </c>
      <c r="I80" s="13">
        <v>22134</v>
      </c>
      <c r="J80" s="12">
        <v>22872</v>
      </c>
      <c r="K80" s="23">
        <v>7189</v>
      </c>
      <c r="L80" s="28">
        <f t="shared" si="3"/>
        <v>21567</v>
      </c>
    </row>
    <row r="81" spans="1:12" ht="51.75" customHeight="1" x14ac:dyDescent="0.25">
      <c r="A81" s="8">
        <f t="shared" si="4"/>
        <v>72</v>
      </c>
      <c r="B81" s="8">
        <v>46191601</v>
      </c>
      <c r="C81" s="17" t="s">
        <v>88</v>
      </c>
      <c r="D81" s="8" t="s">
        <v>131</v>
      </c>
      <c r="E81" s="8">
        <v>1</v>
      </c>
      <c r="F81" s="19">
        <v>130781</v>
      </c>
      <c r="G81" s="12">
        <v>133280</v>
      </c>
      <c r="H81" s="13">
        <v>131614</v>
      </c>
      <c r="I81" s="13">
        <v>132983</v>
      </c>
      <c r="J81" s="12">
        <v>137415</v>
      </c>
      <c r="K81" s="23">
        <v>132626</v>
      </c>
      <c r="L81" s="28">
        <f t="shared" si="3"/>
        <v>132626</v>
      </c>
    </row>
    <row r="82" spans="1:12" ht="208.5" customHeight="1" x14ac:dyDescent="0.25">
      <c r="A82" s="8">
        <f t="shared" si="4"/>
        <v>73</v>
      </c>
      <c r="B82" s="8">
        <v>27112703</v>
      </c>
      <c r="C82" s="17" t="s">
        <v>89</v>
      </c>
      <c r="D82" s="8" t="s">
        <v>131</v>
      </c>
      <c r="E82" s="8">
        <v>1</v>
      </c>
      <c r="F82" s="19">
        <v>2014789</v>
      </c>
      <c r="G82" s="12">
        <v>2037161</v>
      </c>
      <c r="H82" s="13">
        <v>2017782</v>
      </c>
      <c r="I82" s="13">
        <v>1085994</v>
      </c>
      <c r="J82" s="12">
        <v>1122194</v>
      </c>
      <c r="K82" s="23">
        <v>2023244</v>
      </c>
      <c r="L82" s="28">
        <f t="shared" si="3"/>
        <v>2023244</v>
      </c>
    </row>
    <row r="83" spans="1:12" ht="126" customHeight="1" x14ac:dyDescent="0.25">
      <c r="A83" s="8">
        <f t="shared" si="4"/>
        <v>74</v>
      </c>
      <c r="B83" s="8">
        <v>44102406</v>
      </c>
      <c r="C83" s="17" t="s">
        <v>90</v>
      </c>
      <c r="D83" s="8" t="s">
        <v>131</v>
      </c>
      <c r="E83" s="8">
        <v>1</v>
      </c>
      <c r="F83" s="19">
        <v>579530</v>
      </c>
      <c r="G83" s="12">
        <v>589050</v>
      </c>
      <c r="H83" s="13">
        <v>583013</v>
      </c>
      <c r="I83" s="13">
        <v>928200</v>
      </c>
      <c r="J83" s="12">
        <v>959140</v>
      </c>
      <c r="K83" s="23">
        <v>583864</v>
      </c>
      <c r="L83" s="28">
        <f t="shared" si="3"/>
        <v>583864</v>
      </c>
    </row>
    <row r="84" spans="1:12" ht="205.5" customHeight="1" x14ac:dyDescent="0.25">
      <c r="A84" s="8">
        <f t="shared" si="4"/>
        <v>75</v>
      </c>
      <c r="B84" s="8">
        <v>27112703</v>
      </c>
      <c r="C84" s="17" t="s">
        <v>91</v>
      </c>
      <c r="D84" s="8" t="s">
        <v>131</v>
      </c>
      <c r="E84" s="8">
        <v>1</v>
      </c>
      <c r="F84" s="19">
        <v>1193332</v>
      </c>
      <c r="G84" s="12">
        <v>1210706</v>
      </c>
      <c r="H84" s="13">
        <v>1201719</v>
      </c>
      <c r="I84" s="13">
        <v>482664</v>
      </c>
      <c r="J84" s="12">
        <v>498753</v>
      </c>
      <c r="K84" s="23">
        <v>1201919</v>
      </c>
      <c r="L84" s="28">
        <f t="shared" si="3"/>
        <v>1201919</v>
      </c>
    </row>
    <row r="85" spans="1:12" ht="184.5" customHeight="1" x14ac:dyDescent="0.25">
      <c r="A85" s="8">
        <f t="shared" si="4"/>
        <v>76</v>
      </c>
      <c r="B85" s="8">
        <v>41111610</v>
      </c>
      <c r="C85" s="17" t="s">
        <v>92</v>
      </c>
      <c r="D85" s="8" t="s">
        <v>131</v>
      </c>
      <c r="E85" s="8">
        <v>1</v>
      </c>
      <c r="F85" s="19">
        <v>5910016</v>
      </c>
      <c r="G85" s="12">
        <v>6000218</v>
      </c>
      <c r="H85" s="13">
        <v>5968802</v>
      </c>
      <c r="I85" s="13">
        <v>696864</v>
      </c>
      <c r="J85" s="12">
        <v>720093</v>
      </c>
      <c r="K85" s="23">
        <v>5959679</v>
      </c>
      <c r="L85" s="28">
        <f t="shared" si="3"/>
        <v>5959679</v>
      </c>
    </row>
    <row r="86" spans="1:12" ht="276.75" customHeight="1" x14ac:dyDescent="0.25">
      <c r="A86" s="8">
        <f t="shared" si="4"/>
        <v>77</v>
      </c>
      <c r="B86" s="8">
        <v>27112708</v>
      </c>
      <c r="C86" s="17" t="s">
        <v>93</v>
      </c>
      <c r="D86" s="8" t="s">
        <v>131</v>
      </c>
      <c r="E86" s="8">
        <v>2</v>
      </c>
      <c r="F86" s="19">
        <v>1038394</v>
      </c>
      <c r="G86" s="12">
        <v>1057553</v>
      </c>
      <c r="H86" s="13">
        <v>1041483</v>
      </c>
      <c r="I86" s="13">
        <v>392700</v>
      </c>
      <c r="J86" s="12">
        <v>405790</v>
      </c>
      <c r="K86" s="23">
        <v>1045810</v>
      </c>
      <c r="L86" s="28">
        <f t="shared" si="3"/>
        <v>2091620</v>
      </c>
    </row>
    <row r="87" spans="1:12" ht="264.75" customHeight="1" x14ac:dyDescent="0.25">
      <c r="A87" s="8">
        <f t="shared" si="4"/>
        <v>78</v>
      </c>
      <c r="B87" s="8">
        <v>27113200</v>
      </c>
      <c r="C87" s="17" t="s">
        <v>94</v>
      </c>
      <c r="D87" s="8" t="s">
        <v>131</v>
      </c>
      <c r="E87" s="8">
        <v>2</v>
      </c>
      <c r="F87" s="19">
        <v>3422797</v>
      </c>
      <c r="G87" s="12">
        <v>3466708</v>
      </c>
      <c r="H87" s="13">
        <v>3451958</v>
      </c>
      <c r="I87" s="13">
        <v>6604500</v>
      </c>
      <c r="J87" s="12">
        <v>6824650</v>
      </c>
      <c r="K87" s="23">
        <v>3447154</v>
      </c>
      <c r="L87" s="28">
        <f t="shared" si="3"/>
        <v>6894308</v>
      </c>
    </row>
    <row r="88" spans="1:12" ht="264" customHeight="1" x14ac:dyDescent="0.25">
      <c r="A88" s="8">
        <f t="shared" si="4"/>
        <v>79</v>
      </c>
      <c r="B88" s="8">
        <v>27112147</v>
      </c>
      <c r="C88" s="17" t="s">
        <v>95</v>
      </c>
      <c r="D88" s="8" t="s">
        <v>131</v>
      </c>
      <c r="E88" s="8">
        <v>2</v>
      </c>
      <c r="F88" s="19">
        <v>361165</v>
      </c>
      <c r="G88" s="12">
        <v>367710</v>
      </c>
      <c r="H88" s="13">
        <v>363602</v>
      </c>
      <c r="I88" s="13">
        <v>339864</v>
      </c>
      <c r="J88" s="12">
        <v>351193</v>
      </c>
      <c r="K88" s="23">
        <v>358653</v>
      </c>
      <c r="L88" s="28">
        <f t="shared" si="3"/>
        <v>717306</v>
      </c>
    </row>
    <row r="89" spans="1:12" ht="142.5" customHeight="1" x14ac:dyDescent="0.25">
      <c r="A89" s="8">
        <f t="shared" si="4"/>
        <v>80</v>
      </c>
      <c r="B89" s="8">
        <v>41111600</v>
      </c>
      <c r="C89" s="17" t="s">
        <v>96</v>
      </c>
      <c r="D89" s="8" t="s">
        <v>131</v>
      </c>
      <c r="E89" s="8">
        <v>2</v>
      </c>
      <c r="F89" s="19">
        <v>271439</v>
      </c>
      <c r="G89" s="12">
        <v>275366</v>
      </c>
      <c r="H89" s="13">
        <v>272182</v>
      </c>
      <c r="I89" s="13">
        <v>465260</v>
      </c>
      <c r="J89" s="12">
        <v>480769</v>
      </c>
      <c r="K89" s="23">
        <v>272996</v>
      </c>
      <c r="L89" s="28">
        <f t="shared" si="3"/>
        <v>545992</v>
      </c>
    </row>
    <row r="90" spans="1:12" ht="79.5" customHeight="1" x14ac:dyDescent="0.25">
      <c r="A90" s="8">
        <f t="shared" si="4"/>
        <v>81</v>
      </c>
      <c r="B90" s="8">
        <v>41111604</v>
      </c>
      <c r="C90" s="17" t="s">
        <v>97</v>
      </c>
      <c r="D90" s="8" t="s">
        <v>131</v>
      </c>
      <c r="E90" s="8">
        <v>2</v>
      </c>
      <c r="F90" s="19">
        <v>44030</v>
      </c>
      <c r="G90" s="12">
        <v>44744</v>
      </c>
      <c r="H90" s="13">
        <v>44457</v>
      </c>
      <c r="I90" s="13">
        <v>26775</v>
      </c>
      <c r="J90" s="12">
        <v>27668</v>
      </c>
      <c r="K90" s="23">
        <v>44410</v>
      </c>
      <c r="L90" s="28">
        <f t="shared" si="3"/>
        <v>88820</v>
      </c>
    </row>
    <row r="91" spans="1:12" ht="66.75" customHeight="1" x14ac:dyDescent="0.25">
      <c r="A91" s="8">
        <f t="shared" si="4"/>
        <v>82</v>
      </c>
      <c r="B91" s="8">
        <v>41111604</v>
      </c>
      <c r="C91" s="17" t="s">
        <v>98</v>
      </c>
      <c r="D91" s="8" t="s">
        <v>131</v>
      </c>
      <c r="E91" s="8">
        <v>2</v>
      </c>
      <c r="F91" s="19">
        <v>759458</v>
      </c>
      <c r="G91" s="12">
        <v>768621</v>
      </c>
      <c r="H91" s="13">
        <v>760771</v>
      </c>
      <c r="I91" s="13">
        <v>42840</v>
      </c>
      <c r="J91" s="12">
        <v>44268</v>
      </c>
      <c r="K91" s="23">
        <v>762950</v>
      </c>
      <c r="L91" s="28">
        <f t="shared" si="3"/>
        <v>1525900</v>
      </c>
    </row>
    <row r="92" spans="1:12" ht="105.75" customHeight="1" x14ac:dyDescent="0.25">
      <c r="A92" s="8">
        <f t="shared" si="4"/>
        <v>83</v>
      </c>
      <c r="B92" s="8">
        <v>24112401</v>
      </c>
      <c r="C92" s="17" t="s">
        <v>99</v>
      </c>
      <c r="D92" s="8" t="s">
        <v>131</v>
      </c>
      <c r="E92" s="8">
        <v>2</v>
      </c>
      <c r="F92" s="19">
        <v>903805</v>
      </c>
      <c r="G92" s="12">
        <v>917609</v>
      </c>
      <c r="H92" s="13">
        <v>904975</v>
      </c>
      <c r="I92" s="13">
        <v>403410</v>
      </c>
      <c r="J92" s="12">
        <v>416857</v>
      </c>
      <c r="K92" s="23">
        <v>908796</v>
      </c>
      <c r="L92" s="28">
        <f t="shared" si="3"/>
        <v>1817592</v>
      </c>
    </row>
    <row r="93" spans="1:12" ht="75" customHeight="1" x14ac:dyDescent="0.25">
      <c r="A93" s="8">
        <f t="shared" si="4"/>
        <v>84</v>
      </c>
      <c r="B93" s="8">
        <v>41113630</v>
      </c>
      <c r="C93" s="17" t="s">
        <v>100</v>
      </c>
      <c r="D93" s="8" t="s">
        <v>131</v>
      </c>
      <c r="E93" s="8">
        <v>3</v>
      </c>
      <c r="F93" s="19">
        <v>441728</v>
      </c>
      <c r="G93" s="12">
        <v>448273</v>
      </c>
      <c r="H93" s="13">
        <v>443455</v>
      </c>
      <c r="I93" s="13">
        <v>2678571</v>
      </c>
      <c r="J93" s="12">
        <v>2767857</v>
      </c>
      <c r="K93" s="23">
        <v>444485</v>
      </c>
      <c r="L93" s="28">
        <f t="shared" si="3"/>
        <v>1333455</v>
      </c>
    </row>
    <row r="94" spans="1:12" ht="44.25" customHeight="1" x14ac:dyDescent="0.25">
      <c r="A94" s="8">
        <f t="shared" si="4"/>
        <v>85</v>
      </c>
      <c r="B94" s="8">
        <v>41113637</v>
      </c>
      <c r="C94" s="17" t="s">
        <v>101</v>
      </c>
      <c r="D94" s="8" t="s">
        <v>131</v>
      </c>
      <c r="E94" s="8">
        <v>3</v>
      </c>
      <c r="F94" s="19">
        <v>365211</v>
      </c>
      <c r="G94" s="12">
        <v>369019</v>
      </c>
      <c r="H94" s="13">
        <v>367334</v>
      </c>
      <c r="I94" s="13">
        <v>2678036</v>
      </c>
      <c r="J94" s="12">
        <v>2767303</v>
      </c>
      <c r="K94" s="23">
        <v>367188</v>
      </c>
      <c r="L94" s="28">
        <f t="shared" si="3"/>
        <v>1101564</v>
      </c>
    </row>
    <row r="95" spans="1:12" ht="126.75" customHeight="1" x14ac:dyDescent="0.25">
      <c r="A95" s="8">
        <f t="shared" si="4"/>
        <v>86</v>
      </c>
      <c r="B95" s="8">
        <v>41113600</v>
      </c>
      <c r="C95" s="17" t="s">
        <v>102</v>
      </c>
      <c r="D95" s="8" t="s">
        <v>131</v>
      </c>
      <c r="E95" s="8">
        <v>2</v>
      </c>
      <c r="F95" s="19">
        <v>125188</v>
      </c>
      <c r="G95" s="12">
        <v>126735</v>
      </c>
      <c r="H95" s="13">
        <v>125760</v>
      </c>
      <c r="I95" s="13">
        <v>4284000</v>
      </c>
      <c r="J95" s="12">
        <v>4426800</v>
      </c>
      <c r="K95" s="23">
        <v>125894</v>
      </c>
      <c r="L95" s="28">
        <f t="shared" si="3"/>
        <v>251788</v>
      </c>
    </row>
    <row r="96" spans="1:12" ht="174.75" customHeight="1" x14ac:dyDescent="0.25">
      <c r="A96" s="38">
        <f t="shared" si="4"/>
        <v>87</v>
      </c>
      <c r="B96" s="38">
        <v>41115300</v>
      </c>
      <c r="C96" s="39" t="s">
        <v>103</v>
      </c>
      <c r="D96" s="38" t="s">
        <v>131</v>
      </c>
      <c r="E96" s="38">
        <v>0</v>
      </c>
      <c r="F96" s="41">
        <v>714</v>
      </c>
      <c r="G96" s="42">
        <v>714</v>
      </c>
      <c r="H96" s="43">
        <v>716</v>
      </c>
      <c r="I96" s="43">
        <v>2677500</v>
      </c>
      <c r="J96" s="42">
        <v>2766750</v>
      </c>
      <c r="K96" s="44">
        <v>715</v>
      </c>
      <c r="L96" s="45">
        <f t="shared" si="3"/>
        <v>0</v>
      </c>
    </row>
    <row r="97" spans="1:12" ht="208.5" customHeight="1" x14ac:dyDescent="0.25">
      <c r="A97" s="8">
        <f t="shared" si="4"/>
        <v>88</v>
      </c>
      <c r="B97" s="8">
        <v>41112210</v>
      </c>
      <c r="C97" s="17" t="s">
        <v>104</v>
      </c>
      <c r="D97" s="8" t="s">
        <v>131</v>
      </c>
      <c r="E97" s="8">
        <v>2</v>
      </c>
      <c r="F97" s="19">
        <v>1619471</v>
      </c>
      <c r="G97" s="12">
        <v>1644104</v>
      </c>
      <c r="H97" s="13">
        <v>1630079</v>
      </c>
      <c r="I97" s="13">
        <v>4284000</v>
      </c>
      <c r="J97" s="12">
        <v>4426800</v>
      </c>
      <c r="K97" s="23">
        <v>1631218</v>
      </c>
      <c r="L97" s="28">
        <f t="shared" si="3"/>
        <v>3262436</v>
      </c>
    </row>
    <row r="98" spans="1:12" ht="45.75" customHeight="1" x14ac:dyDescent="0.25">
      <c r="A98" s="8">
        <f t="shared" si="4"/>
        <v>89</v>
      </c>
      <c r="B98" s="8">
        <v>41113612</v>
      </c>
      <c r="C98" s="17" t="s">
        <v>105</v>
      </c>
      <c r="D98" s="8" t="s">
        <v>131</v>
      </c>
      <c r="E98" s="8">
        <v>1</v>
      </c>
      <c r="F98" s="19">
        <v>367115</v>
      </c>
      <c r="G98" s="12">
        <v>374374</v>
      </c>
      <c r="H98" s="13">
        <v>370699</v>
      </c>
      <c r="I98" s="13">
        <v>4641000</v>
      </c>
      <c r="J98" s="12">
        <v>4795700</v>
      </c>
      <c r="K98" s="23">
        <v>370729</v>
      </c>
      <c r="L98" s="28">
        <f t="shared" si="3"/>
        <v>370729</v>
      </c>
    </row>
    <row r="99" spans="1:12" ht="42" customHeight="1" x14ac:dyDescent="0.25">
      <c r="A99" s="8">
        <f t="shared" si="4"/>
        <v>90</v>
      </c>
      <c r="B99" s="8">
        <v>41113634</v>
      </c>
      <c r="C99" s="17" t="s">
        <v>106</v>
      </c>
      <c r="D99" s="8" t="s">
        <v>131</v>
      </c>
      <c r="E99" s="8">
        <v>1</v>
      </c>
      <c r="F99" s="19">
        <v>34867</v>
      </c>
      <c r="G99" s="12">
        <v>35462</v>
      </c>
      <c r="H99" s="13">
        <v>34981</v>
      </c>
      <c r="I99" s="13">
        <v>660450</v>
      </c>
      <c r="J99" s="12">
        <v>682465</v>
      </c>
      <c r="K99" s="23">
        <v>35103</v>
      </c>
      <c r="L99" s="28">
        <f t="shared" si="3"/>
        <v>35103</v>
      </c>
    </row>
    <row r="100" spans="1:12" ht="70.5" customHeight="1" x14ac:dyDescent="0.25">
      <c r="A100" s="8">
        <f t="shared" si="4"/>
        <v>91</v>
      </c>
      <c r="B100" s="8">
        <v>43222600</v>
      </c>
      <c r="C100" s="17" t="s">
        <v>107</v>
      </c>
      <c r="D100" s="8" t="s">
        <v>131</v>
      </c>
      <c r="E100" s="8">
        <v>1</v>
      </c>
      <c r="F100" s="19">
        <v>3487771</v>
      </c>
      <c r="G100" s="12">
        <v>3532753</v>
      </c>
      <c r="H100" s="13">
        <v>3516814</v>
      </c>
      <c r="I100" s="13">
        <v>2677500</v>
      </c>
      <c r="J100" s="12">
        <v>2766750</v>
      </c>
      <c r="K100" s="23">
        <v>3512446</v>
      </c>
      <c r="L100" s="28">
        <f t="shared" si="3"/>
        <v>3512446</v>
      </c>
    </row>
    <row r="101" spans="1:12" ht="70.5" customHeight="1" x14ac:dyDescent="0.25">
      <c r="A101" s="8">
        <f t="shared" si="4"/>
        <v>92</v>
      </c>
      <c r="B101" s="8">
        <v>41113600</v>
      </c>
      <c r="C101" s="17" t="s">
        <v>108</v>
      </c>
      <c r="D101" s="8" t="s">
        <v>131</v>
      </c>
      <c r="E101" s="8">
        <v>2</v>
      </c>
      <c r="F101" s="19">
        <v>285362</v>
      </c>
      <c r="G101" s="12">
        <v>290598</v>
      </c>
      <c r="H101" s="13">
        <v>287021</v>
      </c>
      <c r="I101" s="13">
        <v>1535975</v>
      </c>
      <c r="J101" s="12">
        <v>1587174</v>
      </c>
      <c r="K101" s="23">
        <v>287660</v>
      </c>
      <c r="L101" s="28">
        <f t="shared" si="3"/>
        <v>575320</v>
      </c>
    </row>
    <row r="102" spans="1:12" ht="168.75" customHeight="1" x14ac:dyDescent="0.25">
      <c r="A102" s="8">
        <f t="shared" si="4"/>
        <v>93</v>
      </c>
      <c r="B102" s="8">
        <v>27112147</v>
      </c>
      <c r="C102" s="17" t="s">
        <v>109</v>
      </c>
      <c r="D102" s="8" t="s">
        <v>131</v>
      </c>
      <c r="E102" s="8">
        <v>2</v>
      </c>
      <c r="F102" s="19">
        <v>590240</v>
      </c>
      <c r="G102" s="12">
        <v>601426</v>
      </c>
      <c r="H102" s="13">
        <v>592107</v>
      </c>
      <c r="I102" s="13">
        <v>1535903</v>
      </c>
      <c r="J102" s="12">
        <v>1587100</v>
      </c>
      <c r="K102" s="23">
        <v>594591</v>
      </c>
      <c r="L102" s="28">
        <f t="shared" si="3"/>
        <v>1189182</v>
      </c>
    </row>
    <row r="103" spans="1:12" ht="30" customHeight="1" x14ac:dyDescent="0.25">
      <c r="A103" s="8">
        <f t="shared" si="4"/>
        <v>94</v>
      </c>
      <c r="B103" s="8">
        <v>27111602</v>
      </c>
      <c r="C103" s="17" t="s">
        <v>110</v>
      </c>
      <c r="D103" s="8" t="s">
        <v>131</v>
      </c>
      <c r="E103" s="8">
        <v>2</v>
      </c>
      <c r="F103" s="19">
        <v>44625</v>
      </c>
      <c r="G103" s="12">
        <v>45220</v>
      </c>
      <c r="H103" s="13">
        <v>44780</v>
      </c>
      <c r="I103" s="13">
        <v>72293</v>
      </c>
      <c r="J103" s="12">
        <v>74702</v>
      </c>
      <c r="K103" s="23">
        <v>44875</v>
      </c>
      <c r="L103" s="28">
        <f t="shared" si="3"/>
        <v>89750</v>
      </c>
    </row>
    <row r="104" spans="1:12" ht="207" customHeight="1" x14ac:dyDescent="0.25">
      <c r="A104" s="8">
        <f t="shared" si="4"/>
        <v>95</v>
      </c>
      <c r="B104" s="8">
        <v>27112402</v>
      </c>
      <c r="C104" s="17" t="s">
        <v>111</v>
      </c>
      <c r="D104" s="8" t="s">
        <v>131</v>
      </c>
      <c r="E104" s="46">
        <v>3</v>
      </c>
      <c r="F104" s="19">
        <v>224434</v>
      </c>
      <c r="G104" s="12">
        <v>228242</v>
      </c>
      <c r="H104" s="13">
        <v>226575</v>
      </c>
      <c r="I104" s="13">
        <v>286314</v>
      </c>
      <c r="J104" s="12">
        <v>295858</v>
      </c>
      <c r="K104" s="23">
        <v>226417</v>
      </c>
      <c r="L104" s="28">
        <f t="shared" si="3"/>
        <v>679251</v>
      </c>
    </row>
    <row r="105" spans="1:12" ht="57" customHeight="1" x14ac:dyDescent="0.25">
      <c r="A105" s="8">
        <f t="shared" si="4"/>
        <v>96</v>
      </c>
      <c r="B105" s="8">
        <v>27111602</v>
      </c>
      <c r="C105" s="17" t="s">
        <v>112</v>
      </c>
      <c r="D105" s="8" t="s">
        <v>131</v>
      </c>
      <c r="E105" s="8">
        <v>3</v>
      </c>
      <c r="F105" s="19">
        <v>161007</v>
      </c>
      <c r="G105" s="12">
        <v>163268</v>
      </c>
      <c r="H105" s="13">
        <v>162141</v>
      </c>
      <c r="I105" s="13">
        <v>606900</v>
      </c>
      <c r="J105" s="12">
        <v>627130</v>
      </c>
      <c r="K105" s="23">
        <v>162139</v>
      </c>
      <c r="L105" s="28">
        <f t="shared" si="3"/>
        <v>486417</v>
      </c>
    </row>
    <row r="106" spans="1:12" ht="57" customHeight="1" x14ac:dyDescent="0.25">
      <c r="A106" s="8">
        <f t="shared" si="4"/>
        <v>97</v>
      </c>
      <c r="B106" s="8">
        <v>41113615</v>
      </c>
      <c r="C106" s="17" t="s">
        <v>113</v>
      </c>
      <c r="D106" s="8" t="s">
        <v>131</v>
      </c>
      <c r="E106" s="8">
        <v>1</v>
      </c>
      <c r="F106" s="19">
        <v>1079092</v>
      </c>
      <c r="G106" s="12">
        <v>1093610</v>
      </c>
      <c r="H106" s="13">
        <v>1087330</v>
      </c>
      <c r="I106" s="13">
        <v>8569071</v>
      </c>
      <c r="J106" s="12">
        <v>8854707</v>
      </c>
      <c r="K106" s="23">
        <v>1086677</v>
      </c>
      <c r="L106" s="28">
        <f t="shared" ref="L106:L123" si="5">K106*E106</f>
        <v>1086677</v>
      </c>
    </row>
    <row r="107" spans="1:12" ht="90" customHeight="1" x14ac:dyDescent="0.25">
      <c r="A107" s="8">
        <f t="shared" si="4"/>
        <v>98</v>
      </c>
      <c r="B107" s="8">
        <v>32111701</v>
      </c>
      <c r="C107" s="17" t="s">
        <v>119</v>
      </c>
      <c r="D107" s="8" t="s">
        <v>131</v>
      </c>
      <c r="E107" s="46">
        <v>43800</v>
      </c>
      <c r="F107" s="19">
        <v>5950</v>
      </c>
      <c r="G107" s="12">
        <v>6069</v>
      </c>
      <c r="H107" s="13">
        <v>6005</v>
      </c>
      <c r="I107" s="13">
        <v>27489</v>
      </c>
      <c r="J107" s="12">
        <v>28405</v>
      </c>
      <c r="K107" s="23">
        <v>6008</v>
      </c>
      <c r="L107" s="28">
        <f t="shared" si="5"/>
        <v>263150400</v>
      </c>
    </row>
    <row r="108" spans="1:12" ht="57" customHeight="1" x14ac:dyDescent="0.25">
      <c r="A108" s="8">
        <f t="shared" si="4"/>
        <v>99</v>
      </c>
      <c r="B108" s="8">
        <v>26121500</v>
      </c>
      <c r="C108" s="17" t="s">
        <v>120</v>
      </c>
      <c r="D108" s="8" t="s">
        <v>134</v>
      </c>
      <c r="E108" s="46">
        <v>102.00000000000001</v>
      </c>
      <c r="F108" s="19">
        <v>454461</v>
      </c>
      <c r="G108" s="12">
        <v>460768</v>
      </c>
      <c r="H108" s="13">
        <v>456686</v>
      </c>
      <c r="I108" s="13">
        <v>39984</v>
      </c>
      <c r="J108" s="12">
        <v>41317</v>
      </c>
      <c r="K108" s="23">
        <v>457305</v>
      </c>
      <c r="L108" s="28">
        <f t="shared" si="5"/>
        <v>46645110.000000007</v>
      </c>
    </row>
    <row r="109" spans="1:12" ht="57" customHeight="1" x14ac:dyDescent="0.25">
      <c r="A109" s="8">
        <f t="shared" si="4"/>
        <v>100</v>
      </c>
      <c r="B109" s="8">
        <v>39121117</v>
      </c>
      <c r="C109" s="17" t="s">
        <v>121</v>
      </c>
      <c r="D109" s="8" t="s">
        <v>134</v>
      </c>
      <c r="E109" s="46">
        <v>18</v>
      </c>
      <c r="F109" s="19">
        <v>417452</v>
      </c>
      <c r="G109" s="12">
        <v>423045</v>
      </c>
      <c r="H109" s="13">
        <v>417819</v>
      </c>
      <c r="I109" s="13">
        <v>122987</v>
      </c>
      <c r="J109" s="12">
        <v>127086</v>
      </c>
      <c r="K109" s="23">
        <v>419439</v>
      </c>
      <c r="L109" s="28">
        <f t="shared" si="5"/>
        <v>7549902</v>
      </c>
    </row>
    <row r="110" spans="1:12" ht="57" customHeight="1" x14ac:dyDescent="0.25">
      <c r="A110" s="8">
        <f t="shared" si="4"/>
        <v>101</v>
      </c>
      <c r="B110" s="8">
        <v>30171706</v>
      </c>
      <c r="C110" s="17" t="s">
        <v>122</v>
      </c>
      <c r="D110" s="8" t="s">
        <v>131</v>
      </c>
      <c r="E110" s="46">
        <v>300</v>
      </c>
      <c r="F110" s="19">
        <v>220745</v>
      </c>
      <c r="G110" s="12">
        <v>223125</v>
      </c>
      <c r="H110" s="13">
        <v>222862</v>
      </c>
      <c r="I110" s="13">
        <v>81575</v>
      </c>
      <c r="J110" s="12">
        <v>84294</v>
      </c>
      <c r="K110" s="23">
        <v>222244</v>
      </c>
      <c r="L110" s="28">
        <f t="shared" si="5"/>
        <v>66673200</v>
      </c>
    </row>
    <row r="111" spans="1:12" ht="57" customHeight="1" x14ac:dyDescent="0.25">
      <c r="A111" s="8">
        <f t="shared" si="4"/>
        <v>102</v>
      </c>
      <c r="B111" s="8">
        <v>30171706</v>
      </c>
      <c r="C111" s="17" t="s">
        <v>123</v>
      </c>
      <c r="D111" s="8" t="s">
        <v>131</v>
      </c>
      <c r="E111" s="46">
        <v>300</v>
      </c>
      <c r="F111" s="19">
        <v>22134</v>
      </c>
      <c r="G111" s="12">
        <v>22372</v>
      </c>
      <c r="H111" s="13">
        <v>22274</v>
      </c>
      <c r="I111" s="13">
        <v>65688</v>
      </c>
      <c r="J111" s="12">
        <v>67878</v>
      </c>
      <c r="K111" s="23">
        <v>22260</v>
      </c>
      <c r="L111" s="28">
        <f t="shared" si="5"/>
        <v>6678000</v>
      </c>
    </row>
    <row r="112" spans="1:12" ht="57" customHeight="1" x14ac:dyDescent="0.25">
      <c r="A112" s="8">
        <f t="shared" si="4"/>
        <v>103</v>
      </c>
      <c r="B112" s="8">
        <v>30102015</v>
      </c>
      <c r="C112" s="17" t="s">
        <v>114</v>
      </c>
      <c r="D112" s="8" t="s">
        <v>131</v>
      </c>
      <c r="E112" s="46">
        <v>300</v>
      </c>
      <c r="F112" s="19">
        <v>22610</v>
      </c>
      <c r="G112" s="12">
        <v>22967</v>
      </c>
      <c r="H112" s="13">
        <v>22679</v>
      </c>
      <c r="I112" s="13">
        <v>117453</v>
      </c>
      <c r="J112" s="12">
        <v>121368</v>
      </c>
      <c r="K112" s="23">
        <v>22752</v>
      </c>
      <c r="L112" s="28">
        <f t="shared" si="5"/>
        <v>6825600</v>
      </c>
    </row>
    <row r="113" spans="1:13" ht="57" customHeight="1" x14ac:dyDescent="0.25">
      <c r="A113" s="8">
        <f t="shared" si="4"/>
        <v>104</v>
      </c>
      <c r="B113" s="8">
        <v>24141608</v>
      </c>
      <c r="C113" s="17" t="s">
        <v>125</v>
      </c>
      <c r="D113" s="8" t="s">
        <v>131</v>
      </c>
      <c r="E113" s="46">
        <v>300</v>
      </c>
      <c r="F113" s="19">
        <v>22610</v>
      </c>
      <c r="G113" s="12">
        <v>22967</v>
      </c>
      <c r="H113" s="13">
        <v>22810</v>
      </c>
      <c r="I113" s="13">
        <v>117453</v>
      </c>
      <c r="J113" s="12">
        <v>121368</v>
      </c>
      <c r="K113" s="23">
        <v>22796</v>
      </c>
      <c r="L113" s="28">
        <f t="shared" si="5"/>
        <v>6838800</v>
      </c>
    </row>
    <row r="114" spans="1:13" ht="87" customHeight="1" x14ac:dyDescent="0.25">
      <c r="A114" s="8">
        <f t="shared" si="4"/>
        <v>105</v>
      </c>
      <c r="B114" s="8">
        <v>30101506</v>
      </c>
      <c r="C114" s="17" t="s">
        <v>124</v>
      </c>
      <c r="D114" s="8" t="s">
        <v>135</v>
      </c>
      <c r="E114" s="46">
        <v>3</v>
      </c>
      <c r="F114" s="19">
        <v>88179</v>
      </c>
      <c r="G114" s="12">
        <v>89488</v>
      </c>
      <c r="H114" s="13">
        <v>88466</v>
      </c>
      <c r="I114" s="13">
        <v>117453</v>
      </c>
      <c r="J114" s="12">
        <v>121368</v>
      </c>
      <c r="K114" s="23">
        <v>88711</v>
      </c>
      <c r="L114" s="28">
        <f t="shared" si="5"/>
        <v>266133</v>
      </c>
    </row>
    <row r="115" spans="1:13" ht="57" customHeight="1" x14ac:dyDescent="0.25">
      <c r="A115" s="8">
        <f t="shared" si="4"/>
        <v>106</v>
      </c>
      <c r="B115" s="8">
        <v>39121309</v>
      </c>
      <c r="C115" s="17" t="s">
        <v>138</v>
      </c>
      <c r="D115" s="8" t="s">
        <v>131</v>
      </c>
      <c r="E115" s="46">
        <v>900</v>
      </c>
      <c r="F115" s="19">
        <v>238</v>
      </c>
      <c r="G115" s="12">
        <v>238</v>
      </c>
      <c r="H115" s="13">
        <v>239</v>
      </c>
      <c r="I115" s="13">
        <v>104940</v>
      </c>
      <c r="J115" s="12">
        <v>108438</v>
      </c>
      <c r="K115" s="23">
        <v>238</v>
      </c>
      <c r="L115" s="28">
        <f t="shared" si="5"/>
        <v>214200</v>
      </c>
    </row>
    <row r="116" spans="1:13" ht="57" customHeight="1" x14ac:dyDescent="0.25">
      <c r="A116" s="8">
        <f t="shared" si="4"/>
        <v>107</v>
      </c>
      <c r="B116" s="8">
        <v>31201624</v>
      </c>
      <c r="C116" s="17" t="s">
        <v>126</v>
      </c>
      <c r="D116" s="8" t="s">
        <v>131</v>
      </c>
      <c r="E116" s="46">
        <v>600</v>
      </c>
      <c r="F116" s="19">
        <v>130186</v>
      </c>
      <c r="G116" s="12">
        <v>131971</v>
      </c>
      <c r="H116" s="13">
        <v>131218</v>
      </c>
      <c r="I116" s="13">
        <v>45339</v>
      </c>
      <c r="J116" s="12">
        <v>46850</v>
      </c>
      <c r="K116" s="23">
        <v>131125</v>
      </c>
      <c r="L116" s="28">
        <f t="shared" si="5"/>
        <v>78675000</v>
      </c>
    </row>
    <row r="117" spans="1:13" ht="57" customHeight="1" x14ac:dyDescent="0.25">
      <c r="A117" s="8">
        <f t="shared" si="4"/>
        <v>108</v>
      </c>
      <c r="B117" s="8">
        <v>31201624</v>
      </c>
      <c r="C117" s="17" t="s">
        <v>115</v>
      </c>
      <c r="D117" s="8" t="s">
        <v>131</v>
      </c>
      <c r="E117" s="46">
        <v>600</v>
      </c>
      <c r="F117" s="19">
        <v>130186</v>
      </c>
      <c r="G117" s="12">
        <v>131852</v>
      </c>
      <c r="H117" s="13">
        <v>130860</v>
      </c>
      <c r="I117" s="13">
        <v>42126</v>
      </c>
      <c r="J117" s="12">
        <v>43530</v>
      </c>
      <c r="K117" s="23">
        <v>130966</v>
      </c>
      <c r="L117" s="28">
        <f t="shared" si="5"/>
        <v>78579600</v>
      </c>
    </row>
    <row r="118" spans="1:13" ht="57" customHeight="1" x14ac:dyDescent="0.25">
      <c r="A118" s="8">
        <f t="shared" si="4"/>
        <v>109</v>
      </c>
      <c r="B118" s="8">
        <v>31201607</v>
      </c>
      <c r="C118" s="17" t="s">
        <v>116</v>
      </c>
      <c r="D118" s="8" t="s">
        <v>131</v>
      </c>
      <c r="E118" s="46">
        <v>300</v>
      </c>
      <c r="F118" s="19">
        <v>39746</v>
      </c>
      <c r="G118" s="12">
        <v>40341</v>
      </c>
      <c r="H118" s="13">
        <v>39800</v>
      </c>
      <c r="I118" s="13">
        <v>280049</v>
      </c>
      <c r="J118" s="12">
        <v>289384</v>
      </c>
      <c r="K118" s="23">
        <v>39962</v>
      </c>
      <c r="L118" s="28">
        <f t="shared" si="5"/>
        <v>11988600</v>
      </c>
    </row>
    <row r="119" spans="1:13" ht="89.25" customHeight="1" x14ac:dyDescent="0.25">
      <c r="A119" s="8">
        <f t="shared" si="4"/>
        <v>110</v>
      </c>
      <c r="B119" s="8">
        <v>26121500</v>
      </c>
      <c r="C119" s="17" t="s">
        <v>128</v>
      </c>
      <c r="D119" s="8" t="s">
        <v>134</v>
      </c>
      <c r="E119" s="46">
        <v>120</v>
      </c>
      <c r="F119" s="19">
        <v>39746</v>
      </c>
      <c r="G119" s="12">
        <v>40222</v>
      </c>
      <c r="H119" s="13">
        <v>39898</v>
      </c>
      <c r="I119" s="13">
        <v>71043</v>
      </c>
      <c r="J119" s="12">
        <v>73411</v>
      </c>
      <c r="K119" s="23">
        <v>39955</v>
      </c>
      <c r="L119" s="28">
        <f t="shared" si="5"/>
        <v>4794600</v>
      </c>
    </row>
    <row r="120" spans="1:13" ht="79.5" customHeight="1" x14ac:dyDescent="0.25">
      <c r="A120" s="8">
        <f t="shared" si="4"/>
        <v>111</v>
      </c>
      <c r="B120" s="8">
        <v>26121500</v>
      </c>
      <c r="C120" s="17" t="s">
        <v>127</v>
      </c>
      <c r="D120" s="8" t="s">
        <v>134</v>
      </c>
      <c r="E120" s="46">
        <v>12</v>
      </c>
      <c r="F120" s="19">
        <v>72352</v>
      </c>
      <c r="G120" s="12">
        <v>73066</v>
      </c>
      <c r="H120" s="13">
        <v>72607</v>
      </c>
      <c r="I120" s="13">
        <v>122987</v>
      </c>
      <c r="J120" s="12">
        <v>127086</v>
      </c>
      <c r="K120" s="23">
        <v>72675</v>
      </c>
      <c r="L120" s="28">
        <f t="shared" si="5"/>
        <v>872100</v>
      </c>
    </row>
    <row r="121" spans="1:13" ht="124.5" customHeight="1" x14ac:dyDescent="0.25">
      <c r="A121" s="8">
        <f t="shared" si="4"/>
        <v>112</v>
      </c>
      <c r="B121" s="8">
        <v>31161500</v>
      </c>
      <c r="C121" s="17" t="s">
        <v>117</v>
      </c>
      <c r="D121" s="8" t="s">
        <v>131</v>
      </c>
      <c r="E121" s="46">
        <v>1200</v>
      </c>
      <c r="F121" s="19">
        <v>476</v>
      </c>
      <c r="G121" s="12">
        <v>476</v>
      </c>
      <c r="H121" s="13">
        <v>481</v>
      </c>
      <c r="I121" s="13">
        <v>8033</v>
      </c>
      <c r="J121" s="12">
        <v>8300</v>
      </c>
      <c r="K121" s="23">
        <v>478</v>
      </c>
      <c r="L121" s="28">
        <f t="shared" si="5"/>
        <v>573600</v>
      </c>
    </row>
    <row r="122" spans="1:13" ht="129.75" customHeight="1" x14ac:dyDescent="0.25">
      <c r="A122" s="8">
        <f t="shared" si="4"/>
        <v>113</v>
      </c>
      <c r="B122" s="8">
        <v>30101504</v>
      </c>
      <c r="C122" s="17" t="s">
        <v>118</v>
      </c>
      <c r="D122" s="26" t="s">
        <v>131</v>
      </c>
      <c r="E122" s="8">
        <v>12</v>
      </c>
      <c r="F122" s="19">
        <v>940695</v>
      </c>
      <c r="G122" s="13">
        <v>954142</v>
      </c>
      <c r="H122" s="13">
        <v>949564</v>
      </c>
      <c r="I122" s="13">
        <v>633318</v>
      </c>
      <c r="J122" s="13">
        <v>654429</v>
      </c>
      <c r="K122" s="27">
        <v>948134</v>
      </c>
      <c r="L122" s="28">
        <f t="shared" si="5"/>
        <v>11377608</v>
      </c>
    </row>
    <row r="123" spans="1:13" ht="168.75" customHeight="1" x14ac:dyDescent="0.25">
      <c r="A123" s="8">
        <f t="shared" si="4"/>
        <v>114</v>
      </c>
      <c r="B123" s="8">
        <v>23271816</v>
      </c>
      <c r="C123" s="17" t="s">
        <v>136</v>
      </c>
      <c r="D123" s="8" t="s">
        <v>131</v>
      </c>
      <c r="E123" s="46">
        <v>4</v>
      </c>
      <c r="F123" s="34">
        <v>564774</v>
      </c>
      <c r="G123" s="12">
        <v>572271</v>
      </c>
      <c r="H123" s="12">
        <v>565869</v>
      </c>
      <c r="I123" s="12">
        <v>1215407</v>
      </c>
      <c r="J123" s="12">
        <v>1255920</v>
      </c>
      <c r="K123" s="23">
        <v>567638</v>
      </c>
      <c r="L123" s="28">
        <f t="shared" si="5"/>
        <v>2270552</v>
      </c>
    </row>
    <row r="124" spans="1:13" x14ac:dyDescent="0.25">
      <c r="L124" s="29">
        <f>SUM(L10:L123)</f>
        <v>2350555244</v>
      </c>
    </row>
    <row r="125" spans="1:13" x14ac:dyDescent="0.25">
      <c r="L125" s="30">
        <v>2350558203</v>
      </c>
    </row>
    <row r="126" spans="1:13" s="1" customFormat="1" ht="12.75" x14ac:dyDescent="0.25">
      <c r="A126" s="3" t="s">
        <v>6</v>
      </c>
      <c r="B126" s="3"/>
      <c r="C126" s="4"/>
      <c r="G126" s="9"/>
      <c r="H126" s="9"/>
      <c r="I126" s="9"/>
      <c r="J126" s="9"/>
      <c r="L126" s="31">
        <f>L124-L125</f>
        <v>-2959</v>
      </c>
      <c r="M126" s="31"/>
    </row>
    <row r="127" spans="1:13" s="1" customFormat="1" ht="52.5" customHeight="1" x14ac:dyDescent="0.25">
      <c r="A127" s="63" t="s">
        <v>156</v>
      </c>
      <c r="B127" s="63"/>
      <c r="C127" s="63"/>
      <c r="D127" s="63"/>
      <c r="E127" s="63"/>
      <c r="F127" s="63"/>
      <c r="G127" s="63"/>
      <c r="H127" s="63"/>
      <c r="I127" s="63"/>
      <c r="J127" s="63"/>
      <c r="K127" s="63"/>
    </row>
    <row r="129" spans="1:11" x14ac:dyDescent="0.25">
      <c r="A129" s="6" t="s">
        <v>7</v>
      </c>
      <c r="B129" s="6"/>
      <c r="K129" s="6" t="s">
        <v>9</v>
      </c>
    </row>
    <row r="132" spans="1:11" x14ac:dyDescent="0.25">
      <c r="A132" s="56"/>
      <c r="B132" s="56"/>
      <c r="C132" s="56"/>
    </row>
    <row r="133" spans="1:11" x14ac:dyDescent="0.25">
      <c r="A133" s="56"/>
      <c r="B133" s="56"/>
      <c r="C133" s="56"/>
    </row>
    <row r="134" spans="1:11" x14ac:dyDescent="0.25">
      <c r="A134" s="6" t="s">
        <v>150</v>
      </c>
      <c r="B134" s="6"/>
      <c r="D134" s="6" t="s">
        <v>151</v>
      </c>
      <c r="G134" s="6" t="s">
        <v>152</v>
      </c>
      <c r="K134" s="6" t="s">
        <v>11</v>
      </c>
    </row>
    <row r="135" spans="1:11" x14ac:dyDescent="0.25">
      <c r="A135" t="s">
        <v>8</v>
      </c>
      <c r="D135" t="s">
        <v>8</v>
      </c>
      <c r="G135" t="s">
        <v>8</v>
      </c>
      <c r="K135" t="s">
        <v>12</v>
      </c>
    </row>
  </sheetData>
  <mergeCells count="12">
    <mergeCell ref="A127:K127"/>
    <mergeCell ref="A132:C133"/>
    <mergeCell ref="L8:L9"/>
    <mergeCell ref="K8:K9"/>
    <mergeCell ref="D1:F1"/>
    <mergeCell ref="C4:J4"/>
    <mergeCell ref="C5:J6"/>
    <mergeCell ref="A8:A9"/>
    <mergeCell ref="B8:B9"/>
    <mergeCell ref="C8:C9"/>
    <mergeCell ref="D8:D9"/>
    <mergeCell ref="E8:E9"/>
  </mergeCells>
  <pageMargins left="0.7" right="0.7" top="1.3149999999999999" bottom="0.75" header="0.3" footer="0.3"/>
  <pageSetup paperSize="9" scale="2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348C7-AFD9-4A06-8446-312BBE8F8EB4}">
  <dimension ref="A1:L131"/>
  <sheetViews>
    <sheetView tabSelected="1" view="pageBreakPreview" topLeftCell="A119" zoomScale="70" zoomScaleNormal="70" zoomScaleSheetLayoutView="70" workbookViewId="0">
      <selection activeCell="C105" sqref="C105"/>
    </sheetView>
  </sheetViews>
  <sheetFormatPr baseColWidth="10" defaultRowHeight="15" x14ac:dyDescent="0.25"/>
  <cols>
    <col min="1" max="1" width="6.28515625" customWidth="1"/>
    <col min="2" max="2" width="15.7109375" customWidth="1"/>
    <col min="3" max="3" width="67.7109375" style="35" customWidth="1"/>
    <col min="4" max="4" width="16.28515625" customWidth="1"/>
    <col min="5" max="5" width="13.28515625" customWidth="1"/>
    <col min="6" max="6" width="16.140625" customWidth="1"/>
    <col min="7" max="10" width="20" style="11" customWidth="1"/>
    <col min="11" max="11" width="22.28515625" customWidth="1"/>
    <col min="12" max="12" width="28.5703125" customWidth="1"/>
    <col min="13" max="13" width="13.85546875" customWidth="1"/>
  </cols>
  <sheetData>
    <row r="1" spans="1:12" s="1" customFormat="1" ht="24" customHeight="1" x14ac:dyDescent="0.25">
      <c r="C1" s="3" t="s">
        <v>4</v>
      </c>
      <c r="D1" s="57" t="s">
        <v>157</v>
      </c>
      <c r="E1" s="57"/>
      <c r="F1" s="57"/>
      <c r="G1" s="4"/>
      <c r="H1" s="4"/>
      <c r="I1" s="4"/>
      <c r="J1" s="4"/>
    </row>
    <row r="2" spans="1:12" s="1" customFormat="1" ht="17.100000000000001" customHeight="1" x14ac:dyDescent="0.25">
      <c r="C2" s="3" t="s">
        <v>13</v>
      </c>
      <c r="D2" s="2"/>
      <c r="G2" s="9"/>
      <c r="H2" s="9"/>
      <c r="I2" s="9"/>
      <c r="J2" s="9"/>
    </row>
    <row r="3" spans="1:12" s="1" customFormat="1" ht="17.100000000000001" customHeight="1" x14ac:dyDescent="0.25">
      <c r="C3" s="3" t="s">
        <v>5</v>
      </c>
      <c r="D3" s="2"/>
      <c r="G3" s="9"/>
      <c r="H3" s="9"/>
      <c r="I3" s="9"/>
      <c r="J3" s="9"/>
    </row>
    <row r="4" spans="1:12" s="1" customFormat="1" ht="15" customHeight="1" x14ac:dyDescent="0.25">
      <c r="C4" s="57"/>
      <c r="D4" s="57"/>
      <c r="E4" s="57"/>
      <c r="F4" s="57"/>
      <c r="G4" s="57"/>
      <c r="H4" s="57"/>
      <c r="I4" s="57"/>
      <c r="J4" s="57"/>
    </row>
    <row r="5" spans="1:12" s="1" customFormat="1" ht="13.5" customHeight="1" x14ac:dyDescent="0.25">
      <c r="C5" s="58" t="s">
        <v>163</v>
      </c>
      <c r="D5" s="58"/>
      <c r="E5" s="58"/>
      <c r="F5" s="58"/>
      <c r="G5" s="58"/>
      <c r="H5" s="58"/>
      <c r="I5" s="58"/>
      <c r="J5" s="58"/>
    </row>
    <row r="6" spans="1:12" s="1" customFormat="1" ht="18" customHeight="1" x14ac:dyDescent="0.25">
      <c r="C6" s="58"/>
      <c r="D6" s="58"/>
      <c r="E6" s="58"/>
      <c r="F6" s="58"/>
      <c r="G6" s="58"/>
      <c r="H6" s="58"/>
      <c r="I6" s="58"/>
      <c r="J6" s="58"/>
    </row>
    <row r="8" spans="1:12" ht="45" x14ac:dyDescent="0.25">
      <c r="A8" s="59" t="s">
        <v>0</v>
      </c>
      <c r="B8" s="61" t="s">
        <v>16</v>
      </c>
      <c r="C8" s="59" t="s">
        <v>3</v>
      </c>
      <c r="D8" s="61" t="s">
        <v>1</v>
      </c>
      <c r="E8" s="59" t="s">
        <v>2</v>
      </c>
      <c r="F8" s="21" t="s">
        <v>140</v>
      </c>
      <c r="G8" s="20" t="s">
        <v>139</v>
      </c>
      <c r="H8" s="20" t="s">
        <v>141</v>
      </c>
      <c r="I8" s="20" t="s">
        <v>142</v>
      </c>
      <c r="J8" s="20" t="s">
        <v>143</v>
      </c>
      <c r="K8" s="55" t="s">
        <v>148</v>
      </c>
      <c r="L8" s="55" t="s">
        <v>15</v>
      </c>
    </row>
    <row r="9" spans="1:12" ht="45" x14ac:dyDescent="0.25">
      <c r="A9" s="60"/>
      <c r="B9" s="62"/>
      <c r="C9" s="60"/>
      <c r="D9" s="62"/>
      <c r="E9" s="60"/>
      <c r="F9" s="10" t="s">
        <v>10</v>
      </c>
      <c r="G9" s="10" t="s">
        <v>10</v>
      </c>
      <c r="H9" s="10" t="s">
        <v>10</v>
      </c>
      <c r="I9" s="10" t="s">
        <v>10</v>
      </c>
      <c r="J9" s="10" t="s">
        <v>10</v>
      </c>
      <c r="K9" s="55"/>
      <c r="L9" s="55"/>
    </row>
    <row r="10" spans="1:12" ht="121.5" customHeight="1" x14ac:dyDescent="0.25">
      <c r="A10" s="8">
        <v>1</v>
      </c>
      <c r="B10" s="8">
        <v>26111701</v>
      </c>
      <c r="C10" s="17" t="s">
        <v>19</v>
      </c>
      <c r="D10" s="8" t="s">
        <v>131</v>
      </c>
      <c r="E10" s="37">
        <v>332</v>
      </c>
      <c r="F10" s="19">
        <v>2362864</v>
      </c>
      <c r="G10" s="12">
        <v>2389877</v>
      </c>
      <c r="H10" s="13">
        <v>2372226</v>
      </c>
      <c r="I10" s="13">
        <v>4462500</v>
      </c>
      <c r="J10" s="12">
        <v>4611250</v>
      </c>
      <c r="K10" s="52">
        <v>2374989</v>
      </c>
      <c r="L10" s="53">
        <f>K10*E10</f>
        <v>788496348</v>
      </c>
    </row>
    <row r="11" spans="1:12" ht="121.5" customHeight="1" x14ac:dyDescent="0.25">
      <c r="A11" s="8">
        <f>A10+1</f>
        <v>2</v>
      </c>
      <c r="B11" s="8">
        <v>30102306</v>
      </c>
      <c r="C11" s="17" t="s">
        <v>20</v>
      </c>
      <c r="D11" s="8" t="s">
        <v>131</v>
      </c>
      <c r="E11" s="37">
        <v>83</v>
      </c>
      <c r="F11" s="19">
        <v>1213324</v>
      </c>
      <c r="G11" s="12">
        <v>1229865</v>
      </c>
      <c r="H11" s="13">
        <v>1218150.6399999999</v>
      </c>
      <c r="I11" s="13">
        <v>1606500</v>
      </c>
      <c r="J11" s="12">
        <v>1660050</v>
      </c>
      <c r="K11" s="52">
        <v>1220447</v>
      </c>
      <c r="L11" s="53">
        <f t="shared" ref="L11:L74" si="0">K11*E11</f>
        <v>101297101</v>
      </c>
    </row>
    <row r="12" spans="1:12" ht="121.5" customHeight="1" x14ac:dyDescent="0.25">
      <c r="A12" s="8">
        <f t="shared" ref="A12:A75" si="1">A11+1</f>
        <v>3</v>
      </c>
      <c r="B12" s="8">
        <v>32121705</v>
      </c>
      <c r="C12" s="17" t="s">
        <v>21</v>
      </c>
      <c r="D12" s="8" t="s">
        <v>131</v>
      </c>
      <c r="E12" s="37">
        <v>83</v>
      </c>
      <c r="F12" s="19">
        <v>2659412</v>
      </c>
      <c r="G12" s="12">
        <v>2705822</v>
      </c>
      <c r="H12" s="13">
        <v>2681620</v>
      </c>
      <c r="I12" s="13">
        <v>5176500</v>
      </c>
      <c r="J12" s="12">
        <v>5349050</v>
      </c>
      <c r="K12" s="52">
        <v>2682285</v>
      </c>
      <c r="L12" s="53">
        <f t="shared" si="0"/>
        <v>222629655</v>
      </c>
    </row>
    <row r="13" spans="1:12" ht="121.5" customHeight="1" x14ac:dyDescent="0.25">
      <c r="A13" s="8">
        <f t="shared" si="1"/>
        <v>4</v>
      </c>
      <c r="B13" s="8">
        <v>26121634</v>
      </c>
      <c r="C13" s="17" t="s">
        <v>22</v>
      </c>
      <c r="D13" s="8" t="s">
        <v>132</v>
      </c>
      <c r="E13" s="37">
        <v>2490</v>
      </c>
      <c r="F13" s="19">
        <v>7616</v>
      </c>
      <c r="G13" s="12">
        <v>7735</v>
      </c>
      <c r="H13" s="13">
        <v>7659</v>
      </c>
      <c r="I13" s="13">
        <v>8516</v>
      </c>
      <c r="J13" s="12">
        <v>8800</v>
      </c>
      <c r="K13" s="52">
        <v>7882</v>
      </c>
      <c r="L13" s="53">
        <f t="shared" si="0"/>
        <v>19626180</v>
      </c>
    </row>
    <row r="14" spans="1:12" ht="121.5" customHeight="1" x14ac:dyDescent="0.25">
      <c r="A14" s="8">
        <f t="shared" si="1"/>
        <v>5</v>
      </c>
      <c r="B14" s="8">
        <v>26121634</v>
      </c>
      <c r="C14" s="17" t="s">
        <v>23</v>
      </c>
      <c r="D14" s="8" t="s">
        <v>132</v>
      </c>
      <c r="E14" s="37">
        <v>2490</v>
      </c>
      <c r="F14" s="19">
        <v>7616</v>
      </c>
      <c r="G14" s="12">
        <v>7735</v>
      </c>
      <c r="H14" s="13">
        <v>7646</v>
      </c>
      <c r="I14" s="13">
        <v>8516</v>
      </c>
      <c r="J14" s="12">
        <v>8800</v>
      </c>
      <c r="K14" s="52">
        <v>7878</v>
      </c>
      <c r="L14" s="53">
        <f t="shared" si="0"/>
        <v>19616220</v>
      </c>
    </row>
    <row r="15" spans="1:12" ht="121.5" customHeight="1" x14ac:dyDescent="0.25">
      <c r="A15" s="8">
        <f t="shared" si="1"/>
        <v>6</v>
      </c>
      <c r="B15" s="8">
        <v>26121613</v>
      </c>
      <c r="C15" s="17" t="s">
        <v>24</v>
      </c>
      <c r="D15" s="8" t="s">
        <v>132</v>
      </c>
      <c r="E15" s="37">
        <v>830</v>
      </c>
      <c r="F15" s="19">
        <v>12019</v>
      </c>
      <c r="G15" s="12">
        <v>12257</v>
      </c>
      <c r="H15" s="13">
        <v>12080</v>
      </c>
      <c r="I15" s="13">
        <v>10519</v>
      </c>
      <c r="J15" s="12">
        <v>10870</v>
      </c>
      <c r="K15" s="52">
        <v>11807</v>
      </c>
      <c r="L15" s="53">
        <f t="shared" si="0"/>
        <v>9799810</v>
      </c>
    </row>
    <row r="16" spans="1:12" ht="121.5" customHeight="1" x14ac:dyDescent="0.25">
      <c r="A16" s="8">
        <f t="shared" si="1"/>
        <v>7</v>
      </c>
      <c r="B16" s="8">
        <v>26121613</v>
      </c>
      <c r="C16" s="17" t="s">
        <v>25</v>
      </c>
      <c r="D16" s="8" t="s">
        <v>132</v>
      </c>
      <c r="E16" s="37">
        <v>830</v>
      </c>
      <c r="F16" s="19">
        <v>12019</v>
      </c>
      <c r="G16" s="12">
        <v>12257</v>
      </c>
      <c r="H16" s="13">
        <v>12030</v>
      </c>
      <c r="I16" s="13">
        <v>10519</v>
      </c>
      <c r="J16" s="12">
        <v>10870</v>
      </c>
      <c r="K16" s="52">
        <v>11640</v>
      </c>
      <c r="L16" s="53">
        <f t="shared" si="0"/>
        <v>9661200</v>
      </c>
    </row>
    <row r="17" spans="1:12" ht="121.5" customHeight="1" x14ac:dyDescent="0.25">
      <c r="A17" s="8">
        <f t="shared" si="1"/>
        <v>8</v>
      </c>
      <c r="B17" s="8">
        <v>26121613</v>
      </c>
      <c r="C17" s="17" t="s">
        <v>26</v>
      </c>
      <c r="D17" s="8" t="s">
        <v>132</v>
      </c>
      <c r="E17" s="37">
        <v>830</v>
      </c>
      <c r="F17" s="19">
        <v>12019</v>
      </c>
      <c r="G17" s="12">
        <v>12257</v>
      </c>
      <c r="H17" s="13">
        <v>12118</v>
      </c>
      <c r="I17" s="13">
        <v>10519</v>
      </c>
      <c r="J17" s="12">
        <v>10870</v>
      </c>
      <c r="K17" s="52">
        <v>11816</v>
      </c>
      <c r="L17" s="53">
        <f t="shared" si="0"/>
        <v>9807280</v>
      </c>
    </row>
    <row r="18" spans="1:12" ht="121.5" customHeight="1" x14ac:dyDescent="0.25">
      <c r="A18" s="8">
        <f t="shared" si="1"/>
        <v>9</v>
      </c>
      <c r="B18" s="8">
        <v>39121624</v>
      </c>
      <c r="C18" s="17" t="s">
        <v>27</v>
      </c>
      <c r="D18" s="8" t="s">
        <v>131</v>
      </c>
      <c r="E18" s="37">
        <v>332</v>
      </c>
      <c r="F18" s="19">
        <v>25466</v>
      </c>
      <c r="G18" s="12">
        <v>25823</v>
      </c>
      <c r="H18" s="13">
        <v>25529</v>
      </c>
      <c r="I18" s="13">
        <v>44625</v>
      </c>
      <c r="J18" s="12">
        <v>46113</v>
      </c>
      <c r="K18" s="52">
        <v>25606</v>
      </c>
      <c r="L18" s="53">
        <f t="shared" si="0"/>
        <v>8501192</v>
      </c>
    </row>
    <row r="19" spans="1:12" ht="121.5" customHeight="1" x14ac:dyDescent="0.25">
      <c r="A19" s="8">
        <f t="shared" si="1"/>
        <v>10</v>
      </c>
      <c r="B19" s="8">
        <v>39121611</v>
      </c>
      <c r="C19" s="17" t="s">
        <v>28</v>
      </c>
      <c r="D19" s="8" t="s">
        <v>131</v>
      </c>
      <c r="E19" s="37">
        <v>332</v>
      </c>
      <c r="F19" s="19">
        <v>9877</v>
      </c>
      <c r="G19" s="12">
        <v>9996</v>
      </c>
      <c r="H19" s="13">
        <v>9912</v>
      </c>
      <c r="I19" s="13">
        <v>17850</v>
      </c>
      <c r="J19" s="12">
        <v>18445</v>
      </c>
      <c r="K19" s="52">
        <v>9928</v>
      </c>
      <c r="L19" s="53">
        <f t="shared" si="0"/>
        <v>3296096</v>
      </c>
    </row>
    <row r="20" spans="1:12" ht="193.5" customHeight="1" x14ac:dyDescent="0.25">
      <c r="A20" s="8">
        <f t="shared" si="1"/>
        <v>11</v>
      </c>
      <c r="B20" s="8">
        <v>39121640</v>
      </c>
      <c r="C20" s="17" t="s">
        <v>29</v>
      </c>
      <c r="D20" s="8" t="s">
        <v>131</v>
      </c>
      <c r="E20" s="37">
        <v>249</v>
      </c>
      <c r="F20" s="19">
        <v>95676</v>
      </c>
      <c r="G20" s="12">
        <v>97104</v>
      </c>
      <c r="H20" s="13">
        <v>96271</v>
      </c>
      <c r="I20" s="13">
        <v>160650</v>
      </c>
      <c r="J20" s="12">
        <v>166005</v>
      </c>
      <c r="K20" s="52">
        <v>96350</v>
      </c>
      <c r="L20" s="53">
        <f t="shared" si="0"/>
        <v>23991150</v>
      </c>
    </row>
    <row r="21" spans="1:12" ht="121.5" customHeight="1" x14ac:dyDescent="0.25">
      <c r="A21" s="8">
        <f t="shared" si="1"/>
        <v>12</v>
      </c>
      <c r="B21" s="8">
        <v>39122231</v>
      </c>
      <c r="C21" s="17" t="s">
        <v>30</v>
      </c>
      <c r="D21" s="8" t="s">
        <v>131</v>
      </c>
      <c r="E21" s="37">
        <v>83</v>
      </c>
      <c r="F21" s="19">
        <v>95676</v>
      </c>
      <c r="G21" s="12">
        <v>96985</v>
      </c>
      <c r="H21" s="13">
        <v>84106</v>
      </c>
      <c r="I21" s="13">
        <v>296881</v>
      </c>
      <c r="J21" s="12">
        <v>306777</v>
      </c>
      <c r="K21" s="52">
        <v>92256</v>
      </c>
      <c r="L21" s="53">
        <f t="shared" si="0"/>
        <v>7657248</v>
      </c>
    </row>
    <row r="22" spans="1:12" ht="150" customHeight="1" x14ac:dyDescent="0.25">
      <c r="A22" s="8">
        <f t="shared" si="1"/>
        <v>13</v>
      </c>
      <c r="B22" s="8">
        <v>39121101</v>
      </c>
      <c r="C22" s="17" t="s">
        <v>31</v>
      </c>
      <c r="D22" s="8" t="s">
        <v>131</v>
      </c>
      <c r="E22" s="37">
        <v>84</v>
      </c>
      <c r="F22" s="19">
        <v>137445</v>
      </c>
      <c r="G22" s="12">
        <v>139468</v>
      </c>
      <c r="H22" s="13">
        <v>138014</v>
      </c>
      <c r="I22" s="13">
        <v>250793</v>
      </c>
      <c r="J22" s="12">
        <v>259152</v>
      </c>
      <c r="K22" s="52">
        <v>138309</v>
      </c>
      <c r="L22" s="53">
        <f t="shared" si="0"/>
        <v>11617956</v>
      </c>
    </row>
    <row r="23" spans="1:12" ht="144.75" customHeight="1" x14ac:dyDescent="0.25">
      <c r="A23" s="8">
        <f t="shared" si="1"/>
        <v>14</v>
      </c>
      <c r="B23" s="8" t="s">
        <v>129</v>
      </c>
      <c r="C23" s="17" t="s">
        <v>32</v>
      </c>
      <c r="D23" s="8" t="s">
        <v>131</v>
      </c>
      <c r="E23" s="37">
        <v>83</v>
      </c>
      <c r="F23" s="19">
        <v>145299</v>
      </c>
      <c r="G23" s="12">
        <v>146846</v>
      </c>
      <c r="H23" s="13">
        <v>145829</v>
      </c>
      <c r="I23" s="13">
        <v>88715</v>
      </c>
      <c r="J23" s="12">
        <v>91672</v>
      </c>
      <c r="K23" s="52">
        <v>145991</v>
      </c>
      <c r="L23" s="53">
        <f t="shared" si="0"/>
        <v>12117253</v>
      </c>
    </row>
    <row r="24" spans="1:12" ht="39.75" customHeight="1" x14ac:dyDescent="0.25">
      <c r="A24" s="8">
        <f t="shared" si="1"/>
        <v>15</v>
      </c>
      <c r="B24" s="8" t="s">
        <v>129</v>
      </c>
      <c r="C24" s="17" t="s">
        <v>33</v>
      </c>
      <c r="D24" s="8" t="s">
        <v>131</v>
      </c>
      <c r="E24" s="37">
        <v>249</v>
      </c>
      <c r="F24" s="19">
        <v>8092</v>
      </c>
      <c r="G24" s="12">
        <v>8211</v>
      </c>
      <c r="H24" s="13">
        <v>8131</v>
      </c>
      <c r="I24" s="13">
        <v>12504</v>
      </c>
      <c r="J24" s="12">
        <v>12921</v>
      </c>
      <c r="K24" s="52">
        <v>8145</v>
      </c>
      <c r="L24" s="53">
        <f t="shared" si="0"/>
        <v>2028105</v>
      </c>
    </row>
    <row r="25" spans="1:12" ht="84.75" customHeight="1" x14ac:dyDescent="0.25">
      <c r="A25" s="8">
        <f t="shared" si="1"/>
        <v>16</v>
      </c>
      <c r="B25" s="8" t="s">
        <v>129</v>
      </c>
      <c r="C25" s="17" t="s">
        <v>34</v>
      </c>
      <c r="D25" s="8" t="s">
        <v>131</v>
      </c>
      <c r="E25" s="37">
        <v>166</v>
      </c>
      <c r="F25" s="19">
        <v>2856</v>
      </c>
      <c r="G25" s="12">
        <v>2856</v>
      </c>
      <c r="H25" s="13">
        <v>2876</v>
      </c>
      <c r="I25" s="13">
        <v>2749</v>
      </c>
      <c r="J25" s="12">
        <v>2841</v>
      </c>
      <c r="K25" s="52">
        <v>2857</v>
      </c>
      <c r="L25" s="53">
        <f t="shared" si="0"/>
        <v>474262</v>
      </c>
    </row>
    <row r="26" spans="1:12" ht="76.5" customHeight="1" x14ac:dyDescent="0.25">
      <c r="A26" s="8">
        <f t="shared" si="1"/>
        <v>17</v>
      </c>
      <c r="B26" s="8">
        <v>39121102</v>
      </c>
      <c r="C26" s="17" t="s">
        <v>35</v>
      </c>
      <c r="D26" s="8" t="s">
        <v>131</v>
      </c>
      <c r="E26" s="37">
        <v>249</v>
      </c>
      <c r="F26" s="19">
        <v>11662</v>
      </c>
      <c r="G26" s="12">
        <v>11900</v>
      </c>
      <c r="H26" s="13">
        <v>11681</v>
      </c>
      <c r="I26" s="13">
        <v>9853</v>
      </c>
      <c r="J26" s="12">
        <v>10182</v>
      </c>
      <c r="K26" s="52">
        <v>11748</v>
      </c>
      <c r="L26" s="53">
        <f t="shared" si="0"/>
        <v>2925252</v>
      </c>
    </row>
    <row r="27" spans="1:12" ht="121.5" customHeight="1" x14ac:dyDescent="0.25">
      <c r="A27" s="8">
        <f t="shared" si="1"/>
        <v>18</v>
      </c>
      <c r="B27" s="8">
        <v>39121633</v>
      </c>
      <c r="C27" s="17" t="s">
        <v>36</v>
      </c>
      <c r="D27" s="8" t="s">
        <v>131</v>
      </c>
      <c r="E27" s="37">
        <v>166</v>
      </c>
      <c r="F27" s="19">
        <v>7854</v>
      </c>
      <c r="G27" s="12">
        <v>7973</v>
      </c>
      <c r="H27" s="13">
        <v>7889</v>
      </c>
      <c r="I27" s="13">
        <v>8604</v>
      </c>
      <c r="J27" s="12">
        <v>8890</v>
      </c>
      <c r="K27" s="52">
        <v>8080</v>
      </c>
      <c r="L27" s="53">
        <f t="shared" si="0"/>
        <v>1341280</v>
      </c>
    </row>
    <row r="28" spans="1:12" ht="57.75" customHeight="1" x14ac:dyDescent="0.25">
      <c r="A28" s="8">
        <f t="shared" si="1"/>
        <v>19</v>
      </c>
      <c r="B28" s="8">
        <v>95121640</v>
      </c>
      <c r="C28" s="17" t="s">
        <v>37</v>
      </c>
      <c r="D28" s="8" t="s">
        <v>131</v>
      </c>
      <c r="E28" s="37">
        <v>996</v>
      </c>
      <c r="F28" s="19">
        <v>28679</v>
      </c>
      <c r="G28" s="12">
        <v>29274</v>
      </c>
      <c r="H28" s="13">
        <v>28798</v>
      </c>
      <c r="I28" s="13">
        <v>29313</v>
      </c>
      <c r="J28" s="12">
        <v>30290</v>
      </c>
      <c r="K28" s="52">
        <v>29128</v>
      </c>
      <c r="L28" s="53">
        <f t="shared" si="0"/>
        <v>29011488</v>
      </c>
    </row>
    <row r="29" spans="1:12" ht="68.25" customHeight="1" x14ac:dyDescent="0.25">
      <c r="A29" s="8">
        <f t="shared" si="1"/>
        <v>20</v>
      </c>
      <c r="B29" s="8" t="s">
        <v>130</v>
      </c>
      <c r="C29" s="17" t="s">
        <v>38</v>
      </c>
      <c r="D29" s="8" t="s">
        <v>131</v>
      </c>
      <c r="E29" s="37">
        <v>415</v>
      </c>
      <c r="F29" s="19">
        <v>15113</v>
      </c>
      <c r="G29" s="12">
        <v>15351</v>
      </c>
      <c r="H29" s="13">
        <v>15242</v>
      </c>
      <c r="I29" s="13">
        <v>13650</v>
      </c>
      <c r="J29" s="12">
        <v>14105</v>
      </c>
      <c r="K29" s="52">
        <v>14953</v>
      </c>
      <c r="L29" s="53">
        <f t="shared" si="0"/>
        <v>6205495</v>
      </c>
    </row>
    <row r="30" spans="1:12" ht="100.5" customHeight="1" x14ac:dyDescent="0.25">
      <c r="A30" s="8">
        <f t="shared" si="1"/>
        <v>21</v>
      </c>
      <c r="B30" s="8">
        <v>40172608</v>
      </c>
      <c r="C30" s="17" t="s">
        <v>39</v>
      </c>
      <c r="D30" s="8" t="s">
        <v>131</v>
      </c>
      <c r="E30" s="37">
        <v>1660</v>
      </c>
      <c r="F30" s="19">
        <v>1071</v>
      </c>
      <c r="G30" s="12">
        <v>1071</v>
      </c>
      <c r="H30" s="13">
        <v>1082</v>
      </c>
      <c r="I30" s="13">
        <v>1083</v>
      </c>
      <c r="J30" s="12">
        <v>1120</v>
      </c>
      <c r="K30" s="52">
        <v>1077</v>
      </c>
      <c r="L30" s="53">
        <f t="shared" si="0"/>
        <v>1787820</v>
      </c>
    </row>
    <row r="31" spans="1:12" ht="65.25" customHeight="1" x14ac:dyDescent="0.25">
      <c r="A31" s="8">
        <f t="shared" si="1"/>
        <v>22</v>
      </c>
      <c r="B31" s="8">
        <v>39111806</v>
      </c>
      <c r="C31" s="17" t="s">
        <v>40</v>
      </c>
      <c r="D31" s="8" t="s">
        <v>131</v>
      </c>
      <c r="E31" s="37">
        <v>249</v>
      </c>
      <c r="F31" s="19">
        <v>18088</v>
      </c>
      <c r="G31" s="12">
        <v>18326</v>
      </c>
      <c r="H31" s="13">
        <v>18263</v>
      </c>
      <c r="I31" s="13">
        <v>50575</v>
      </c>
      <c r="J31" s="12">
        <v>115192</v>
      </c>
      <c r="K31" s="52">
        <v>26313</v>
      </c>
      <c r="L31" s="53">
        <f t="shared" si="0"/>
        <v>6551937</v>
      </c>
    </row>
    <row r="32" spans="1:12" ht="121.5" customHeight="1" x14ac:dyDescent="0.25">
      <c r="A32" s="8">
        <f t="shared" si="1"/>
        <v>23</v>
      </c>
      <c r="B32" s="8">
        <v>39111505</v>
      </c>
      <c r="C32" s="17" t="s">
        <v>41</v>
      </c>
      <c r="D32" s="8" t="s">
        <v>131</v>
      </c>
      <c r="E32" s="37">
        <v>300</v>
      </c>
      <c r="F32" s="19">
        <v>23800</v>
      </c>
      <c r="G32" s="12">
        <v>24157</v>
      </c>
      <c r="H32" s="13">
        <v>23861</v>
      </c>
      <c r="I32" s="13">
        <v>24269</v>
      </c>
      <c r="J32" s="12">
        <v>25078</v>
      </c>
      <c r="K32" s="52">
        <v>24022</v>
      </c>
      <c r="L32" s="53">
        <f t="shared" si="0"/>
        <v>7206600</v>
      </c>
    </row>
    <row r="33" spans="1:12" ht="156.75" customHeight="1" x14ac:dyDescent="0.25">
      <c r="A33" s="8">
        <f t="shared" si="1"/>
        <v>24</v>
      </c>
      <c r="B33" s="8">
        <v>26121629</v>
      </c>
      <c r="C33" s="17" t="s">
        <v>42</v>
      </c>
      <c r="D33" s="8" t="s">
        <v>133</v>
      </c>
      <c r="E33" s="37">
        <v>83</v>
      </c>
      <c r="F33" s="19">
        <v>197659</v>
      </c>
      <c r="G33" s="12">
        <v>199682</v>
      </c>
      <c r="H33" s="13">
        <v>198203</v>
      </c>
      <c r="I33" s="13">
        <v>3991</v>
      </c>
      <c r="J33" s="12">
        <v>4124</v>
      </c>
      <c r="K33" s="52">
        <v>198515</v>
      </c>
      <c r="L33" s="53">
        <f t="shared" si="0"/>
        <v>16476745</v>
      </c>
    </row>
    <row r="34" spans="1:12" ht="121.5" customHeight="1" x14ac:dyDescent="0.25">
      <c r="A34" s="8">
        <f t="shared" si="1"/>
        <v>25</v>
      </c>
      <c r="B34" s="8">
        <v>26121629</v>
      </c>
      <c r="C34" s="17" t="s">
        <v>43</v>
      </c>
      <c r="D34" s="8" t="s">
        <v>133</v>
      </c>
      <c r="E34" s="37">
        <v>83</v>
      </c>
      <c r="F34" s="19">
        <v>197659</v>
      </c>
      <c r="G34" s="12">
        <v>200277</v>
      </c>
      <c r="H34" s="13">
        <v>199277</v>
      </c>
      <c r="I34" s="13">
        <v>3991</v>
      </c>
      <c r="J34" s="12">
        <v>4124</v>
      </c>
      <c r="K34" s="52">
        <v>199071</v>
      </c>
      <c r="L34" s="53">
        <f t="shared" si="0"/>
        <v>16522893</v>
      </c>
    </row>
    <row r="35" spans="1:12" ht="146.25" customHeight="1" x14ac:dyDescent="0.25">
      <c r="A35" s="8">
        <f t="shared" si="1"/>
        <v>26</v>
      </c>
      <c r="B35" s="8">
        <v>26121629</v>
      </c>
      <c r="C35" s="17" t="s">
        <v>44</v>
      </c>
      <c r="D35" s="8" t="s">
        <v>133</v>
      </c>
      <c r="E35" s="37">
        <v>83</v>
      </c>
      <c r="F35" s="19">
        <v>197659</v>
      </c>
      <c r="G35" s="12">
        <v>200396</v>
      </c>
      <c r="H35" s="13">
        <v>199243</v>
      </c>
      <c r="I35" s="13">
        <v>3991</v>
      </c>
      <c r="J35" s="12">
        <v>4124</v>
      </c>
      <c r="K35" s="52">
        <v>199099</v>
      </c>
      <c r="L35" s="53">
        <f t="shared" si="0"/>
        <v>16525217</v>
      </c>
    </row>
    <row r="36" spans="1:12" ht="74.25" customHeight="1" x14ac:dyDescent="0.25">
      <c r="A36" s="8">
        <f t="shared" si="1"/>
        <v>27</v>
      </c>
      <c r="B36" s="8">
        <v>30102409</v>
      </c>
      <c r="C36" s="17" t="s">
        <v>45</v>
      </c>
      <c r="D36" s="8" t="s">
        <v>131</v>
      </c>
      <c r="E36" s="37">
        <v>83</v>
      </c>
      <c r="F36" s="19">
        <v>286909</v>
      </c>
      <c r="G36" s="12">
        <v>290836</v>
      </c>
      <c r="H36" s="13">
        <v>288894</v>
      </c>
      <c r="I36" s="13">
        <v>274533</v>
      </c>
      <c r="J36" s="12">
        <v>283684</v>
      </c>
      <c r="K36" s="52">
        <v>286496</v>
      </c>
      <c r="L36" s="53">
        <f t="shared" si="0"/>
        <v>23779168</v>
      </c>
    </row>
    <row r="37" spans="1:12" ht="121.5" customHeight="1" x14ac:dyDescent="0.25">
      <c r="A37" s="8">
        <f t="shared" si="1"/>
        <v>28</v>
      </c>
      <c r="B37" s="8">
        <v>39121640</v>
      </c>
      <c r="C37" s="17" t="s">
        <v>46</v>
      </c>
      <c r="D37" s="8" t="s">
        <v>131</v>
      </c>
      <c r="E37" s="37">
        <v>83</v>
      </c>
      <c r="F37" s="19">
        <v>49861</v>
      </c>
      <c r="G37" s="12">
        <v>50456</v>
      </c>
      <c r="H37" s="13">
        <v>50020</v>
      </c>
      <c r="I37" s="13">
        <v>23903</v>
      </c>
      <c r="J37" s="12">
        <v>24700</v>
      </c>
      <c r="K37" s="52">
        <v>50112</v>
      </c>
      <c r="L37" s="53">
        <f t="shared" si="0"/>
        <v>4159296</v>
      </c>
    </row>
    <row r="38" spans="1:12" ht="156.75" customHeight="1" x14ac:dyDescent="0.25">
      <c r="A38" s="8">
        <f t="shared" si="1"/>
        <v>29</v>
      </c>
      <c r="B38" s="8">
        <v>39121640</v>
      </c>
      <c r="C38" s="17" t="s">
        <v>47</v>
      </c>
      <c r="D38" s="8" t="s">
        <v>131</v>
      </c>
      <c r="E38" s="37">
        <v>83</v>
      </c>
      <c r="F38" s="19">
        <v>21539</v>
      </c>
      <c r="G38" s="12">
        <v>21777</v>
      </c>
      <c r="H38" s="13">
        <v>21569</v>
      </c>
      <c r="I38" s="13">
        <v>11960</v>
      </c>
      <c r="J38" s="12">
        <v>12358</v>
      </c>
      <c r="K38" s="52">
        <v>21628</v>
      </c>
      <c r="L38" s="53">
        <f t="shared" si="0"/>
        <v>1795124</v>
      </c>
    </row>
    <row r="39" spans="1:12" ht="121.5" customHeight="1" x14ac:dyDescent="0.25">
      <c r="A39" s="8">
        <f t="shared" si="1"/>
        <v>30</v>
      </c>
      <c r="B39" s="8">
        <v>39121640</v>
      </c>
      <c r="C39" s="17" t="s">
        <v>48</v>
      </c>
      <c r="D39" s="8" t="s">
        <v>131</v>
      </c>
      <c r="E39" s="37">
        <v>166</v>
      </c>
      <c r="F39" s="19">
        <v>21539</v>
      </c>
      <c r="G39" s="12">
        <v>21777</v>
      </c>
      <c r="H39" s="13">
        <v>21733</v>
      </c>
      <c r="I39" s="13">
        <v>11960</v>
      </c>
      <c r="J39" s="12">
        <v>12358</v>
      </c>
      <c r="K39" s="52">
        <v>21683</v>
      </c>
      <c r="L39" s="53">
        <f t="shared" si="0"/>
        <v>3599378</v>
      </c>
    </row>
    <row r="40" spans="1:12" ht="66" customHeight="1" x14ac:dyDescent="0.25">
      <c r="A40" s="8">
        <f t="shared" si="1"/>
        <v>31</v>
      </c>
      <c r="B40" s="8">
        <v>39121405</v>
      </c>
      <c r="C40" s="17" t="s">
        <v>49</v>
      </c>
      <c r="D40" s="8" t="s">
        <v>131</v>
      </c>
      <c r="E40" s="37">
        <v>1660</v>
      </c>
      <c r="F40" s="19">
        <v>6426</v>
      </c>
      <c r="G40" s="12">
        <v>6545</v>
      </c>
      <c r="H40" s="13">
        <v>6471</v>
      </c>
      <c r="I40" s="13">
        <v>18326</v>
      </c>
      <c r="J40" s="12">
        <v>17612</v>
      </c>
      <c r="K40" s="52">
        <v>6481</v>
      </c>
      <c r="L40" s="53">
        <f t="shared" si="0"/>
        <v>10758460</v>
      </c>
    </row>
    <row r="41" spans="1:12" ht="76.5" customHeight="1" x14ac:dyDescent="0.25">
      <c r="A41" s="8">
        <f t="shared" si="1"/>
        <v>32</v>
      </c>
      <c r="B41" s="8">
        <v>39121409</v>
      </c>
      <c r="C41" s="17" t="s">
        <v>50</v>
      </c>
      <c r="D41" s="8" t="s">
        <v>131</v>
      </c>
      <c r="E41" s="37">
        <v>834</v>
      </c>
      <c r="F41" s="19">
        <v>7378</v>
      </c>
      <c r="G41" s="12">
        <v>7497</v>
      </c>
      <c r="H41" s="13">
        <v>7390</v>
      </c>
      <c r="I41" s="13">
        <v>15083</v>
      </c>
      <c r="J41" s="12">
        <v>15586</v>
      </c>
      <c r="K41" s="52">
        <v>7422</v>
      </c>
      <c r="L41" s="53">
        <f t="shared" si="0"/>
        <v>6189948</v>
      </c>
    </row>
    <row r="42" spans="1:12" ht="86.25" customHeight="1" x14ac:dyDescent="0.25">
      <c r="A42" s="8">
        <f t="shared" si="1"/>
        <v>33</v>
      </c>
      <c r="B42" s="8">
        <v>30111505</v>
      </c>
      <c r="C42" s="17" t="s">
        <v>51</v>
      </c>
      <c r="D42" s="8" t="s">
        <v>131</v>
      </c>
      <c r="E42" s="37">
        <v>996</v>
      </c>
      <c r="F42" s="19">
        <v>42364</v>
      </c>
      <c r="G42" s="12">
        <v>42840</v>
      </c>
      <c r="H42" s="13">
        <v>42391</v>
      </c>
      <c r="I42" s="13">
        <v>106743</v>
      </c>
      <c r="J42" s="12">
        <v>121856</v>
      </c>
      <c r="K42" s="52">
        <v>42532</v>
      </c>
      <c r="L42" s="53">
        <f t="shared" si="0"/>
        <v>42361872</v>
      </c>
    </row>
    <row r="43" spans="1:12" ht="87" customHeight="1" x14ac:dyDescent="0.25">
      <c r="A43" s="8">
        <f t="shared" si="1"/>
        <v>34</v>
      </c>
      <c r="B43" s="8">
        <v>39121434</v>
      </c>
      <c r="C43" s="17" t="s">
        <v>52</v>
      </c>
      <c r="D43" s="8" t="s">
        <v>131</v>
      </c>
      <c r="E43" s="37">
        <v>1660</v>
      </c>
      <c r="F43" s="19">
        <v>1190</v>
      </c>
      <c r="G43" s="12">
        <v>1190</v>
      </c>
      <c r="H43" s="13">
        <v>1197</v>
      </c>
      <c r="I43" s="13">
        <v>1173</v>
      </c>
      <c r="J43" s="12">
        <v>1212</v>
      </c>
      <c r="K43" s="52">
        <v>1192</v>
      </c>
      <c r="L43" s="53">
        <f t="shared" si="0"/>
        <v>1978720</v>
      </c>
    </row>
    <row r="44" spans="1:12" ht="60.75" customHeight="1" x14ac:dyDescent="0.25">
      <c r="A44" s="8">
        <f t="shared" si="1"/>
        <v>35</v>
      </c>
      <c r="B44" s="8">
        <v>39131719</v>
      </c>
      <c r="C44" s="17" t="s">
        <v>53</v>
      </c>
      <c r="D44" s="8" t="s">
        <v>131</v>
      </c>
      <c r="E44" s="37">
        <v>415</v>
      </c>
      <c r="F44" s="19">
        <v>1666</v>
      </c>
      <c r="G44" s="12">
        <v>1666</v>
      </c>
      <c r="H44" s="13">
        <v>1673</v>
      </c>
      <c r="I44" s="13">
        <v>1767</v>
      </c>
      <c r="J44" s="12">
        <v>1826</v>
      </c>
      <c r="K44" s="52">
        <v>1693</v>
      </c>
      <c r="L44" s="53">
        <f t="shared" si="0"/>
        <v>702595</v>
      </c>
    </row>
    <row r="45" spans="1:12" ht="62.25" customHeight="1" x14ac:dyDescent="0.25">
      <c r="A45" s="8">
        <f t="shared" si="1"/>
        <v>36</v>
      </c>
      <c r="B45" s="8">
        <v>39111521</v>
      </c>
      <c r="C45" s="17" t="s">
        <v>54</v>
      </c>
      <c r="D45" s="8" t="s">
        <v>131</v>
      </c>
      <c r="E45" s="37">
        <v>249</v>
      </c>
      <c r="F45" s="19">
        <v>5593</v>
      </c>
      <c r="G45" s="12">
        <v>5712</v>
      </c>
      <c r="H45" s="13">
        <v>5599</v>
      </c>
      <c r="I45" s="13">
        <v>26775</v>
      </c>
      <c r="J45" s="12">
        <v>27668</v>
      </c>
      <c r="K45" s="52">
        <v>5635</v>
      </c>
      <c r="L45" s="53">
        <f t="shared" si="0"/>
        <v>1403115</v>
      </c>
    </row>
    <row r="46" spans="1:12" ht="109.5" customHeight="1" x14ac:dyDescent="0.25">
      <c r="A46" s="8">
        <f t="shared" si="1"/>
        <v>37</v>
      </c>
      <c r="B46" s="8">
        <v>26121634</v>
      </c>
      <c r="C46" s="17" t="s">
        <v>55</v>
      </c>
      <c r="D46" s="8" t="s">
        <v>132</v>
      </c>
      <c r="E46" s="37">
        <v>415</v>
      </c>
      <c r="F46" s="19">
        <v>56287</v>
      </c>
      <c r="G46" s="12">
        <v>56882</v>
      </c>
      <c r="H46" s="13">
        <v>56308</v>
      </c>
      <c r="I46" s="13">
        <v>28560</v>
      </c>
      <c r="J46" s="12">
        <v>29512</v>
      </c>
      <c r="K46" s="52">
        <v>56492</v>
      </c>
      <c r="L46" s="53">
        <f t="shared" si="0"/>
        <v>23444180</v>
      </c>
    </row>
    <row r="47" spans="1:12" ht="65.25" customHeight="1" x14ac:dyDescent="0.25">
      <c r="A47" s="8">
        <f t="shared" si="1"/>
        <v>38</v>
      </c>
      <c r="B47" s="8">
        <v>39121432</v>
      </c>
      <c r="C47" s="17" t="s">
        <v>56</v>
      </c>
      <c r="D47" s="8" t="s">
        <v>131</v>
      </c>
      <c r="E47" s="37">
        <v>2490</v>
      </c>
      <c r="F47" s="19">
        <v>8806</v>
      </c>
      <c r="G47" s="12">
        <v>8925</v>
      </c>
      <c r="H47" s="13">
        <v>8842</v>
      </c>
      <c r="I47" s="13">
        <v>1428</v>
      </c>
      <c r="J47" s="12">
        <v>1476</v>
      </c>
      <c r="K47" s="52">
        <v>8858</v>
      </c>
      <c r="L47" s="53">
        <f t="shared" si="0"/>
        <v>22056420</v>
      </c>
    </row>
    <row r="48" spans="1:12" ht="102" customHeight="1" x14ac:dyDescent="0.25">
      <c r="A48" s="8">
        <f t="shared" si="1"/>
        <v>39</v>
      </c>
      <c r="B48" s="8">
        <v>26121634</v>
      </c>
      <c r="C48" s="17" t="s">
        <v>57</v>
      </c>
      <c r="D48" s="8" t="s">
        <v>132</v>
      </c>
      <c r="E48" s="37">
        <v>415</v>
      </c>
      <c r="F48" s="19">
        <v>56287</v>
      </c>
      <c r="G48" s="12">
        <v>57358</v>
      </c>
      <c r="H48" s="13">
        <v>56624</v>
      </c>
      <c r="I48" s="13">
        <v>16584</v>
      </c>
      <c r="J48" s="12">
        <v>17137</v>
      </c>
      <c r="K48" s="52">
        <v>56756</v>
      </c>
      <c r="L48" s="53">
        <f t="shared" si="0"/>
        <v>23553740</v>
      </c>
    </row>
    <row r="49" spans="1:12" ht="56.25" customHeight="1" x14ac:dyDescent="0.25">
      <c r="A49" s="8">
        <f t="shared" si="1"/>
        <v>40</v>
      </c>
      <c r="B49" s="8">
        <v>26121634</v>
      </c>
      <c r="C49" s="17" t="s">
        <v>58</v>
      </c>
      <c r="D49" s="8" t="s">
        <v>132</v>
      </c>
      <c r="E49" s="37">
        <v>2490</v>
      </c>
      <c r="F49" s="19">
        <v>6545</v>
      </c>
      <c r="G49" s="12">
        <v>6664</v>
      </c>
      <c r="H49" s="13">
        <v>6570</v>
      </c>
      <c r="I49" s="13">
        <v>6729</v>
      </c>
      <c r="J49" s="12">
        <v>6954</v>
      </c>
      <c r="K49" s="52">
        <v>6654</v>
      </c>
      <c r="L49" s="53">
        <f t="shared" si="0"/>
        <v>16568460</v>
      </c>
    </row>
    <row r="50" spans="1:12" ht="55.5" customHeight="1" x14ac:dyDescent="0.25">
      <c r="A50" s="8">
        <f t="shared" si="1"/>
        <v>41</v>
      </c>
      <c r="B50" s="8">
        <v>39121432</v>
      </c>
      <c r="C50" s="17" t="s">
        <v>59</v>
      </c>
      <c r="D50" s="8" t="s">
        <v>131</v>
      </c>
      <c r="E50" s="37">
        <v>1660</v>
      </c>
      <c r="F50" s="19">
        <v>357</v>
      </c>
      <c r="G50" s="12">
        <v>357</v>
      </c>
      <c r="H50" s="13">
        <v>358</v>
      </c>
      <c r="I50" s="13">
        <v>8925</v>
      </c>
      <c r="J50" s="12">
        <v>9223</v>
      </c>
      <c r="K50" s="52">
        <v>357</v>
      </c>
      <c r="L50" s="53">
        <f t="shared" si="0"/>
        <v>592620</v>
      </c>
    </row>
    <row r="51" spans="1:12" ht="78.75" customHeight="1" x14ac:dyDescent="0.25">
      <c r="A51" s="8">
        <f t="shared" si="1"/>
        <v>42</v>
      </c>
      <c r="B51" s="8">
        <v>39121702</v>
      </c>
      <c r="C51" s="17" t="s">
        <v>60</v>
      </c>
      <c r="D51" s="8" t="s">
        <v>131</v>
      </c>
      <c r="E51" s="37">
        <v>100</v>
      </c>
      <c r="F51" s="19">
        <v>93653</v>
      </c>
      <c r="G51" s="12">
        <v>95081</v>
      </c>
      <c r="H51" s="13">
        <v>94073</v>
      </c>
      <c r="I51" s="13">
        <v>89250</v>
      </c>
      <c r="J51" s="12">
        <v>92225</v>
      </c>
      <c r="K51" s="52">
        <v>93317</v>
      </c>
      <c r="L51" s="53">
        <f t="shared" si="0"/>
        <v>9331700</v>
      </c>
    </row>
    <row r="52" spans="1:12" ht="84" customHeight="1" x14ac:dyDescent="0.25">
      <c r="A52" s="8">
        <f t="shared" si="1"/>
        <v>43</v>
      </c>
      <c r="B52" s="8">
        <v>39121701</v>
      </c>
      <c r="C52" s="17" t="s">
        <v>61</v>
      </c>
      <c r="D52" s="8" t="s">
        <v>131</v>
      </c>
      <c r="E52" s="37">
        <v>498</v>
      </c>
      <c r="F52" s="19">
        <v>1904</v>
      </c>
      <c r="G52" s="12">
        <v>1904</v>
      </c>
      <c r="H52" s="13">
        <v>1904</v>
      </c>
      <c r="I52" s="13">
        <v>2678</v>
      </c>
      <c r="J52" s="12">
        <v>2767</v>
      </c>
      <c r="K52" s="52">
        <v>1904</v>
      </c>
      <c r="L52" s="53">
        <f t="shared" si="0"/>
        <v>948192</v>
      </c>
    </row>
    <row r="53" spans="1:12" ht="91.5" customHeight="1" x14ac:dyDescent="0.25">
      <c r="A53" s="8">
        <f t="shared" si="1"/>
        <v>44</v>
      </c>
      <c r="B53" s="8">
        <v>39121701</v>
      </c>
      <c r="C53" s="17" t="s">
        <v>62</v>
      </c>
      <c r="D53" s="8" t="s">
        <v>131</v>
      </c>
      <c r="E53" s="37">
        <v>498</v>
      </c>
      <c r="F53" s="19">
        <v>595</v>
      </c>
      <c r="G53" s="12">
        <v>595</v>
      </c>
      <c r="H53" s="13">
        <v>597</v>
      </c>
      <c r="I53" s="13">
        <v>705</v>
      </c>
      <c r="J53" s="12">
        <v>729</v>
      </c>
      <c r="K53" s="52">
        <v>596</v>
      </c>
      <c r="L53" s="53">
        <f t="shared" si="0"/>
        <v>296808</v>
      </c>
    </row>
    <row r="54" spans="1:12" ht="86.25" customHeight="1" x14ac:dyDescent="0.25">
      <c r="A54" s="8">
        <f t="shared" si="1"/>
        <v>45</v>
      </c>
      <c r="B54" s="8">
        <v>39121701</v>
      </c>
      <c r="C54" s="17" t="s">
        <v>63</v>
      </c>
      <c r="D54" s="8" t="s">
        <v>131</v>
      </c>
      <c r="E54" s="37">
        <v>830</v>
      </c>
      <c r="F54" s="19">
        <v>357</v>
      </c>
      <c r="G54" s="12">
        <v>357</v>
      </c>
      <c r="H54" s="13">
        <v>359</v>
      </c>
      <c r="I54" s="13">
        <v>996</v>
      </c>
      <c r="J54" s="12">
        <v>1029</v>
      </c>
      <c r="K54" s="52">
        <v>358</v>
      </c>
      <c r="L54" s="53">
        <f t="shared" si="0"/>
        <v>297140</v>
      </c>
    </row>
    <row r="55" spans="1:12" ht="83.25" customHeight="1" x14ac:dyDescent="0.25">
      <c r="A55" s="8">
        <f t="shared" si="1"/>
        <v>46</v>
      </c>
      <c r="B55" s="8">
        <v>39121701</v>
      </c>
      <c r="C55" s="17" t="s">
        <v>64</v>
      </c>
      <c r="D55" s="8" t="s">
        <v>131</v>
      </c>
      <c r="E55" s="37">
        <v>1245</v>
      </c>
      <c r="F55" s="19">
        <v>1547</v>
      </c>
      <c r="G55" s="12">
        <v>1547</v>
      </c>
      <c r="H55" s="13">
        <v>1558</v>
      </c>
      <c r="I55" s="13">
        <v>321</v>
      </c>
      <c r="J55" s="12">
        <v>332</v>
      </c>
      <c r="K55" s="52">
        <v>1551</v>
      </c>
      <c r="L55" s="53">
        <f t="shared" si="0"/>
        <v>1930995</v>
      </c>
    </row>
    <row r="56" spans="1:12" ht="87" customHeight="1" x14ac:dyDescent="0.25">
      <c r="A56" s="8">
        <f t="shared" si="1"/>
        <v>47</v>
      </c>
      <c r="B56" s="8">
        <v>39121307</v>
      </c>
      <c r="C56" s="17" t="s">
        <v>65</v>
      </c>
      <c r="D56" s="8" t="s">
        <v>131</v>
      </c>
      <c r="E56" s="37">
        <v>166</v>
      </c>
      <c r="F56" s="19">
        <v>212296</v>
      </c>
      <c r="G56" s="12">
        <v>214676</v>
      </c>
      <c r="H56" s="13">
        <v>212868</v>
      </c>
      <c r="I56" s="13">
        <v>357000</v>
      </c>
      <c r="J56" s="12">
        <v>368900</v>
      </c>
      <c r="K56" s="52">
        <v>213280</v>
      </c>
      <c r="L56" s="53">
        <f t="shared" si="0"/>
        <v>35404480</v>
      </c>
    </row>
    <row r="57" spans="1:12" ht="75" customHeight="1" x14ac:dyDescent="0.25">
      <c r="A57" s="8">
        <f t="shared" si="1"/>
        <v>48</v>
      </c>
      <c r="B57" s="8">
        <v>31161603</v>
      </c>
      <c r="C57" s="17" t="s">
        <v>66</v>
      </c>
      <c r="D57" s="8" t="s">
        <v>131</v>
      </c>
      <c r="E57" s="37">
        <v>4980</v>
      </c>
      <c r="F57" s="19">
        <v>1309</v>
      </c>
      <c r="G57" s="12">
        <v>1309</v>
      </c>
      <c r="H57" s="13">
        <v>1321</v>
      </c>
      <c r="I57" s="13">
        <v>5355</v>
      </c>
      <c r="J57" s="12">
        <v>5534</v>
      </c>
      <c r="K57" s="52">
        <v>1313</v>
      </c>
      <c r="L57" s="53">
        <f t="shared" si="0"/>
        <v>6538740</v>
      </c>
    </row>
    <row r="58" spans="1:12" ht="93" customHeight="1" x14ac:dyDescent="0.25">
      <c r="A58" s="8">
        <f t="shared" si="1"/>
        <v>49</v>
      </c>
      <c r="B58" s="8">
        <v>31162101</v>
      </c>
      <c r="C58" s="17" t="s">
        <v>67</v>
      </c>
      <c r="D58" s="8" t="s">
        <v>131</v>
      </c>
      <c r="E58" s="37">
        <v>4980</v>
      </c>
      <c r="F58" s="19">
        <v>833</v>
      </c>
      <c r="G58" s="12">
        <v>833</v>
      </c>
      <c r="H58" s="13">
        <v>838</v>
      </c>
      <c r="I58" s="13">
        <v>12495</v>
      </c>
      <c r="J58" s="12">
        <v>12912</v>
      </c>
      <c r="K58" s="52">
        <v>835</v>
      </c>
      <c r="L58" s="53">
        <f t="shared" si="0"/>
        <v>4158300</v>
      </c>
    </row>
    <row r="59" spans="1:12" ht="84.75" customHeight="1" x14ac:dyDescent="0.25">
      <c r="A59" s="8">
        <f t="shared" si="1"/>
        <v>50</v>
      </c>
      <c r="B59" s="8">
        <v>39131706</v>
      </c>
      <c r="C59" s="17" t="s">
        <v>68</v>
      </c>
      <c r="D59" s="8" t="s">
        <v>131</v>
      </c>
      <c r="E59" s="37">
        <v>664</v>
      </c>
      <c r="F59" s="19">
        <v>21420</v>
      </c>
      <c r="G59" s="12">
        <v>21777</v>
      </c>
      <c r="H59" s="13">
        <v>21457</v>
      </c>
      <c r="I59" s="13">
        <v>9000</v>
      </c>
      <c r="J59" s="12">
        <v>9300</v>
      </c>
      <c r="K59" s="52">
        <v>21551</v>
      </c>
      <c r="L59" s="53">
        <f t="shared" si="0"/>
        <v>14309864</v>
      </c>
    </row>
    <row r="60" spans="1:12" ht="69.75" customHeight="1" x14ac:dyDescent="0.25">
      <c r="A60" s="8">
        <f t="shared" si="1"/>
        <v>51</v>
      </c>
      <c r="B60" s="8">
        <v>39121409</v>
      </c>
      <c r="C60" s="17" t="s">
        <v>69</v>
      </c>
      <c r="D60" s="8" t="s">
        <v>131</v>
      </c>
      <c r="E60" s="37">
        <v>166</v>
      </c>
      <c r="F60" s="19">
        <v>2618</v>
      </c>
      <c r="G60" s="12">
        <v>2618</v>
      </c>
      <c r="H60" s="13">
        <v>2643</v>
      </c>
      <c r="I60" s="13">
        <v>1096</v>
      </c>
      <c r="J60" s="12">
        <v>1133</v>
      </c>
      <c r="K60" s="52">
        <v>2626</v>
      </c>
      <c r="L60" s="53">
        <f t="shared" si="0"/>
        <v>435916</v>
      </c>
    </row>
    <row r="61" spans="1:12" ht="66" customHeight="1" x14ac:dyDescent="0.25">
      <c r="A61" s="8">
        <f t="shared" si="1"/>
        <v>52</v>
      </c>
      <c r="B61" s="8">
        <v>39131718</v>
      </c>
      <c r="C61" s="17" t="s">
        <v>70</v>
      </c>
      <c r="D61" s="8" t="s">
        <v>132</v>
      </c>
      <c r="E61" s="37">
        <v>830</v>
      </c>
      <c r="F61" s="19">
        <v>13685</v>
      </c>
      <c r="G61" s="12">
        <v>13923</v>
      </c>
      <c r="H61" s="13">
        <v>13803</v>
      </c>
      <c r="I61" s="13">
        <v>13548</v>
      </c>
      <c r="J61" s="12">
        <v>14000</v>
      </c>
      <c r="K61" s="52">
        <v>13804</v>
      </c>
      <c r="L61" s="53">
        <f t="shared" si="0"/>
        <v>11457320</v>
      </c>
    </row>
    <row r="62" spans="1:12" ht="69.75" customHeight="1" x14ac:dyDescent="0.25">
      <c r="A62" s="8">
        <f t="shared" si="1"/>
        <v>53</v>
      </c>
      <c r="B62" s="8">
        <v>39121409</v>
      </c>
      <c r="C62" s="17" t="s">
        <v>71</v>
      </c>
      <c r="D62" s="8" t="s">
        <v>131</v>
      </c>
      <c r="E62" s="37">
        <v>166</v>
      </c>
      <c r="F62" s="19">
        <v>8925</v>
      </c>
      <c r="G62" s="12">
        <v>9044</v>
      </c>
      <c r="H62" s="13">
        <v>8999</v>
      </c>
      <c r="I62" s="13">
        <v>6862</v>
      </c>
      <c r="J62" s="12">
        <v>7090</v>
      </c>
      <c r="K62" s="52">
        <v>8989</v>
      </c>
      <c r="L62" s="53">
        <f t="shared" si="0"/>
        <v>1492174</v>
      </c>
    </row>
    <row r="63" spans="1:12" ht="72.75" customHeight="1" x14ac:dyDescent="0.25">
      <c r="A63" s="8">
        <f t="shared" si="1"/>
        <v>54</v>
      </c>
      <c r="B63" s="8">
        <v>39121409</v>
      </c>
      <c r="C63" s="17" t="s">
        <v>72</v>
      </c>
      <c r="D63" s="8" t="s">
        <v>131</v>
      </c>
      <c r="E63" s="37">
        <v>166</v>
      </c>
      <c r="F63" s="19">
        <v>17136</v>
      </c>
      <c r="G63" s="12">
        <v>17374</v>
      </c>
      <c r="H63" s="13">
        <v>17222</v>
      </c>
      <c r="I63" s="13">
        <v>11071</v>
      </c>
      <c r="J63" s="12">
        <v>11440</v>
      </c>
      <c r="K63" s="52">
        <v>17244</v>
      </c>
      <c r="L63" s="53">
        <f t="shared" si="0"/>
        <v>2862504</v>
      </c>
    </row>
    <row r="64" spans="1:12" ht="79.5" customHeight="1" x14ac:dyDescent="0.25">
      <c r="A64" s="8">
        <f t="shared" si="1"/>
        <v>55</v>
      </c>
      <c r="B64" s="8">
        <v>39121445</v>
      </c>
      <c r="C64" s="17" t="s">
        <v>73</v>
      </c>
      <c r="D64" s="8" t="s">
        <v>131</v>
      </c>
      <c r="E64" s="37">
        <v>1660</v>
      </c>
      <c r="F64" s="19">
        <v>5831</v>
      </c>
      <c r="G64" s="12">
        <v>5950</v>
      </c>
      <c r="H64" s="13">
        <v>5863</v>
      </c>
      <c r="I64" s="13">
        <v>7140</v>
      </c>
      <c r="J64" s="12">
        <v>7378</v>
      </c>
      <c r="K64" s="52">
        <v>5881</v>
      </c>
      <c r="L64" s="53">
        <f t="shared" si="0"/>
        <v>9762460</v>
      </c>
    </row>
    <row r="65" spans="1:12" ht="81" customHeight="1" x14ac:dyDescent="0.25">
      <c r="A65" s="8">
        <f t="shared" si="1"/>
        <v>56</v>
      </c>
      <c r="B65" s="8">
        <v>39121613</v>
      </c>
      <c r="C65" s="17" t="s">
        <v>74</v>
      </c>
      <c r="D65" s="8" t="s">
        <v>131</v>
      </c>
      <c r="E65" s="37">
        <v>83</v>
      </c>
      <c r="F65" s="19">
        <v>14637</v>
      </c>
      <c r="G65" s="12">
        <v>14875</v>
      </c>
      <c r="H65" s="13">
        <v>14682</v>
      </c>
      <c r="I65" s="13">
        <v>20171</v>
      </c>
      <c r="J65" s="12">
        <v>20843</v>
      </c>
      <c r="K65" s="52">
        <v>14731</v>
      </c>
      <c r="L65" s="53">
        <f t="shared" si="0"/>
        <v>1222673</v>
      </c>
    </row>
    <row r="66" spans="1:12" ht="108" customHeight="1" x14ac:dyDescent="0.25">
      <c r="A66" s="8">
        <f t="shared" si="1"/>
        <v>57</v>
      </c>
      <c r="B66" s="8">
        <v>39121410</v>
      </c>
      <c r="C66" s="17" t="s">
        <v>75</v>
      </c>
      <c r="D66" s="8" t="s">
        <v>131</v>
      </c>
      <c r="E66" s="37">
        <v>83</v>
      </c>
      <c r="F66" s="19">
        <v>68068</v>
      </c>
      <c r="G66" s="12">
        <v>69377</v>
      </c>
      <c r="H66" s="13">
        <v>68379</v>
      </c>
      <c r="I66" s="13">
        <v>107100</v>
      </c>
      <c r="J66" s="12">
        <v>110670</v>
      </c>
      <c r="K66" s="52">
        <v>68608</v>
      </c>
      <c r="L66" s="53">
        <f t="shared" si="0"/>
        <v>5694464</v>
      </c>
    </row>
    <row r="67" spans="1:12" ht="86.25" customHeight="1" x14ac:dyDescent="0.25">
      <c r="A67" s="8">
        <f t="shared" si="1"/>
        <v>58</v>
      </c>
      <c r="B67" s="8">
        <v>39121702</v>
      </c>
      <c r="C67" s="17" t="s">
        <v>76</v>
      </c>
      <c r="D67" s="8" t="s">
        <v>131</v>
      </c>
      <c r="E67" s="37">
        <v>83</v>
      </c>
      <c r="F67" s="19">
        <v>9282</v>
      </c>
      <c r="G67" s="12">
        <v>9401</v>
      </c>
      <c r="H67" s="13">
        <v>9320</v>
      </c>
      <c r="I67" s="13">
        <v>8907</v>
      </c>
      <c r="J67" s="12">
        <v>9204</v>
      </c>
      <c r="K67" s="52">
        <v>9269</v>
      </c>
      <c r="L67" s="53">
        <f t="shared" si="0"/>
        <v>769327</v>
      </c>
    </row>
    <row r="68" spans="1:12" ht="99.75" customHeight="1" x14ac:dyDescent="0.25">
      <c r="A68" s="8">
        <f t="shared" si="1"/>
        <v>59</v>
      </c>
      <c r="B68" s="8">
        <v>39121321</v>
      </c>
      <c r="C68" s="17" t="s">
        <v>77</v>
      </c>
      <c r="D68" s="8" t="s">
        <v>131</v>
      </c>
      <c r="E68" s="37">
        <v>83</v>
      </c>
      <c r="F68" s="19">
        <v>465409</v>
      </c>
      <c r="G68" s="12">
        <v>473025</v>
      </c>
      <c r="H68" s="13">
        <v>469860</v>
      </c>
      <c r="I68" s="13">
        <v>517650</v>
      </c>
      <c r="J68" s="12">
        <v>534905</v>
      </c>
      <c r="K68" s="52">
        <v>481486</v>
      </c>
      <c r="L68" s="53">
        <f t="shared" si="0"/>
        <v>39963338</v>
      </c>
    </row>
    <row r="69" spans="1:12" ht="152.25" customHeight="1" x14ac:dyDescent="0.25">
      <c r="A69" s="8">
        <f t="shared" si="1"/>
        <v>60</v>
      </c>
      <c r="B69" s="8">
        <v>39131708</v>
      </c>
      <c r="C69" s="17" t="s">
        <v>78</v>
      </c>
      <c r="D69" s="8" t="s">
        <v>131</v>
      </c>
      <c r="E69" s="37">
        <v>166</v>
      </c>
      <c r="F69" s="19">
        <v>20706</v>
      </c>
      <c r="G69" s="12">
        <v>20944</v>
      </c>
      <c r="H69" s="13">
        <v>20798</v>
      </c>
      <c r="I69" s="13">
        <v>15538</v>
      </c>
      <c r="J69" s="12">
        <v>16056</v>
      </c>
      <c r="K69" s="52">
        <v>20816</v>
      </c>
      <c r="L69" s="53">
        <f t="shared" si="0"/>
        <v>3455456</v>
      </c>
    </row>
    <row r="70" spans="1:12" ht="147.75" customHeight="1" x14ac:dyDescent="0.25">
      <c r="A70" s="8">
        <f t="shared" si="1"/>
        <v>61</v>
      </c>
      <c r="B70" s="8">
        <v>39131708</v>
      </c>
      <c r="C70" s="17" t="s">
        <v>79</v>
      </c>
      <c r="D70" s="8" t="s">
        <v>131</v>
      </c>
      <c r="E70" s="37">
        <v>166</v>
      </c>
      <c r="F70" s="19">
        <v>18802</v>
      </c>
      <c r="G70" s="12">
        <v>19159</v>
      </c>
      <c r="H70" s="13">
        <v>18986</v>
      </c>
      <c r="I70" s="13">
        <v>23532</v>
      </c>
      <c r="J70" s="12">
        <v>24316</v>
      </c>
      <c r="K70" s="52">
        <v>18982</v>
      </c>
      <c r="L70" s="53">
        <f t="shared" si="0"/>
        <v>3151012</v>
      </c>
    </row>
    <row r="71" spans="1:12" ht="126.75" customHeight="1" x14ac:dyDescent="0.25">
      <c r="A71" s="8">
        <f t="shared" si="1"/>
        <v>62</v>
      </c>
      <c r="B71" s="8">
        <v>39121445</v>
      </c>
      <c r="C71" s="17" t="s">
        <v>80</v>
      </c>
      <c r="D71" s="8" t="s">
        <v>131</v>
      </c>
      <c r="E71" s="37">
        <v>664</v>
      </c>
      <c r="F71" s="19">
        <v>11067</v>
      </c>
      <c r="G71" s="12">
        <v>11305</v>
      </c>
      <c r="H71" s="13">
        <v>11136</v>
      </c>
      <c r="I71" s="13">
        <v>16958</v>
      </c>
      <c r="J71" s="12">
        <v>17523</v>
      </c>
      <c r="K71" s="52">
        <v>11169</v>
      </c>
      <c r="L71" s="53">
        <f t="shared" si="0"/>
        <v>7416216</v>
      </c>
    </row>
    <row r="72" spans="1:12" ht="44.25" customHeight="1" x14ac:dyDescent="0.25">
      <c r="A72" s="8">
        <f t="shared" si="1"/>
        <v>63</v>
      </c>
      <c r="B72" s="8">
        <v>30101504</v>
      </c>
      <c r="C72" s="17" t="s">
        <v>17</v>
      </c>
      <c r="D72" s="8" t="s">
        <v>131</v>
      </c>
      <c r="E72" s="37">
        <v>83</v>
      </c>
      <c r="F72" s="19">
        <v>167552</v>
      </c>
      <c r="G72" s="12">
        <v>169694</v>
      </c>
      <c r="H72" s="13">
        <v>168598</v>
      </c>
      <c r="I72" s="13">
        <v>535500</v>
      </c>
      <c r="J72" s="12">
        <v>553350</v>
      </c>
      <c r="K72" s="52">
        <v>168615</v>
      </c>
      <c r="L72" s="53">
        <f t="shared" si="0"/>
        <v>13995045</v>
      </c>
    </row>
    <row r="73" spans="1:12" ht="65.25" customHeight="1" x14ac:dyDescent="0.25">
      <c r="A73" s="8">
        <f t="shared" si="1"/>
        <v>64</v>
      </c>
      <c r="B73" s="8">
        <v>13111309</v>
      </c>
      <c r="C73" s="17" t="s">
        <v>153</v>
      </c>
      <c r="D73" s="8" t="s">
        <v>131</v>
      </c>
      <c r="E73" s="37">
        <v>83</v>
      </c>
      <c r="F73" s="19">
        <v>34986</v>
      </c>
      <c r="G73" s="12">
        <v>35581</v>
      </c>
      <c r="H73" s="13">
        <v>35063</v>
      </c>
      <c r="I73" s="13">
        <v>102995</v>
      </c>
      <c r="J73" s="12">
        <v>106428</v>
      </c>
      <c r="K73" s="52">
        <v>35210</v>
      </c>
      <c r="L73" s="53">
        <f t="shared" si="0"/>
        <v>2922430</v>
      </c>
    </row>
    <row r="74" spans="1:12" ht="53.25" customHeight="1" x14ac:dyDescent="0.25">
      <c r="A74" s="8">
        <f t="shared" si="1"/>
        <v>65</v>
      </c>
      <c r="B74" s="8">
        <v>31151904</v>
      </c>
      <c r="C74" s="17" t="s">
        <v>18</v>
      </c>
      <c r="D74" s="8" t="s">
        <v>131</v>
      </c>
      <c r="E74" s="37">
        <v>87</v>
      </c>
      <c r="F74" s="19">
        <v>119</v>
      </c>
      <c r="G74" s="12">
        <v>119</v>
      </c>
      <c r="H74" s="13">
        <v>120</v>
      </c>
      <c r="I74" s="13">
        <v>11751</v>
      </c>
      <c r="J74" s="12">
        <v>12142</v>
      </c>
      <c r="K74" s="52">
        <v>119</v>
      </c>
      <c r="L74" s="53">
        <f t="shared" si="0"/>
        <v>10353</v>
      </c>
    </row>
    <row r="75" spans="1:12" ht="171" customHeight="1" x14ac:dyDescent="0.25">
      <c r="A75" s="8">
        <f t="shared" si="1"/>
        <v>66</v>
      </c>
      <c r="B75" s="8">
        <v>30191501</v>
      </c>
      <c r="C75" s="17" t="s">
        <v>83</v>
      </c>
      <c r="D75" s="8" t="s">
        <v>131</v>
      </c>
      <c r="E75" s="8">
        <v>1</v>
      </c>
      <c r="F75" s="19">
        <v>1297100</v>
      </c>
      <c r="G75" s="12">
        <v>1311618</v>
      </c>
      <c r="H75" s="13">
        <v>1309555</v>
      </c>
      <c r="I75" s="13">
        <v>1249500</v>
      </c>
      <c r="J75" s="12">
        <v>1291150</v>
      </c>
      <c r="K75" s="52">
        <v>1302356</v>
      </c>
      <c r="L75" s="53">
        <f t="shared" ref="L75:L121" si="2">K75*E75</f>
        <v>1302356</v>
      </c>
    </row>
    <row r="76" spans="1:12" ht="44.25" customHeight="1" x14ac:dyDescent="0.25">
      <c r="A76" s="8">
        <f t="shared" ref="A76:A121" si="3">A75+1</f>
        <v>67</v>
      </c>
      <c r="B76" s="8">
        <v>46182306</v>
      </c>
      <c r="C76" s="17" t="s">
        <v>84</v>
      </c>
      <c r="D76" s="8" t="s">
        <v>131</v>
      </c>
      <c r="E76" s="8">
        <v>3</v>
      </c>
      <c r="F76" s="19">
        <v>197302</v>
      </c>
      <c r="G76" s="12">
        <v>201110</v>
      </c>
      <c r="H76" s="13">
        <v>198552</v>
      </c>
      <c r="I76" s="13">
        <v>232050</v>
      </c>
      <c r="J76" s="12">
        <v>239785</v>
      </c>
      <c r="K76" s="52">
        <v>207254</v>
      </c>
      <c r="L76" s="53">
        <f t="shared" si="2"/>
        <v>621762</v>
      </c>
    </row>
    <row r="77" spans="1:12" ht="55.5" customHeight="1" x14ac:dyDescent="0.25">
      <c r="A77" s="8">
        <f t="shared" si="3"/>
        <v>68</v>
      </c>
      <c r="B77" s="8">
        <v>46181701</v>
      </c>
      <c r="C77" s="17" t="s">
        <v>85</v>
      </c>
      <c r="D77" s="8" t="s">
        <v>131</v>
      </c>
      <c r="E77" s="8">
        <v>3</v>
      </c>
      <c r="F77" s="19">
        <v>178024</v>
      </c>
      <c r="G77" s="12">
        <v>179809</v>
      </c>
      <c r="H77" s="13">
        <v>179457</v>
      </c>
      <c r="I77" s="13">
        <v>80325</v>
      </c>
      <c r="J77" s="12">
        <v>83003</v>
      </c>
      <c r="K77" s="52">
        <v>179097</v>
      </c>
      <c r="L77" s="53">
        <f t="shared" si="2"/>
        <v>537291</v>
      </c>
    </row>
    <row r="78" spans="1:12" ht="61.5" customHeight="1" x14ac:dyDescent="0.25">
      <c r="A78" s="8">
        <f t="shared" si="3"/>
        <v>69</v>
      </c>
      <c r="B78" s="8">
        <v>46181504</v>
      </c>
      <c r="C78" s="17" t="s">
        <v>86</v>
      </c>
      <c r="D78" s="8" t="s">
        <v>131</v>
      </c>
      <c r="E78" s="8">
        <v>3</v>
      </c>
      <c r="F78" s="19">
        <v>198492</v>
      </c>
      <c r="G78" s="12">
        <v>202300</v>
      </c>
      <c r="H78" s="13">
        <v>199696</v>
      </c>
      <c r="I78" s="13">
        <v>714000</v>
      </c>
      <c r="J78" s="12">
        <v>737800</v>
      </c>
      <c r="K78" s="52">
        <v>200163</v>
      </c>
      <c r="L78" s="53">
        <f t="shared" si="2"/>
        <v>600489</v>
      </c>
    </row>
    <row r="79" spans="1:12" ht="51" customHeight="1" x14ac:dyDescent="0.25">
      <c r="A79" s="8">
        <f t="shared" si="3"/>
        <v>70</v>
      </c>
      <c r="B79" s="8">
        <v>46181802</v>
      </c>
      <c r="C79" s="17" t="s">
        <v>87</v>
      </c>
      <c r="D79" s="8" t="s">
        <v>131</v>
      </c>
      <c r="E79" s="8">
        <v>3</v>
      </c>
      <c r="F79" s="19">
        <v>7140</v>
      </c>
      <c r="G79" s="12">
        <v>7259</v>
      </c>
      <c r="H79" s="13">
        <v>7169</v>
      </c>
      <c r="I79" s="13">
        <v>22134</v>
      </c>
      <c r="J79" s="12">
        <v>22872</v>
      </c>
      <c r="K79" s="52">
        <v>7189</v>
      </c>
      <c r="L79" s="53">
        <f t="shared" si="2"/>
        <v>21567</v>
      </c>
    </row>
    <row r="80" spans="1:12" ht="45.75" customHeight="1" x14ac:dyDescent="0.25">
      <c r="A80" s="8">
        <f t="shared" si="3"/>
        <v>71</v>
      </c>
      <c r="B80" s="8">
        <v>46191601</v>
      </c>
      <c r="C80" s="17" t="s">
        <v>88</v>
      </c>
      <c r="D80" s="8" t="s">
        <v>131</v>
      </c>
      <c r="E80" s="8">
        <v>1</v>
      </c>
      <c r="F80" s="19">
        <v>130781</v>
      </c>
      <c r="G80" s="12">
        <v>133280</v>
      </c>
      <c r="H80" s="13">
        <v>131614</v>
      </c>
      <c r="I80" s="13">
        <v>132983</v>
      </c>
      <c r="J80" s="12">
        <v>137415</v>
      </c>
      <c r="K80" s="52">
        <v>132626</v>
      </c>
      <c r="L80" s="53">
        <f t="shared" si="2"/>
        <v>132626</v>
      </c>
    </row>
    <row r="81" spans="1:12" ht="190.5" customHeight="1" x14ac:dyDescent="0.25">
      <c r="A81" s="8">
        <f t="shared" si="3"/>
        <v>72</v>
      </c>
      <c r="B81" s="8">
        <v>27112703</v>
      </c>
      <c r="C81" s="17" t="s">
        <v>89</v>
      </c>
      <c r="D81" s="8" t="s">
        <v>131</v>
      </c>
      <c r="E81" s="8">
        <v>1</v>
      </c>
      <c r="F81" s="19">
        <v>2014789</v>
      </c>
      <c r="G81" s="12">
        <v>2037161</v>
      </c>
      <c r="H81" s="13">
        <v>2017782</v>
      </c>
      <c r="I81" s="13">
        <v>1085994</v>
      </c>
      <c r="J81" s="12">
        <v>1122194</v>
      </c>
      <c r="K81" s="52">
        <v>2023244</v>
      </c>
      <c r="L81" s="53">
        <f t="shared" si="2"/>
        <v>2023244</v>
      </c>
    </row>
    <row r="82" spans="1:12" ht="158.25" customHeight="1" x14ac:dyDescent="0.25">
      <c r="A82" s="8">
        <f t="shared" si="3"/>
        <v>73</v>
      </c>
      <c r="B82" s="8">
        <v>44102406</v>
      </c>
      <c r="C82" s="17" t="s">
        <v>90</v>
      </c>
      <c r="D82" s="8" t="s">
        <v>131</v>
      </c>
      <c r="E82" s="8">
        <v>1</v>
      </c>
      <c r="F82" s="19">
        <v>579530</v>
      </c>
      <c r="G82" s="12">
        <v>589050</v>
      </c>
      <c r="H82" s="13">
        <v>583013</v>
      </c>
      <c r="I82" s="13">
        <v>928200</v>
      </c>
      <c r="J82" s="12">
        <v>959140</v>
      </c>
      <c r="K82" s="52">
        <v>583864</v>
      </c>
      <c r="L82" s="53">
        <f t="shared" si="2"/>
        <v>583864</v>
      </c>
    </row>
    <row r="83" spans="1:12" ht="206.25" customHeight="1" x14ac:dyDescent="0.25">
      <c r="A83" s="8">
        <f t="shared" si="3"/>
        <v>74</v>
      </c>
      <c r="B83" s="8">
        <v>27112703</v>
      </c>
      <c r="C83" s="17" t="s">
        <v>91</v>
      </c>
      <c r="D83" s="8" t="s">
        <v>131</v>
      </c>
      <c r="E83" s="8">
        <v>1</v>
      </c>
      <c r="F83" s="19">
        <v>1193332</v>
      </c>
      <c r="G83" s="12">
        <v>1210706</v>
      </c>
      <c r="H83" s="13">
        <v>1201719</v>
      </c>
      <c r="I83" s="13">
        <v>482664</v>
      </c>
      <c r="J83" s="12">
        <v>498753</v>
      </c>
      <c r="K83" s="52">
        <v>1201919</v>
      </c>
      <c r="L83" s="53">
        <f t="shared" si="2"/>
        <v>1201919</v>
      </c>
    </row>
    <row r="84" spans="1:12" ht="182.25" customHeight="1" x14ac:dyDescent="0.25">
      <c r="A84" s="8">
        <f t="shared" si="3"/>
        <v>75</v>
      </c>
      <c r="B84" s="8">
        <v>41111610</v>
      </c>
      <c r="C84" s="17" t="s">
        <v>92</v>
      </c>
      <c r="D84" s="8" t="s">
        <v>131</v>
      </c>
      <c r="E84" s="8">
        <v>1</v>
      </c>
      <c r="F84" s="19">
        <v>5910016</v>
      </c>
      <c r="G84" s="12">
        <v>6000218</v>
      </c>
      <c r="H84" s="13">
        <v>5968802</v>
      </c>
      <c r="I84" s="13">
        <v>696864</v>
      </c>
      <c r="J84" s="12">
        <v>720093</v>
      </c>
      <c r="K84" s="52">
        <v>5959679</v>
      </c>
      <c r="L84" s="53">
        <f t="shared" si="2"/>
        <v>5959679</v>
      </c>
    </row>
    <row r="85" spans="1:12" ht="273" customHeight="1" x14ac:dyDescent="0.25">
      <c r="A85" s="8">
        <f t="shared" si="3"/>
        <v>76</v>
      </c>
      <c r="B85" s="8">
        <v>27112708</v>
      </c>
      <c r="C85" s="17" t="s">
        <v>93</v>
      </c>
      <c r="D85" s="8" t="s">
        <v>131</v>
      </c>
      <c r="E85" s="8">
        <v>2</v>
      </c>
      <c r="F85" s="19">
        <v>1038394</v>
      </c>
      <c r="G85" s="12">
        <v>1057553</v>
      </c>
      <c r="H85" s="13">
        <v>1041483</v>
      </c>
      <c r="I85" s="13">
        <v>392700</v>
      </c>
      <c r="J85" s="12">
        <v>405790</v>
      </c>
      <c r="K85" s="52">
        <v>1045810</v>
      </c>
      <c r="L85" s="53">
        <f t="shared" si="2"/>
        <v>2091620</v>
      </c>
    </row>
    <row r="86" spans="1:12" ht="261.75" customHeight="1" x14ac:dyDescent="0.25">
      <c r="A86" s="8">
        <f t="shared" si="3"/>
        <v>77</v>
      </c>
      <c r="B86" s="8">
        <v>27113200</v>
      </c>
      <c r="C86" s="17" t="s">
        <v>94</v>
      </c>
      <c r="D86" s="8" t="s">
        <v>131</v>
      </c>
      <c r="E86" s="8">
        <v>2</v>
      </c>
      <c r="F86" s="19">
        <v>3422797</v>
      </c>
      <c r="G86" s="12">
        <v>3466708</v>
      </c>
      <c r="H86" s="13">
        <v>3451958</v>
      </c>
      <c r="I86" s="13">
        <v>6604500</v>
      </c>
      <c r="J86" s="12">
        <v>6824650</v>
      </c>
      <c r="K86" s="52">
        <v>3447154</v>
      </c>
      <c r="L86" s="53">
        <f t="shared" si="2"/>
        <v>6894308</v>
      </c>
    </row>
    <row r="87" spans="1:12" ht="286.5" customHeight="1" x14ac:dyDescent="0.25">
      <c r="A87" s="8">
        <f t="shared" si="3"/>
        <v>78</v>
      </c>
      <c r="B87" s="8">
        <v>27112147</v>
      </c>
      <c r="C87" s="17" t="s">
        <v>95</v>
      </c>
      <c r="D87" s="8" t="s">
        <v>131</v>
      </c>
      <c r="E87" s="8">
        <v>2</v>
      </c>
      <c r="F87" s="19">
        <v>361165</v>
      </c>
      <c r="G87" s="12">
        <v>367710</v>
      </c>
      <c r="H87" s="13">
        <v>363602</v>
      </c>
      <c r="I87" s="13">
        <v>339864</v>
      </c>
      <c r="J87" s="12">
        <v>351193</v>
      </c>
      <c r="K87" s="52">
        <v>358653</v>
      </c>
      <c r="L87" s="53">
        <f t="shared" si="2"/>
        <v>717306</v>
      </c>
    </row>
    <row r="88" spans="1:12" ht="121.5" customHeight="1" x14ac:dyDescent="0.25">
      <c r="A88" s="8">
        <f t="shared" si="3"/>
        <v>79</v>
      </c>
      <c r="B88" s="8">
        <v>41111600</v>
      </c>
      <c r="C88" s="17" t="s">
        <v>96</v>
      </c>
      <c r="D88" s="8" t="s">
        <v>131</v>
      </c>
      <c r="E88" s="8">
        <v>2</v>
      </c>
      <c r="F88" s="19">
        <v>271439</v>
      </c>
      <c r="G88" s="12">
        <v>275366</v>
      </c>
      <c r="H88" s="13">
        <v>272182</v>
      </c>
      <c r="I88" s="13">
        <v>465260</v>
      </c>
      <c r="J88" s="12">
        <v>480769</v>
      </c>
      <c r="K88" s="52">
        <v>272996</v>
      </c>
      <c r="L88" s="53">
        <f t="shared" si="2"/>
        <v>545992</v>
      </c>
    </row>
    <row r="89" spans="1:12" ht="83.25" customHeight="1" x14ac:dyDescent="0.25">
      <c r="A89" s="8">
        <f t="shared" si="3"/>
        <v>80</v>
      </c>
      <c r="B89" s="8">
        <v>41111604</v>
      </c>
      <c r="C89" s="17" t="s">
        <v>97</v>
      </c>
      <c r="D89" s="8" t="s">
        <v>131</v>
      </c>
      <c r="E89" s="8">
        <v>2</v>
      </c>
      <c r="F89" s="19">
        <v>44030</v>
      </c>
      <c r="G89" s="12">
        <v>44744</v>
      </c>
      <c r="H89" s="13">
        <v>44457</v>
      </c>
      <c r="I89" s="13">
        <v>26775</v>
      </c>
      <c r="J89" s="12">
        <v>27668</v>
      </c>
      <c r="K89" s="52">
        <v>44410</v>
      </c>
      <c r="L89" s="53">
        <f t="shared" si="2"/>
        <v>88820</v>
      </c>
    </row>
    <row r="90" spans="1:12" ht="78.75" customHeight="1" x14ac:dyDescent="0.25">
      <c r="A90" s="8">
        <f t="shared" si="3"/>
        <v>81</v>
      </c>
      <c r="B90" s="8">
        <v>41111604</v>
      </c>
      <c r="C90" s="17" t="s">
        <v>98</v>
      </c>
      <c r="D90" s="8" t="s">
        <v>131</v>
      </c>
      <c r="E90" s="8">
        <v>2</v>
      </c>
      <c r="F90" s="19">
        <v>759458</v>
      </c>
      <c r="G90" s="12">
        <v>768621</v>
      </c>
      <c r="H90" s="13">
        <v>760771</v>
      </c>
      <c r="I90" s="13">
        <v>42840</v>
      </c>
      <c r="J90" s="12">
        <v>44268</v>
      </c>
      <c r="K90" s="52">
        <v>762950</v>
      </c>
      <c r="L90" s="53">
        <f t="shared" si="2"/>
        <v>1525900</v>
      </c>
    </row>
    <row r="91" spans="1:12" ht="100.5" customHeight="1" x14ac:dyDescent="0.25">
      <c r="A91" s="8">
        <f t="shared" si="3"/>
        <v>82</v>
      </c>
      <c r="B91" s="8">
        <v>24112401</v>
      </c>
      <c r="C91" s="17" t="s">
        <v>99</v>
      </c>
      <c r="D91" s="8" t="s">
        <v>131</v>
      </c>
      <c r="E91" s="8">
        <v>2</v>
      </c>
      <c r="F91" s="19">
        <v>903805</v>
      </c>
      <c r="G91" s="12">
        <v>917609</v>
      </c>
      <c r="H91" s="13">
        <v>904975</v>
      </c>
      <c r="I91" s="13">
        <v>403410</v>
      </c>
      <c r="J91" s="12">
        <v>416857</v>
      </c>
      <c r="K91" s="52">
        <v>908796</v>
      </c>
      <c r="L91" s="53">
        <f t="shared" si="2"/>
        <v>1817592</v>
      </c>
    </row>
    <row r="92" spans="1:12" ht="88.5" customHeight="1" x14ac:dyDescent="0.25">
      <c r="A92" s="8">
        <f t="shared" si="3"/>
        <v>83</v>
      </c>
      <c r="B92" s="8">
        <v>41113630</v>
      </c>
      <c r="C92" s="17" t="s">
        <v>100</v>
      </c>
      <c r="D92" s="8" t="s">
        <v>131</v>
      </c>
      <c r="E92" s="8">
        <v>3</v>
      </c>
      <c r="F92" s="19">
        <v>441728</v>
      </c>
      <c r="G92" s="12">
        <v>448273</v>
      </c>
      <c r="H92" s="13">
        <v>443455</v>
      </c>
      <c r="I92" s="13">
        <v>2678571</v>
      </c>
      <c r="J92" s="12">
        <v>2767857</v>
      </c>
      <c r="K92" s="52">
        <v>444485</v>
      </c>
      <c r="L92" s="53">
        <f t="shared" si="2"/>
        <v>1333455</v>
      </c>
    </row>
    <row r="93" spans="1:12" ht="60.75" customHeight="1" x14ac:dyDescent="0.25">
      <c r="A93" s="8">
        <f t="shared" si="3"/>
        <v>84</v>
      </c>
      <c r="B93" s="8">
        <v>41113637</v>
      </c>
      <c r="C93" s="17" t="s">
        <v>101</v>
      </c>
      <c r="D93" s="8" t="s">
        <v>131</v>
      </c>
      <c r="E93" s="8">
        <v>3</v>
      </c>
      <c r="F93" s="19">
        <v>365211</v>
      </c>
      <c r="G93" s="12">
        <v>369019</v>
      </c>
      <c r="H93" s="13">
        <v>367334</v>
      </c>
      <c r="I93" s="13">
        <v>2678036</v>
      </c>
      <c r="J93" s="12">
        <v>2767303</v>
      </c>
      <c r="K93" s="52">
        <v>367188</v>
      </c>
      <c r="L93" s="53">
        <f t="shared" si="2"/>
        <v>1101564</v>
      </c>
    </row>
    <row r="94" spans="1:12" ht="121.5" customHeight="1" x14ac:dyDescent="0.25">
      <c r="A94" s="8">
        <f t="shared" si="3"/>
        <v>85</v>
      </c>
      <c r="B94" s="8">
        <v>41113600</v>
      </c>
      <c r="C94" s="17" t="s">
        <v>102</v>
      </c>
      <c r="D94" s="8" t="s">
        <v>131</v>
      </c>
      <c r="E94" s="8">
        <v>2</v>
      </c>
      <c r="F94" s="19">
        <v>125188</v>
      </c>
      <c r="G94" s="12">
        <v>126735</v>
      </c>
      <c r="H94" s="13">
        <v>125760</v>
      </c>
      <c r="I94" s="13">
        <v>4284000</v>
      </c>
      <c r="J94" s="12">
        <v>4426800</v>
      </c>
      <c r="K94" s="52">
        <v>125894</v>
      </c>
      <c r="L94" s="53">
        <f t="shared" si="2"/>
        <v>251788</v>
      </c>
    </row>
    <row r="95" spans="1:12" ht="213" customHeight="1" x14ac:dyDescent="0.25">
      <c r="A95" s="8">
        <f t="shared" si="3"/>
        <v>86</v>
      </c>
      <c r="B95" s="8">
        <v>41112210</v>
      </c>
      <c r="C95" s="17" t="s">
        <v>104</v>
      </c>
      <c r="D95" s="8" t="s">
        <v>131</v>
      </c>
      <c r="E95" s="8">
        <v>2</v>
      </c>
      <c r="F95" s="19">
        <v>1619471</v>
      </c>
      <c r="G95" s="12">
        <v>1644104</v>
      </c>
      <c r="H95" s="13">
        <v>1630079</v>
      </c>
      <c r="I95" s="13">
        <v>4284000</v>
      </c>
      <c r="J95" s="12">
        <v>4426800</v>
      </c>
      <c r="K95" s="52">
        <v>1631218</v>
      </c>
      <c r="L95" s="53">
        <f t="shared" si="2"/>
        <v>3262436</v>
      </c>
    </row>
    <row r="96" spans="1:12" ht="74.25" customHeight="1" x14ac:dyDescent="0.25">
      <c r="A96" s="8">
        <f t="shared" si="3"/>
        <v>87</v>
      </c>
      <c r="B96" s="8">
        <v>41113612</v>
      </c>
      <c r="C96" s="17" t="s">
        <v>105</v>
      </c>
      <c r="D96" s="8" t="s">
        <v>131</v>
      </c>
      <c r="E96" s="8">
        <v>1</v>
      </c>
      <c r="F96" s="19">
        <v>367115</v>
      </c>
      <c r="G96" s="12">
        <v>374374</v>
      </c>
      <c r="H96" s="13">
        <v>370699</v>
      </c>
      <c r="I96" s="13">
        <v>4641000</v>
      </c>
      <c r="J96" s="12">
        <v>4795700</v>
      </c>
      <c r="K96" s="52">
        <v>370729</v>
      </c>
      <c r="L96" s="53">
        <f t="shared" si="2"/>
        <v>370729</v>
      </c>
    </row>
    <row r="97" spans="1:12" ht="81" customHeight="1" x14ac:dyDescent="0.25">
      <c r="A97" s="8">
        <f t="shared" si="3"/>
        <v>88</v>
      </c>
      <c r="B97" s="8">
        <v>41113634</v>
      </c>
      <c r="C97" s="17" t="s">
        <v>106</v>
      </c>
      <c r="D97" s="8" t="s">
        <v>131</v>
      </c>
      <c r="E97" s="8">
        <v>1</v>
      </c>
      <c r="F97" s="19">
        <v>34867</v>
      </c>
      <c r="G97" s="12">
        <v>35462</v>
      </c>
      <c r="H97" s="13">
        <v>34981</v>
      </c>
      <c r="I97" s="13">
        <v>660450</v>
      </c>
      <c r="J97" s="12">
        <v>682465</v>
      </c>
      <c r="K97" s="52">
        <v>35103</v>
      </c>
      <c r="L97" s="53">
        <f t="shared" si="2"/>
        <v>35103</v>
      </c>
    </row>
    <row r="98" spans="1:12" ht="65.25" customHeight="1" x14ac:dyDescent="0.25">
      <c r="A98" s="8">
        <f t="shared" si="3"/>
        <v>89</v>
      </c>
      <c r="B98" s="8">
        <v>43222600</v>
      </c>
      <c r="C98" s="17" t="s">
        <v>107</v>
      </c>
      <c r="D98" s="8" t="s">
        <v>131</v>
      </c>
      <c r="E98" s="8">
        <v>1</v>
      </c>
      <c r="F98" s="19">
        <v>3487771</v>
      </c>
      <c r="G98" s="12">
        <v>3532753</v>
      </c>
      <c r="H98" s="13">
        <v>3516814</v>
      </c>
      <c r="I98" s="13">
        <v>2677500</v>
      </c>
      <c r="J98" s="12">
        <v>2766750</v>
      </c>
      <c r="K98" s="52">
        <v>3512446</v>
      </c>
      <c r="L98" s="53">
        <f t="shared" si="2"/>
        <v>3512446</v>
      </c>
    </row>
    <row r="99" spans="1:12" ht="65.25" customHeight="1" x14ac:dyDescent="0.25">
      <c r="A99" s="8">
        <f t="shared" si="3"/>
        <v>90</v>
      </c>
      <c r="B99" s="8">
        <v>41113600</v>
      </c>
      <c r="C99" s="17" t="s">
        <v>108</v>
      </c>
      <c r="D99" s="8" t="s">
        <v>131</v>
      </c>
      <c r="E99" s="8">
        <v>2</v>
      </c>
      <c r="F99" s="19">
        <v>285362</v>
      </c>
      <c r="G99" s="12">
        <v>290598</v>
      </c>
      <c r="H99" s="13">
        <v>287021</v>
      </c>
      <c r="I99" s="13">
        <v>1535975</v>
      </c>
      <c r="J99" s="12">
        <v>1587174</v>
      </c>
      <c r="K99" s="52">
        <v>287660</v>
      </c>
      <c r="L99" s="53">
        <f t="shared" si="2"/>
        <v>575320</v>
      </c>
    </row>
    <row r="100" spans="1:12" ht="171" customHeight="1" x14ac:dyDescent="0.25">
      <c r="A100" s="8">
        <f t="shared" si="3"/>
        <v>91</v>
      </c>
      <c r="B100" s="8">
        <v>27112147</v>
      </c>
      <c r="C100" s="17" t="s">
        <v>109</v>
      </c>
      <c r="D100" s="8" t="s">
        <v>131</v>
      </c>
      <c r="E100" s="8">
        <v>2</v>
      </c>
      <c r="F100" s="19">
        <v>590240</v>
      </c>
      <c r="G100" s="12">
        <v>601426</v>
      </c>
      <c r="H100" s="13">
        <v>592107</v>
      </c>
      <c r="I100" s="13">
        <v>1535903</v>
      </c>
      <c r="J100" s="12">
        <v>1587100</v>
      </c>
      <c r="K100" s="52">
        <v>594591</v>
      </c>
      <c r="L100" s="53">
        <f t="shared" si="2"/>
        <v>1189182</v>
      </c>
    </row>
    <row r="101" spans="1:12" ht="55.5" customHeight="1" x14ac:dyDescent="0.25">
      <c r="A101" s="8">
        <f t="shared" si="3"/>
        <v>92</v>
      </c>
      <c r="B101" s="8">
        <v>27111602</v>
      </c>
      <c r="C101" s="17" t="s">
        <v>110</v>
      </c>
      <c r="D101" s="8" t="s">
        <v>131</v>
      </c>
      <c r="E101" s="8">
        <v>2</v>
      </c>
      <c r="F101" s="19">
        <v>44625</v>
      </c>
      <c r="G101" s="12">
        <v>45220</v>
      </c>
      <c r="H101" s="13">
        <v>44780</v>
      </c>
      <c r="I101" s="13">
        <v>72293</v>
      </c>
      <c r="J101" s="12">
        <v>74702</v>
      </c>
      <c r="K101" s="52">
        <v>44875</v>
      </c>
      <c r="L101" s="53">
        <f t="shared" si="2"/>
        <v>89750</v>
      </c>
    </row>
    <row r="102" spans="1:12" ht="174.75" customHeight="1" x14ac:dyDescent="0.25">
      <c r="A102" s="8">
        <f t="shared" si="3"/>
        <v>93</v>
      </c>
      <c r="B102" s="8">
        <v>27112402</v>
      </c>
      <c r="C102" s="17" t="s">
        <v>111</v>
      </c>
      <c r="D102" s="8" t="s">
        <v>131</v>
      </c>
      <c r="E102" s="46">
        <v>3</v>
      </c>
      <c r="F102" s="19">
        <v>224434</v>
      </c>
      <c r="G102" s="12">
        <v>228242</v>
      </c>
      <c r="H102" s="13">
        <v>226575</v>
      </c>
      <c r="I102" s="13">
        <v>286314</v>
      </c>
      <c r="J102" s="12">
        <v>295858</v>
      </c>
      <c r="K102" s="52">
        <v>226417</v>
      </c>
      <c r="L102" s="53">
        <f t="shared" si="2"/>
        <v>679251</v>
      </c>
    </row>
    <row r="103" spans="1:12" ht="60" customHeight="1" x14ac:dyDescent="0.25">
      <c r="A103" s="8">
        <f t="shared" si="3"/>
        <v>94</v>
      </c>
      <c r="B103" s="8">
        <v>27111602</v>
      </c>
      <c r="C103" s="17" t="s">
        <v>112</v>
      </c>
      <c r="D103" s="8" t="s">
        <v>131</v>
      </c>
      <c r="E103" s="8">
        <v>3</v>
      </c>
      <c r="F103" s="19">
        <v>161007</v>
      </c>
      <c r="G103" s="12">
        <v>163268</v>
      </c>
      <c r="H103" s="13">
        <v>162141</v>
      </c>
      <c r="I103" s="13">
        <v>606900</v>
      </c>
      <c r="J103" s="12">
        <v>627130</v>
      </c>
      <c r="K103" s="52">
        <v>162139</v>
      </c>
      <c r="L103" s="53">
        <f t="shared" si="2"/>
        <v>486417</v>
      </c>
    </row>
    <row r="104" spans="1:12" ht="51" customHeight="1" x14ac:dyDescent="0.25">
      <c r="A104" s="8">
        <f t="shared" si="3"/>
        <v>95</v>
      </c>
      <c r="B104" s="8">
        <v>41113615</v>
      </c>
      <c r="C104" s="17" t="s">
        <v>113</v>
      </c>
      <c r="D104" s="8" t="s">
        <v>131</v>
      </c>
      <c r="E104" s="8">
        <v>1</v>
      </c>
      <c r="F104" s="19">
        <v>1079092</v>
      </c>
      <c r="G104" s="12">
        <v>1093610</v>
      </c>
      <c r="H104" s="13">
        <v>1087330</v>
      </c>
      <c r="I104" s="13">
        <v>8569071</v>
      </c>
      <c r="J104" s="12">
        <v>8854707</v>
      </c>
      <c r="K104" s="52">
        <v>1086677</v>
      </c>
      <c r="L104" s="53">
        <f t="shared" si="2"/>
        <v>1086677</v>
      </c>
    </row>
    <row r="105" spans="1:12" ht="81" customHeight="1" x14ac:dyDescent="0.25">
      <c r="A105" s="8">
        <f t="shared" si="3"/>
        <v>96</v>
      </c>
      <c r="B105" s="8">
        <v>32111701</v>
      </c>
      <c r="C105" s="17" t="s">
        <v>119</v>
      </c>
      <c r="D105" s="8" t="s">
        <v>131</v>
      </c>
      <c r="E105" s="46">
        <v>43800</v>
      </c>
      <c r="F105" s="19">
        <v>5950</v>
      </c>
      <c r="G105" s="12">
        <v>6069</v>
      </c>
      <c r="H105" s="13">
        <v>6005</v>
      </c>
      <c r="I105" s="13">
        <v>27489</v>
      </c>
      <c r="J105" s="12">
        <v>28405</v>
      </c>
      <c r="K105" s="52">
        <v>6008</v>
      </c>
      <c r="L105" s="53">
        <f t="shared" si="2"/>
        <v>263150400</v>
      </c>
    </row>
    <row r="106" spans="1:12" ht="72" customHeight="1" x14ac:dyDescent="0.25">
      <c r="A106" s="8">
        <f t="shared" si="3"/>
        <v>97</v>
      </c>
      <c r="B106" s="8">
        <v>26121500</v>
      </c>
      <c r="C106" s="17" t="s">
        <v>120</v>
      </c>
      <c r="D106" s="8" t="s">
        <v>134</v>
      </c>
      <c r="E106" s="46">
        <v>102.00000000000001</v>
      </c>
      <c r="F106" s="19">
        <v>454461</v>
      </c>
      <c r="G106" s="12">
        <v>460768</v>
      </c>
      <c r="H106" s="13">
        <v>456686</v>
      </c>
      <c r="I106" s="13">
        <v>39984</v>
      </c>
      <c r="J106" s="12">
        <v>41317</v>
      </c>
      <c r="K106" s="52">
        <v>457305</v>
      </c>
      <c r="L106" s="53">
        <f t="shared" si="2"/>
        <v>46645110.000000007</v>
      </c>
    </row>
    <row r="107" spans="1:12" ht="72" customHeight="1" x14ac:dyDescent="0.25">
      <c r="A107" s="8">
        <f t="shared" si="3"/>
        <v>98</v>
      </c>
      <c r="B107" s="8">
        <v>39121117</v>
      </c>
      <c r="C107" s="17" t="s">
        <v>121</v>
      </c>
      <c r="D107" s="8" t="s">
        <v>134</v>
      </c>
      <c r="E107" s="46">
        <v>18</v>
      </c>
      <c r="F107" s="19">
        <v>417452</v>
      </c>
      <c r="G107" s="12">
        <v>423045</v>
      </c>
      <c r="H107" s="13">
        <v>417819</v>
      </c>
      <c r="I107" s="13">
        <v>122987</v>
      </c>
      <c r="J107" s="12">
        <v>127086</v>
      </c>
      <c r="K107" s="52">
        <v>419439</v>
      </c>
      <c r="L107" s="53">
        <f t="shared" si="2"/>
        <v>7549902</v>
      </c>
    </row>
    <row r="108" spans="1:12" ht="68.25" customHeight="1" x14ac:dyDescent="0.25">
      <c r="A108" s="8">
        <f t="shared" si="3"/>
        <v>99</v>
      </c>
      <c r="B108" s="8">
        <v>30171706</v>
      </c>
      <c r="C108" s="17" t="s">
        <v>122</v>
      </c>
      <c r="D108" s="8" t="s">
        <v>131</v>
      </c>
      <c r="E108" s="46">
        <v>300</v>
      </c>
      <c r="F108" s="19">
        <v>220745</v>
      </c>
      <c r="G108" s="12">
        <v>223125</v>
      </c>
      <c r="H108" s="13">
        <v>222862</v>
      </c>
      <c r="I108" s="13">
        <v>81575</v>
      </c>
      <c r="J108" s="12">
        <v>84294</v>
      </c>
      <c r="K108" s="52">
        <v>222244</v>
      </c>
      <c r="L108" s="53">
        <f t="shared" si="2"/>
        <v>66673200</v>
      </c>
    </row>
    <row r="109" spans="1:12" ht="60.75" customHeight="1" x14ac:dyDescent="0.25">
      <c r="A109" s="8">
        <f t="shared" si="3"/>
        <v>100</v>
      </c>
      <c r="B109" s="8">
        <v>30171706</v>
      </c>
      <c r="C109" s="17" t="s">
        <v>123</v>
      </c>
      <c r="D109" s="8" t="s">
        <v>131</v>
      </c>
      <c r="E109" s="46">
        <v>300</v>
      </c>
      <c r="F109" s="19">
        <v>22134</v>
      </c>
      <c r="G109" s="12">
        <v>22372</v>
      </c>
      <c r="H109" s="13">
        <v>22274</v>
      </c>
      <c r="I109" s="13">
        <v>65688</v>
      </c>
      <c r="J109" s="12">
        <v>67878</v>
      </c>
      <c r="K109" s="52">
        <v>22260</v>
      </c>
      <c r="L109" s="53">
        <f t="shared" si="2"/>
        <v>6678000</v>
      </c>
    </row>
    <row r="110" spans="1:12" ht="66" customHeight="1" x14ac:dyDescent="0.25">
      <c r="A110" s="8">
        <f t="shared" si="3"/>
        <v>101</v>
      </c>
      <c r="B110" s="8">
        <v>30102015</v>
      </c>
      <c r="C110" s="17" t="s">
        <v>114</v>
      </c>
      <c r="D110" s="8" t="s">
        <v>131</v>
      </c>
      <c r="E110" s="46">
        <v>300</v>
      </c>
      <c r="F110" s="19">
        <v>22610</v>
      </c>
      <c r="G110" s="12">
        <v>22967</v>
      </c>
      <c r="H110" s="13">
        <v>22679</v>
      </c>
      <c r="I110" s="13">
        <v>117453</v>
      </c>
      <c r="J110" s="12">
        <v>121368</v>
      </c>
      <c r="K110" s="52">
        <v>22752</v>
      </c>
      <c r="L110" s="53">
        <f t="shared" si="2"/>
        <v>6825600</v>
      </c>
    </row>
    <row r="111" spans="1:12" ht="64.5" customHeight="1" x14ac:dyDescent="0.25">
      <c r="A111" s="8">
        <f t="shared" si="3"/>
        <v>102</v>
      </c>
      <c r="B111" s="8">
        <v>24141608</v>
      </c>
      <c r="C111" s="17" t="s">
        <v>125</v>
      </c>
      <c r="D111" s="8" t="s">
        <v>131</v>
      </c>
      <c r="E111" s="46">
        <v>300</v>
      </c>
      <c r="F111" s="19">
        <v>22610</v>
      </c>
      <c r="G111" s="12">
        <v>22967</v>
      </c>
      <c r="H111" s="13">
        <v>22810</v>
      </c>
      <c r="I111" s="13">
        <v>117453</v>
      </c>
      <c r="J111" s="12">
        <v>121368</v>
      </c>
      <c r="K111" s="52">
        <v>22796</v>
      </c>
      <c r="L111" s="53">
        <f t="shared" si="2"/>
        <v>6838800</v>
      </c>
    </row>
    <row r="112" spans="1:12" ht="81" customHeight="1" x14ac:dyDescent="0.25">
      <c r="A112" s="8">
        <f t="shared" si="3"/>
        <v>103</v>
      </c>
      <c r="B112" s="8">
        <v>30101506</v>
      </c>
      <c r="C112" s="17" t="s">
        <v>124</v>
      </c>
      <c r="D112" s="8" t="s">
        <v>135</v>
      </c>
      <c r="E112" s="46">
        <v>3</v>
      </c>
      <c r="F112" s="19">
        <v>88179</v>
      </c>
      <c r="G112" s="12">
        <v>89488</v>
      </c>
      <c r="H112" s="13">
        <v>88466</v>
      </c>
      <c r="I112" s="13">
        <v>117453</v>
      </c>
      <c r="J112" s="12">
        <v>121368</v>
      </c>
      <c r="K112" s="52">
        <v>88711</v>
      </c>
      <c r="L112" s="53">
        <f t="shared" si="2"/>
        <v>266133</v>
      </c>
    </row>
    <row r="113" spans="1:12" ht="63" customHeight="1" x14ac:dyDescent="0.25">
      <c r="A113" s="8">
        <f t="shared" si="3"/>
        <v>104</v>
      </c>
      <c r="B113" s="8">
        <v>39121309</v>
      </c>
      <c r="C113" s="17" t="s">
        <v>138</v>
      </c>
      <c r="D113" s="8" t="s">
        <v>131</v>
      </c>
      <c r="E113" s="46">
        <v>900</v>
      </c>
      <c r="F113" s="19">
        <v>238</v>
      </c>
      <c r="G113" s="12">
        <v>238</v>
      </c>
      <c r="H113" s="13">
        <v>239</v>
      </c>
      <c r="I113" s="13">
        <v>104940</v>
      </c>
      <c r="J113" s="12">
        <v>108438</v>
      </c>
      <c r="K113" s="52">
        <v>238</v>
      </c>
      <c r="L113" s="53">
        <f t="shared" si="2"/>
        <v>214200</v>
      </c>
    </row>
    <row r="114" spans="1:12" ht="74.25" customHeight="1" x14ac:dyDescent="0.25">
      <c r="A114" s="8">
        <f t="shared" si="3"/>
        <v>105</v>
      </c>
      <c r="B114" s="8">
        <v>31201624</v>
      </c>
      <c r="C114" s="17" t="s">
        <v>126</v>
      </c>
      <c r="D114" s="8" t="s">
        <v>131</v>
      </c>
      <c r="E114" s="46">
        <v>600</v>
      </c>
      <c r="F114" s="19">
        <v>130186</v>
      </c>
      <c r="G114" s="12">
        <v>131971</v>
      </c>
      <c r="H114" s="13">
        <v>131218</v>
      </c>
      <c r="I114" s="13">
        <v>45339</v>
      </c>
      <c r="J114" s="12">
        <v>46850</v>
      </c>
      <c r="K114" s="52">
        <v>131125</v>
      </c>
      <c r="L114" s="53">
        <f t="shared" si="2"/>
        <v>78675000</v>
      </c>
    </row>
    <row r="115" spans="1:12" ht="82.5" customHeight="1" x14ac:dyDescent="0.25">
      <c r="A115" s="8">
        <f t="shared" si="3"/>
        <v>106</v>
      </c>
      <c r="B115" s="8">
        <v>31201624</v>
      </c>
      <c r="C115" s="17" t="s">
        <v>115</v>
      </c>
      <c r="D115" s="8" t="s">
        <v>131</v>
      </c>
      <c r="E115" s="46">
        <v>600</v>
      </c>
      <c r="F115" s="19">
        <v>130186</v>
      </c>
      <c r="G115" s="12">
        <v>131852</v>
      </c>
      <c r="H115" s="13">
        <v>130860</v>
      </c>
      <c r="I115" s="13">
        <v>42126</v>
      </c>
      <c r="J115" s="12">
        <v>43530</v>
      </c>
      <c r="K115" s="52">
        <v>130966</v>
      </c>
      <c r="L115" s="53">
        <f t="shared" si="2"/>
        <v>78579600</v>
      </c>
    </row>
    <row r="116" spans="1:12" ht="65.25" customHeight="1" x14ac:dyDescent="0.25">
      <c r="A116" s="8">
        <f t="shared" si="3"/>
        <v>107</v>
      </c>
      <c r="B116" s="8">
        <v>31201607</v>
      </c>
      <c r="C116" s="17" t="s">
        <v>116</v>
      </c>
      <c r="D116" s="8" t="s">
        <v>131</v>
      </c>
      <c r="E116" s="46">
        <v>300</v>
      </c>
      <c r="F116" s="19">
        <v>39746</v>
      </c>
      <c r="G116" s="12">
        <v>40341</v>
      </c>
      <c r="H116" s="13">
        <v>39800</v>
      </c>
      <c r="I116" s="13">
        <v>280049</v>
      </c>
      <c r="J116" s="12">
        <v>289384</v>
      </c>
      <c r="K116" s="52">
        <v>39962</v>
      </c>
      <c r="L116" s="53">
        <f t="shared" si="2"/>
        <v>11988600</v>
      </c>
    </row>
    <row r="117" spans="1:12" ht="66" customHeight="1" x14ac:dyDescent="0.25">
      <c r="A117" s="8">
        <f t="shared" si="3"/>
        <v>108</v>
      </c>
      <c r="B117" s="8">
        <v>26121500</v>
      </c>
      <c r="C117" s="17" t="s">
        <v>128</v>
      </c>
      <c r="D117" s="8" t="s">
        <v>134</v>
      </c>
      <c r="E117" s="46">
        <v>120</v>
      </c>
      <c r="F117" s="19">
        <v>39746</v>
      </c>
      <c r="G117" s="12">
        <v>40222</v>
      </c>
      <c r="H117" s="13">
        <v>39898</v>
      </c>
      <c r="I117" s="13">
        <v>71043</v>
      </c>
      <c r="J117" s="12">
        <v>73411</v>
      </c>
      <c r="K117" s="52">
        <v>39955</v>
      </c>
      <c r="L117" s="53">
        <f t="shared" si="2"/>
        <v>4794600</v>
      </c>
    </row>
    <row r="118" spans="1:12" ht="72.75" customHeight="1" x14ac:dyDescent="0.25">
      <c r="A118" s="8">
        <f t="shared" si="3"/>
        <v>109</v>
      </c>
      <c r="B118" s="8">
        <v>26121500</v>
      </c>
      <c r="C118" s="17" t="s">
        <v>127</v>
      </c>
      <c r="D118" s="8" t="s">
        <v>134</v>
      </c>
      <c r="E118" s="46">
        <v>12</v>
      </c>
      <c r="F118" s="19">
        <v>72352</v>
      </c>
      <c r="G118" s="12">
        <v>73066</v>
      </c>
      <c r="H118" s="13">
        <v>72607</v>
      </c>
      <c r="I118" s="13">
        <v>122987</v>
      </c>
      <c r="J118" s="12">
        <v>127086</v>
      </c>
      <c r="K118" s="52">
        <v>72675</v>
      </c>
      <c r="L118" s="53">
        <f t="shared" si="2"/>
        <v>872100</v>
      </c>
    </row>
    <row r="119" spans="1:12" ht="128.25" customHeight="1" x14ac:dyDescent="0.25">
      <c r="A119" s="8">
        <f t="shared" si="3"/>
        <v>110</v>
      </c>
      <c r="B119" s="8">
        <v>31161500</v>
      </c>
      <c r="C119" s="17" t="s">
        <v>117</v>
      </c>
      <c r="D119" s="8" t="s">
        <v>131</v>
      </c>
      <c r="E119" s="46">
        <v>1200</v>
      </c>
      <c r="F119" s="19">
        <v>476</v>
      </c>
      <c r="G119" s="12">
        <v>476</v>
      </c>
      <c r="H119" s="13">
        <v>481</v>
      </c>
      <c r="I119" s="13">
        <v>8033</v>
      </c>
      <c r="J119" s="12">
        <v>8300</v>
      </c>
      <c r="K119" s="52">
        <v>478</v>
      </c>
      <c r="L119" s="53">
        <f t="shared" si="2"/>
        <v>573600</v>
      </c>
    </row>
    <row r="120" spans="1:12" ht="97.5" customHeight="1" x14ac:dyDescent="0.25">
      <c r="A120" s="8">
        <f t="shared" si="3"/>
        <v>111</v>
      </c>
      <c r="B120" s="8">
        <v>30101504</v>
      </c>
      <c r="C120" s="17" t="s">
        <v>118</v>
      </c>
      <c r="D120" s="26" t="s">
        <v>131</v>
      </c>
      <c r="E120" s="8">
        <v>12</v>
      </c>
      <c r="F120" s="19">
        <v>940695</v>
      </c>
      <c r="G120" s="13">
        <v>954142</v>
      </c>
      <c r="H120" s="13">
        <v>949564</v>
      </c>
      <c r="I120" s="13">
        <v>633318</v>
      </c>
      <c r="J120" s="13">
        <v>654429</v>
      </c>
      <c r="K120" s="54">
        <v>948134</v>
      </c>
      <c r="L120" s="53">
        <f t="shared" si="2"/>
        <v>11377608</v>
      </c>
    </row>
    <row r="121" spans="1:12" ht="156" customHeight="1" x14ac:dyDescent="0.25">
      <c r="A121" s="8">
        <f t="shared" si="3"/>
        <v>112</v>
      </c>
      <c r="B121" s="8">
        <v>23271816</v>
      </c>
      <c r="C121" s="17" t="s">
        <v>136</v>
      </c>
      <c r="D121" s="8" t="s">
        <v>131</v>
      </c>
      <c r="E121" s="46">
        <v>4</v>
      </c>
      <c r="F121" s="34">
        <v>564774</v>
      </c>
      <c r="G121" s="12">
        <v>572271</v>
      </c>
      <c r="H121" s="12">
        <v>565869</v>
      </c>
      <c r="I121" s="12">
        <v>1215407</v>
      </c>
      <c r="J121" s="12">
        <v>1255920</v>
      </c>
      <c r="K121" s="52">
        <v>567638</v>
      </c>
      <c r="L121" s="53">
        <f t="shared" si="2"/>
        <v>2270552</v>
      </c>
    </row>
    <row r="122" spans="1:12" ht="36.75" customHeight="1" x14ac:dyDescent="0.25">
      <c r="K122" s="47" t="s">
        <v>155</v>
      </c>
      <c r="L122" s="48">
        <f>SUM(L10:L121)</f>
        <v>2350555244</v>
      </c>
    </row>
    <row r="123" spans="1:12" s="49" customFormat="1" x14ac:dyDescent="0.25">
      <c r="C123" s="50"/>
      <c r="L123" s="51">
        <v>2350558203</v>
      </c>
    </row>
    <row r="125" spans="1:12" x14ac:dyDescent="0.25">
      <c r="A125" s="6" t="s">
        <v>7</v>
      </c>
      <c r="B125" s="6"/>
      <c r="K125" s="6" t="s">
        <v>9</v>
      </c>
    </row>
    <row r="128" spans="1:12" x14ac:dyDescent="0.25">
      <c r="A128" s="56"/>
      <c r="B128" s="56"/>
      <c r="C128" s="56"/>
    </row>
    <row r="129" spans="1:11" x14ac:dyDescent="0.25">
      <c r="A129" s="56"/>
      <c r="B129" s="56"/>
      <c r="C129" s="56"/>
    </row>
    <row r="130" spans="1:11" x14ac:dyDescent="0.25">
      <c r="A130" s="6" t="s">
        <v>150</v>
      </c>
      <c r="B130" s="6"/>
      <c r="D130" s="6" t="s">
        <v>151</v>
      </c>
      <c r="G130" s="6" t="s">
        <v>152</v>
      </c>
      <c r="K130" s="6" t="s">
        <v>11</v>
      </c>
    </row>
    <row r="131" spans="1:11" x14ac:dyDescent="0.25">
      <c r="A131" t="s">
        <v>8</v>
      </c>
      <c r="D131" t="s">
        <v>8</v>
      </c>
      <c r="G131" t="s">
        <v>8</v>
      </c>
      <c r="K131" t="s">
        <v>12</v>
      </c>
    </row>
  </sheetData>
  <mergeCells count="11">
    <mergeCell ref="K8:K9"/>
    <mergeCell ref="L8:L9"/>
    <mergeCell ref="A128:C129"/>
    <mergeCell ref="D1:F1"/>
    <mergeCell ref="C4:J4"/>
    <mergeCell ref="C5:J6"/>
    <mergeCell ref="A8:A9"/>
    <mergeCell ref="B8:B9"/>
    <mergeCell ref="C8:C9"/>
    <mergeCell ref="D8:D9"/>
    <mergeCell ref="E8:E9"/>
  </mergeCells>
  <pageMargins left="0.7" right="0.7" top="1.3149999999999999" bottom="0.75" header="0.3" footer="0.3"/>
  <pageSetup paperSize="9" scale="2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INICIAL</vt:lpstr>
      <vt:lpstr>PROMEDIO</vt:lpstr>
      <vt:lpstr>AJUSTE DE CANTIDADES</vt:lpstr>
      <vt:lpstr>DEFINITIVO</vt:lpstr>
      <vt:lpstr>'AJUSTE DE CANTIDADES'!Área_de_impresión</vt:lpstr>
      <vt:lpstr>DEFINITIVO!Área_de_impresión</vt:lpstr>
      <vt:lpstr>INICIAL!Área_de_impresión</vt:lpstr>
      <vt:lpstr>PROMEDIO!Área_de_impresión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Daniela Perez Vega</dc:creator>
  <cp:lastModifiedBy>Maria Daniela Perez Vega</cp:lastModifiedBy>
  <dcterms:created xsi:type="dcterms:W3CDTF">2025-11-19T13:56:20Z</dcterms:created>
  <dcterms:modified xsi:type="dcterms:W3CDTF">2026-05-27T15:38:19Z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2025-11-19T14:09:52Z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ff10d143-d219-4098-9cdc-3bfcbe91317a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