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FILESERVER\Contratos2026\200. ADMINISTRATIVA\3. SUBASTA INVERSA\INDENV-200-03-594-26 INSUMOS QUIMICOS\"/>
    </mc:Choice>
  </mc:AlternateContent>
  <xr:revisionPtr revIDLastSave="0" documentId="13_ncr:1_{F74D10E6-3388-4D1B-A1D9-E0B129528888}" xr6:coauthVersionLast="47" xr6:coauthVersionMax="47" xr10:uidLastSave="{00000000-0000-0000-0000-000000000000}"/>
  <bookViews>
    <workbookView xWindow="-120" yWindow="-120" windowWidth="29040" windowHeight="15720" tabRatio="505" xr2:uid="{00000000-000D-0000-FFFF-FFFF00000000}"/>
  </bookViews>
  <sheets>
    <sheet name="invitacion" sheetId="16" r:id="rId1"/>
  </sheets>
  <definedNames>
    <definedName name="_xlnm.Print_Titles" localSheetId="0">invitacion!$1:$12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2" i="16" l="1"/>
  <c r="J22" i="16" s="1"/>
  <c r="K22" i="16"/>
  <c r="H23" i="16"/>
  <c r="I23" i="16" s="1"/>
  <c r="K23" i="16"/>
  <c r="H24" i="16"/>
  <c r="J24" i="16" s="1"/>
  <c r="K24" i="16"/>
  <c r="H25" i="16"/>
  <c r="I25" i="16" s="1"/>
  <c r="K25" i="16"/>
  <c r="H26" i="16"/>
  <c r="J26" i="16" s="1"/>
  <c r="K26" i="16"/>
  <c r="K20" i="16"/>
  <c r="H20" i="16"/>
  <c r="I20" i="16" s="1"/>
  <c r="M28" i="16"/>
  <c r="H14" i="16"/>
  <c r="J14" i="16" s="1"/>
  <c r="K14" i="16"/>
  <c r="I24" i="16" l="1"/>
  <c r="J25" i="16"/>
  <c r="L25" i="16" s="1"/>
  <c r="L26" i="16"/>
  <c r="L24" i="16"/>
  <c r="L22" i="16"/>
  <c r="I26" i="16"/>
  <c r="I22" i="16"/>
  <c r="J23" i="16"/>
  <c r="L23" i="16" s="1"/>
  <c r="J20" i="16"/>
  <c r="L20" i="16" s="1"/>
  <c r="I14" i="16"/>
  <c r="L14" i="16"/>
  <c r="K15" i="16"/>
  <c r="K16" i="16"/>
  <c r="K17" i="16"/>
  <c r="K18" i="16"/>
  <c r="K19" i="16"/>
  <c r="K21" i="16"/>
  <c r="K27" i="16"/>
  <c r="K13" i="16"/>
  <c r="K28" i="16" l="1"/>
  <c r="H15" i="16" l="1"/>
  <c r="J15" i="16" s="1"/>
  <c r="H16" i="16"/>
  <c r="H17" i="16"/>
  <c r="J17" i="16" s="1"/>
  <c r="H18" i="16"/>
  <c r="J18" i="16" s="1"/>
  <c r="H19" i="16"/>
  <c r="J19" i="16" s="1"/>
  <c r="H21" i="16"/>
  <c r="H27" i="16"/>
  <c r="I16" i="16" l="1"/>
  <c r="J16" i="16"/>
  <c r="L16" i="16" s="1"/>
  <c r="I27" i="16"/>
  <c r="J27" i="16"/>
  <c r="L27" i="16" s="1"/>
  <c r="I21" i="16"/>
  <c r="J21" i="16"/>
  <c r="L21" i="16" s="1"/>
  <c r="I17" i="16"/>
  <c r="I15" i="16"/>
  <c r="I19" i="16"/>
  <c r="L17" i="16"/>
  <c r="L19" i="16"/>
  <c r="I18" i="16"/>
  <c r="L18" i="16"/>
  <c r="L15" i="16"/>
  <c r="H13" i="16"/>
  <c r="H28" i="16" s="1"/>
  <c r="I13" i="16" l="1"/>
  <c r="I28" i="16" s="1"/>
  <c r="J13" i="16"/>
  <c r="J28" i="16" s="1"/>
  <c r="L13" i="16" l="1"/>
  <c r="L28" i="16" s="1"/>
</calcChain>
</file>

<file path=xl/sharedStrings.xml><?xml version="1.0" encoding="utf-8"?>
<sst xmlns="http://schemas.openxmlformats.org/spreadsheetml/2006/main" count="92" uniqueCount="68">
  <si>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</si>
  <si>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</si>
  <si>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</si>
  <si>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</si>
  <si>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</si>
  <si>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</si>
  <si>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</si>
  <si>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</si>
  <si>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</si>
  <si>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</si>
  <si>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</si>
  <si>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</si>
  <si>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</si>
  <si>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</si>
  <si>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</si>
  <si>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</si>
  <si>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</si>
  <si>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</si>
  <si>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</si>
  <si>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</si>
  <si>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</si>
  <si>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</si>
  <si>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</si>
  <si>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</si>
  <si>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</si>
  <si>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</si>
  <si>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</si>
  <si>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</si>
  <si>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</si>
  <si>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</si>
  <si>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Todos los requerimientos para dicho proceso se deberan verificar en la invitación publica el cual esta publicada en la página www.contratos.gov.co y en las oficinas del Inder Envigado ubicado en la Cr. 48 N°46 sur 150 </t>
  </si>
  <si>
    <t>Item</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</si>
  <si>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</si>
  <si>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</si>
  <si>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</si>
  <si>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</si>
  <si>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</si>
  <si>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</si>
  <si>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r>
      <t xml:space="preserve">VALOR UNITARIO ANTES DE IVA 
</t>
    </r>
    <r>
      <rPr>
        <b/>
        <i/>
        <sz val="11"/>
        <rFont val="Arial Narrow"/>
        <family val="2"/>
      </rPr>
      <t>(digite los valores sin puntos ni comas)</t>
    </r>
  </si>
  <si>
    <t>Para determinar el valor de la propuesta con menor precio, se hará una comparación de las ofertas teniendo como base los precios ofrecidos IVA INCLUIDO (en caso de que aplique)</t>
  </si>
  <si>
    <t>El oferente deberá tener en cuenta los posibles valores asociados al contrato según el Acuerdo No 046 del 18 de diciembre de 2024 (Estatuto Tributario Municipal)</t>
  </si>
  <si>
    <t>Campos que deberan ser diligenciados por el oferente de manera obligatoria (Tener en cuenta porcentaje del IVA según el artículo a cotizar)</t>
  </si>
  <si>
    <t>CLORO GRANULAR AL 70% AMERICANO HTH, Hipoclorito de calcio con una concetraciòn libre de cloro de 70% usado para desinfecciòn NaC 14.2% Humedad 2% Solubilidad 18% max, ph en soluciòn 11-12</t>
  </si>
  <si>
    <t>CLORO GRANULAR AL 70%, Hipoclorito de calcio con una concetraciòn libre de cloro de 70% usado para desinfecciòn NaC 14.2% Humedad 2% Solubilidad 18% max, ph en soluciòn 11-12</t>
  </si>
  <si>
    <t>CLORO GRANULAR ESTABILIZADO 91%: Producto orgánico con un 91% de cloro disponible cuya principal característica es la de contener cloro estabilizado contra los rayos ultravioleta, solido en polvo granulado de color blanco o ligeramente amarillo, humedad 0.29%, Ph en soluciòn 3.0-5.0, solubilidad 1.28 g/l</t>
  </si>
  <si>
    <t>BICARBONATO DE SODIO: Polvo blanco, ligeramente alcalino, soluble en agua, insoluble en alcohol, estable en aire seco, en solución se descompone a partir de los 20 0 C y como polvo seco se descompone al calor.</t>
  </si>
  <si>
    <t>CLORO PASTILLA AL 91% : Sólido en tabletas de 200 gms con 91% de cloro disponible de baja solubilidad cuya caractéristica principal es contener estabilizador contra los rayos ultravioletas, de color blanco o ligeramente amarillo.</t>
  </si>
  <si>
    <t>HIPOCLORITO DE SODIO AL 15%: Solución acuosa alcalina que contiene entre el 13% - 15% de cloro activo, líquido de color amarillo claro. Olor característico a cloro, solubilidad total en agua, con propiedades desinfectantes.</t>
  </si>
  <si>
    <t>CLARIFICANTE DE PISCINAS: Líquido viscoso de color ámbar, olor característico, usado en procesos de floculación de aguas turbias, Ph en solución 3.5 - 5.0, poliamida inorgánica 2%.</t>
  </si>
  <si>
    <t>Pastilla de cloro libre DPD N° 1 x 10 unidades</t>
  </si>
  <si>
    <t>Pastilla de cloro libre DPD N° 3 x 10 unidades</t>
  </si>
  <si>
    <t xml:space="preserve">Pastilla de dureza cálcica 1 x 10 unidades </t>
  </si>
  <si>
    <t xml:space="preserve">Pastilla de PH Phenol Red 1 x 10 unidades </t>
  </si>
  <si>
    <t>SULFATO DE ALUMINIO TIPO A: Producto inorgánico, solido en granos o polvo, de color blancos o ligeramente amarillo, suluble en agua, ph en soluciòn 7.0 - 7.2 para procesos de alcarar aguas turbias, Alúmina 17% min, Óxido de Hierro 0.008% max</t>
  </si>
  <si>
    <t>Pastilla de alcalinidad x 10 ud</t>
  </si>
  <si>
    <t xml:space="preserve">Pastilla de ácido cianúrico  x 10 ud </t>
  </si>
  <si>
    <t>ALGUICIDA, CLARIFICADOR Y BIOCIDA, Soluciòn de amonio cuaternario con acciòn bactericida, liquido traslucido de color azúl, soluble en agua 100% ph en solución 6 8, densidad 1.10 gm/ml</t>
  </si>
  <si>
    <t xml:space="preserve">Caneca x 45 Kg  </t>
  </si>
  <si>
    <t xml:space="preserve">  Caneca x 25 Kg </t>
  </si>
  <si>
    <t xml:space="preserve"> Bulto x 25 Kg </t>
  </si>
  <si>
    <t>Tarro x 1 Kg</t>
  </si>
  <si>
    <t>Garrafa x 24 Kg</t>
  </si>
  <si>
    <t>Galon x 4 litros</t>
  </si>
  <si>
    <t xml:space="preserve">Sobre x 10 uds </t>
  </si>
  <si>
    <t>Suministro de insumos químicos para el mantenimiento de las piscinas administradas por el Índer envigado, ubicadas en el polideportivo sur, parque recreativo, las cometas, alto de los sueños, palmeras, las palmas y las demás que le sean asignadas al Índer envigado.</t>
  </si>
  <si>
    <t>PRESUPUESTO OFICIAL
$130.000.000
IVA INCLUIDO</t>
  </si>
  <si>
    <t>La asignación del valor del contrato será por la totalidad del presupuesto. Si durante la ejecución del contrato, este valor no es utilizado o es utilizado en un valor menor a lo estipulado, el valor sobrante deberá ser devuelto a la institución.</t>
  </si>
  <si>
    <t>INDENV-200-03-594-26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</si>
</sst>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sz val="1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thin">
        <color indexed="64"/>
      </left>
      <right/>
      <top style="thin">
        <color indexed="64"/>
      </top>
      <bottom style="thin">
        <color indexed="64"/>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1" fillId="0" borderId="0"/>
  </cellStyleXfs>
  <cellXfs count="89">
    <xf numFmtId="0" fontId="0" fillId="0" borderId="0" xfId="0"/>
    <xf numFmtId="0" fontId="6" fillId="3" borderId="2" xfId="7" applyFont="1" applyFill="1" applyAlignment="1" applyProtection="1">
      <alignment horizontal="left" vertical="center"/>
      <protection locked="0"/>
    </xf>
    <xf numFmtId="0" fontId="6" fillId="3" borderId="20" xfId="7" applyFont="1" applyFill="1" applyBorder="1" applyAlignment="1" applyProtection="1">
      <alignment horizontal="left" vertical="center"/>
      <protection locked="0"/>
    </xf>
    <xf numFmtId="0" fontId="6" fillId="3" borderId="8" xfId="7" applyFont="1" applyFill="1" applyBorder="1" applyAlignment="1" applyProtection="1">
      <alignment horizontal="left" vertical="center"/>
      <protection locked="0"/>
    </xf>
    <xf numFmtId="0" fontId="6" fillId="3" borderId="7" xfId="7" applyFont="1" applyFill="1" applyBorder="1" applyAlignment="1" applyProtection="1">
      <alignment vertical="center"/>
      <protection locked="0"/>
    </xf>
    <xf numFmtId="166" fontId="6" fillId="3" borderId="19" xfId="7" applyNumberFormat="1" applyFont="1" applyFill="1" applyBorder="1" applyAlignment="1" applyProtection="1">
      <alignment horizontal="center" vertical="center" wrapText="1"/>
      <protection locked="0"/>
    </xf>
    <xf numFmtId="9" fontId="6" fillId="3" borderId="19" xfId="2" applyFont="1" applyFill="1" applyBorder="1" applyAlignment="1" applyProtection="1">
      <alignment horizontal="center" vertical="center"/>
      <protection locked="0"/>
    </xf>
    <xf numFmtId="164" fontId="6" fillId="0" borderId="19" xfId="7" applyNumberFormat="1" applyFont="1" applyBorder="1" applyAlignment="1" applyProtection="1">
      <alignment horizontal="center" vertical="center" wrapText="1"/>
    </xf>
    <xf numFmtId="0" fontId="9" fillId="0" borderId="0" xfId="0" applyFont="1" applyAlignment="1" applyProtection="1">
      <alignment vertical="center"/>
      <protection locked="0"/>
    </xf>
    <xf numFmtId="0" fontId="9" fillId="0" borderId="12" xfId="0" applyFont="1" applyBorder="1" applyAlignment="1" applyProtection="1">
      <alignment vertical="center"/>
      <protection locked="0"/>
    </xf>
    <xf numFmtId="0" fontId="8" fillId="0" borderId="0" xfId="0" applyFont="1" applyAlignment="1" applyProtection="1">
      <alignment vertical="center"/>
      <protection locked="0"/>
    </xf>
    <xf numFmtId="1" fontId="9" fillId="0" borderId="0" xfId="0" applyNumberFormat="1" applyFont="1" applyAlignment="1" applyProtection="1">
      <alignment vertical="center"/>
      <protection locked="0"/>
    </xf>
    <xf numFmtId="0" fontId="6" fillId="0" borderId="20" xfId="7" applyFont="1" applyFill="1" applyBorder="1" applyAlignment="1" applyProtection="1">
      <alignment horizontal="left" vertical="center"/>
    </xf>
    <xf numFmtId="0" fontId="8" fillId="7" borderId="0" xfId="6" applyFont="1" applyFill="1" applyBorder="1" applyAlignment="1" applyProtection="1">
      <alignment horizontal="center" vertical="center" wrapText="1"/>
    </xf>
    <xf numFmtId="1" fontId="8" fillId="7" borderId="0" xfId="6" applyNumberFormat="1" applyFont="1" applyFill="1" applyBorder="1" applyAlignment="1" applyProtection="1">
      <alignment horizontal="center" vertical="center"/>
    </xf>
    <xf numFmtId="0" fontId="8" fillId="7" borderId="13" xfId="6" applyFont="1" applyFill="1" applyBorder="1" applyAlignment="1" applyProtection="1">
      <alignment horizontal="center" vertical="center" wrapText="1"/>
    </xf>
    <xf numFmtId="0" fontId="6" fillId="0" borderId="25" xfId="7" applyFont="1" applyBorder="1" applyAlignment="1" applyProtection="1">
      <alignment horizontal="center" vertical="center"/>
    </xf>
    <xf numFmtId="0" fontId="11" fillId="0" borderId="19" xfId="0" applyFont="1" applyBorder="1" applyAlignment="1">
      <alignment horizontal="left" vertical="center" wrapText="1"/>
    </xf>
    <xf numFmtId="0" fontId="12" fillId="8" borderId="19" xfId="0" applyFont="1" applyFill="1" applyBorder="1" applyAlignment="1">
      <alignment horizontal="center" vertical="center" wrapText="1"/>
    </xf>
    <xf numFmtId="0" fontId="6" fillId="2" borderId="19" xfId="7" applyNumberFormat="1" applyFont="1" applyFill="1" applyBorder="1" applyAlignment="1" applyProtection="1">
      <alignment horizontal="center" vertical="center" wrapText="1"/>
    </xf>
    <xf numFmtId="164" fontId="6" fillId="5" borderId="19" xfId="7" applyNumberFormat="1" applyFont="1" applyFill="1" applyBorder="1" applyAlignment="1" applyProtection="1">
      <alignment horizontal="center" vertical="center" wrapText="1"/>
    </xf>
    <xf numFmtId="164" fontId="8" fillId="6" borderId="1" xfId="6" applyNumberFormat="1" applyFont="1" applyFill="1" applyAlignment="1" applyProtection="1">
      <alignment horizontal="center" vertical="center"/>
    </xf>
    <xf numFmtId="164" fontId="13" fillId="9" borderId="11" xfId="6" applyNumberFormat="1" applyFont="1" applyFill="1" applyBorder="1" applyAlignment="1" applyProtection="1">
      <alignment horizontal="center" vertical="center"/>
    </xf>
    <xf numFmtId="0" fontId="6" fillId="0" borderId="2" xfId="7" applyFont="1" applyAlignment="1" applyProtection="1">
      <alignment horizontal="left" vertical="center"/>
    </xf>
    <xf numFmtId="165" fontId="6" fillId="0" borderId="21" xfId="7" applyNumberFormat="1" applyFont="1" applyFill="1" applyBorder="1" applyAlignment="1" applyProtection="1">
      <alignment horizontal="center" vertical="center" wrapText="1"/>
    </xf>
    <xf numFmtId="165" fontId="6" fillId="0" borderId="22" xfId="7" applyNumberFormat="1" applyFont="1" applyFill="1" applyBorder="1" applyAlignment="1" applyProtection="1">
      <alignment horizontal="center" vertical="center" wrapText="1"/>
    </xf>
    <xf numFmtId="165" fontId="6" fillId="0" borderId="5" xfId="7" applyNumberFormat="1" applyFont="1" applyFill="1" applyBorder="1" applyAlignment="1" applyProtection="1">
      <alignment horizontal="center" vertical="center" wrapText="1"/>
    </xf>
    <xf numFmtId="165" fontId="6" fillId="0" borderId="7" xfId="7" applyNumberFormat="1" applyFont="1" applyFill="1" applyBorder="1" applyAlignment="1" applyProtection="1">
      <alignment horizontal="center" vertical="center" wrapText="1"/>
    </xf>
    <xf numFmtId="0" fontId="6" fillId="3" borderId="3" xfId="7" applyFont="1" applyFill="1" applyBorder="1" applyAlignment="1" applyProtection="1">
      <alignment horizontal="left" vertical="center"/>
      <protection locked="0"/>
    </xf>
    <xf numFmtId="0" fontId="6" fillId="3" borderId="4" xfId="7" applyFont="1" applyFill="1" applyBorder="1" applyAlignment="1" applyProtection="1">
      <alignment horizontal="left" vertical="center"/>
      <protection locked="0"/>
    </xf>
    <xf numFmtId="0" fontId="6" fillId="0" borderId="23" xfId="7" applyFont="1" applyFill="1" applyBorder="1" applyAlignment="1" applyProtection="1">
      <alignment horizontal="left" vertical="center"/>
    </xf>
    <xf numFmtId="0" fontId="6" fillId="0" borderId="20" xfId="7" applyFont="1" applyFill="1" applyBorder="1" applyAlignment="1" applyProtection="1">
      <alignment horizontal="left" vertical="center"/>
    </xf>
    <xf numFmtId="0" fontId="6" fillId="0" borderId="6" xfId="7" applyFont="1" applyFill="1" applyBorder="1" applyAlignment="1" applyProtection="1">
      <alignment horizontal="left" vertical="center"/>
    </xf>
    <xf numFmtId="0" fontId="6" fillId="0" borderId="2" xfId="7" applyFont="1" applyFill="1" applyAlignment="1" applyProtection="1">
      <alignment horizontal="left" vertical="center"/>
    </xf>
    <xf numFmtId="0" fontId="8" fillId="0" borderId="19" xfId="7" applyFont="1" applyBorder="1" applyAlignment="1" applyProtection="1">
      <alignment horizontal="center" vertical="center" wrapText="1"/>
    </xf>
    <xf numFmtId="0" fontId="6" fillId="0" borderId="20" xfId="7" applyFont="1" applyFill="1" applyBorder="1" applyAlignment="1" applyProtection="1">
      <alignment horizontal="center" vertical="center" wrapText="1"/>
    </xf>
    <xf numFmtId="0" fontId="6" fillId="0" borderId="24" xfId="7" applyFont="1" applyFill="1" applyBorder="1" applyAlignment="1" applyProtection="1">
      <alignment horizontal="center" vertical="center" wrapText="1"/>
    </xf>
    <xf numFmtId="0" fontId="8" fillId="0" borderId="19" xfId="0" applyFont="1" applyBorder="1" applyAlignment="1">
      <alignment horizontal="left" vertical="center"/>
    </xf>
    <xf numFmtId="0" fontId="8" fillId="0" borderId="19" xfId="7" applyFont="1" applyBorder="1" applyAlignment="1" applyProtection="1">
      <alignment horizontal="center" vertical="center"/>
    </xf>
    <xf numFmtId="0" fontId="6" fillId="4" borderId="26" xfId="7" applyFont="1" applyFill="1" applyBorder="1" applyAlignment="1" applyProtection="1">
      <alignment horizontal="left" vertical="center" wrapText="1"/>
    </xf>
    <xf numFmtId="0" fontId="6" fillId="4" borderId="4" xfId="7" applyFont="1" applyFill="1" applyBorder="1" applyAlignment="1" applyProtection="1">
      <alignment horizontal="left" vertical="center" wrapText="1"/>
    </xf>
    <xf numFmtId="0" fontId="6" fillId="4" borderId="9" xfId="7" applyFont="1" applyFill="1" applyBorder="1" applyAlignment="1" applyProtection="1">
      <alignment horizontal="left" vertical="center" wrapText="1"/>
    </xf>
    <xf numFmtId="0" fontId="6" fillId="0" borderId="6" xfId="7" applyFont="1" applyBorder="1" applyAlignment="1" applyProtection="1">
      <alignment horizontal="left" vertical="center"/>
    </xf>
    <xf numFmtId="0" fontId="6" fillId="0" borderId="2" xfId="7" applyFont="1" applyAlignment="1" applyProtection="1">
      <alignment horizontal="left" vertical="center"/>
    </xf>
    <xf numFmtId="0" fontId="6" fillId="3" borderId="6" xfId="7" applyFont="1" applyFill="1" applyBorder="1" applyAlignment="1" applyProtection="1">
      <alignment horizontal="left" vertical="center"/>
      <protection locked="0"/>
    </xf>
    <xf numFmtId="0" fontId="6" fillId="3" borderId="2" xfId="7" applyFont="1" applyFill="1" applyAlignment="1" applyProtection="1">
      <alignment horizontal="left" vertical="center"/>
      <protection locked="0"/>
    </xf>
    <xf numFmtId="0" fontId="6" fillId="3" borderId="6" xfId="7" applyFont="1" applyFill="1" applyBorder="1" applyAlignment="1" applyProtection="1">
      <alignment horizontal="left" vertical="center"/>
    </xf>
    <xf numFmtId="0" fontId="6" fillId="3" borderId="2" xfId="7" applyFont="1" applyFill="1" applyAlignment="1" applyProtection="1">
      <alignment horizontal="left" vertical="center"/>
    </xf>
    <xf numFmtId="0" fontId="6" fillId="3" borderId="7" xfId="7" applyFont="1" applyFill="1" applyBorder="1" applyAlignment="1" applyProtection="1">
      <alignment horizontal="left" vertical="center"/>
    </xf>
    <xf numFmtId="0" fontId="8" fillId="6" borderId="10" xfId="6" applyFont="1" applyFill="1" applyBorder="1" applyAlignment="1" applyProtection="1">
      <alignment horizontal="right" vertical="center" wrapText="1"/>
    </xf>
    <xf numFmtId="0" fontId="8" fillId="6" borderId="1" xfId="6" applyFont="1" applyFill="1" applyAlignment="1" applyProtection="1">
      <alignment horizontal="right" vertical="center" wrapText="1"/>
    </xf>
    <xf numFmtId="0" fontId="6" fillId="3" borderId="5" xfId="7" applyFont="1" applyFill="1" applyBorder="1" applyAlignment="1" applyProtection="1">
      <alignment horizontal="left" vertical="center"/>
      <protection locked="0"/>
    </xf>
    <xf numFmtId="0" fontId="6" fillId="5" borderId="6" xfId="7" applyFont="1" applyFill="1" applyBorder="1" applyAlignment="1" applyProtection="1">
      <alignment horizontal="left" vertical="center" wrapText="1"/>
    </xf>
    <xf numFmtId="0" fontId="6" fillId="5" borderId="2" xfId="7" applyFont="1" applyFill="1" applyAlignment="1" applyProtection="1">
      <alignment horizontal="left" vertical="center" wrapText="1"/>
    </xf>
    <xf numFmtId="0" fontId="6" fillId="5" borderId="7" xfId="7" applyFont="1" applyFill="1" applyBorder="1" applyAlignment="1" applyProtection="1">
      <alignment horizontal="left" vertical="center" wrapText="1"/>
    </xf>
    <xf numFmtId="0" fontId="6" fillId="3" borderId="9" xfId="7" applyFont="1" applyFill="1" applyBorder="1" applyAlignment="1" applyProtection="1">
      <alignment horizontal="left" vertical="center"/>
      <protection locked="0"/>
    </xf>
    <xf numFmtId="0" fontId="8" fillId="7" borderId="1" xfId="6" applyFont="1" applyFill="1" applyAlignment="1" applyProtection="1">
      <alignment horizontal="center" vertical="center" wrapText="1"/>
    </xf>
    <xf numFmtId="0" fontId="8" fillId="7" borderId="0" xfId="6" applyFont="1" applyFill="1" applyBorder="1" applyAlignment="1" applyProtection="1">
      <alignment horizontal="center" vertical="center" wrapText="1"/>
    </xf>
    <xf numFmtId="0" fontId="6" fillId="4" borderId="6" xfId="7" applyFont="1" applyFill="1" applyBorder="1" applyAlignment="1" applyProtection="1">
      <alignment horizontal="justify" vertical="center" wrapText="1"/>
    </xf>
    <xf numFmtId="0" fontId="6" fillId="4" borderId="2" xfId="7" applyFont="1" applyFill="1" applyAlignment="1" applyProtection="1">
      <alignment horizontal="justify" vertical="center" wrapText="1"/>
    </xf>
    <xf numFmtId="0" fontId="6" fillId="4" borderId="7" xfId="7" applyFont="1" applyFill="1" applyBorder="1" applyAlignment="1" applyProtection="1">
      <alignment horizontal="justify" vertical="center" wrapText="1"/>
    </xf>
    <xf numFmtId="0" fontId="6" fillId="0" borderId="7" xfId="7" applyFont="1" applyFill="1" applyBorder="1" applyAlignment="1" applyProtection="1">
      <alignment horizontal="left" vertical="center"/>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6" fillId="4" borderId="17" xfId="7" applyFont="1" applyFill="1" applyBorder="1" applyAlignment="1" applyProtection="1">
      <alignment horizontal="left" vertical="center" wrapText="1"/>
    </xf>
    <xf numFmtId="0" fontId="6" fillId="4" borderId="18" xfId="7" applyFont="1" applyFill="1" applyBorder="1" applyAlignment="1" applyProtection="1">
      <alignment horizontal="left" vertical="center" wrapText="1"/>
    </xf>
    <xf numFmtId="0" fontId="8" fillId="7" borderId="1" xfId="6" applyFont="1" applyFill="1" applyAlignment="1" applyProtection="1">
      <alignment horizontal="center" vertical="center"/>
    </xf>
    <xf numFmtId="0" fontId="8" fillId="7" borderId="11" xfId="6" applyFont="1" applyFill="1" applyBorder="1" applyAlignment="1" applyProtection="1">
      <alignment horizontal="center" vertical="center"/>
    </xf>
    <xf numFmtId="0" fontId="8" fillId="7" borderId="10" xfId="6" applyFont="1" applyFill="1" applyBorder="1" applyAlignment="1" applyProtection="1">
      <alignment horizontal="center" vertical="center" wrapText="1"/>
    </xf>
    <xf numFmtId="0" fontId="8" fillId="7" borderId="12" xfId="6" applyFont="1" applyFill="1" applyBorder="1" applyAlignment="1" applyProtection="1">
      <alignment horizontal="center" vertical="center" wrapText="1"/>
    </xf>
    <xf numFmtId="0" fontId="6" fillId="3" borderId="7" xfId="7" applyFont="1" applyFill="1" applyBorder="1" applyAlignment="1" applyProtection="1">
      <alignment horizontal="left" vertical="center"/>
      <protection locked="0"/>
    </xf>
    <xf numFmtId="0" fontId="7" fillId="2" borderId="26" xfId="7" applyFont="1" applyFill="1" applyBorder="1" applyAlignment="1" applyProtection="1">
      <alignment horizontal="left" vertical="center"/>
    </xf>
    <xf numFmtId="0" fontId="7" fillId="2" borderId="4" xfId="7" applyFont="1" applyFill="1" applyBorder="1" applyAlignment="1" applyProtection="1">
      <alignment horizontal="left" vertical="center"/>
    </xf>
    <xf numFmtId="0" fontId="7" fillId="2" borderId="9" xfId="7" applyFont="1" applyFill="1" applyBorder="1" applyAlignment="1" applyProtection="1">
      <alignment horizontal="left"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7" xfId="7" applyFont="1" applyBorder="1" applyAlignment="1" applyProtection="1">
      <alignment horizontal="left" vertical="center"/>
    </xf>
    <xf numFmtId="0" fontId="8" fillId="0" borderId="0" xfId="0" applyFont="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8" fillId="0" borderId="12" xfId="0" applyFont="1" applyBorder="1" applyAlignment="1">
      <alignment horizontal="left" vertical="center"/>
    </xf>
    <xf numFmtId="0" fontId="8" fillId="0" borderId="0" xfId="0" applyFont="1" applyAlignment="1">
      <alignment horizontal="left" vertical="center"/>
    </xf>
    <xf numFmtId="0" fontId="8" fillId="0" borderId="13" xfId="0" applyFont="1" applyBorder="1" applyAlignment="1">
      <alignment horizontal="left" vertical="center"/>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6" fillId="0" borderId="3" xfId="7" applyFont="1" applyFill="1" applyBorder="1" applyAlignment="1" applyProtection="1">
      <alignment horizontal="center" vertical="center"/>
    </xf>
    <xf numFmtId="0" fontId="6" fillId="0" borderId="4" xfId="7" applyFont="1" applyFill="1" applyBorder="1" applyAlignment="1" applyProtection="1">
      <alignment horizontal="center" vertical="center"/>
    </xf>
  </cellXfs>
  <cellStyles count="9">
    <cellStyle name="Millares 2" xfId="1" xr:uid="{00000000-0005-0000-0000-000000000000}"/>
    <cellStyle name="Millares 2 2" xfId="4" xr:uid="{00000000-0005-0000-0000-000001000000}"/>
    <cellStyle name="Normal" xfId="0" builtinId="0"/>
    <cellStyle name="Normal 12 2" xfId="8" xr:uid="{00000000-0005-0000-0000-00000300000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6" name="Imagen 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4208" y="108482"/>
          <a:ext cx="2104217" cy="473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3"/>
  <sheetViews>
    <sheetView showGridLines="0" tabSelected="1" defaultGridColor="0" colorId="44" zoomScale="80" zoomScaleNormal="80" workbookViewId="0">
      <selection activeCell="C4" sqref="C4:K4"/>
    </sheetView>
  </sheetViews>
  <sheetFormatPr baseColWidth="10" defaultColWidth="11.42578125" defaultRowHeight="16.5" x14ac:dyDescent="0.2"/>
  <cols>
    <col min="1" max="1" width="5.42578125" style="8" bestFit="1" customWidth="1" collapsed="1"/>
    <col min="2" max="2" width="46.5703125" style="8" customWidth="1" collapsed="1"/>
    <col min="3" max="3" width="47.7109375" style="8" bestFit="1" customWidth="1" collapsed="1"/>
    <col min="4" max="4" width="14.5703125" style="8" customWidth="1" collapsed="1"/>
    <col min="5" max="5" width="11.85546875" style="8" customWidth="1" collapsed="1"/>
    <col min="6" max="6" width="19.140625" style="8" customWidth="1" collapsed="1"/>
    <col min="7" max="7" width="7" style="11" customWidth="1" collapsed="1"/>
    <col min="8" max="8" width="15.85546875" style="11" customWidth="1" collapsed="1"/>
    <col min="9" max="9" width="19.140625" style="11" customWidth="1" collapsed="1"/>
    <col min="10" max="10" width="15.85546875" style="11" customWidth="1" collapsed="1"/>
    <col min="11" max="11" width="19.5703125" style="11" customWidth="1" collapsed="1"/>
    <col min="12" max="12" width="19.140625" style="8" customWidth="1" collapsed="1"/>
    <col min="13" max="13" width="20.28515625" style="8" customWidth="1" collapsed="1"/>
    <col min="14" max="16384" width="11.42578125" style="8" collapsed="1"/>
  </cols>
  <sheetData>
    <row r="1" spans="1:13" x14ac:dyDescent="0.2">
      <c r="A1" s="38"/>
      <c r="B1" s="38"/>
      <c r="C1" s="38"/>
      <c r="D1" s="34" t="s">
        <v>37</v>
      </c>
      <c r="E1" s="34"/>
      <c r="F1" s="34"/>
      <c r="G1" s="34"/>
      <c r="H1" s="34"/>
      <c r="I1" s="34"/>
      <c r="J1" s="34"/>
      <c r="K1" s="34"/>
      <c r="L1" s="37" t="s">
        <v>34</v>
      </c>
      <c r="M1" s="37"/>
    </row>
    <row r="2" spans="1:13" x14ac:dyDescent="0.2">
      <c r="A2" s="38"/>
      <c r="B2" s="38"/>
      <c r="C2" s="38"/>
      <c r="D2" s="34"/>
      <c r="E2" s="34"/>
      <c r="F2" s="34"/>
      <c r="G2" s="34"/>
      <c r="H2" s="34"/>
      <c r="I2" s="34"/>
      <c r="J2" s="34"/>
      <c r="K2" s="34"/>
      <c r="L2" s="37" t="s">
        <v>35</v>
      </c>
      <c r="M2" s="37"/>
    </row>
    <row r="3" spans="1:13" x14ac:dyDescent="0.2">
      <c r="A3" s="38"/>
      <c r="B3" s="38"/>
      <c r="C3" s="38"/>
      <c r="D3" s="34"/>
      <c r="E3" s="34"/>
      <c r="F3" s="34"/>
      <c r="G3" s="34"/>
      <c r="H3" s="34"/>
      <c r="I3" s="34"/>
      <c r="J3" s="34"/>
      <c r="K3" s="34"/>
      <c r="L3" s="37" t="s">
        <v>36</v>
      </c>
      <c r="M3" s="37"/>
    </row>
    <row r="4" spans="1:13" ht="35.25" customHeight="1" thickBot="1" x14ac:dyDescent="0.25">
      <c r="A4" s="30" t="s">
        <v>12</v>
      </c>
      <c r="B4" s="31"/>
      <c r="C4" s="35" t="s">
        <v>64</v>
      </c>
      <c r="D4" s="35"/>
      <c r="E4" s="35"/>
      <c r="F4" s="35"/>
      <c r="G4" s="35"/>
      <c r="H4" s="35"/>
      <c r="I4" s="35"/>
      <c r="J4" s="35"/>
      <c r="K4" s="36"/>
      <c r="L4" s="24" t="s">
        <v>65</v>
      </c>
      <c r="M4" s="25"/>
    </row>
    <row r="5" spans="1:13" ht="33" customHeight="1" thickTop="1" thickBot="1" x14ac:dyDescent="0.25">
      <c r="A5" s="32" t="s">
        <v>13</v>
      </c>
      <c r="B5" s="33"/>
      <c r="C5" s="12"/>
      <c r="D5" s="87" t="s">
        <v>67</v>
      </c>
      <c r="E5" s="88"/>
      <c r="F5" s="88"/>
      <c r="G5" s="88"/>
      <c r="H5" s="88"/>
      <c r="I5" s="88"/>
      <c r="J5" s="88"/>
      <c r="K5" s="88"/>
      <c r="L5" s="26"/>
      <c r="M5" s="27"/>
    </row>
    <row r="6" spans="1:13" ht="18" thickTop="1" thickBot="1" x14ac:dyDescent="0.25">
      <c r="A6" s="44" t="s">
        <v>0</v>
      </c>
      <c r="B6" s="45"/>
      <c r="C6" s="2"/>
      <c r="D6" s="28"/>
      <c r="E6" s="29"/>
      <c r="F6" s="29"/>
      <c r="G6" s="29"/>
      <c r="H6" s="29"/>
      <c r="I6" s="29"/>
      <c r="J6" s="29"/>
      <c r="K6" s="29"/>
      <c r="L6" s="1" t="s">
        <v>1</v>
      </c>
      <c r="M6" s="3"/>
    </row>
    <row r="7" spans="1:13" ht="18" thickTop="1" thickBot="1" x14ac:dyDescent="0.25">
      <c r="A7" s="44" t="s">
        <v>15</v>
      </c>
      <c r="B7" s="45"/>
      <c r="C7" s="1"/>
      <c r="D7" s="51"/>
      <c r="E7" s="45"/>
      <c r="F7" s="45"/>
      <c r="G7" s="45"/>
      <c r="H7" s="45"/>
      <c r="I7" s="45"/>
      <c r="J7" s="45"/>
      <c r="K7" s="45"/>
      <c r="L7" s="1" t="s">
        <v>14</v>
      </c>
      <c r="M7" s="3"/>
    </row>
    <row r="8" spans="1:13" ht="18" thickTop="1" thickBot="1" x14ac:dyDescent="0.25">
      <c r="A8" s="44" t="s">
        <v>2</v>
      </c>
      <c r="B8" s="45"/>
      <c r="C8" s="1"/>
      <c r="D8" s="51"/>
      <c r="E8" s="45"/>
      <c r="F8" s="45"/>
      <c r="G8" s="45"/>
      <c r="H8" s="45"/>
      <c r="I8" s="45"/>
      <c r="J8" s="45"/>
      <c r="K8" s="45"/>
      <c r="L8" s="1" t="s">
        <v>16</v>
      </c>
      <c r="M8" s="4"/>
    </row>
    <row r="9" spans="1:13" ht="18" thickTop="1" thickBot="1" x14ac:dyDescent="0.25">
      <c r="A9" s="44" t="s">
        <v>26</v>
      </c>
      <c r="B9" s="45"/>
      <c r="C9" s="1"/>
      <c r="D9" s="51"/>
      <c r="E9" s="45"/>
      <c r="F9" s="45"/>
      <c r="G9" s="45"/>
      <c r="H9" s="45"/>
      <c r="I9" s="45"/>
      <c r="J9" s="45"/>
      <c r="K9" s="45"/>
      <c r="L9" s="28"/>
      <c r="M9" s="55"/>
    </row>
    <row r="10" spans="1:13" ht="18" thickTop="1" thickBot="1" x14ac:dyDescent="0.25">
      <c r="A10" s="44" t="s">
        <v>23</v>
      </c>
      <c r="B10" s="45"/>
      <c r="C10" s="1"/>
      <c r="D10" s="45" t="s">
        <v>24</v>
      </c>
      <c r="E10" s="45"/>
      <c r="F10" s="45"/>
      <c r="G10" s="45"/>
      <c r="H10" s="45"/>
      <c r="I10" s="45"/>
      <c r="J10" s="45"/>
      <c r="K10" s="45"/>
      <c r="L10" s="45"/>
      <c r="M10" s="71"/>
    </row>
    <row r="11" spans="1:13" ht="18" thickTop="1" thickBot="1" x14ac:dyDescent="0.25">
      <c r="A11" s="69" t="s">
        <v>20</v>
      </c>
      <c r="B11" s="56" t="s">
        <v>31</v>
      </c>
      <c r="C11" s="56" t="s">
        <v>32</v>
      </c>
      <c r="D11" s="56" t="s">
        <v>17</v>
      </c>
      <c r="E11" s="56" t="s">
        <v>19</v>
      </c>
      <c r="F11" s="67" t="s">
        <v>18</v>
      </c>
      <c r="G11" s="67"/>
      <c r="H11" s="67"/>
      <c r="I11" s="67"/>
      <c r="J11" s="67"/>
      <c r="K11" s="67"/>
      <c r="L11" s="67"/>
      <c r="M11" s="68"/>
    </row>
    <row r="12" spans="1:13" ht="82.5" x14ac:dyDescent="0.2">
      <c r="A12" s="70"/>
      <c r="B12" s="57"/>
      <c r="C12" s="57"/>
      <c r="D12" s="57"/>
      <c r="E12" s="57"/>
      <c r="F12" s="13" t="s">
        <v>38</v>
      </c>
      <c r="G12" s="14" t="s">
        <v>3</v>
      </c>
      <c r="H12" s="13" t="s">
        <v>9</v>
      </c>
      <c r="I12" s="13" t="s">
        <v>27</v>
      </c>
      <c r="J12" s="13" t="s">
        <v>28</v>
      </c>
      <c r="K12" s="13" t="s">
        <v>10</v>
      </c>
      <c r="L12" s="13" t="s">
        <v>21</v>
      </c>
      <c r="M12" s="15" t="s">
        <v>22</v>
      </c>
    </row>
    <row r="13" spans="1:13" ht="82.5" x14ac:dyDescent="0.2">
      <c r="A13" s="16">
        <v>1</v>
      </c>
      <c r="B13" s="17" t="s">
        <v>42</v>
      </c>
      <c r="C13" s="17" t="s">
        <v>42</v>
      </c>
      <c r="D13" s="18" t="s">
        <v>57</v>
      </c>
      <c r="E13" s="19">
        <v>1</v>
      </c>
      <c r="F13" s="5"/>
      <c r="G13" s="6"/>
      <c r="H13" s="7">
        <f>SUM(F13*G13)</f>
        <v>0</v>
      </c>
      <c r="I13" s="7">
        <f>SUM(F13+H13)</f>
        <v>0</v>
      </c>
      <c r="J13" s="7">
        <f>H13</f>
        <v>0</v>
      </c>
      <c r="K13" s="7">
        <f>F13</f>
        <v>0</v>
      </c>
      <c r="L13" s="7">
        <f>K13+J13</f>
        <v>0</v>
      </c>
      <c r="M13" s="20">
        <v>1773832</v>
      </c>
    </row>
    <row r="14" spans="1:13" ht="66" x14ac:dyDescent="0.2">
      <c r="A14" s="16">
        <v>2</v>
      </c>
      <c r="B14" s="17" t="s">
        <v>43</v>
      </c>
      <c r="C14" s="17" t="s">
        <v>43</v>
      </c>
      <c r="D14" s="18" t="s">
        <v>57</v>
      </c>
      <c r="E14" s="19">
        <v>1</v>
      </c>
      <c r="F14" s="5"/>
      <c r="G14" s="6"/>
      <c r="H14" s="7">
        <f>SUM(F14*G14)</f>
        <v>0</v>
      </c>
      <c r="I14" s="7">
        <f>SUM(F14+H14)</f>
        <v>0</v>
      </c>
      <c r="J14" s="7">
        <f>H14</f>
        <v>0</v>
      </c>
      <c r="K14" s="7">
        <f>F14</f>
        <v>0</v>
      </c>
      <c r="L14" s="7">
        <f>K14+J14</f>
        <v>0</v>
      </c>
      <c r="M14" s="20">
        <v>760668.5</v>
      </c>
    </row>
    <row r="15" spans="1:13" ht="99" x14ac:dyDescent="0.2">
      <c r="A15" s="16">
        <v>3</v>
      </c>
      <c r="B15" s="17" t="s">
        <v>44</v>
      </c>
      <c r="C15" s="17" t="s">
        <v>44</v>
      </c>
      <c r="D15" s="18" t="s">
        <v>58</v>
      </c>
      <c r="E15" s="19">
        <v>1</v>
      </c>
      <c r="F15" s="5"/>
      <c r="G15" s="6"/>
      <c r="H15" s="7">
        <f t="shared" ref="H15:H27" si="0">SUM(F15*G15)</f>
        <v>0</v>
      </c>
      <c r="I15" s="7">
        <f t="shared" ref="I15:I27" si="1">SUM(F15+H15)</f>
        <v>0</v>
      </c>
      <c r="J15" s="7">
        <f t="shared" ref="J15:J27" si="2">H15</f>
        <v>0</v>
      </c>
      <c r="K15" s="7">
        <f t="shared" ref="K15:K27" si="3">F15</f>
        <v>0</v>
      </c>
      <c r="L15" s="7">
        <f t="shared" ref="L15:L27" si="4">K15+J15</f>
        <v>0</v>
      </c>
      <c r="M15" s="20">
        <v>361624.5</v>
      </c>
    </row>
    <row r="16" spans="1:13" ht="66" x14ac:dyDescent="0.2">
      <c r="A16" s="16">
        <v>4</v>
      </c>
      <c r="B16" s="17" t="s">
        <v>45</v>
      </c>
      <c r="C16" s="17" t="s">
        <v>45</v>
      </c>
      <c r="D16" s="18" t="s">
        <v>59</v>
      </c>
      <c r="E16" s="19">
        <v>1</v>
      </c>
      <c r="F16" s="5"/>
      <c r="G16" s="6"/>
      <c r="H16" s="7">
        <f t="shared" si="0"/>
        <v>0</v>
      </c>
      <c r="I16" s="7">
        <f t="shared" si="1"/>
        <v>0</v>
      </c>
      <c r="J16" s="7">
        <f t="shared" si="2"/>
        <v>0</v>
      </c>
      <c r="K16" s="7">
        <f t="shared" si="3"/>
        <v>0</v>
      </c>
      <c r="L16" s="7">
        <f t="shared" si="4"/>
        <v>0</v>
      </c>
      <c r="M16" s="20">
        <v>132540</v>
      </c>
    </row>
    <row r="17" spans="1:13" ht="82.5" x14ac:dyDescent="0.2">
      <c r="A17" s="16">
        <v>5</v>
      </c>
      <c r="B17" s="17" t="s">
        <v>46</v>
      </c>
      <c r="C17" s="17" t="s">
        <v>46</v>
      </c>
      <c r="D17" s="18" t="s">
        <v>60</v>
      </c>
      <c r="E17" s="19">
        <v>1</v>
      </c>
      <c r="F17" s="5"/>
      <c r="G17" s="6"/>
      <c r="H17" s="7">
        <f t="shared" si="0"/>
        <v>0</v>
      </c>
      <c r="I17" s="7">
        <f t="shared" si="1"/>
        <v>0</v>
      </c>
      <c r="J17" s="7">
        <f t="shared" si="2"/>
        <v>0</v>
      </c>
      <c r="K17" s="7">
        <f t="shared" si="3"/>
        <v>0</v>
      </c>
      <c r="L17" s="7">
        <f t="shared" si="4"/>
        <v>0</v>
      </c>
      <c r="M17" s="20">
        <v>18001.5</v>
      </c>
    </row>
    <row r="18" spans="1:13" ht="82.5" x14ac:dyDescent="0.2">
      <c r="A18" s="16">
        <v>6</v>
      </c>
      <c r="B18" s="17" t="s">
        <v>47</v>
      </c>
      <c r="C18" s="17" t="s">
        <v>47</v>
      </c>
      <c r="D18" s="18" t="s">
        <v>61</v>
      </c>
      <c r="E18" s="19">
        <v>1</v>
      </c>
      <c r="F18" s="5"/>
      <c r="G18" s="6"/>
      <c r="H18" s="7">
        <f t="shared" si="0"/>
        <v>0</v>
      </c>
      <c r="I18" s="7">
        <f t="shared" si="1"/>
        <v>0</v>
      </c>
      <c r="J18" s="7">
        <f t="shared" si="2"/>
        <v>0</v>
      </c>
      <c r="K18" s="7">
        <f t="shared" si="3"/>
        <v>0</v>
      </c>
      <c r="L18" s="7">
        <f t="shared" si="4"/>
        <v>0</v>
      </c>
      <c r="M18" s="20">
        <v>106650.5</v>
      </c>
    </row>
    <row r="19" spans="1:13" ht="66" x14ac:dyDescent="0.2">
      <c r="A19" s="16">
        <v>7</v>
      </c>
      <c r="B19" s="17" t="s">
        <v>48</v>
      </c>
      <c r="C19" s="17" t="s">
        <v>48</v>
      </c>
      <c r="D19" s="18" t="s">
        <v>62</v>
      </c>
      <c r="E19" s="19">
        <v>1</v>
      </c>
      <c r="F19" s="5"/>
      <c r="G19" s="6"/>
      <c r="H19" s="7">
        <f t="shared" si="0"/>
        <v>0</v>
      </c>
      <c r="I19" s="7">
        <f t="shared" si="1"/>
        <v>0</v>
      </c>
      <c r="J19" s="7">
        <f t="shared" si="2"/>
        <v>0</v>
      </c>
      <c r="K19" s="7">
        <f t="shared" si="3"/>
        <v>0</v>
      </c>
      <c r="L19" s="7">
        <f t="shared" si="4"/>
        <v>0</v>
      </c>
      <c r="M19" s="20">
        <v>32177</v>
      </c>
    </row>
    <row r="20" spans="1:13" x14ac:dyDescent="0.2">
      <c r="A20" s="16">
        <v>8</v>
      </c>
      <c r="B20" s="17" t="s">
        <v>49</v>
      </c>
      <c r="C20" s="17" t="s">
        <v>49</v>
      </c>
      <c r="D20" s="18" t="s">
        <v>63</v>
      </c>
      <c r="E20" s="19">
        <v>1</v>
      </c>
      <c r="F20" s="5"/>
      <c r="G20" s="6"/>
      <c r="H20" s="7">
        <f t="shared" ref="H20" si="5">SUM(F20*G20)</f>
        <v>0</v>
      </c>
      <c r="I20" s="7">
        <f t="shared" ref="I20" si="6">SUM(F20+H20)</f>
        <v>0</v>
      </c>
      <c r="J20" s="7">
        <f t="shared" ref="J20" si="7">H20</f>
        <v>0</v>
      </c>
      <c r="K20" s="7">
        <f t="shared" ref="K20" si="8">F20</f>
        <v>0</v>
      </c>
      <c r="L20" s="7">
        <f t="shared" ref="L20" si="9">K20+J20</f>
        <v>0</v>
      </c>
      <c r="M20" s="20">
        <v>15522</v>
      </c>
    </row>
    <row r="21" spans="1:13" x14ac:dyDescent="0.2">
      <c r="A21" s="16">
        <v>9</v>
      </c>
      <c r="B21" s="17" t="s">
        <v>50</v>
      </c>
      <c r="C21" s="17" t="s">
        <v>50</v>
      </c>
      <c r="D21" s="18" t="s">
        <v>63</v>
      </c>
      <c r="E21" s="19">
        <v>1</v>
      </c>
      <c r="F21" s="5"/>
      <c r="G21" s="6"/>
      <c r="H21" s="7">
        <f t="shared" si="0"/>
        <v>0</v>
      </c>
      <c r="I21" s="7">
        <f t="shared" si="1"/>
        <v>0</v>
      </c>
      <c r="J21" s="7">
        <f t="shared" si="2"/>
        <v>0</v>
      </c>
      <c r="K21" s="7">
        <f t="shared" si="3"/>
        <v>0</v>
      </c>
      <c r="L21" s="7">
        <f t="shared" si="4"/>
        <v>0</v>
      </c>
      <c r="M21" s="20">
        <v>15422.5</v>
      </c>
    </row>
    <row r="22" spans="1:13" x14ac:dyDescent="0.2">
      <c r="A22" s="16">
        <v>10</v>
      </c>
      <c r="B22" s="17" t="s">
        <v>51</v>
      </c>
      <c r="C22" s="17" t="s">
        <v>51</v>
      </c>
      <c r="D22" s="18" t="s">
        <v>63</v>
      </c>
      <c r="E22" s="19">
        <v>1</v>
      </c>
      <c r="F22" s="5"/>
      <c r="G22" s="6"/>
      <c r="H22" s="7">
        <f t="shared" ref="H22:H26" si="10">SUM(F22*G22)</f>
        <v>0</v>
      </c>
      <c r="I22" s="7">
        <f t="shared" ref="I22:I26" si="11">SUM(F22+H22)</f>
        <v>0</v>
      </c>
      <c r="J22" s="7">
        <f t="shared" ref="J22:J26" si="12">H22</f>
        <v>0</v>
      </c>
      <c r="K22" s="7">
        <f t="shared" ref="K22:K26" si="13">F22</f>
        <v>0</v>
      </c>
      <c r="L22" s="7">
        <f t="shared" ref="L22:L26" si="14">K22+J22</f>
        <v>0</v>
      </c>
      <c r="M22" s="20">
        <v>25538.5</v>
      </c>
    </row>
    <row r="23" spans="1:13" x14ac:dyDescent="0.2">
      <c r="A23" s="16">
        <v>11</v>
      </c>
      <c r="B23" s="17" t="s">
        <v>52</v>
      </c>
      <c r="C23" s="17" t="s">
        <v>52</v>
      </c>
      <c r="D23" s="18" t="s">
        <v>63</v>
      </c>
      <c r="E23" s="19">
        <v>1</v>
      </c>
      <c r="F23" s="5"/>
      <c r="G23" s="6"/>
      <c r="H23" s="7">
        <f t="shared" si="10"/>
        <v>0</v>
      </c>
      <c r="I23" s="7">
        <f t="shared" si="11"/>
        <v>0</v>
      </c>
      <c r="J23" s="7">
        <f t="shared" si="12"/>
        <v>0</v>
      </c>
      <c r="K23" s="7">
        <f t="shared" si="13"/>
        <v>0</v>
      </c>
      <c r="L23" s="7">
        <f t="shared" si="14"/>
        <v>0</v>
      </c>
      <c r="M23" s="20">
        <v>24106.5</v>
      </c>
    </row>
    <row r="24" spans="1:13" ht="82.5" x14ac:dyDescent="0.2">
      <c r="A24" s="16">
        <v>12</v>
      </c>
      <c r="B24" s="17" t="s">
        <v>53</v>
      </c>
      <c r="C24" s="17" t="s">
        <v>53</v>
      </c>
      <c r="D24" s="18" t="s">
        <v>59</v>
      </c>
      <c r="E24" s="19">
        <v>1</v>
      </c>
      <c r="F24" s="5"/>
      <c r="G24" s="6"/>
      <c r="H24" s="7">
        <f t="shared" si="10"/>
        <v>0</v>
      </c>
      <c r="I24" s="7">
        <f t="shared" si="11"/>
        <v>0</v>
      </c>
      <c r="J24" s="7">
        <f t="shared" si="12"/>
        <v>0</v>
      </c>
      <c r="K24" s="7">
        <f t="shared" si="13"/>
        <v>0</v>
      </c>
      <c r="L24" s="7">
        <f t="shared" si="14"/>
        <v>0</v>
      </c>
      <c r="M24" s="20">
        <v>94008</v>
      </c>
    </row>
    <row r="25" spans="1:13" x14ac:dyDescent="0.2">
      <c r="A25" s="16">
        <v>13</v>
      </c>
      <c r="B25" s="17" t="s">
        <v>54</v>
      </c>
      <c r="C25" s="17" t="s">
        <v>54</v>
      </c>
      <c r="D25" s="18" t="s">
        <v>63</v>
      </c>
      <c r="E25" s="19">
        <v>1</v>
      </c>
      <c r="F25" s="5"/>
      <c r="G25" s="6"/>
      <c r="H25" s="7">
        <f t="shared" si="10"/>
        <v>0</v>
      </c>
      <c r="I25" s="7">
        <f t="shared" si="11"/>
        <v>0</v>
      </c>
      <c r="J25" s="7">
        <f t="shared" si="12"/>
        <v>0</v>
      </c>
      <c r="K25" s="7">
        <f t="shared" si="13"/>
        <v>0</v>
      </c>
      <c r="L25" s="7">
        <f t="shared" si="14"/>
        <v>0</v>
      </c>
      <c r="M25" s="20">
        <v>25000</v>
      </c>
    </row>
    <row r="26" spans="1:13" x14ac:dyDescent="0.2">
      <c r="A26" s="16">
        <v>14</v>
      </c>
      <c r="B26" s="17" t="s">
        <v>55</v>
      </c>
      <c r="C26" s="17" t="s">
        <v>55</v>
      </c>
      <c r="D26" s="18" t="s">
        <v>63</v>
      </c>
      <c r="E26" s="19">
        <v>1</v>
      </c>
      <c r="F26" s="5"/>
      <c r="G26" s="6"/>
      <c r="H26" s="7">
        <f t="shared" si="10"/>
        <v>0</v>
      </c>
      <c r="I26" s="7">
        <f t="shared" si="11"/>
        <v>0</v>
      </c>
      <c r="J26" s="7">
        <f t="shared" si="12"/>
        <v>0</v>
      </c>
      <c r="K26" s="7">
        <f t="shared" si="13"/>
        <v>0</v>
      </c>
      <c r="L26" s="7">
        <f t="shared" si="14"/>
        <v>0</v>
      </c>
      <c r="M26" s="20">
        <v>26560</v>
      </c>
    </row>
    <row r="27" spans="1:13" ht="66" x14ac:dyDescent="0.2">
      <c r="A27" s="16">
        <v>15</v>
      </c>
      <c r="B27" s="17" t="s">
        <v>56</v>
      </c>
      <c r="C27" s="17" t="s">
        <v>56</v>
      </c>
      <c r="D27" s="18" t="s">
        <v>62</v>
      </c>
      <c r="E27" s="19">
        <v>1</v>
      </c>
      <c r="F27" s="5"/>
      <c r="G27" s="6"/>
      <c r="H27" s="7">
        <f t="shared" si="0"/>
        <v>0</v>
      </c>
      <c r="I27" s="7">
        <f t="shared" si="1"/>
        <v>0</v>
      </c>
      <c r="J27" s="7">
        <f t="shared" si="2"/>
        <v>0</v>
      </c>
      <c r="K27" s="7">
        <f t="shared" si="3"/>
        <v>0</v>
      </c>
      <c r="L27" s="7">
        <f t="shared" si="4"/>
        <v>0</v>
      </c>
      <c r="M27" s="20">
        <v>81608.5</v>
      </c>
    </row>
    <row r="28" spans="1:13" ht="17.25" thickBot="1" x14ac:dyDescent="0.25">
      <c r="A28" s="49" t="s">
        <v>4</v>
      </c>
      <c r="B28" s="50"/>
      <c r="C28" s="50"/>
      <c r="D28" s="50"/>
      <c r="E28" s="50"/>
      <c r="F28" s="50"/>
      <c r="G28" s="50"/>
      <c r="H28" s="21">
        <f>SUM(H13:H27)</f>
        <v>0</v>
      </c>
      <c r="I28" s="21">
        <f t="shared" ref="I28:M28" si="15">SUM(I13:I27)</f>
        <v>0</v>
      </c>
      <c r="J28" s="21">
        <f t="shared" si="15"/>
        <v>0</v>
      </c>
      <c r="K28" s="21">
        <f t="shared" si="15"/>
        <v>0</v>
      </c>
      <c r="L28" s="21">
        <f t="shared" si="15"/>
        <v>0</v>
      </c>
      <c r="M28" s="22">
        <f t="shared" si="15"/>
        <v>3493260</v>
      </c>
    </row>
    <row r="29" spans="1:13" x14ac:dyDescent="0.2">
      <c r="A29" s="62"/>
      <c r="B29" s="63"/>
      <c r="C29" s="63"/>
      <c r="D29" s="63"/>
      <c r="E29" s="63"/>
      <c r="F29" s="63"/>
      <c r="G29" s="63"/>
      <c r="H29" s="63"/>
      <c r="I29" s="63"/>
      <c r="J29" s="63"/>
      <c r="K29" s="63"/>
      <c r="L29" s="63"/>
      <c r="M29" s="64"/>
    </row>
    <row r="30" spans="1:13" ht="17.25" thickBot="1" x14ac:dyDescent="0.25">
      <c r="A30" s="32" t="s">
        <v>11</v>
      </c>
      <c r="B30" s="33"/>
      <c r="C30" s="33"/>
      <c r="D30" s="33"/>
      <c r="E30" s="33"/>
      <c r="F30" s="33"/>
      <c r="G30" s="33"/>
      <c r="H30" s="33"/>
      <c r="I30" s="33"/>
      <c r="J30" s="33"/>
      <c r="K30" s="33"/>
      <c r="L30" s="33"/>
      <c r="M30" s="61"/>
    </row>
    <row r="31" spans="1:13" ht="47.25" customHeight="1" thickTop="1" thickBot="1" x14ac:dyDescent="0.25">
      <c r="A31" s="52" t="s">
        <v>29</v>
      </c>
      <c r="B31" s="53"/>
      <c r="C31" s="53"/>
      <c r="D31" s="53"/>
      <c r="E31" s="53"/>
      <c r="F31" s="53"/>
      <c r="G31" s="53"/>
      <c r="H31" s="53"/>
      <c r="I31" s="53"/>
      <c r="J31" s="53"/>
      <c r="K31" s="53"/>
      <c r="L31" s="53"/>
      <c r="M31" s="54"/>
    </row>
    <row r="32" spans="1:13" ht="24.75" customHeight="1" thickTop="1" thickBot="1" x14ac:dyDescent="0.25">
      <c r="A32" s="46" t="s">
        <v>41</v>
      </c>
      <c r="B32" s="47"/>
      <c r="C32" s="47"/>
      <c r="D32" s="47"/>
      <c r="E32" s="47"/>
      <c r="F32" s="47"/>
      <c r="G32" s="47"/>
      <c r="H32" s="47"/>
      <c r="I32" s="47"/>
      <c r="J32" s="47"/>
      <c r="K32" s="47"/>
      <c r="L32" s="47"/>
      <c r="M32" s="48"/>
    </row>
    <row r="33" spans="1:13" ht="17.25" thickTop="1" x14ac:dyDescent="0.2">
      <c r="A33" s="65" t="s">
        <v>39</v>
      </c>
      <c r="B33" s="66"/>
      <c r="C33" s="66"/>
      <c r="D33" s="66"/>
      <c r="E33" s="66"/>
      <c r="F33" s="66"/>
      <c r="G33" s="66"/>
      <c r="H33" s="66"/>
      <c r="I33" s="66"/>
      <c r="J33" s="66"/>
      <c r="K33" s="66"/>
      <c r="L33" s="66"/>
      <c r="M33" s="66"/>
    </row>
    <row r="34" spans="1:13" ht="17.25" thickBot="1" x14ac:dyDescent="0.25">
      <c r="A34" s="58" t="s">
        <v>30</v>
      </c>
      <c r="B34" s="59"/>
      <c r="C34" s="59"/>
      <c r="D34" s="59"/>
      <c r="E34" s="59"/>
      <c r="F34" s="59"/>
      <c r="G34" s="59"/>
      <c r="H34" s="59"/>
      <c r="I34" s="59"/>
      <c r="J34" s="59"/>
      <c r="K34" s="59"/>
      <c r="L34" s="59"/>
      <c r="M34" s="60"/>
    </row>
    <row r="35" spans="1:13" ht="18" thickTop="1" thickBot="1" x14ac:dyDescent="0.25">
      <c r="A35" s="39" t="s">
        <v>25</v>
      </c>
      <c r="B35" s="40"/>
      <c r="C35" s="40"/>
      <c r="D35" s="40"/>
      <c r="E35" s="40"/>
      <c r="F35" s="40"/>
      <c r="G35" s="40"/>
      <c r="H35" s="40"/>
      <c r="I35" s="40"/>
      <c r="J35" s="40"/>
      <c r="K35" s="40"/>
      <c r="L35" s="40"/>
      <c r="M35" s="41"/>
    </row>
    <row r="36" spans="1:13" ht="18" thickTop="1" thickBot="1" x14ac:dyDescent="0.25">
      <c r="A36" s="58" t="s">
        <v>66</v>
      </c>
      <c r="B36" s="59"/>
      <c r="C36" s="59"/>
      <c r="D36" s="59"/>
      <c r="E36" s="59"/>
      <c r="F36" s="59"/>
      <c r="G36" s="59"/>
      <c r="H36" s="59"/>
      <c r="I36" s="59"/>
      <c r="J36" s="59"/>
      <c r="K36" s="59"/>
      <c r="L36" s="59"/>
      <c r="M36" s="60"/>
    </row>
    <row r="37" spans="1:13" ht="30" customHeight="1" thickTop="1" thickBot="1" x14ac:dyDescent="0.25">
      <c r="A37" s="72" t="s">
        <v>40</v>
      </c>
      <c r="B37" s="73"/>
      <c r="C37" s="73"/>
      <c r="D37" s="73"/>
      <c r="E37" s="73"/>
      <c r="F37" s="73"/>
      <c r="G37" s="73"/>
      <c r="H37" s="73"/>
      <c r="I37" s="73"/>
      <c r="J37" s="73"/>
      <c r="K37" s="73"/>
      <c r="L37" s="73"/>
      <c r="M37" s="74"/>
    </row>
    <row r="38" spans="1:13" ht="18" thickTop="1" thickBot="1" x14ac:dyDescent="0.25">
      <c r="A38" s="42" t="s">
        <v>5</v>
      </c>
      <c r="B38" s="43"/>
      <c r="C38" s="23"/>
      <c r="D38" s="43" t="s">
        <v>33</v>
      </c>
      <c r="E38" s="43"/>
      <c r="F38" s="43"/>
      <c r="G38" s="43"/>
      <c r="H38" s="43"/>
      <c r="I38" s="43"/>
      <c r="J38" s="43"/>
      <c r="K38" s="43"/>
      <c r="L38" s="43"/>
      <c r="M38" s="78"/>
    </row>
    <row r="39" spans="1:13" ht="18" thickTop="1" thickBot="1" x14ac:dyDescent="0.25">
      <c r="A39" s="42" t="s">
        <v>6</v>
      </c>
      <c r="B39" s="43"/>
      <c r="C39" s="23"/>
      <c r="D39" s="43" t="s">
        <v>33</v>
      </c>
      <c r="E39" s="43"/>
      <c r="F39" s="43"/>
      <c r="G39" s="43"/>
      <c r="H39" s="43"/>
      <c r="I39" s="43"/>
      <c r="J39" s="43"/>
      <c r="K39" s="43"/>
      <c r="L39" s="43"/>
      <c r="M39" s="78"/>
    </row>
    <row r="40" spans="1:13" ht="17.25" thickTop="1" x14ac:dyDescent="0.2">
      <c r="A40" s="9"/>
      <c r="B40" s="10"/>
      <c r="C40" s="10"/>
      <c r="D40" s="79"/>
      <c r="E40" s="79"/>
      <c r="F40" s="79"/>
      <c r="G40" s="79"/>
      <c r="H40" s="79"/>
      <c r="I40" s="79"/>
      <c r="J40" s="79"/>
      <c r="K40" s="79"/>
      <c r="L40" s="79"/>
      <c r="M40" s="80"/>
    </row>
    <row r="41" spans="1:13" x14ac:dyDescent="0.3">
      <c r="A41" s="84" t="s">
        <v>7</v>
      </c>
      <c r="B41" s="85"/>
      <c r="C41" s="85"/>
      <c r="D41" s="85"/>
      <c r="E41" s="85"/>
      <c r="F41" s="85"/>
      <c r="G41" s="85"/>
      <c r="H41" s="85"/>
      <c r="I41" s="85"/>
      <c r="J41" s="85"/>
      <c r="K41" s="85"/>
      <c r="L41" s="85"/>
      <c r="M41" s="86"/>
    </row>
    <row r="42" spans="1:13" x14ac:dyDescent="0.2">
      <c r="A42" s="81" t="s">
        <v>8</v>
      </c>
      <c r="B42" s="82"/>
      <c r="C42" s="82"/>
      <c r="D42" s="82"/>
      <c r="E42" s="82"/>
      <c r="F42" s="82"/>
      <c r="G42" s="82"/>
      <c r="H42" s="82"/>
      <c r="I42" s="82"/>
      <c r="J42" s="82"/>
      <c r="K42" s="82"/>
      <c r="L42" s="82"/>
      <c r="M42" s="83"/>
    </row>
    <row r="43" spans="1:13" ht="17.25" thickBot="1" x14ac:dyDescent="0.25">
      <c r="A43" s="75"/>
      <c r="B43" s="76"/>
      <c r="C43" s="76"/>
      <c r="D43" s="76"/>
      <c r="E43" s="76"/>
      <c r="F43" s="76"/>
      <c r="G43" s="76"/>
      <c r="H43" s="76"/>
      <c r="I43" s="76"/>
      <c r="J43" s="76"/>
      <c r="K43" s="76"/>
      <c r="L43" s="76"/>
      <c r="M43" s="77"/>
    </row>
  </sheetData>
  <sheetProtection algorithmName="SHA-512" hashValue="KSYP1bT3sPGJL4QUTCrphEKkm0qQUVu9QIodiSWpSCGo1sXUAvm25S2vxF7fzGV/NIaTm3lqLfNDu6x00kD6LQ==" saltValue="UYicBttxeEuFk1MoZvtgaQ==" spinCount="100000" sheet="1" objects="1" scenarios="1"/>
  <protectedRanges>
    <protectedRange sqref="D6:K9 L9 D10 M6:M8 F13:G27" name="DATOS"/>
  </protectedRanges>
  <mergeCells count="46">
    <mergeCell ref="A37:M37"/>
    <mergeCell ref="A43:M43"/>
    <mergeCell ref="D39:M39"/>
    <mergeCell ref="D40:M40"/>
    <mergeCell ref="A39:B39"/>
    <mergeCell ref="A42:M42"/>
    <mergeCell ref="A41:M41"/>
    <mergeCell ref="D38:M38"/>
    <mergeCell ref="A10:B10"/>
    <mergeCell ref="F11:M11"/>
    <mergeCell ref="D11:D12"/>
    <mergeCell ref="A11:A12"/>
    <mergeCell ref="D10:M10"/>
    <mergeCell ref="A30:M30"/>
    <mergeCell ref="A34:M34"/>
    <mergeCell ref="A29:M29"/>
    <mergeCell ref="E11:E12"/>
    <mergeCell ref="A33:M33"/>
    <mergeCell ref="C11:C12"/>
    <mergeCell ref="A35:M35"/>
    <mergeCell ref="A38:B38"/>
    <mergeCell ref="A6:B6"/>
    <mergeCell ref="A7:B7"/>
    <mergeCell ref="A8:B8"/>
    <mergeCell ref="A9:B9"/>
    <mergeCell ref="A32:M32"/>
    <mergeCell ref="A28:G28"/>
    <mergeCell ref="D7:K7"/>
    <mergeCell ref="D8:K8"/>
    <mergeCell ref="D9:G9"/>
    <mergeCell ref="A31:M31"/>
    <mergeCell ref="L9:M9"/>
    <mergeCell ref="B11:B12"/>
    <mergeCell ref="A36:M36"/>
    <mergeCell ref="H9:K9"/>
    <mergeCell ref="L4:M5"/>
    <mergeCell ref="D6:K6"/>
    <mergeCell ref="A4:B4"/>
    <mergeCell ref="A5:B5"/>
    <mergeCell ref="D1:K3"/>
    <mergeCell ref="D5:K5"/>
    <mergeCell ref="C4:K4"/>
    <mergeCell ref="L1:M1"/>
    <mergeCell ref="L2:M2"/>
    <mergeCell ref="L3:M3"/>
    <mergeCell ref="A1:C3"/>
  </mergeCells>
  <conditionalFormatting sqref="I13:I27">
    <cfRule type="cellIs" dxfId="2" priority="4" operator="equal">
      <formula>M13</formula>
    </cfRule>
    <cfRule type="cellIs" dxfId="1" priority="5" operator="lessThan">
      <formula>M13</formula>
    </cfRule>
    <cfRule type="cellIs" dxfId="0" priority="6" operator="greaterThan">
      <formula>M13</formula>
    </cfRule>
  </conditionalFormatting>
  <printOptions horizontalCentered="1" verticalCentered="1"/>
  <pageMargins left="0.70866141732283472" right="0.70866141732283472" top="0.74803149606299213" bottom="0.74803149606299213" header="0.31496062992125984" footer="0.31496062992125984"/>
  <pageSetup paperSize="5" scale="57" orientation="landscape" horizontalDpi="300" verticalDpi="300" r:id="rId1"/>
  <headerFooter>
    <oddFooter>&amp;LFuente: SGI&amp;R&amp;P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term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Juan Fernando Ochoa Amaya</cp:lastModifiedBy>
  <cp:lastPrinted>2024-03-11T14:35:39Z</cp:lastPrinted>
  <dcterms:created xsi:type="dcterms:W3CDTF">2006-11-20T19:37:40Z</dcterms:created>
  <dcterms:modified xsi:type="dcterms:W3CDTF">2026-05-27T19:24:05Z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