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mc:AlternateContent xmlns:mc="http://schemas.openxmlformats.org/markup-compatibility/2006">
    <mc:Choice Requires="x15">
      <x15ac:absPath xmlns:x15ac="http://schemas.microsoft.com/office/spreadsheetml/2010/11/ac" url="/Users/helendayanagg/Downloads/"/>
    </mc:Choice>
  </mc:AlternateContent>
  <xr:revisionPtr revIDLastSave="0" documentId="13_ncr:1_{550D3F03-A767-A546-AF26-58F30827EC83}" xr6:coauthVersionLast="47" xr6:coauthVersionMax="47" xr10:uidLastSave="{00000000-0000-0000-0000-000000000000}"/>
  <bookViews>
    <workbookView xWindow="0" yWindow="660" windowWidth="29060" windowHeight="16700" activeTab="2" xr2:uid="{00000000-000D-0000-FFFF-FFFF00000000}"/>
  </bookViews>
  <sheets>
    <sheet name="Oferta Economica" sheetId="1" r:id="rId1"/>
    <sheet name="ANEXO  LGBTIQ+" sheetId="4" r:id="rId2"/>
    <sheet name="ANEXO  JUVENTUD" sheetId="7"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VGq2Du1zOyS5k7e8pjgVesA+xJhYTgfeP/e9rVH/svU="/>
    </ext>
  </extLst>
</workbook>
</file>

<file path=xl/calcChain.xml><?xml version="1.0" encoding="utf-8"?>
<calcChain xmlns="http://schemas.openxmlformats.org/spreadsheetml/2006/main">
  <c r="H147" i="1" l="1"/>
  <c r="H145" i="1"/>
  <c r="H141" i="1"/>
  <c r="H140" i="1"/>
  <c r="H139" i="1"/>
  <c r="H138" i="1"/>
  <c r="H137" i="1"/>
  <c r="H136" i="1"/>
  <c r="H134" i="1"/>
  <c r="H133" i="1"/>
  <c r="H132" i="1"/>
  <c r="H131" i="1"/>
  <c r="H129" i="1"/>
  <c r="H128" i="1"/>
  <c r="H127" i="1"/>
  <c r="H126" i="1"/>
  <c r="H125" i="1"/>
  <c r="H123" i="1"/>
  <c r="H122" i="1"/>
  <c r="H121" i="1"/>
  <c r="H120" i="1"/>
  <c r="H119" i="1"/>
  <c r="H117" i="1"/>
  <c r="H115" i="1"/>
  <c r="H101" i="1"/>
  <c r="H100" i="1"/>
  <c r="H99" i="1"/>
  <c r="H98" i="1"/>
  <c r="H97" i="1"/>
  <c r="H96" i="1"/>
  <c r="H94" i="1"/>
  <c r="H93" i="1"/>
  <c r="H92" i="1"/>
  <c r="H91" i="1"/>
  <c r="H90" i="1"/>
  <c r="H89" i="1"/>
  <c r="H88" i="1"/>
  <c r="H87" i="1"/>
  <c r="H86" i="1"/>
  <c r="H84" i="1"/>
  <c r="H83" i="1"/>
  <c r="H82" i="1"/>
  <c r="H81" i="1"/>
  <c r="H80" i="1"/>
  <c r="H79" i="1"/>
  <c r="H78" i="1"/>
  <c r="H77" i="1"/>
  <c r="H76" i="1"/>
  <c r="H73" i="1"/>
  <c r="H72" i="1"/>
  <c r="H71" i="1"/>
  <c r="H70" i="1"/>
  <c r="H69" i="1"/>
  <c r="H68" i="1"/>
  <c r="H66" i="1"/>
  <c r="H65" i="1"/>
  <c r="H64" i="1"/>
  <c r="H62" i="1"/>
  <c r="H61" i="1"/>
  <c r="H60" i="1"/>
  <c r="H55" i="1"/>
  <c r="H51" i="1"/>
  <c r="H50" i="1"/>
  <c r="H49" i="1"/>
  <c r="H47" i="1"/>
  <c r="H45" i="1"/>
  <c r="H44" i="1"/>
  <c r="H43" i="1"/>
  <c r="H42" i="1"/>
  <c r="H41" i="1"/>
  <c r="H40" i="1"/>
  <c r="H39" i="1"/>
  <c r="H38" i="1"/>
  <c r="H37" i="1"/>
  <c r="H36" i="1"/>
  <c r="H35" i="1"/>
  <c r="H34" i="1"/>
  <c r="H33" i="1"/>
  <c r="H31" i="1"/>
  <c r="H30" i="1"/>
  <c r="H20" i="1"/>
  <c r="H21" i="1"/>
  <c r="H22" i="1"/>
  <c r="H23" i="1"/>
  <c r="H24" i="1"/>
  <c r="H25" i="1"/>
  <c r="H26" i="1"/>
  <c r="H27" i="1"/>
  <c r="H19" i="1"/>
  <c r="H56" i="1" l="1"/>
  <c r="H102" i="1"/>
  <c r="H48" i="1"/>
  <c r="H148" i="1"/>
  <c r="H28" i="1"/>
  <c r="H32" i="1"/>
  <c r="H52" i="1"/>
  <c r="H46" i="1"/>
  <c r="D141" i="7"/>
  <c r="D151" i="7"/>
  <c r="C212" i="7"/>
  <c r="H53" i="1" l="1"/>
  <c r="F224" i="7"/>
  <c r="F203" i="7"/>
  <c r="F178" i="7"/>
  <c r="F61" i="7"/>
  <c r="F186" i="7"/>
  <c r="F154" i="7"/>
  <c r="F135" i="7"/>
  <c r="F170" i="7"/>
  <c r="F103" i="7"/>
  <c r="F53" i="7"/>
  <c r="F125" i="7"/>
  <c r="F108" i="7"/>
  <c r="F86" i="7"/>
  <c r="F48" i="7"/>
  <c r="F14" i="7"/>
  <c r="F227" i="7"/>
  <c r="F161" i="4"/>
  <c r="F133" i="4"/>
  <c r="F107" i="4"/>
  <c r="F98" i="4"/>
  <c r="F86" i="4"/>
  <c r="F27" i="4"/>
  <c r="F5" i="4"/>
  <c r="H144" i="1"/>
  <c r="H143" i="1"/>
  <c r="H130" i="1"/>
  <c r="H124" i="1"/>
  <c r="H116" i="1"/>
  <c r="H114" i="1"/>
  <c r="H113" i="1"/>
  <c r="H112" i="1"/>
  <c r="H111" i="1"/>
  <c r="H110" i="1"/>
  <c r="H109" i="1"/>
  <c r="H108" i="1"/>
  <c r="H107" i="1"/>
  <c r="H106" i="1"/>
  <c r="H105" i="1"/>
  <c r="H146" i="1" l="1"/>
  <c r="H142" i="1"/>
  <c r="F11" i="4"/>
  <c r="F41" i="4"/>
  <c r="H135" i="1"/>
  <c r="H118" i="1"/>
  <c r="H149" i="1" l="1"/>
  <c r="H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19" authorId="0" shapeId="0" xr:uid="{00000000-0006-0000-0000-000001000000}">
      <text>
        <r>
          <rPr>
            <sz val="11"/>
            <color theme="1"/>
            <rFont val="Calibri"/>
            <family val="2"/>
            <scheme val="minor"/>
          </rPr>
          <t>======
ID#AAAB7FMM7Bw
Programa Juventud    (2026-05-24 00:32:37)
Este item corresponde al pago de un influenciador por valor de $5.356.000 Presupuesto fijo, para cotizar con el influenciador y $144.000 de dos pasacalles.</t>
        </r>
      </text>
    </comment>
    <comment ref="C136" authorId="0" shapeId="0" xr:uid="{00000000-0006-0000-0000-000002000000}">
      <text>
        <r>
          <rPr>
            <sz val="11"/>
            <color theme="1"/>
            <rFont val="Calibri"/>
            <family val="2"/>
            <scheme val="minor"/>
          </rPr>
          <t>======
ID#AAAB7FMM7Bs
Programa Juventud    (2026-05-24 00:06:32)
Este item fue concertado previamente con el subsistema de participación juvenil, por lo cual no es posible realizar ajustes en cantidades.</t>
        </r>
      </text>
    </comment>
  </commentList>
  <extLst>
    <ext xmlns:r="http://schemas.openxmlformats.org/officeDocument/2006/relationships" uri="GoogleSheetsCustomDataVersion2">
      <go:sheetsCustomData xmlns:go="http://customooxmlschemas.google.com/" r:id="rId1" roundtripDataSignature="AMtx7mjkkDGRoPWXxSpza6gz/siAU/E2I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MIPCW11</author>
  </authors>
  <commentList>
    <comment ref="B36" authorId="0" shapeId="0" xr:uid="{00000000-0006-0000-0200-000001000000}">
      <text>
        <r>
          <rPr>
            <b/>
            <sz val="9"/>
            <color indexed="81"/>
            <rFont val="Tahoma"/>
            <family val="2"/>
          </rPr>
          <t>MIPCW11:</t>
        </r>
        <r>
          <rPr>
            <sz val="9"/>
            <color indexed="81"/>
            <rFont val="Tahoma"/>
            <family val="2"/>
          </rPr>
          <t xml:space="preserve">
ojo</t>
        </r>
      </text>
    </comment>
  </commentList>
</comments>
</file>

<file path=xl/sharedStrings.xml><?xml version="1.0" encoding="utf-8"?>
<sst xmlns="http://schemas.openxmlformats.org/spreadsheetml/2006/main" count="1047" uniqueCount="545">
  <si>
    <t>FORTALECIMIENTO DE LA ATENCIÓN EN LOS PROGRAMAS DE PROSPERIDAD SOCIAL EN SANTIAGO DE CALI - BP 26005422.</t>
  </si>
  <si>
    <t>CONCEPTO</t>
  </si>
  <si>
    <t>ÍTEM</t>
  </si>
  <si>
    <t>DESCRIPCIÓN</t>
  </si>
  <si>
    <t>MEDIDA</t>
  </si>
  <si>
    <t>CANTIDAD</t>
  </si>
  <si>
    <t>PRESUPUESTO DISPONIBLE (SEGÚN C. DE VALOR)</t>
  </si>
  <si>
    <t>Unitario</t>
  </si>
  <si>
    <t>Total</t>
  </si>
  <si>
    <t>Suministrar insumos y materiales de apoyo logístico</t>
  </si>
  <si>
    <t>Brindar refrigerios para talleres de capacitación programadas durante el año con beneficiarios de los Programas realizadas en el territorio.</t>
  </si>
  <si>
    <t>Unidad</t>
  </si>
  <si>
    <t>Proporcionar los insumos requeridos para la atención en los programas de prosperidad social en Santiago de Cali</t>
  </si>
  <si>
    <t>Tablero Acrílico Cuadriculado 1.20 X 80 cm Perfil en Aluminio</t>
  </si>
  <si>
    <t>Punto Ecológico 3 Puestos 100L Blanco Negro Verde Tapa vaivén</t>
  </si>
  <si>
    <t xml:space="preserve">Bolsa de basura de 70 x 90 cm rollo x 10 color Negro, Verde y Blanco </t>
  </si>
  <si>
    <t>Paquete</t>
  </si>
  <si>
    <t>Suministrar camibusos con logo Institucionales de la Secretaria de Bienestar Social y Alcaldía de Cali . tallas S,M,L,LX.XXL</t>
  </si>
  <si>
    <t>Suministrar camisas en tela Oxford con logo Institucionales de la Secretaria de Bienestar Social y Alcaldía de Cali . tallas S,M,L,LX.XXL</t>
  </si>
  <si>
    <t>Diseñar e imprimir aviso Fachada del bien inmueble donde funciona los Programas de Prosperidad Social, luminoso con lona banner impresa full color con estructura en aluminio instalación segundo piso. Las medidas son 2 metros de largo y 1.20 metros de ancho, el diseño debe ser concertado con la Subsecretaría de Poblaciones y Etnias, por medio del programa Prosperidad Social o el supervisor del contrato, enviando copia de los diseños que vayan a ser impresos y teniendo en cuenta lo establecido en el Decreto No. 0182 de 2013 por medio del cual se actualiza el Manual de Identidad Visual Corporativa del Distrito de Santiago de Cali. El diseño debe contar con la aprobación del area de comunicaciones del Organismo.</t>
  </si>
  <si>
    <t>SUBTOTAL PROSPERIDAD SOCIAL</t>
  </si>
  <si>
    <t>LGTBIQ+</t>
  </si>
  <si>
    <t>Número</t>
  </si>
  <si>
    <t>SUBTOTAL 1.1.3</t>
  </si>
  <si>
    <t>Desarrollar acciones para la construcción de redes de apoyo</t>
  </si>
  <si>
    <t>Refrigerion tipo III (con 1 harina, 1 proteína (jamón-carne -pollo-cerdo), fruta o verdura y jugo natural )</t>
  </si>
  <si>
    <t>$ 20.000.000</t>
  </si>
  <si>
    <t>Hidratación en Botella Para Evento 1.000 ml, garantizando condiciones adecuadas de almacenamiento y distribución durante la jornada.</t>
  </si>
  <si>
    <t>“Se requieren diez (10) talleristas/conferencistas para la intervención con la comunidad LGBTIQ+, cada uno con formación o experiencia comprobada en trabajo social o comunitario con la población. Deberán contar con conocimientos en derechos humanos, inclusión, enfoques diferenciales y normatividad vigente, así como experiencia en el desarrollo de actividades pedagógicas y de sensibilización. Cada tallerista aportará contenidos y metodologías participativas acordes con los objetivos de la intervención.”         Número        10         $  2.114.000         $21.140.000</t>
  </si>
  <si>
    <t>PLIEGO CARTULINA BRISTOL COLOR SURTIDO 70X100 160G</t>
  </si>
  <si>
    <t>Notas Adhesivas Removibles 76x76mm Colores Neon Pqtx400 Hj</t>
  </si>
  <si>
    <t>" Kit de material pedagógico: La información y contenidos de todas las piezas serán previamente suministrados y validados por el supervisor del contrato. Todos los elementos deberán mantener coherencia gráfica con la identidad del programa.
Se deberá incluir de manera obligatoria los logotipos de CaliDiversidad (en verde y morado), la Secretaría de Bienestar Social y la Alcaldía de Santiago de Cali, ubicados de forma visible y armónica en cada producto, respetando proporciones, márgenes de seguridad y un tamaño mínimo de 3 a 5 cm para garantizar legibilidad. La impresión será preferiblemente a full color (CMYK); en casos específicos podrá utilizarse a uno o dos tonos o en versión blanca según el fondo.
Cuaderno o libreta (1 unidad):
Tamaño media carta (14 x 21,5 cm), interiores en papel bond entre 75 y 90 g, tipo cuadriculado. Portada en papel propalcote de 250 a 300 g, impresa a full color con diseño institucional y logotipos.
Lapicero (1 unidad):
Material plástico, con marcación institucional. Tinta tipo pasta (esfero) de un solo color (negro). Área de impresión aproximada de 4 a 6 cm de largo.
Plegable informativo (1 unidad):
Tamaño carta tipo tríptico, impreso a full color en papel propalcote mínimo de 115 g, con información institucional y logotipos.
Espejo personal (1 unidad):
Tamaño aproximado de 6 a 8 cm, en material resistente (plástico o metálico), con marcación institucional.
Tula o bolsa tipo morral (1 unidad):
Dimensiones aproximadas de 35 x 40 cm, elaborada en lona resistente. Marcación institucional visible en uno, dos tonos o full color, ubicada preferiblemente al centro.
Sombrilla (1 unidad):
Tamaño estándar de 21 a 23 pulgadas, estructura resistente y con sistema de apertura (tipo botón). Marcación institucional en uno de los paneles, con un tamaño aproximado de 10 a 15 cm de ancho, similar a la proporción utilizada en el documento institucional (ubicación en esquina o panel), garantizando visibilidad sin saturar el diseño.
Todos los elementos deberán garantizar calidad, durabilidad y correcta aplicación de la identidad visual, manteniendo coherencia en colores, tipografías y uso de logotipos en todo el kit."</t>
  </si>
  <si>
    <t>Plegable en propalcote 43cm x 21,7 a cuatro cuerpos, con información institucional del programa.</t>
  </si>
  <si>
    <t>Dummy inflable de 2 metros con motor de 12 voltios</t>
  </si>
  <si>
    <t>SUBTOTAL 1.1.4</t>
  </si>
  <si>
    <t>Diseñar estrategias de capacitación a instituciones con enfoque diferencial de diversidad sexual y de género</t>
  </si>
  <si>
    <t>SUBTOTAL 2.1.1</t>
  </si>
  <si>
    <t>Diseñar guías de atención con enfoque diferencial para la población LGBTIQ+</t>
  </si>
  <si>
    <t>SUBTOTAL 2.1.4</t>
  </si>
  <si>
    <t>SUBTOTAL LGTBI</t>
  </si>
  <si>
    <t>PERSONA MAYOR</t>
  </si>
  <si>
    <t>Apoyar el proceso operativo del Programa del subsidio económico Colombia mayor</t>
  </si>
  <si>
    <t>Adquirir servicio de notificación electronica masiva a traves de plan de mesajes de texto masivos, correos electronicos, o cualquier otra solución tecnológica que facilite la notificacion de las novedades (priorizaciones,ingresos, retiros, bloqueos) a los adultos mayores inscritos en el programa de subsidio economico colombia mayor y demas respuestas a solicitudes relacionadas con casos de intervencion a la poblacion adulta mayor.</t>
  </si>
  <si>
    <t>SUBTOTAL PERSONA MAYOR</t>
  </si>
  <si>
    <t>CALIAFRO</t>
  </si>
  <si>
    <t>2. Realizar acompañamiento al Consejo Territorial CaliAfro, Sesiones Ordinarias y Asamblea Ordinaria con la finalidad de cumplir con un espacio de participacion y concertacion de los asuntos de las comunidades Afrocolombianas, Negras, Palenqueras y Raizales</t>
  </si>
  <si>
    <t>Sesiones Ordinarias y Extraordinarias del Consejo Territorial CaliAfro</t>
  </si>
  <si>
    <t>Salón de reunión para 100 personas, con servicio de video beam y micrófonos inalámbricos. Duración de hasta 4 horas. Debe ser un espacio con ventilación natural o sistema de aire acondicionado, iluminación adecuada para el desarrollo de actividades, condiciones óptimas de limpieza, salubridad y seguridad, ambientación étnica, fácil accesibilidad para los asistentes, ubicación estratégica dentro del perímetro urbano o de fácil acceso. Garantizar la organización del espacio mediante una disposición tipo U, mesa principal vestida con mantel, arreglo floral. Una (1) mesa auxiliar para registro y control de asistencia, ubicadas en el ingreso del recinto, 100 sillas, individuales, sin brazos, con espaldar, en buen estado, el tiempo de uso del espacio deberá contemplar montaje, desarrollo del evento (hasta 4 horas) y desmontaje. Para un total de 8 alquileres de salón. Disponer de internet y un auxiliar técnico para atender los temas de conectividad y asistir a los asistentes en este asunto. Un (1) video beam con la resolución adecuada, incluyendo pantalla o superficie de proyección y cableado para cada sesión. Un (1) sistema de sonido que incluya dos (2) micrófonos inalámbricos y sistema de amplificación acorde con cada espacio.</t>
  </si>
  <si>
    <t>Estación de café: Prestar el servicio permanente durante toda la sesión de trabajo, incluyendo, café, aromáticas y agua, acompañamiento de galletas, pasantes del pacifico (dulce/salado), la mesa tipo buffet debe contener: vasos y servilletas (preferiblemente ecológicos) para los cien (100) asistentes a la sesión. Para un total de cuatro (4) estaciones</t>
  </si>
  <si>
    <t>Refrigerios con enfoque etnocultural (1 harina, 1 proteína vegetal o animal magra mínimo 100 grs, verdura, fruta, 1 bebida de 200 ml). Estos refrigerios deben ser elaborados con ingredientes típicos de los diferentes departamentos de la región pacífica - cultura afrocolombiana tradicional que reflejen la identidad gastronómica. Con cubiertos y empaques individuales y ecológicos. Para 100 personas por en cada uno de los cuatro (4) eventos.</t>
  </si>
  <si>
    <t>Mesas Técnica del Consejo Territorial CaliAfro</t>
  </si>
  <si>
    <t>Salón de reunión para 40 personas, con servicio de video beam y micrófonos inalámbricos. Duración de hasta 4 horas Cada una de estas cuatro (4) Mesas Técnicas contempla, deberá ser un espacio con ventilación natural o sistema de aire acondicionado, iluminación adecuada para el desarrollo de actividades, condiciones óptimas de limpieza, salubridad y seguridad, fácil accesibilidad para los asistentes, ubicación estratégica dentro del perímetro urbano o de fácil acceso. Garantizar la organización del espacio mediante una disposición tipo O orientada a optimizar la interacción, visibilidad y participación activa de los asistentes. Se debe disponer de una (1) mesa auxiliar para registro y control de asistencia, ubicadas en el ingreso del recinto, cuarenta (40) sillas, individuales, sin brazos, con espaldar, en buen estado, el tiempo de uso del espacio deberá contemplar montaje, desarrollo del evento (hasta 4 horas) y desmontaje. Disponer de internet y un auxiliar técnico para atender los temas de conectividad y asistir a los asistentes en este asunto. Para un total de 4 alquileres de salón</t>
  </si>
  <si>
    <t>Estación de café: Prestar el servicio permanente durante toda la sesión de trabajo, incluyendo, café, aromáticas y agua, acompañamiento de galletas, pasantes del pacifico (dulce/salado), la mesa tipo buffet debe contener: vasos y servilletas (preferiblemente ecológicos) para los cuarenta (40) asistentes a la sesión. Para un total de cuatro (4) estaciones.</t>
  </si>
  <si>
    <t>Refrigerios con enfoque etnocultural (1 harina, 1 proteína vegetal o animal magra mínimo 100 grs, verdura, fruta, 1 bebida de 200 ml). Estos refrigerios deben ser elaborados con ingredientes típicos de los diferentes departamentos de la región pacífica - cultura afrocolombiana tradicional que reflejen la identidad gastronómica. Con cubiertos y empaques individuales y ecológicos. Para 40 personas en cada uno de los cuatro (4) eventos.</t>
  </si>
  <si>
    <t>Asamblea Consejo Territorial CaliAfro</t>
  </si>
  <si>
    <t>Salón de reunión para 250 personas, con servicio de video beam y micrófonos inalámbricos. Duración de hasta 8 horas. Se debe contar con una persona Afrocolombiana que realice la presentación, el espacio debe estar ubicado en el oriente del Distrito Especial de Cali, de fácil acceso, con ventilación natural o sistema de aire acondicionado, iluminación adecuada para el desarrollo de la jornada, condiciones óptimas de limpieza, salubridad y seguridad, fácil accesibilidad para los asistentes. Garantizar la organización del espacio mediante una disposición que permita optimizar la interacción, visibilidad y participación activa de los asistentes, la mesa principal deberá estar vestida con mantel, arreglo floral y una (1) mesa auxiliar para registro y control de asistencia ubicadas en el ingreso del recinto, 250 sillas, individuales, sin brazos, con respaldo en buen estado, el tiempo de uso del espacio deberá contemplar montaje, desarrollo del evento (hasta 8 horas) y desmontaje. Disponer de internet y un auxiliar técnico para atender los temas de conectividad y asistir a los asistentes en este asunto, Para un total de un (1) salón alquilado.</t>
  </si>
  <si>
    <t>Almuerzo pacifico compuesto por sopa, una (1) porción de proteína, dos (2) porciones de carbohidratos, verduras, bebida, postre, cubiertos y empaques ecológicos individuales). 
 NOTA: Previa confirmación se deberán incluir maximo tres (3) almuerzos deberán ser tipo vegano y/o vegetariano compuesto por una (1) harina, una (1) proteína vegetal, verduras, una (1) bebida de 200 ml, postre, con cubiertos y empaques ecológicos individuales. Se debe disponer de tres (3) personas para la entrega efectiva de los alimentos</t>
  </si>
  <si>
    <t>Estación de café: Prestar el servicio permanente durante toda la sesión de trabajo, incluyendo, café, aromáticas y agua, acompañamiento de galletas, pasantes del pacifico (dulce/salado), la mesa tipo buffet debe contener: vasos y servilletas (preferiblemente ecológicos) para los doscientos cincuenta (250) asistentes a la sesión. Para un total de cuatro (4) estaciones.</t>
  </si>
  <si>
    <t>Quinientos (500) refrigerios con enfoque etnocultural (1 harina, 1 proteína vegetal o animal magra mínimo 100 grs, verdura, fruta, 1 bebida de 200 ml). Estos refrigerios deben ser elaborados con ingredientes típicos de los diferentes departamentos de la región pacífica - cultura afrocolombiana tradicional que reflejen la identidad gastronómica. Con cubiertos y empaques individuales y ecológicos para los y las asistentes a la asamblea con duración de 8 horas, estos deben ser servidos asi: 250 en jornada am y los otros 250 en jornada pm.</t>
  </si>
  <si>
    <t>Suministro de transporte a través de un vehículo tipo bus con capacidad para 40 personas, ida y regreso. Para dar cumplimiento al desarrollo de la jornada de la Asamblea. Se transportara a las personas. mediante vehículos tipo bus con capacidad de cuarenta (40) personas garantizando la logística de ida y regreso desde los Consejos Comunitarios Palenke Hormiguero, Las Dos Aguas y La Playa Renaciente y otro en el orientede la ciudad.</t>
  </si>
  <si>
    <t>Documento de sistematización de las reuniones establecidas en el Consejo Territorial CaliAfro, Sesiones Ordinarias y Asamblea Ordinaria: Como producto de las Cuatro (4) Mesas Técnicas, cuatro (4) Sesiones Ordinarias, cuatro (4) Sesiones Extraordinarias y una (1) Asamblea General del Consejo Territorial CaliAfro, se entregarán trece (13) Actas de las jornadas realizadas, 3 informes documentos técnicos de sistematización que consoliden los resultados, de las mesas técnicas, las sesiones Ordinarias y Extraordinarias y la Asamblea Consejo Territorial CaliAfro con las memorias de las Sesiones y la Asamblea. Este documento debe ser realizado por un profesional en ciencias social</t>
  </si>
  <si>
    <t>3. Apoyo logístico y acompañamiento técnico a las sesiones de trabajo, mesas y procesos de fomento a la participación de los Consejos Comunitarios.</t>
  </si>
  <si>
    <t>Realizar apoyo logístico y acompañamiento técnico a los procesos participativos comunitarios / La Playa Renaciente</t>
  </si>
  <si>
    <t>Alquiler de embarcaciones con plataforma principal decorada: La ejecución de la logística fluvial comprende la gestión integral del transporte y la estancia en cuerpo de agua, las embarcaciones deben cumplir con las normas de navegabilidad y permisos de zarpe vigentes. Este componente incluye la adecuación y montaje de una plataforma principal tipo balsa, diseñada para soportar el peso de la decoración temática alusiva a la conmemoración etnocultural (Virgen del Carmen – Balsada) y las personas que las operan, equipos de sonido o mobiliario, asegurando siempre la estabilidad requerida por el evento. La operación de las embarcaciones será ejecutada por personal técnico calificado, encargado de las maniobras de posicionamiento, anclaje y navegación.</t>
  </si>
  <si>
    <t>Sonido para tres días, por seis horas cada día: Sistema de Sonido Audio Profesional: altavoces: 2 a 4 cabinas activas de “30 o 50 cm" con soporte de trípode o anclaje seguro a la tarima. Monitoria: 2 monitores de piso para los músicos o maestros de ceremonia. Mezcla: Consola digital o análoga de al menos 8 canales con efectos integrados. Microfonía: 2 micrófonos inalámbricos de mano (UHF) para evitar interferencias y 2 micrófonos inalámbricos de mano. Cableado: Cables blindados con protección para humedad y encintado de seguridad para evitar tropiezos.</t>
  </si>
  <si>
    <t>Una tarima de 6 metros de ancho x 4 metros de fondo, altura de 0,80m a 1,00m, para un (1) día, con superficie de madera resistente al agua, escaleras de acceso con pasamanos y faldón decorativos (mínimo 1, ideal 2) y elementos de seguridad. Techo: tipo carpa con lona impermeable para proteger equipos y artistas del sol o lluvia.</t>
  </si>
  <si>
    <t>Planta eléctrica: Capacidad: Mínimo 10 KVA a 15 KVA para cubrir sonido, luces y posibles equipos adicionales (pantallas o catering). Tipo: Planta insonorizada (encapsulada) para no interferir con el sonido del evento. Accesorios: Tablero de distribución con protecciones térmicas y breakers, extensiones de uso rudo (encauchetadas) y estabilizador de voltaje. Autonomía: Capacidad de combustible para al menos 6-8 horas de operación continua.</t>
  </si>
  <si>
    <t>Iluminación frontal: 6 reflectores LED con efecto móviles o luces tipo Wash para dar dinamismo. Disposición de iluminación blanca de alta potencia dirigida a las zonas de tránsito y escaleras. Por tres días, durante 6 horas</t>
  </si>
  <si>
    <t>Logística: Cerramientos y vallas para la delimitación de áreas de flujo peatonal, zonas de alistamiento donde los grupos folclóricos puedan cambiarse, hidratarse y guardar sus instrumentos, delimitación de puntos de encuentro: estaciones de hidratación y gestión de residuos y unidad sanitaria portátil. 300 sillas rimax sin brazos</t>
  </si>
  <si>
    <t>Proporcionar los elementos para la preparación 600 almuerzos tipo olla comunitaria con enfoque étnico cultural. Estos deben ser: • 45 kg de arroz, 25 cocos grandes o 12 litros de leche de coco, 28 kg de panela o azúcar morena, 12 litros de aceite, 2 kg de sal, 120 litros de agua,100 kg de proteína (a convenir con el coordinador de la balsada), 20 kg de cebolla larga, 15 kg de tomate, 5 kg de pimentón, 2 kg de ajo, 3 kg de cimarrón, 4 litros de aceite, condimentos naturales al gusto, 250 plátanos maduros grandes, 300 limones, 120 litros de agua y disponer de por lo menos 10 ayudantes para la preparación, servir los alimentos y logística de aseo. El valor promedio de cada almuerzo debe ser de venticinco mil pesos M/te</t>
  </si>
  <si>
    <t>Refrigerios para 600 personas durante los días de la conmemoración con enfoque étnico cultural</t>
  </si>
  <si>
    <t>Hidratación agua y bebidas en botella de 600 ml</t>
  </si>
  <si>
    <t>Realizar apoyo logístico y acompañamiento técnico a los procesos participativos comunitarios / Palenke Hormiguero</t>
  </si>
  <si>
    <t>Realizar apoyo logístico y acompañamiento técnico a los procesos participativos comunitarios / Las Dos Aguas</t>
  </si>
  <si>
    <t>Apoyo técnico para el fortalecimiento organizativo y administrativo consiste en: Asistencia técnica en gobernanza comunitaria Actualización de instrumentos organizativos y Apoyo a procesos de gestión interna. Producto esperado: Documento Plan de Fortalecimiento</t>
  </si>
  <si>
    <t>Apoyo técnico para el fortalecimiento jurídico y defensa territorial Acompañamiento jurídico especializado: Gestión ante la Agencia Nacional de Tierras. Producto esperado: Plan de Acción y documentos necesarios para adelantar este proceso</t>
  </si>
  <si>
    <t>Apoyo técnico para el fortalecimiento técnico en formulación de proyectos: Capacitación en formulación de proyectos, Asistencia técnica para estructuración de iniciativas, Fortalecimiento en gestión de recursos públicos
  Producto esperado: Mínimo 2 perfiles de proyecto estructurados</t>
  </si>
  <si>
    <t>Planeación territorial comunitaria: Diagnóstico participativo actualizado Insumos de cartografía social Identificación de conflictos y presiones territoriales. Producto Esperado: Documento de Diagnóstico y Mapa de Cartografía Social donde se identifiquen traslapes o conflictos</t>
  </si>
  <si>
    <t>Proporcionar los elementos para la preparación150 almuerzos tipo olla comunitaria con enfoque étnico cultural. Estos deben ser: • 15 kg de arroz, 15 cocos grandes o 6 litros de leche de coco, 7 kg de panela o azúcar morena, 6 litros de aceite, 1 kg de sal, 80 litros de agua,25 kg de proteína (a convenir con el coordinador de la balsada), 10 kg de cebolla larga, 10 kg de tomate, 3 kg de pimentón, 1 kg de ajo,1 kg de cimarrón, condimentos naturales al gusto, 75 plátanos maduros grandes, 100 limones, 80 litros de agua y disponer de por lo menos 5 ayudantes para la preparación, servir los alimentos y logística de aseo. El valor promedio de cada almuerzo debe ser de venticinco mil pesos M/te</t>
  </si>
  <si>
    <t>Refrigerios con enfoque étnico cultural, para cinco (5) jornadas de trabajo de treinta (30) personas (representantes de familias).</t>
  </si>
  <si>
    <t>Valor Subtotal 1.1.1 CALIAFRO</t>
  </si>
  <si>
    <t>Suministrar insumos para la atención de la población joven</t>
  </si>
  <si>
    <t>Suministro y entrega de resmas de papel tamaño carta</t>
  </si>
  <si>
    <t>UND</t>
  </si>
  <si>
    <t>Suministro y entrega de resmas de papel tamaño oficio</t>
  </si>
  <si>
    <t>Suministro y entregra de cajas de marcadores permanentes de colores x 10m unidades. Los colores se deben concertar con el supervisor del contrato</t>
  </si>
  <si>
    <t>Suministro y entregra de cajas de marcadores borrables de colores x 10m unidades. Los colores se deben concertar con el supervisor del contrato</t>
  </si>
  <si>
    <t>Suministro y entrega de Caja de lápices x 10 unidades</t>
  </si>
  <si>
    <t>Suministro y entrega de cuaderno de juventudes en Cali (contiene la política publica de juventudes, Ley Estatutaria de Juventud 1622 de 2013 , la Ley 1885 del 2018 , ruta de ofertas, información del subsistema de participación, aspectos de imaginarios y animación cultural para el liderazgo y stickers) 100 paginas. El diseño debe de ser concertado con el supervisor del contrato.</t>
  </si>
  <si>
    <t>Suministro y entrega de lapiceros con diseño institucional de la Alcaldía con una tinta. El diseño debe de ser concertado con el supervisor del contrato.</t>
  </si>
  <si>
    <t>Suministro y entrega de camisas en tela Oxford con logo de la Alcaldia</t>
  </si>
  <si>
    <t>Suministro y entrega de camisetas tipo Polo con logo de la Alcaldia</t>
  </si>
  <si>
    <t>Suministro y entrega de chalecos con logo de la alcaldia y escritura (Bienestar Social)</t>
  </si>
  <si>
    <t>Suministro y entrega de Refrigerios tipo II para el proceso de formación</t>
  </si>
  <si>
    <t>Realizar la "Semana de la Juventud"</t>
  </si>
  <si>
    <t>Adquirir materiales e insumos para la realización de las actividades de la Semana de la Juventud</t>
  </si>
  <si>
    <t>Realizar campaña públicitaria y pauta para promocionar la semana de la juventud a través redes sociales.</t>
  </si>
  <si>
    <t>Suministro y entrega en sitio de refigerios tipo II para los participantes de los diferentes eventos a realizarse en el marco de la semana de la juventud (Participantes, invitados especiales, equipo logístico, personal de la Secretaria de Bienestar).</t>
  </si>
  <si>
    <t>Proveer kits de material pedagogico e informativo o suvenirs para los participantes de la Semana de las Juventudes. Los kits deben ser previamente concertados.</t>
  </si>
  <si>
    <t>Suministro y entrega en sitio de almuerzos para los participantes de los diferentes eventos a realizarse en el marco de la semana de la juventud (Participantes, invitados especiales, equipo logístico, personal de la Secretaria de Bienestar).</t>
  </si>
  <si>
    <t>Suministrar Transporte para jóvenes y organizaciones juveniles participantes en los eventos academicos, artisticos, culturales y/o deportivos. A través de buses o busetas con capacidad de 25 a 40 personas.</t>
  </si>
  <si>
    <t>Realizar encuentro pedagógico sobre temas de juventud (logística, certificados, expositores)</t>
  </si>
  <si>
    <t>Realizar conversatorio para jóvenes emprendedores y empresarios (logística y expositores)</t>
  </si>
  <si>
    <t>Alquiler de espacios para la realización de eventos en el marco de la semana e la juventud a través de la estrategia "Jovenes con Bienestar"</t>
  </si>
  <si>
    <t>Transporte grupos artisticos y/o organizaciones juveniles participantes en los encuentros a realizar en el marco de la semana de la juventud (buses)</t>
  </si>
  <si>
    <t>Brindar acompañamiento al Subsistema de Participación de las Juventudes</t>
  </si>
  <si>
    <t>Reconocimiento de experiencias significativas (alimentación, alojamiento y transporte) para el subsistema de participación juvenil CDJ y PDJ en representación de los jóvenes de santiago de cali.</t>
  </si>
  <si>
    <t>Realizar jornadas de sensibilización sobre la legislación juvenil y política pública de juventudes</t>
  </si>
  <si>
    <t>Plegables Carta con información de juventud (Tintas 4x4 refilados, con laminado mate x 2 caras , plegado al centro), propalcote con información sobre el programa de juventud</t>
  </si>
  <si>
    <t>Diseño e impresión de agenda con logos de la alcaldía y separadores con información de la política pública , legislación de juventudes y rutas de atención, tinta 4x4, caratula 50 hojas 100 paginas. tinta 4x4, caratula propalcote 300gr. Montado sobre fibra solida de 2 pulgadas, plastificado, guarda 4 x 4 tintas. Hojas internas: 1x1 tinta, terminado anillado "Doble O".</t>
  </si>
  <si>
    <t>Garantizar la logistica para el desarrollo de la estrategia de territorización del programa de Juventud de la SBS "Jóvenes con Bienestar" en diferentes comunas del Distrito Especial de Santiago de Cali (Logistica)</t>
  </si>
  <si>
    <t>Valor Subtotal 2.1.1</t>
  </si>
  <si>
    <t>Brindar apoyo logístico para la realización de eventos con jóvenes</t>
  </si>
  <si>
    <t>Suministro de Alimentación y Refrigerios e hidratación para eventos de (100 a 1000 personas)</t>
  </si>
  <si>
    <t>Valor Subtotal 2.1.2</t>
  </si>
  <si>
    <t>SUBTOTAL JUVENTUD</t>
  </si>
  <si>
    <t>TOTAL PRESUPUESTO</t>
  </si>
  <si>
    <t>DETALLE DE ACTIVIDAD</t>
  </si>
  <si>
    <t>UNIDAD DE MEDIDA</t>
  </si>
  <si>
    <t>VALOR UNIDAD</t>
  </si>
  <si>
    <t>VALOR TOTAL</t>
  </si>
  <si>
    <t>Docenas</t>
  </si>
  <si>
    <t>Suministro y entrega de 1 sudadera negras para dama de Algodón Perchado Talla M, en el marco de las actividades culturales programadas, previa concertación con el supervisor del contrato.</t>
  </si>
  <si>
    <t>Suministro y entrega de 3 sudaderas negras para hombre de Algodón Perchado Talla M, Color Negro, en el marco de las actividades culturales programadas, previa concertación con el supervisor del contrato.</t>
  </si>
  <si>
    <t>Garantizar el alquiler de cinco (5) espacios locativos para el desarrollo de sesiones y capacitaciones con el equipo logístico encargado de la apuesta “Cali Territorio de Paz e Inclusión” y “Jóvenes con Bienestar". El espacio debera contar con un aforo para 50 personas, debera estar adecuado y contar con una sala de reuniones para el desarrollo de las actividades.</t>
  </si>
  <si>
    <t>unidad</t>
  </si>
  <si>
    <t xml:space="preserve">Suministro y Entrega en sitio de una (1) docena (12 unidades) de prenda corta tipo jean para mujer, talla S, color negro, en material denim de resistencia media-alta y costuras reforzadas. Uso: Insumo logístico para muestras artísticas y actividades culturales del evento. Condiciones: Prendas nuevas, sin uso, en óptimas condiciones y listas para uso inmediato. Entrega: Conforme al cronograma establecido por el equipo del Programa de Juventud. </t>
  </si>
  <si>
    <t xml:space="preserve">Suministro y Entrega en sitio de una (1) docena (12 unidades) de prenda corta tipo jean para mujer, talla M, color negro, en material denim de resistencia media-alta y costuras reforzadas. Uso: Insumo logístico para muestras artísticas y actividades culturales del evento. Condiciones: Prendas nuevas, sin uso, en óptimas condiciones y listas para uso inmediato. Entrega: Conforme al cronograma establecido por el equipo del Programa de Juventud. </t>
  </si>
  <si>
    <t xml:space="preserve">Suministro y Entrega en sitio de una (1) docena (12 unidades) de prenda corta tipo jean para hombre, talla S, color negro, en material denim de resistencia media-alta y costuras reforzadas. Uso: Insumo logístico para muestras artísticas y actividades culturales del evento. Condiciones: Prendas nuevas, sin uso, en óptimas condiciones y listas para uso inmediato. Entrega: Conforme al cronograma establecido por el equipo del Programa de Juventud. </t>
  </si>
  <si>
    <t xml:space="preserve">Suministro y Entrega en sitio de una (1) docena (12 unidades) de prenda corta tipo jean para Hombre, talla M, color negro, en material denim de resistencia media-alta y costuras reforzadas. Uso: Insumo logístico para muestras artísticas y actividades culturales del evento. Condiciones: Prendas nuevas, sin uso, en óptimas condiciones y listas para uso inmediato. Entrega: Conforme al cronograma establecido por el equipo del Programa de Juventud. </t>
  </si>
  <si>
    <t>Suministro y Entrega en sitio de una (1) docena (12 unidades) de prenda corta tipo jean para hombre, talla Xl, color negro, en material denim de resistencia media-alta y costuras reforzadas. Uso: Insumo logístico para muestras artísticas y actividades culturales del evento. Condiciones: Prendas nuevas, sin uso, en óptimas condiciones y listas para uso inmediato. Entrega: Conforme al cronograma establecido por el equipo del Programa de Juventud.</t>
  </si>
  <si>
    <t>Suministro y entrega en sitio de ocho (8) vestuarios folclóricos del género currulao, representativo de las comunidades afrodescendientes y de la región del Pacífico, conforme a las especificaciones técnicas definidas por el delegado del programa de juventud. para mujeres 8 vestuarios, se deberán incluir vestidos tradicionales amplios, coloridos y con accesorio, y elementos característicos del género. Este vestuario será utilizado en las puestas escénicas de la estrategia Cali Territorio de Paz e Inclusión, asegurando calidad, pertinencia cultural y el reconocimiento de la diversidad cultural como eje fundamental</t>
  </si>
  <si>
    <t>Suministro y entrega en sitio de ocho (8) vestuarios folclóricos del género currulao, representativo de las comunidades afrodescendientes y de la región del Pacífico, conforme a las especificaciones técnicas definidas por el delegado del programa de juventud para hombres 9 vestuarios, camisas y pantalones blancos o de tonos claros, con elementos característicos del género. Este vestuario será utilizado en las puestas escénicas de la estrategia Cali Territorio de Paz e Inclusión, asegurando calidad, pertinencia cultural y el reconocimiento de la diversidad cultural como eje fundamental</t>
  </si>
  <si>
    <t>Garantizar la promoción y difusión de las diferentes actividades a realizar durante la semana de la juventud, por medio de un influenciador juvenil que se encargue de realizar publicidad por medio de sus redes sociales a través de un video tipo reels, y dos historias en colaboración con las redes sociales de la secretaría de bienestar social, con el objetivo de brindar un mayor alcance a la población juvenil. Dicho influenciador deberá ser concertado con el supervisor del contrato.</t>
  </si>
  <si>
    <t>Suministro y entrega en sitio de 200 crispetas en presentación de 121g de mezclas mantequilla y caramelo en bolsa tipo popcorn. En el marco de las actividades programadas.</t>
  </si>
  <si>
    <t>Suministro y alquiler de 300 sillas plasticas sin brazo para entrega en sitio para la realización de las actividades programadas. En el marco de las actividades programadas.</t>
  </si>
  <si>
    <t>Suministro y alquiler pantalla para proyector 120´Tela reflectiva Gris Anti-luz Hd. En el marco de las actividades programadas.</t>
  </si>
  <si>
    <t>Meses</t>
  </si>
  <si>
    <t>Suminsitro y alquiler de velos de colores para decoración de esenarios artistico en el marco de las actividades programadas. Los colores y el metraje deben de ser concertados con el supervisor del contrato.</t>
  </si>
  <si>
    <t>Entrega de 10 pegamentos en barra para papel</t>
  </si>
  <si>
    <t>Entrega de notas adhesivas de colores (post-it)</t>
  </si>
  <si>
    <t>Carnet con diseño de acuerdo a necesidad, previa concertacion con el supervisor del contrato. Diseño a dos caras full color.</t>
  </si>
  <si>
    <t xml:space="preserve">Entrega de 4 balones de futbol para la realización de actividades deportivas en el marco de la semana de la juentud y la estrategia "Jovenes con Bienestar" </t>
  </si>
  <si>
    <t>Entrega de Megafono recargable 15W recargable con grabador y sirena.</t>
  </si>
  <si>
    <t>Entrega de manillas Tyvek por parquetes de 100 Para el control de acceso de la población juvenil a las diferentes actividades programadas, previa concertación con el superisor del contrato.</t>
  </si>
  <si>
    <t>Realizar diseño e impresión de 40 Certificados, requieren aprobación de comunicaciones Alcaldía</t>
  </si>
  <si>
    <t>Refigerios tipo II  para los participantes de los diferentes eventos a realizarse en el marco de la semana de la juventud (Participantes, invitados especiales, equipo logístico, personal de la Secretaria de Bienestar).</t>
  </si>
  <si>
    <t>Garantizar el suministro y entrega en sitio de 500 botellas de agua de 250 ml, en el marco de las actividades programadas.</t>
  </si>
  <si>
    <t>Suministro y entrega de 4 Silbatos deportivos para arbitraje, en el marco de las actividades deportivas programadas.</t>
  </si>
  <si>
    <t>Suministro y entrega de dos (2) cronometros Deportivos Estandar, ligero, resistente y fácil de usar, ideal para cualquier disciplina deportiva; en el marco de las actividades deportivas programadas.</t>
  </si>
  <si>
    <t>Suministro y entega de 200 medallas en material PVC ABS 100 doradas y 100 plateadas.con diseño personalizado, en el marco de las actividades deportivas programadas, previa concertación con el supervisor del contrato.previa concertacion con el supervisor del contrato. En el marco de las actividades deportivas programadas.</t>
  </si>
  <si>
    <t>Suministro y entrega de 20 trofeos en acrilico personalizado de disciplinas como futbol, voleibol, Flag, entre otras con diseño personalizado, en el marco de las actividades deportivas programadas, previa concertación con el supervisor del contrato, previa concertacion con el supervisor del contrato. En el marco de las actividades deportivas programadas.</t>
  </si>
  <si>
    <t>Suministro y entrega de 20 placas conmemorativas en acrilico de 15 x 20cm, con diseño personalizado, en el marco de las actividades programadas, previa concertación con el supervisor del contrato.previa concertación con el supervisor del contrato. En el marco de las actividades deportivas programadas.</t>
  </si>
  <si>
    <t>meses</t>
  </si>
  <si>
    <t>Almuerzos para los participantes de los diferentes eventos a realizarse en el marco de la semana de la juventud (Participantes, invitados especiales, equipo logístico, personal de la Secretaria de Bienestar).</t>
  </si>
  <si>
    <t>Suministro y entrega en sitio de 1.000 Almuerzos compuesto por: Jugo Natural, proteína superior a 125 gr, ensalada fresca, acompañante (arroz, papa, pasta o equivalente) postre y fruta. En empaque biodegradable tipo contenedor (resistentes al calor), cubiertos desechables biodegradables.</t>
  </si>
  <si>
    <t>Transporte para jóvenes y organizaciones juveniles participantes en los eventos academicos, artisticos, culturales y/o deportivos.</t>
  </si>
  <si>
    <t>Garantizar el servicio de transporte mediante 10 buses con capacidad de 40 personas, para movilizar a los grupos de la población juvenil durante las actividades programadas en el marco del proyecto, asegurando la puntualidad y seguridad en el desplazamiento. El servicio deberá asegurar la puntualidad y la seguridad en cada desplazamiento dentro de la zona urbana o rural, cumpliendo con los requerimientos logísticos y operativos establecidos en el convenio.</t>
  </si>
  <si>
    <t>Garantizar el alquiler de un auditorio con capacidad para 80 personas y ayudas audiovisuales para el desarrollo de la jornada, el cual debe de contar con ayudas tecnicas audiovisuales (videobeam, sonido, microfonos silletería y demas requerimientos logísticos.</t>
  </si>
  <si>
    <t>Brindar una experiencia turística para jóvenes desde un componente lúdico donde se le enseñe a lideres comunitarios sobre el cuidado del medio ambiente e incidencia social juvenil. La experiencia debe de incluir transporte, Informadores turísticos locales, refrigerio, Souvenir y Seguro médico. La experiencia debera ser concertada con el Supervisor del contrato.</t>
  </si>
  <si>
    <t>Escarapelas con diseño de acuerdo a necesidad, previa concertacion con el supervisor del contrato. Diseño a dos caras full color.</t>
  </si>
  <si>
    <t>Garantizar el alquiler de es 1 o 3 espacios para la realización de eventos en el marco de la semana de la juventud y las actividades programadas. Auditorio con capacidad para 100 personas, el cual debera contar con ayudas audiovisuales para el desarrollo de la o las jornadas programas. El o los espacios deberan ser dotados con ayudas tecnicas audiovisuales (videobeam, sonido, microfonos, tablero borrable/papelografo, silletería y demas requerimientos logísticos.El o los espacios deberan ser concertados con el supervisor del contrato.</t>
  </si>
  <si>
    <t>Garantizar el servicio de transporte mediante  5 buses con capacidad de 40 personas, para movilizar a los grupos de la población juvenil durante las actividades programadas en el marco del proyecto, asegurando la puntualidad y seguridad en el desplazamiento. El servicio deberá asegurar la puntualidad y la seguridad en cada desplazamiento dentro de la zona urbana o rural, cumpliendo con los requerimientos logísticos y operativos establecidos en el convenio.</t>
  </si>
  <si>
    <t>Garantizar la asistencia y participación de un artista urbano reconocido nacional y/o internacionalmente, el cual deberá ser un referente artístico para jóvenes, el valor del reconocimiento es incluido impuestos y deducciones de ley. La participación del artista debera ser concertada con el supervisor del contrato.</t>
  </si>
  <si>
    <t>Garantizar la asistencia y participación de un artista urbano local el cual deberá ser un referente artístico para jóvenes, el valor del reconocimiento es incluido impuestos y deducciones de ley. La participación del artista debera ser concertada con el supervisor del contrato.</t>
  </si>
  <si>
    <t>Garantizar el alquiler de una tarima 6x4 metros durante 12 horas para concierto y/o evento. En el marco de las actividades culturales programadas.</t>
  </si>
  <si>
    <t>Garantizar el alquiler de un equipo de sonido durante 12 horas para concierto y/o evento de 400 a 800 personas que contenga consola digital,Truss con elevadores 6 cajas (600w RMS c/u) 2 bajos, micrófonos y personal que administre el sonido y realice monte y desmonte.</t>
  </si>
  <si>
    <t>Suministro y entrega de setenta y dos (72) bonos de gasolina por valor de 20.000 por concepto de transporte que garantice el desplazamiento de doce (12) consejeros de juventud para la realización de sus seis (6) sesiones ordinarias descentralizadas. incluidos impuestos y deducciones de ley</t>
  </si>
  <si>
    <t>Suministro y entrega de once (11) tarjetas de transporte MIO que garantice el desplazamiento de los consejeros de juventud para la realización de seis (6) sesiones ordinarias descentralizadas. incluidos impuestos y deducciones de ley</t>
  </si>
  <si>
    <t>Alquiler de seis equipos de sonido con dos (2) cabinas y tres (2) micrófonos que contenga consola digital, (400w RMS c/u)  y personal que administre el sonido y realice monte y desmonte. para la realización de las sesiones en territorio</t>
  </si>
  <si>
    <t>Suministro y alquiler de 6 servicios de videobeam y telón, para el apoyo logístico y audiovisual en el desarrollo de las jornadas de las sesiones descentralizadas garantizando la proyección de presentaciones, contenidos formativos e intervenciones de los invitados durante las diferentes sesiones del evento.</t>
  </si>
  <si>
    <t>Suministrar 18 infografías en pendón tipo lona para la socialización del Sistema Nacional de Juventud de 1.50 metros x 1 metro. El diseño de la infografía será aportado por el consejo de juventud y será aprobado por el equipo de comunicaciones de la Secretaría de Bienestar Social.</t>
  </si>
  <si>
    <t xml:space="preserve">Entrega de  1.000 volantes informativos para la socialización del Sistema Nacional de Juventud dimensión de 10.7 cm x 14 cm. El diseño de los volantes será aportado por el Consejo de Juventud y será aprobado por el equipo de comunicaciones de la Secretaría de Bienestar Social. </t>
  </si>
  <si>
    <t>Garantizar el servicio de transporte mediante diez (10) Tarjetas de MIO recargadas cada una con 40 pasajes para un total de cuatrocientos (400) pasajes, para movilizar a los grupos de la población juvenil durante las actividades programadas en el marco del proyecto.</t>
  </si>
  <si>
    <t>Garantizar la entrega de materiales para el desarrollo de las actividades de laboratorio juvenil tales como cinco (5) rollos de cartulina, cinco (5) cajas de marcadores de colores, cinco (5) mapas de Santiago de Cali, cinco (5) cajas de lapiceros.</t>
  </si>
  <si>
    <t xml:space="preserve">Diseñar y entregar ochenta (80) (kit POP) los cuales deben de contener: Agenda y termo material promocional y pedagógico que contribuya a la visibilización, sentido de pertenencia e identidad de los jóvenes participantes, facilitando la apropiación del proceso formativo y la difusión de la estrategia en los territorios.
</t>
  </si>
  <si>
    <t xml:space="preserve">Suministrar refrigerios tipo l, (Jugo Natural, Sándwich) Jugo Natural: Bebida elaborada con frutas frescas, sin aditivos ni conservantes. Sándwich: Elaborado con pan integral o blanco, relleno de opciones variadas como pollo, jamón, vegetales o queso, garantizando una opción saludable y equilibrada.
</t>
  </si>
  <si>
    <t>Suministrar ciento cuarenta y dos (142) termos de aluminio impresos a full color. El diseño será aportado por la Plataforma Distrital de Juventudes y será aprobado por el equipo de comunicaciones de la Secretaría de Bienestar Social.</t>
  </si>
  <si>
    <t>Suministrar paquete de materiales pedagógicos para la ejecución de las sesiones programadas en el laboratorio juvenil, incluye: 3 cajas de marcadores, 1 rollo papel kraft, 2 cajas borradores, 2 cajas sacapuntas, 2 resmas de papel tamaño carta, 20 cajas lápices, 10 marcadores borrables</t>
  </si>
  <si>
    <t>Suministro y entrega de 23 chalecos bordados con logo del CDJ, logo de Alcaldía y logo del Partido, Practica Organizativa o Lista Independiente del Consejero. El diseño debe de ser concertado con el supervisor del contrato.</t>
  </si>
  <si>
    <t>Suministro y entrega de 23 camisetas tipo polo bordadas con del CDJ, logo de alcaldía y logo del partido, práctica organizativa o lista independiente del consejero.El diseño debe de ser concertado con el supervisor del contrato.</t>
  </si>
  <si>
    <t>Suministro y entrega de 23 camisas blancas tela oxford bordadas con del CDJ, logo de alcaldía y logo del partido, práctica organizativa o lista independiente del consejero.El diseño debe de ser concertado con el supervisor del contrato.</t>
  </si>
  <si>
    <t>Suministro y entrega de 23 gorras bordadas con logo del CDJ. El diseño debe de ser concertado con el supervisor del contrato.</t>
  </si>
  <si>
    <t>Suministro y entrega de 23 carnets con foto espacio para fotografía 4 x 4 el cual debe de llevar nombre del consejero, partido práctica o lista a la que pertenece. El diseño de los carnets será aportado por el consejo de juventud y será aprobado por el equipo de comunicaciones de la Secretaría de Bienestar Social.</t>
  </si>
  <si>
    <t>Suministro y entrega de 23 habladores de material plastificado el cual debe de ir con el nombre del consejero, partido práctica o lista a la que pertenece.</t>
  </si>
  <si>
    <t>Suministrar 2 infografías en lona horizontal donde esté ilustrado el Sistema Nacional de las Juventudes. 1 x 50 a full color, con su respectivo diseño, el cual debe ser concertado con el supervisor del contrato.</t>
  </si>
  <si>
    <t xml:space="preserve">Suministrar stand compuesto por:  Carpa plegable 2x2m, Counter plástico cuadrado, carpa marcada 2 cascos con diseño PDJ Cali, carpa en lona verano, marcaciones en carpa 1 tinta, 4 verticales en lona verano, sistemas portátiles y tulas para transportar. El diseño del stand debe ser acorde al manual de marca de la PDJ Cali. </t>
  </si>
  <si>
    <t xml:space="preserve">Suministrar afiches (medidas) con la información de PDJ Cali, previa concertación y diseño con comunicaciones Alcaldía. </t>
  </si>
  <si>
    <t xml:space="preserve">Reconocimiento de experiencias significativas (alimentación, alojamiento y transporte) para el subsistema de participación juvenil CDJ y PDJ en representación de los jóvenes de santiago de cali. </t>
  </si>
  <si>
    <t>Suministro y entrega de quinientas (200) agendas. El diseño de las agendas será aportado por el Consejo de Juventud y será aprobado por el equipo de comunicaciones de la Secretaría de Bienestar Social.</t>
  </si>
  <si>
    <t xml:space="preserve">Suministro y entrega en sitio de 129 Refrigerios tipo l, (Jugo Natural, Sándwich) Jugo Natural: Bebida elaborada con frutas frescas, sin aditivos ni conservantes. Sándwich: Elaborado con pan integral o blanco, relleno de opciones variadas como pollo, jamón, vegetales o queso, garantizando una opción saludable y equilibrada. </t>
  </si>
  <si>
    <t xml:space="preserve">Realizar un proceso formativo práctico para 40 jóvenes que brinde herramientas técnicas y estratégicas para formular, gestionar, ejecutar y sostener iniciativas juveniles, mediante metodologías participativas, herramientas accesibles y uso de nuevas tecnologías, el cual contará con una intensidad horaria de 120 horas, fortaleciendo las prácticas organizativas a través de los siguientes módulos: 
Módulo 1. Habilidades blandas para el liderazgo e incidencia juvenil. 20 horas
Módulo 2. Diagnóstico participativo y lectura estratégica del territorio. 20 horas
Módulo 3. Formulación técnica de proyectos sociales. 20 horas
Módulo 4. Presupuesto público, presupuesto participativo y fuentes de financiación. 20 horas
Módulo 5. Contratación pública y acceso a convocatorias. 20 horas 
Módulo 6. Ejecución, seguimiento y sostenibilidad de iniciativas. 20 horas 
</t>
  </si>
  <si>
    <t>Suministro y entrega de 240 refrigerios tipo II para la realización de los seis módulos del proceso de formación entre CDJ y PDJ</t>
  </si>
  <si>
    <t>Suministro y entrega de 240 almuerzos para la realización de los seis módulos del proceso de formación entre CDJ y PDJ.</t>
  </si>
  <si>
    <t>Suministro y entrega de quinientas 40 agendas para la realización de los seis módulos del proceso de formación entre CDJ y PDJ</t>
  </si>
  <si>
    <t>Suministro y entrega de cuarenta (40) lapiceros en ma para la realización de los seis módulos del proceso de formación entre CDJ y PDJ</t>
  </si>
  <si>
    <t>PRIMERA ASAMBLEA DISTRITAL DE JUVENTUDES</t>
  </si>
  <si>
    <t>Alquiler de un espacio físico concertado con el Subsistema de participación juvenil para el desarrollo de la Asamblea Distrital de Juventud, que cuente con:
Espacios dotados: 1 salón tipo auditorio con capacidad para 80 personas y ayudas audiovisuales para el desarrollo de la jornada. 
1 espacio dotado de forma paralela con capacidad minima de 30 personas, el cual cuente con ayudas tecnicas audiovisuales (videobeam, sonido, microfonos, tablero borrable/papelografo, silletería y demas requerimientos logísticos.
Espacios al aire libre para esparcimiento.
Espacios para hospedaje de una noche de 80 personas con acomodación.</t>
  </si>
  <si>
    <t xml:space="preserve">Suministrar complemento nutricional Tipo III que incluya: Minuta Patron: Una proteína animal (85 gramos), un carbohidrato (60 gramos), 1 fruta (150 gramos), una bebida de jugo natural (200ml). Esta minuta patron se suministrará conforme el ciclo de menú formulado por profesional nutricionista del organismo. Se solicita que se genere una estrategia vinculante y articulada con la comunidad. </t>
  </si>
  <si>
    <t xml:space="preserve">
Suministro y entrega en sitio de Almuerzos compuesto por: Jugo Natural, proteína superior a 125 gr, ensalada fresca, acompañante (arroz, papa, pasta o equivalente) y postre, Fruta. En empaque biodegradable tipo contenedor (resistentes al calor), cubiertos desechables biodegradables.  Asimismo, disponer de una zona de café permanente con insumos básicos durante cada jornada. </t>
  </si>
  <si>
    <t>Suministrar complemento nutricional tipo ll, (Jugo Natural, Sándwich, Fruta) Jugo Natural: Bebida elaborada con frutas frescas, sin aditivos ni conservantes. Sándwich: Elaborado con pan integral o blanco, relleno de opciones variadas como pollo, jamón, vegetales o queso, garantizando una opción saludable y equilibrada. Fruta: Porción de fruta fresca de temporada, como manzanas, bananas o uvas, para proporcionar un aporte vitamínico y fibra. En empaque biodegradable.</t>
  </si>
  <si>
    <t xml:space="preserve">Suministrar transporte para 80 personas distribuido en 2 buses distribuidos en 2 puntos de la ciudad. Desde Cali hasta el lugar del evento y del lugar del evento hasta Cali. </t>
  </si>
  <si>
    <t>Suministrar recordatorios: Pines redondos full color con diseño concertado con el Subsistema para 80 participantes</t>
  </si>
  <si>
    <t>Suministro y entrega de quinientas (186) agendas. El diseño de las agendas será aportado por la plataforma de juventud y será aprobado por el equipo de comunicaciones de la Secretaría de Bienestar Social.</t>
  </si>
  <si>
    <t>SEGUNDA ASAMBLEA DISTRITAL DE JUVENTUDES</t>
  </si>
  <si>
    <t>Alquiler de un espacio físico concertado con el Subsistema de participación juvenil para el desarrollo de la Asamblea Distrital de Juventud, que cuente con:
Espacios dotados: 1 salón tipo auditorio con capacidad para 150 personas y ayudas audiovisuales para el desarrollo de la jornada. Deberán contar con la dotación básica y las condiciones adecuadas que garanticen su correcta ejecución, incluyendo mobiliario suficiente y en buen estado, iluminación y ventilación apropiadas, acceso a servicios básicos así como condiciones de seguridad y limpieza.</t>
  </si>
  <si>
    <t>Suministro y entrega de agendas con logos de la alcaldía y separadores con información de la política pública , legislación juvenil, rutas de atención y estrategias a tinta 4x4, caratula rigida, de 100 hojas. tinta 4x4. El diseño debe de ser concertado con el supervidor del contrato.</t>
  </si>
  <si>
    <t>Suministro y entrega de 3 porta pendon roll up con su respectivo diseño, el cual debe ser concertado con el supervisor del contrato.</t>
  </si>
  <si>
    <t>Suministrar 3 infografías en lona horizontal donde esté ilustrado las rutas de atención del Programa de Juventud 1 x 50 a full color, con su respectivo diseño, el cual debe ser concertado con el supervisor del contrato.</t>
  </si>
  <si>
    <t>Suministrar 4 banderas tipo gota tamaño de tela 75x170cm, altura 210 cm, tela sublimada, base plástica, con su respectivo diseño, el cual debe ser concertado con el supervisor del contrato.</t>
  </si>
  <si>
    <t>Suministro y entrega de 5 tangram didactico en madera con dimensiones tablero: 19.5 cm x 19.5 cm x 0.5 cm</t>
  </si>
  <si>
    <t xml:space="preserve">Suministro y entrega de 2 juegos de mesa triqui clásico </t>
  </si>
  <si>
    <t>Suministro y entrega de un juego de mesa Basta agilidad mental.</t>
  </si>
  <si>
    <t>Suministro y entrega de 4 dados en espuma a todo color tamaño 30 x 30.</t>
  </si>
  <si>
    <t>Suministro y entrega de 4 mazos de tarjetas con impresión holográfica personalizada, previa aprobación del equipo de comunicaciones de la Secretaría de Bienestar Social.</t>
  </si>
  <si>
    <t>Suministro y entrega de 20 bolsas de carreras de sacos  tela Oxford duradera de alta calidad. Tamaño aumentado de 100cm X 70cm (39.37" x 27.55")</t>
  </si>
  <si>
    <t>Suministro y entrega de 20 conos deportivos de diferentes colores, en material PVC, medida de 18cm.</t>
  </si>
  <si>
    <t>Suministro y entrega de 20 platillo deportivo material: PVC flexible, tamaño 18-5 cm</t>
  </si>
  <si>
    <t>Suministro y entrega de 5 juegos de mesa Triqui en madera, dimensiones 26 cm x 26 cm</t>
  </si>
  <si>
    <t>Suministro y entrega de 2 lazos de cabuya grueso de 200 cm.</t>
  </si>
  <si>
    <t>Suministro y entrega en sitio de 500 bebidas isotonicas individuales de 500 ml, para entrega en las diferentes actividades deportivas a realizar. El cronograma de entrega debera ser concertado con el supervisor del contrato.</t>
  </si>
  <si>
    <t>TOTAL</t>
  </si>
  <si>
    <t>DETALLE</t>
  </si>
  <si>
    <t>Desayunos: Suministro de 80 desayunos para 6 jornadas, incluyendo bebida caliente (café, chocolate o aromática), jugo o agua, huevos pericos, pan o arepa, fruta fresca de temporada y complemento alimenticio.</t>
  </si>
  <si>
    <t>Sub Total</t>
  </si>
  <si>
    <t>Diseño gráfico, conceptualización, diagramación y ajuste editorial de material tipo kit P.O.P. para atención, compuesto por cartilla institucional full color, incluyendo estructuración de contenidos sobre derechos de las personas LGBTIQ+, ruta de atención en Santiago de Cali, incorporación de línea gráfica institucional y logotipos oficiales del Programa CaliDiversidad, Secretaría de Bienestar Social y Alcaldía de Santiago de Cali, libreta tamaño bolsillo y lapicero.</t>
  </si>
  <si>
    <t>Impresión y producción de cartilla full color en papel laminado, interiores con gramajes entre 115 g y 150 g y portada entre 250 g y 300 g, inseryos en full color incluyendo acabados, encuadernación, impresión de identidad institucional y entrega final del material.</t>
  </si>
  <si>
    <t>Libreta tamaño bolsillo aproximado de 10 x 15 cm, con portada resistente impresa a una tinta e interiores en papel bond entre 75 g y 90 g, con 60 a 80 hojas limpias. Incluye lapicero plástico con tinta negra y marcación institucional a una tinta, integrado o sujeto a la libreta, garantizando practicidad, durabilidad y adecuada presentación institucional.</t>
  </si>
  <si>
    <t>Alquiler de sistema de sonido con compatibilidad con distintos dispositivos, incluyendo consola de mezcla, mínimo dos (2) parlantes, 2 micrófonos con soportes, cableado Y accesorios necesarios para garantizar la adecuada amplificación, claridad y cobertura del audio segun el espacio donde se desarrolle la jornada.
 alquiler de sonido para evento de mas de 500 personas sistema estructurado tipo Line Array (Arreglo Lineal) que incluya personal técnico calificado, transporte y desmontaje, Sistema de Altavoces Principales (P.A. - Public Address)
 Componentes de Medios/Brillos: Mínimo 6 a 8 cajas aéreas (3 o 4 por lado) 
 Sistema de Subbajos (Frecuencias Bajas): Mínimo 4 subbajos de doble 18 pulgadas (autoamplificados o con racks de amplificación digital dedicados) para garantizar presión sonora y cobertura en frecuencias bajas.
 Presión Sonora Requerida: Capacidad de generar un promedio de 105 dB a 115 dB SPL continuo en el área del público sin distorsión.
 Consola de Mezcla Digital: Mínimo de 32 canales de entrada y 16 buses de salida (Ej: Behringer X32, Allen &amp; Heath SQ5/SQ6 o Yamaha TF5).
 Stagebox digital (Medusa digital) de mínimo 32 entradas XLR conectada por cable de red (Cat6 o superior) desde la tarima hasta la mesa de control para evitar ruidos análogos.
 Micrófonos Inalámbricos: Mínimo 4 sistemas inalámbricos UHF de gama profesional (tipo Shure QLX-D, SLX-D o Sennheiser EW-100 G4) con cápsulas intercambiables (Cardioide/Supercardioide) y escáner de frecuencias activas en Cali para evitar interferencias de radio.
 Micrófonos Alámbricos: Kit de microfonía dinámica e instrumental (tipo Shure SM58, SM57 y AKG para instrumentos/batería si aplica) con sus respectivos pedestales booms pesados.
 Si el sitio no cuenta con acometida de energía regulada, el proveedor debe proveer una planta eléctrica insonorizada de mínimo 20 a 30 kVA con su respectivo breaker y tablero de distribución comercial</t>
  </si>
  <si>
    <t>jornada</t>
  </si>
  <si>
    <t>Actividad 1 – Bingo diverso con sancochada</t>
  </si>
  <si>
    <t>Adquisición de proteína pollo sin marinar muslo o contramuslo para preparación de sancochada para 100 personas .( 100 presas)</t>
  </si>
  <si>
    <t>Adquisición paquete para preparacion de sancochada: tubérculos ( papa, yuca, platano, arracacha), verduras, ( zapallo,zanahoria) condimentos, aliños e insumos complementarios para preparación de alimentos. ( hierbas condimentarias, guisante, sal, ajo, cebolla, tomate), insumos para sancocho de 100 personas</t>
  </si>
  <si>
    <t>global</t>
  </si>
  <si>
    <t>Suministro de de hidratación, agua en prsentacion de minimo 100ml.</t>
  </si>
  <si>
    <t>Alquiler y/o suministro de utensilios de cocina, ollas industriales, cucharones, cuchillos, tablas y elementos para preparación de alimentos.</t>
  </si>
  <si>
    <t>Alquiler y/o suministro de fogón o estufa industrial, combustible y elementos de cocción necesarios para el desarrollo de la actividad.</t>
  </si>
  <si>
    <t>Suministro de menaje para servicio de alimentos, incluyendo platos, vasos, cubiertos y servilletas.</t>
  </si>
  <si>
    <t>Servicio de apoyo logístico para preparación, manipulación, distribución de alimentos, apoyo operativo durante la jornada y disposición de residuos.</t>
  </si>
  <si>
    <t>Elementos recreativos y apoyo para desarrollo de actividad lúdica tipo bingo diverso.</t>
  </si>
  <si>
    <t>TOTAL ACTIVIDAD 1</t>
  </si>
  <si>
    <t>Servicio de animador(a) para conducción de actividades lúdicas, recreativas y de integración durante todo el Festival de Colores, promoviendo la participación de la población LGBTIQ+ asistente, ameniando los espacios y promoviendo practicas interculturales.</t>
  </si>
  <si>
    <t>Elaboración y suministro de souvenir institucional abanico tipo papel , como elemento de recordación y participación para asistentes al evento.</t>
  </si>
  <si>
    <t>TOTAL ACTIVIDAD 2</t>
  </si>
  <si>
    <t>Elaboración de estatuillas simbólicas para reconocimiento de liderazgos e iniciativas de la población LGBTIQ+ en Santiago de Cali- acrílico cristal de alto espesor, corte láser personalizado y los colores de la diversidad en impresión UV</t>
  </si>
  <si>
    <t>Servicio de montaje, decoración y apoyo logístico para adecuación del espacio del evento, incluyendo elementos decorativos y organización general.</t>
  </si>
  <si>
    <t>Servicio de moderador(a) y/o presentador(a) para conducción protocolaria y acompañamiento durante la jornada de reconocimientos.</t>
  </si>
  <si>
    <t>Mesa de coctel sin licor y pasante para el evento decorado ( bebida gasificada con sirope) vasos para servir, pasabocas sencillos para compartir.</t>
  </si>
  <si>
    <t>Suministro de hidratación para atención de asistentes durante el desarrollo del evento.</t>
  </si>
  <si>
    <t>TOTAL ACTIVIDAD 3</t>
  </si>
  <si>
    <t>Servicio de alquiler de mantas tipo picnic para adecuación de espacios de integración y descanso, con capacidad aproximada para 10 personas por manta.</t>
  </si>
  <si>
    <t>Servicio de alquiler de cojines para adecuación y ambientación de espacios tipo picnic durante el desarrollo de la actividad.</t>
  </si>
  <si>
    <t>Servicio de alquiler de mesas bajas y/o tablones de apoyo para zonas tipo picnic y atención de participantes.</t>
  </si>
  <si>
    <t>Servicio de montaje y decoración , incluyendo globos decorativos y apoyo logístico para adecuación del espacio del evento</t>
  </si>
  <si>
    <t>Servicio de alquiler de sonido y ambientación musical para el desarrollo de actividades recreativas y de integración durante la jornada.</t>
  </si>
  <si>
    <t>Servicio de animador(a) para conducción de actividades lúdicas, recreativas y de integración durante la jornada</t>
  </si>
  <si>
    <t>decoracion de mesas individuals de cada uno de los puntos del picnic con colores de diversidad. Incluye insumos de ( servilletas platos y vasos desechables biodegradables)</t>
  </si>
  <si>
    <t>unidada</t>
  </si>
  <si>
    <t>TOTAL ACTIVIDAD 4</t>
  </si>
  <si>
    <t>Servicio de sonido y ambientación musical para el desarrollo del evento</t>
  </si>
  <si>
    <t>Servicio de moderador(a) y/o presentador(a) para conducción protocolaria y acompañamiento durante la jornada.</t>
  </si>
  <si>
    <t>TOTAL ACTIVIDAD 5</t>
  </si>
  <si>
    <t>Servicio de producción y realización de actividad tipo podcast para población LGBTIQ+, incluyendo coordinación técnica y desarrollo general de la jornada.</t>
  </si>
  <si>
    <t>Servicio de alquiler de equipos de sonido y grabación para podcast, incluyendo consola de audio pequeña de 6 a 8 canales, 3 micrófonos inalámbricos o de condensador, 3 audífonos monitoreo básicos, 1 interfaz USB de audio, mínimo 2 parlantes activos y accesorios necesarios trípodes para micrófono, cableado, extensiones, filtros antipop, mesas de sonido.</t>
  </si>
  <si>
    <t>Servicio de ambientación y adecuación del espacio para desarrollo de actividad tipo podcast, incluyendo mobiliario, decoración y elementos visuales.</t>
  </si>
  <si>
    <t>TOTAL ACTIVIDAD 6</t>
  </si>
  <si>
    <t>Servicio de alquiler de equipos audiovisuales para cineforo, incluyendo video beam/proyector de mínimo 4.000 lúmenes y resolución HD, adecuado para proyección audiovisual en espacios cerrados o semiabiertos, pantalla de proyección y/o telón tipo trípode o estructura fija con dimensiones adecuadas para visualización de aproximadamente 80 asistentes, computador portátil con capacidad para reproducción de contenido audiovisual en formatos multimedia compatibles con la actividad y accesorios técnicos para reproducción audiovisual, incluyendo cable HDMI, adaptadores, extensiones eléctricas, multitomas, soporte para proyector y elementos requeridos para instalación y funcionamiento de los equipos.</t>
  </si>
  <si>
    <t>Servicio de alquiler de carpas para adecuación de zonas de descanso, protección climática y atención de participantes.</t>
  </si>
  <si>
    <t>Suministro de bebidas gaseosas en presentación individual pequeña para atención de asistentes durante el desarrollo del cineforo.</t>
  </si>
  <si>
    <t>TOTAL ACTIVIDAD 7</t>
  </si>
  <si>
    <t>TOTAL ACTIVIDADES LUDICAS</t>
  </si>
  <si>
    <t>Servicio de alquiler de tarima para evento en espacios abiertos con estructura modular resistente y adaptable al terreno, dimensiones desde 4 x 3 m.</t>
  </si>
  <si>
    <t>Superficie antideslizante y faldones en la tarima para garantizar seguridad y mejor presentación del escenario.</t>
  </si>
  <si>
    <t>Escaleras y rampas de acceso seguras y funcionales para participantes y asistentes.</t>
  </si>
  <si>
    <t>Cubierta o carpa para protección del escenario y desarrollo adecuado del evento.</t>
  </si>
  <si>
    <t>Transporte de equipos y elementos logísticos requeridos para la instalación.</t>
  </si>
  <si>
    <t>Servicio de montaje y desmontaje de la tarima y accesorios.</t>
  </si>
  <si>
    <t>Personal técnico y operativo para supervisión, soporte y garantía de estabilidad y seguridad.</t>
  </si>
  <si>
    <t>HIDRATACION PARA ENCUENTROS Y JORNADAS INSTITUCIONALES</t>
  </si>
  <si>
    <t>Agua en botella X1000ml con servicio de almacenamiento y distribucion de la hidratacion durante la jornada</t>
  </si>
  <si>
    <t>TALLERISTAS</t>
  </si>
  <si>
    <t>“Se requieren diez (10) talleristas/conferencistas para la intervención con la comunidad LGBTIQ+, cada uno con formación o experiencia comprobada en trabajo social o comunitario con la población. Deberán contar con conocimientos en derechos humanos, inclusión, enfoques diferenciales y normatividad vigente, así como experiencia en el desarrollo de actividades pedagógicas y de sensibilización. Cada tallerista aportará contenidos y metodologías participativas acordes con los objetivos de la intervención.”</t>
  </si>
  <si>
    <t>Lapicero en material plástico con marcación institucional, tipo pasta tinta color negro y área de impresión aproximada de 4 a 6 cm.</t>
  </si>
  <si>
    <t>cuaderno pequeño sencillo de 50 paginas con logos de la alcaldia y cali diversidad,impresión en caratula paginas cuadriculadas.</t>
  </si>
  <si>
    <t>Plegable informativo tamaño carta tipo tríptico, impreso a full color en papel propalcote mínimo de 115 g, con información institucional y logotipos.</t>
  </si>
  <si>
    <t>Espejo personal tamaño aproximado de 6 a 8 cm, elaborado en material resistente con marcación institucional.</t>
  </si>
  <si>
    <t>Sombrilla tamaño estándar de 21 a 23 pulgadas, estructura resistente, sistema de apertura y marcación institucional en uno de los paneles.</t>
  </si>
  <si>
    <t>Camisetas con logo institucional deberán cumplir como mínimo con las siguientes especificaciones técnicas:
  Material: tela tipo piqué en algodón 100% que garantice comodidad, transpirabilidad y frescura, adecuada para jornadas prolongadas y climas cálidos.
  Gramaje referencial: entre 180 y 220 g/m², que proporcione equilibrio entre durabilidad y confort térmico.
  Diseño: tipo camiseta con cuello en V, sin botones, de estilo cómodo y versátil, adecuada para uso institucional y actividades comunitarias.
  Confección: costuras reforzadas y acabados de calidad, aptos para uso frecuente en actividades institucionales.
  Marcación: inclusión de la imagen institucional del programa mediante técnica duradera (estampado, bordado o similar), garantizando visibilidad y permanencia.
  Tallas: disponibilidad en tallas XS, S, M, L, XL y XXL, de acuerdo con la caracterización del equipo contratista.
  Estas estrategias contribuyen a la sensibilización institucional y al fortalecimiento de capacidades en actores clave para la atención de la población LGBTIQ+.</t>
  </si>
  <si>
    <t>Diseño y diagramación de la cartilla y el kit incluyendo señaletica, folleto y prsetnacion toco con identidad visual institucional, distribución organizada de contenidos, tipografías legibles, uso armónico de colores y aplicación de lineamientos de CaliDiversidad.</t>
  </si>
  <si>
    <t>Impresión full color tamaño carta en alta resolución (CMYK), por ambas caras, garantizando nitidez, calidad visual y durabilidad del material.</t>
  </si>
  <si>
    <t>Elaboración aboración de volantes informativos tamaño media carta, impresos a full color en papel propalcote con información institucional y mensajes de sensibilización.</t>
  </si>
  <si>
    <t>Producción de letrero institucional con el mensaje “Respeto por la diversidad”, elaborado en material resistente y con impresión de alta calidad.</t>
  </si>
  <si>
    <t>Diseño e impresión de señalética inclusiva para espacios institucionales, promoviendo ambientes seguros y libres de discriminación.</t>
  </si>
  <si>
    <t>Montaje y desmontaje, trasnporte y adeucación técnica</t>
  </si>
  <si>
    <t>Presentador(a) ofcial, maestre de ceremonia</t>
  </si>
  <si>
    <t>Intervención cultural: Drag show, vogue, teatro, poesía</t>
  </si>
  <si>
    <t>Coordinación general: Supervisión y operación</t>
  </si>
  <si>
    <t>Facilitadores comunitarios: Apoyo pedagógico y orientación</t>
  </si>
  <si>
    <t>Personal logistico: Ingreso, apoyo operativo y backstage</t>
  </si>
  <si>
    <t>Seguridad privada: Control y acompañamiento</t>
  </si>
  <si>
    <t>Primeros auxilios: Atención básica y paramédicos</t>
  </si>
  <si>
    <t>Pauta institucional: Redes sociales y convocatoria</t>
  </si>
  <si>
    <t>Registro audivisual: fotografía y video</t>
  </si>
  <si>
    <t>Streming básico: Transmisión/redes</t>
  </si>
  <si>
    <t>Hidratación para el encuentro, botellasde 700 ml</t>
  </si>
  <si>
    <t>SUB TOTAL</t>
  </si>
  <si>
    <t>Montaje y desmontaje, trasnporte y adeucación técnica, adecuación logistica del recorrido</t>
  </si>
  <si>
    <t>Papayera y agrupaciones móviles: Acompañamiento musical en recorrido</t>
  </si>
  <si>
    <t>DJ móvil y animación urbana, ambientación durante desplazamiento</t>
  </si>
  <si>
    <t>Artista principal cierre cultural</t>
  </si>
  <si>
    <t>Coordinación operativa general: supervisión de recorrido</t>
  </si>
  <si>
    <t>Personal logístico de ruta; Orientación y apoyo en calle</t>
  </si>
  <si>
    <t>Seguridad privada:control y acompañamiento del evento</t>
  </si>
  <si>
    <t>Coordinación de movilidad: Apoyo técnico para tránsito peatonal</t>
  </si>
  <si>
    <t>Material visual inclusivo: Banderines, pendones y señalización</t>
  </si>
  <si>
    <t>Material POP: Abanicos, stickers, y escarapelas</t>
  </si>
  <si>
    <t>Actividades formativas: Sensibilización y talleres</t>
  </si>
  <si>
    <t>Registro audivisual: fotografía y video documental</t>
  </si>
  <si>
    <t>Diseño gráfico institucional, imagen del evento</t>
  </si>
  <si>
    <t>(ANEXO 1  )actvidad 1.3. Brindar apoyo logístico a los Comités de Concertación de la Política Pública CaliDiversidad y demás espacios de participación de organizaciones y redes LGBTIQ+</t>
  </si>
  <si>
    <t>(ANEXO 2) ACTIVIDAD 1.4. KITS P.O.P. PARA LA ATENCION A LA POBLACION LGTBIQ+</t>
  </si>
  <si>
    <t>Compra de colchonetas para eventos tipo cine comunitario, picnic o actividades recreativas de 180 X65 X7  Tela tejido plano.
- Plegable cuatro cuerpos cada cuerpo mide 45 cm.
- Espuma densidad 15</t>
  </si>
  <si>
    <t>Servicio de alquiler de máquina de crispetas con suministro de insumos para preparación y entrega de crispetas, incluyendo maíz pira, aceite, mantequilla y recipientes para atención de asistentes MAXIMO  80  ASISTENTES</t>
  </si>
  <si>
    <t>Servicio de alquiler de cojines para ambientación y comodidad de asistentes durante el desarrollo del cineforo BASIC0</t>
  </si>
  <si>
    <t xml:space="preserve">Suministro de hidratación para los participantes durante la jornada agua  gasificada de 400 ml </t>
  </si>
  <si>
    <t>Refrigerios para Participantes, artistas y logística</t>
  </si>
  <si>
    <r>
      <t xml:space="preserve">Sonido profesional Line Array 8 cabinas, 4 abajos, rack ampliación, microfonoos, consola digital 16 canales. </t>
    </r>
    <r>
      <rPr>
        <b/>
        <u/>
        <sz val="11"/>
        <color rgb="FF000000"/>
        <rFont val="Calibri"/>
        <family val="2"/>
      </rPr>
      <t xml:space="preserve">caracteristica  </t>
    </r>
    <r>
      <rPr>
        <sz val="11"/>
        <color rgb="FF000000"/>
        <rFont val="Calibri"/>
        <family val="2"/>
      </rPr>
      <t>“Servicio de alquiler de sistema de sonido profesional tipo Line Array de gama premium con marcas reconocidas, compuesto por cabinas aéreas, subbajos, rack de amplificación digital, consola digital, microfonía y personal técnico especializado para garantizar cobertura y calidad sonora durante el evento.”</t>
    </r>
  </si>
  <si>
    <r>
      <t xml:space="preserve">Iluminación profesional 18 PAR LED, luces robóticas, máquina de humo, consola y operador.  </t>
    </r>
    <r>
      <rPr>
        <b/>
        <u/>
        <sz val="11"/>
        <color rgb="FF000000"/>
        <rFont val="Calibri"/>
        <family val="2"/>
      </rPr>
      <t>Caracteristica:</t>
    </r>
    <r>
      <rPr>
        <sz val="11"/>
        <color rgb="FF000000"/>
        <rFont val="Calibri"/>
        <family val="2"/>
      </rPr>
      <t xml:space="preserve">  “Servicio de alquiler de iluminación profesional para eventos, compuesto por mínimo 18 luces PAR LED, luces robóticas, máquina de humo, consola de control DMX, operador técnico y accesorios necesarios para ambientación e iluminación escénica durante el desarrollo de la actividad.”</t>
    </r>
  </si>
  <si>
    <r>
      <t xml:space="preserve">Tarima 10x6 metros + pasarela 6 metros para desfile trans   </t>
    </r>
    <r>
      <rPr>
        <b/>
        <u/>
        <sz val="11"/>
        <color rgb="FF000000"/>
        <rFont val="Calibri"/>
        <family val="2"/>
      </rPr>
      <t>caracteristica</t>
    </r>
    <r>
      <rPr>
        <sz val="11"/>
        <color rgb="FF000000"/>
        <rFont val="Calibri"/>
        <family val="2"/>
      </rPr>
      <t>: “Servicio de alquiler de tarima de aproximadamente 10 x 6 metros con pasarela de 6 metros para desfile o presentación artística, incluyendo transporte, montaje, desmontaje y elementos estructurales necesarios para garantizar estabilidad y seguridad durante el evento.”</t>
    </r>
  </si>
  <si>
    <t>Baños móviles químicos con mantenimiento   caracteristica(“Servicio de alquiler de baños móviles químicos con mantenimiento, limpieza, suministro de insumos, transporte, instalación y retiro, para atención de asistentes durante el desarrollo de actividades institucionales o comunitarias.”)</t>
  </si>
  <si>
    <t>Pantalla LED 4x3, visuales institucionales y apoyo artisitico. Caracteristica: “Servicio de alquiler de pantalla LED de aproximadamente 4 x 3 metros para proyección de visuales institucionales y apoyo artístico, incluyendo estructura, procesador de video, operación técnica, montaje, desmontaje y accesorios necesarios para el adecuado funcionamiento durante el evento.”</t>
  </si>
  <si>
    <t>Carpa modular 6x12 metros. Caracteristica : “Servicio de alquiler de carpa modular de aproximadamente 6 x 12 metros para adecuación de espacios de atención, descanso o actividades institucionales, incluyendo transporte, instalación, desmontaje y elementos necesarios para garantizar estabilidad y protección climática durante el evento.”</t>
  </si>
  <si>
    <t>Planta eléctrica de 40 KVA con operador. Caracteristica : “Servicio de alquiler de planta eléctrica insonorizada de 40 KVA con operador, incluyendo transporte, instalación, combustible básico, tablero de distribución y accesorios necesarios para garantizar el suministro eléctrico durante el desarrollo del evento.”</t>
  </si>
  <si>
    <r>
      <t>Presentación musical central-artisita principal.</t>
    </r>
    <r>
      <rPr>
        <b/>
        <u/>
        <sz val="11"/>
        <color rgb="FF000000"/>
        <rFont val="Calibri"/>
        <family val="2"/>
      </rPr>
      <t xml:space="preserve">  caracteristica esta  actividad</t>
    </r>
    <r>
      <rPr>
        <sz val="11"/>
        <color rgb="FF000000"/>
        <rFont val="Calibri"/>
        <family val="2"/>
      </rPr>
      <t>: Debe ser concertada  con el  ordenador del gasto y el supervisor  y  debera  quedar una acta de aprobación.</t>
    </r>
  </si>
  <si>
    <r>
      <t xml:space="preserve">DJS y artistas locales LGBTIQ, música, danza y performance. </t>
    </r>
    <r>
      <rPr>
        <b/>
        <u/>
        <sz val="11"/>
        <color rgb="FF000000"/>
        <rFont val="Calibri"/>
        <family val="2"/>
      </rPr>
      <t xml:space="preserve"> caracteristica esta  actividad:</t>
    </r>
    <r>
      <rPr>
        <sz val="11"/>
        <color rgb="FF000000"/>
        <rFont val="Calibri"/>
        <family val="2"/>
      </rPr>
      <t xml:space="preserve"> Debe ser concertada  con el  ordenador del gasto y el supervisor  y  debera  quedar una acta de aprobación.</t>
    </r>
  </si>
  <si>
    <r>
      <t>Pasarela y Show trans.</t>
    </r>
    <r>
      <rPr>
        <b/>
        <u/>
        <sz val="11"/>
        <color rgb="FF000000"/>
        <rFont val="Calibri"/>
        <family val="2"/>
      </rPr>
      <t>caracteristica esta  actividad</t>
    </r>
    <r>
      <rPr>
        <sz val="11"/>
        <color rgb="FF000000"/>
        <rFont val="Calibri"/>
        <family val="2"/>
      </rPr>
      <t>: Debe ser concertada  con el  ordenador del gasto y el supervisor  y  debera  quedar una acta de aprobación.</t>
    </r>
  </si>
  <si>
    <t>Contingencias: ajustes técnicos y operativos  Estas deben  aprobarse en comité  operativo  por  el ordenador de gasto y  el supervisor.</t>
  </si>
  <si>
    <t>Tarima de cierre: Escenario principal para actos culturales finales  Caracteristica: “Servicio de alquiler de tarima principal para actos culturales de cierre, de aproximadamente 10 x 6 metros y altura entre 1 y 1.5 metros, elaborada en estructura metálica modular certificada y piso fenólico antideslizante, incluyendo escaleras de acceso, faldones, transporte, montaje y desmontaje.”</t>
  </si>
  <si>
    <t>Sonido itinerante: Sonido para desplazamiento y puntos de animación: “Servicio de alquiler de sistema de sonido profesional tipo Line Array, compuesto por 8 cabinas aéreas, 4 subbajos de 18”, consola digital, rack de amplificación, microfonía, monitoreo, cableado y personal técnico, para garantizar cobertura y calidad sonora durante el evento.”</t>
  </si>
  <si>
    <t>Vehiculo logistico: Camión o plataforma para animación y operación: caracteristica: “Servicio de alquiler de vehículo logístico tipo camión o plataforma móvil para apoyo operativo, desplazamiento y actividades de animación durante el desarrollo del evento, con capacidad para instalación de equipos básicos de sonido y apoyo técnico, incluyendo conductor, combustible, transporte, operación logística y demás elementos necesarios para garantizar el adecuado funcionamiento durante la jornada.”</t>
  </si>
  <si>
    <t>Planta eléctrica móvil: Soporte energético para operación en vía: caracteristica : “Planta eléctrica móvil insonorizada con capacidad de generación acorde a los requerimientos técnicos del evento, apta para operación en vía pública, incluyendo tablero de distribución, cableado, combustible, transporte, instalación, operación técnica y soporte energético continuo durante la jornada.”</t>
  </si>
  <si>
    <t>Vallas y cerramiento: delimitación y control de flujo. “Servicio de alquiler e instalación de vallas y cerramiento para delimitación, organización y control de flujo de asistentes durante el desarrollo del evento. La  cantidad  depende del  lugar  donde se realizar el  evento  aprobado por el supervisor.</t>
  </si>
  <si>
    <t>Baños móviles distribuidos: Baños químicos en puntos estratégicos. caracteristica(“Servicio de alquiler de baños móviles químicos con mantenimiento, limpieza, suministro de insumos, transporte, instalación y retiro, para atención de asistentes durante el desarrollo de actividades institucionales o comunitarias.”)</t>
  </si>
  <si>
    <t>Comparsa artistica: Participación de colectivos y muestras culturales:  Estas se organizan   y se concertan con el  supervisor .  En el informe se debe adjuntar dicho  documnento.</t>
  </si>
  <si>
    <t>maestro de ceremonia, animación y conducción</t>
  </si>
  <si>
    <t xml:space="preserve">Presentaciones artísticas diversasl: Drag show, vogue,baile y performance.  Estas  deben concertarse con el  supervisor </t>
  </si>
  <si>
    <t xml:space="preserve">Hidrataación para el encuentro   aguas de  500 ml </t>
  </si>
  <si>
    <t>(ANEXO 3 )  ACTIVIDAD 1.4. SONIDO PARA ENCUENTROS Y JORNADAS INSTITUCIONALES</t>
  </si>
  <si>
    <t>(ANEXO 4 )  ACTIVIDADES LUDICAS PARA LA CONSTRUCCION DE REDES DE APOYO</t>
  </si>
  <si>
    <t>(ANEXO 4 ) Actividad 2 – Festival de Colores</t>
  </si>
  <si>
    <t>(ANEXO 4 ) Actividad 3 – Reconocimientos CaliDiversidad</t>
  </si>
  <si>
    <t>(ANEXO 4 ) Actividad 4 – Picnic</t>
  </si>
  <si>
    <t>(ANEXO 4 )  Actividad 5 – Foro</t>
  </si>
  <si>
    <t>(ANEXO 4 ) Actividad 6 – Podcast</t>
  </si>
  <si>
    <t>(ANEXO 4 )  Actividad 7 – Cineforo diverso con análisis de casos</t>
  </si>
  <si>
    <t>(ANEXO 5)  KIT DIVERSIDAD</t>
  </si>
  <si>
    <t>(ANEXO 5)TARIMA PARA ENCUENTROS Y JORNADAS INSTITUCIONALES</t>
  </si>
  <si>
    <t>(ANEXO   6 )CAMISETAS INSTITUCIONALES</t>
  </si>
  <si>
    <t>ANEXO  7  GUIAS DE ATENCION</t>
  </si>
  <si>
    <t>ANEXO 8   EVENTO DE INCLUSION 1 ESPACIO CERRADO</t>
  </si>
  <si>
    <t>ANEXO  9  EVENTO DE INCLUSION 2 ESPACIO ABIERTO</t>
  </si>
  <si>
    <t xml:space="preserve">Suministro y entrega en sitio de 368 Refrigerios tipo ll, compuesto por una bebida refrescante, sin aditivos, ni conservantes, Pan integral o blanco, con proteína (pollo a la plancha o carne magra), vegetales frescos (lechuga, tomate) y salsas ligeras. y fruta Tipo II el cual debe de ir en empaque biodegradable. </t>
  </si>
  <si>
    <t>Suministro y entrega de 600 Plegables Carta con información del Programa de juventud (Tintas 4x4 refilados, con laminado mate x 2 caras , plegado al centro), propalcote con información sobre el programa de juventud. El diseño debe ser concertado con el Supervisor del contrato.</t>
  </si>
  <si>
    <r>
      <t xml:space="preserve">Garantizar el suministro y la entrega en sitio de 450 </t>
    </r>
    <r>
      <rPr>
        <b/>
        <sz val="11"/>
        <color rgb="FFFF0000"/>
        <rFont val="Arial"/>
        <family val="2"/>
      </rPr>
      <t>bolsas</t>
    </r>
    <r>
      <rPr>
        <sz val="11"/>
        <color theme="1"/>
        <rFont val="Arial"/>
        <family val="2"/>
      </rPr>
      <t xml:space="preserve"> de agua potable de 250 ml, durante dos (2) días, en el marco de la Segunda Asamblea de Juventud.</t>
    </r>
  </si>
  <si>
    <t>Entrega de 300 Lapiceros con diseño PDJ con una tinta 40 cajas x 10 unidades.</t>
  </si>
  <si>
    <t>Suministro 300 agendas. El diseño de será aportado por la PDJ y será aprobado por el equipo de comunicaciones de la Secretaría de Bienestar Social.</t>
  </si>
  <si>
    <t xml:space="preserve">Suministrar tres mil (2633) volantes con la información de PDJ Cali, previa concertación y diseño con comunicaciones Alcaldía. </t>
  </si>
  <si>
    <t>Suministro y entrega de quinientas (300) agendas. El diseño de las agendas será aportado por el Consejo de Juventud y será aprobado por el equipo de comunicaciones de la Secretaría de Bienestar Social.</t>
  </si>
  <si>
    <t>Suministrar 2 porta pendón roll up con su respectivo diseño, el cual aportado por el consejo de juventud y será aprobado por el equipo de comunicaciones de la Secretaría de Bienestar Social.</t>
  </si>
  <si>
    <r>
      <rPr>
        <b/>
        <sz val="11"/>
        <color theme="1"/>
        <rFont val="Arial"/>
        <family val="2"/>
      </rPr>
      <t>Acciones Tecnicas</t>
    </r>
    <r>
      <rPr>
        <sz val="11"/>
        <color theme="1"/>
        <rFont val="Arial"/>
        <family val="2"/>
      </rPr>
      <t xml:space="preserve">
Personal en </t>
    </r>
    <r>
      <rPr>
        <b/>
        <sz val="11"/>
        <color theme="1"/>
        <rFont val="Arial"/>
        <family val="2"/>
      </rPr>
      <t xml:space="preserve">Economia </t>
    </r>
    <r>
      <rPr>
        <sz val="11"/>
        <color theme="1"/>
        <rFont val="Arial"/>
        <family val="2"/>
      </rPr>
      <t>: El cual debe de acompañar el proceso técnico para fortalecer las capacidades organizativas, metodológicas y operativas de la Plataforma Distrital de Juventudes de Santiago de Cali y realizar la entrega de siete (7) documentos técnicos, formulados y estructurados como productos del proceso de acompañamieto (1 x sesión).</t>
    </r>
  </si>
  <si>
    <t>Suministrar doscientas treinta y dos (252)  totebags en tela (30cm*37cm). El diseño será aportado por la Plataforma Distrital de Juventudes y será aprobado por el equipo de comunicaciones de la Secretaría de Bienestar Social.</t>
  </si>
  <si>
    <t>Suministro y entrega en sitio de 578 Refrigerios tipo l, (Jugo Natural, Sándwich) Jugo Natural: Bebida elaborada con frutas frescas, sin aditivos ni conservantes. Sándwich: Elaborado con pan integral o blanco, relleno de opciones variadas como pollo, jamón, vegetales o queso, garantizando una opción saludable y equilibrada.</t>
  </si>
  <si>
    <t xml:space="preserve">Suministro y entrega en sitio de 1.000 Refrigerios tipo ll, compuesto por (Jugo Natural, Sándwich, Fruta) Jugo Natural: Bebida elaborada con frutas frescas, sin aditivos ni conservantes. Sándwich: Elaborado con pan integral o blanco, relleno de opciones variadas como pollo, carne, jamón y queso, vegetales, garantizando una opción saludable y equilibrada. Fruta: Porción de fruta fresca de temporada, como manzanas, bananas o uvas, para proporcionar un aporte vitamínico y fibra. En empaque biodegradable. Asimismo, disponer de una zona de café permanente con insumos básicos durante cada jornada. </t>
  </si>
  <si>
    <t>Entrega de 3 pliegos de papel bond x 10 unidades. Medida de los pliegos de 70 x 100 cm</t>
  </si>
  <si>
    <t>Entrega de 1 rollo de Cuerda didáctica de colores Tripa x 400g</t>
  </si>
  <si>
    <t>Entrega de caja de clips, 8 cajas de cie pieza, estándar 1</t>
  </si>
  <si>
    <t>Entrega de 2 resaltadores verde 3</t>
  </si>
  <si>
    <t>Entrega de 21Tabla para apoyo de madera con pinza para hojas</t>
  </si>
  <si>
    <t>Entrega de 1 Cinta Aislante de color azul 10x30</t>
  </si>
  <si>
    <t>Entrega de 1 Cinta Aislante de color amarilla 10x30</t>
  </si>
  <si>
    <t>Entrega de 1 Cinta Aislante de color rojo 10x30</t>
  </si>
  <si>
    <t>Entrega de 2 rollos de cinta adhesiva de papel 48m x 100mt</t>
  </si>
  <si>
    <t>Entrega de 2 rollos de cinta adhesiva transparente 48 x 100mt</t>
  </si>
  <si>
    <t>Entrega de 5 rollo de papel Vinipel de tamaño Carta (8,5 × 11 pulgadas),</t>
  </si>
  <si>
    <t>Entrega de  rollo de papel Vinipel de (70 X 25 cm),</t>
  </si>
  <si>
    <t>Entrega de 1 rollos de papel kraft, de 100cmx110 cm.</t>
  </si>
  <si>
    <t>Entrega de 1 rollo de papel kraft, de 4mx110 cm,</t>
  </si>
  <si>
    <t>Entrega de 1 caja de marcadores punta fina de colores x 24 unidades</t>
  </si>
  <si>
    <t>Suministro y entrega de 500 Refrigerios tipo II compuesto por una bebida refrescante, carbohidrato, proteína y fruta Tipo II el cual debe de ir en empaque biodegradable. Asimismo, disponer de una zona de café permanente con insumos básicos durante cada jornada.  El menú debe ser concertado con el supervisor del contrato</t>
  </si>
  <si>
    <r>
      <t>Garantizar el transporte de 9 busetas con capacidad  maximo de 30 personas para jóvenes invitados provenientes del área metropolitana y del municipio</t>
    </r>
    <r>
      <rPr>
        <b/>
        <sz val="11"/>
        <color theme="1"/>
        <rFont val="Arial"/>
        <family val="2"/>
      </rPr>
      <t xml:space="preserve"> Jamundí</t>
    </r>
    <r>
      <rPr>
        <sz val="11"/>
        <color theme="1"/>
        <rFont val="Arial"/>
        <family val="2"/>
      </rPr>
      <t xml:space="preserve"> , para la realización de la apuesta cultural “Cali Territorio de Paz e Inclusión” y “Jóvenes con Bienestar”. asegurando la puntualidad y seguridad en el desplazamiento. El servicio deberá asegurar la puntualidad y la seguridad en cada desplazamiento. Asimismo, el contratista se obliga a garantizar la totalidad de los viajes necesarios para movilizar a todas las personas involucradas, cumpliendo con los requerimientos logísticos y operativos establecidos en el proyecto.</t>
    </r>
  </si>
  <si>
    <r>
      <t xml:space="preserve">Garantizar el transporte de 9 busetas con capacidad  maximo de 30 personas para jóvenes invitados provenientes del área metropolitana y de los municipios, </t>
    </r>
    <r>
      <rPr>
        <b/>
        <sz val="11"/>
        <color theme="1"/>
        <rFont val="Arial"/>
        <family val="2"/>
      </rPr>
      <t>Puerto Tejada</t>
    </r>
    <r>
      <rPr>
        <sz val="11"/>
        <color theme="1"/>
        <rFont val="Arial"/>
        <family val="2"/>
      </rPr>
      <t>, para la realización de la apuesta cultural “Cali Territorio de Paz e Inclusión” y “Jóvenes con Bienestar”. asegurando la puntualidad y seguridad en el desplazamiento. El servicio deberá asegurar la puntualidad y la seguridad en cada desplazamiento. Asimismo, el contratista se obliga a garantizar la totalidad de los viajes necesarios para movilizar a todas las personas involucradas, cumpliendo con los requerimientos logísticos y operativos establecidos en el proyecto.</t>
    </r>
  </si>
  <si>
    <r>
      <t>Garantizar el transporte de 9 busetas con capacidad  maximo de 30 personas para jóvenes invitados provenientes del área metropolitana y del municipio de</t>
    </r>
    <r>
      <rPr>
        <b/>
        <sz val="11"/>
        <color theme="1"/>
        <rFont val="Arial"/>
        <family val="2"/>
      </rPr>
      <t xml:space="preserve"> Ca</t>
    </r>
    <r>
      <rPr>
        <sz val="11"/>
        <color theme="1"/>
        <rFont val="Arial"/>
        <family val="2"/>
      </rPr>
      <t>li, para la realización de la apuesta cultural “Cali Territorio de Paz e Inclusión” y “Jóvenes con Bienestar”. asegurando la puntualidad y seguridad en el desplazamiento. El servicio deberá asegurar la puntualidad y la seguridad en cada desplazamiento. Asimismo, el contratista se obliga a garantizar la totalidad de los viajes necesarios para movilizar a todas las personas involucradas, cumpliendo con los requerimientos logísticos y operativos establecidos en el proyecto.</t>
    </r>
  </si>
  <si>
    <t>suministro y entrega en sitio, 2 docenas (24 unidades)  de saco con capucha para estampar algodón unixesn tallas a concertar  entre ( s,,m,l,xl), Color Blanco en el marco de las actividades culturales programadas, previa concertación con el supervisor del contrato.</t>
  </si>
  <si>
    <r>
      <t xml:space="preserve">Adelantar el proceso de selección y asignación de un reconocimiento monetario por valor de doscientos cincuenta mil pesos $250.000 para 50 personas las cuales haran parte de la estrategia "Cali Territorio de Paz e Inclusión" Previa concertación con el supervisor del contrato. </t>
    </r>
    <r>
      <rPr>
        <b/>
        <u/>
        <sz val="11"/>
        <color rgb="FFFF0000"/>
        <rFont val="Arial"/>
        <family val="2"/>
      </rPr>
      <t xml:space="preserve">Nota: el  valor  esta  sujeto a  impuestos, descuentos  y  gastos  operativos </t>
    </r>
  </si>
  <si>
    <r>
      <t>Garantizar el transporte de 6 busetas con capacidad  maximo de 30 personas para seis (6) grupos artísticos provenientes del área metropolitana y de los municipios de Cali,</t>
    </r>
    <r>
      <rPr>
        <b/>
        <sz val="11"/>
        <color rgb="FFFF0000"/>
        <rFont val="Arial"/>
        <family val="2"/>
      </rPr>
      <t xml:space="preserve"> Puerto Tejada y Jamundí,</t>
    </r>
    <r>
      <rPr>
        <sz val="11"/>
        <color theme="1"/>
        <rFont val="Arial"/>
        <family val="2"/>
      </rPr>
      <t xml:space="preserve"> para la realización de la apuesta cultural “Cali Territorio de Paz e Inclusión” y “Jóvenes con Bienestar". asegurando la puntualidad y seguridad en el desplazamiento. El servicio deberá asegurar la puntualidad y la seguridad en cada desplazamiento. Asimismo, el contratista se obliga a garantizar la totalidad de los viajes necesarios para movilizar a todas las personas involucradas, cumpliendo con los requerimientos logísticos y operativos establecidos en el proyecto.</t>
    </r>
  </si>
  <si>
    <t xml:space="preserve">Suministro y entrega en sitio de 250 Almuerzos compuesto por: Jugo Natural, proteína superior a 125 gr, ensalada fresca, acompañante (arroz, papa, pasta o equivalente) postre y fruta. En empaque biodegradable tipo contenedor (resistentes al calor), cubiertos desechables biodegradables. </t>
  </si>
  <si>
    <r>
      <t xml:space="preserve">Suministro y entrega en sitio de 900 </t>
    </r>
    <r>
      <rPr>
        <b/>
        <sz val="11"/>
        <color rgb="FFFF0000"/>
        <rFont val="Arial"/>
        <family val="2"/>
      </rPr>
      <t>bolsas</t>
    </r>
    <r>
      <rPr>
        <sz val="11"/>
        <color theme="1"/>
        <rFont val="Arial"/>
        <family val="2"/>
      </rPr>
      <t xml:space="preserve"> de agua individuales de 250 ml, distribuidas en 60 unidades por cada una de las sesiones.</t>
    </r>
  </si>
  <si>
    <t>Suministro y entrega en sitio de 500 Refrigerios tipo ll, compuesto por una bebida refrescante natural, carbohidrato, proteína y fruta Tipo II el cual debe de ir en empaque biodegradable, distribuidas en 60 unidades por cada una de las 8 sesiones. El menú debe ser concertado con el supervisor del contrato, en el marco de las actividades culturales programadas.</t>
  </si>
  <si>
    <r>
      <t xml:space="preserve">Suministro y entrega de 1 docena (12 unidades)  de implemento deportivo “calzado” :42, </t>
    </r>
    <r>
      <rPr>
        <b/>
        <sz val="11"/>
        <color rgb="FFFF0000"/>
        <rFont val="Arial"/>
        <family val="2"/>
      </rPr>
      <t>elaborado en material resistente y transpirable, suela antideslizante</t>
    </r>
    <r>
      <rPr>
        <sz val="11"/>
        <color theme="1"/>
        <rFont val="Arial"/>
        <family val="2"/>
      </rPr>
      <t xml:space="preserve"> , color negro, en el marco de las actividades culturales programadas, previa concertación con el supervisor del contrato.</t>
    </r>
  </si>
  <si>
    <r>
      <t xml:space="preserve">Suministro y entrega de 2 docenas (12 unidades)  de implemento deportivo “calzado” :42,   </t>
    </r>
    <r>
      <rPr>
        <b/>
        <sz val="11"/>
        <color rgb="FFFF0000"/>
        <rFont val="Arial"/>
        <family val="2"/>
      </rPr>
      <t xml:space="preserve"> elaborado en material resistente y transpirable, suela antideslizante</t>
    </r>
    <r>
      <rPr>
        <sz val="11"/>
        <color theme="1"/>
        <rFont val="Arial"/>
        <family val="2"/>
      </rPr>
      <t>,color negro, en el marco de las actividades culturales programadas, previa concertación con el supervisor del contrato.</t>
    </r>
  </si>
  <si>
    <r>
      <t xml:space="preserve">Suministro y entrega de 2 docenas (12 unidades)  de implemento deportivo “calzado” :40,  </t>
    </r>
    <r>
      <rPr>
        <b/>
        <sz val="11"/>
        <color rgb="FFFF0000"/>
        <rFont val="Arial"/>
        <family val="2"/>
      </rPr>
      <t>elaborado en material resistente y transpirable, suela antideslizante,</t>
    </r>
    <r>
      <rPr>
        <sz val="11"/>
        <color theme="1"/>
        <rFont val="Arial"/>
        <family val="2"/>
      </rPr>
      <t xml:space="preserve"> diseño cómodo para actividades culturales y recreativas, incluye suministro y entrega en sitio.  color, en el marco de las actividades culturales programadas, previa concertación con el supervisor del contrato.</t>
    </r>
  </si>
  <si>
    <r>
      <t xml:space="preserve">Suministro y entrega 30 unidades  de Gorra De Béisbol De Algodón, </t>
    </r>
    <r>
      <rPr>
        <b/>
        <sz val="11"/>
        <color rgb="FFFF0000"/>
        <rFont val="Arial"/>
        <family val="2"/>
      </rPr>
      <t>elaborada en algodón de alta calidad, color liso o blanco, bordado institucional, visera curva reforzada, ajuste graduable metálico o en velcro, material resistente y transpirable, acabados de alta confección, adecuada para actividades culturales e institucionales, incluye suministro y entrega en sitio..</t>
    </r>
  </si>
  <si>
    <r>
      <t xml:space="preserve">Suministro y entrega </t>
    </r>
    <r>
      <rPr>
        <b/>
        <sz val="11"/>
        <color rgb="FFFF0000"/>
        <rFont val="Arial"/>
        <family val="2"/>
      </rPr>
      <t>media  docena (6 unidades)</t>
    </r>
    <r>
      <rPr>
        <sz val="11"/>
        <color theme="1"/>
        <rFont val="Arial"/>
        <family val="2"/>
      </rPr>
      <t xml:space="preserve">  de Camisetas Cuello redondo  En Algodón 180 Gramos para hombre talla M, Color Negro, en el marco de las actividades culturales programadas, previa concertación con el supervisor del contrato.</t>
    </r>
  </si>
  <si>
    <r>
      <t>Suministro y entrega</t>
    </r>
    <r>
      <rPr>
        <b/>
        <sz val="11"/>
        <color rgb="FFFF0000"/>
        <rFont val="Arial"/>
        <family val="2"/>
      </rPr>
      <t xml:space="preserve"> media  docena (6 unidades)</t>
    </r>
    <r>
      <rPr>
        <sz val="11"/>
        <color theme="1"/>
        <rFont val="Arial"/>
        <family val="2"/>
      </rPr>
      <t xml:space="preserve">  de Camisetas Cuello redondo  En Algodón 180 Gramos para hombre talla S Color Negro, en el marco de las actividades culturales programadas, previa concertación con el supervisor del contrato.</t>
    </r>
  </si>
  <si>
    <r>
      <t xml:space="preserve">Suministro y entrega </t>
    </r>
    <r>
      <rPr>
        <b/>
        <sz val="11"/>
        <color rgb="FFFF0000"/>
        <rFont val="Arial"/>
        <family val="2"/>
      </rPr>
      <t>media  docena (6 unidades)</t>
    </r>
    <r>
      <rPr>
        <sz val="11"/>
        <color theme="1"/>
        <rFont val="Arial"/>
        <family val="2"/>
      </rPr>
      <t xml:space="preserve"> de Camisetas Cuello V En Algodón 180 Gramos para dama talla M, Color Negro, en el marco de las actividades culturales programadas, previa concertación con el supervisor del contrato.</t>
    </r>
  </si>
  <si>
    <r>
      <t xml:space="preserve">Suministro y entrega  </t>
    </r>
    <r>
      <rPr>
        <b/>
        <sz val="11"/>
        <color rgb="FFFF0000"/>
        <rFont val="Arial"/>
        <family val="2"/>
      </rPr>
      <t>media  docena (6 unidades)</t>
    </r>
    <r>
      <rPr>
        <sz val="11"/>
        <color theme="1"/>
        <rFont val="Arial"/>
        <family val="2"/>
      </rPr>
      <t xml:space="preserve"> de Camisetas Cuello V En Algodón 180 Gramos para dama talla S,Color Negro, en el marco de las actividades culturales programadas, previa concertación con el supervisor del contrato.</t>
    </r>
  </si>
  <si>
    <r>
      <t xml:space="preserve">Suministro y entrega de </t>
    </r>
    <r>
      <rPr>
        <b/>
        <sz val="11"/>
        <color rgb="FFFF0000"/>
        <rFont val="Arial"/>
        <family val="2"/>
      </rPr>
      <t xml:space="preserve">media  docena (6 unidades) </t>
    </r>
    <r>
      <rPr>
        <sz val="11"/>
        <color theme="1"/>
        <rFont val="Arial"/>
        <family val="2"/>
      </rPr>
      <t xml:space="preserve"> de  sudaderas negras para hombre de Algodón Perchado Talla M, en el marco de las actividades culturales programadas, previa concertación con el supervisor del contrato.</t>
    </r>
  </si>
  <si>
    <r>
      <t xml:space="preserve">Suministro y entrega de </t>
    </r>
    <r>
      <rPr>
        <b/>
        <sz val="11"/>
        <color rgb="FFFF0000"/>
        <rFont val="Arial"/>
        <family val="2"/>
      </rPr>
      <t>media  docena (6 unidades)</t>
    </r>
    <r>
      <rPr>
        <sz val="11"/>
        <color theme="1"/>
        <rFont val="Arial"/>
        <family val="2"/>
      </rPr>
      <t xml:space="preserve">  de  sudaderas negras para hombre de Algodón Perchado Talla S, en el marco de las actividades culturales programadas, previa concertación con el supervisor del contrato.</t>
    </r>
  </si>
  <si>
    <r>
      <t xml:space="preserve">Suministro y entrega de </t>
    </r>
    <r>
      <rPr>
        <b/>
        <sz val="11"/>
        <color rgb="FFFF0000"/>
        <rFont val="Arial"/>
        <family val="2"/>
      </rPr>
      <t>media  docena (6 unidades)</t>
    </r>
    <r>
      <rPr>
        <sz val="11"/>
        <color theme="1"/>
        <rFont val="Arial"/>
        <family val="2"/>
      </rPr>
      <t xml:space="preserve"> de  sudaderas negras para dama de Algodón Perchado Talla M, en el marco de las actividades culturales programadas, previa concertación con el supervisor del contrato.</t>
    </r>
  </si>
  <si>
    <r>
      <t xml:space="preserve">Suministro y entrega de </t>
    </r>
    <r>
      <rPr>
        <b/>
        <sz val="11"/>
        <color rgb="FFFF0000"/>
        <rFont val="Arial"/>
        <family val="2"/>
      </rPr>
      <t>media  docena (6 unidades)</t>
    </r>
    <r>
      <rPr>
        <sz val="11"/>
        <color theme="1"/>
        <rFont val="Arial"/>
        <family val="2"/>
      </rPr>
      <t xml:space="preserve">  de sudaderas negras para dama de Algodón Perchado Talla S, en el marco de las actividades culturales programadas, previa concertación con el supervisor del contrato.</t>
    </r>
  </si>
  <si>
    <r>
      <t xml:space="preserve">Suministro y entrega de equipo de sonido  altavoces de graves de 6,5, </t>
    </r>
    <r>
      <rPr>
        <b/>
        <sz val="11"/>
        <color rgb="FFFF0000"/>
        <rFont val="Arial"/>
        <family val="2"/>
      </rPr>
      <t>conectividad Bluetooth, entradas USB, auxiliar y micrófono, potencia de audio integrada, batería recargable o conexión eléctrica, incluye micrófono y entrega en sitio.</t>
    </r>
  </si>
  <si>
    <r>
      <t xml:space="preserve">Suministro y entrega de chalecos con logo de la alcaldia y escritura (Bienestar Social), </t>
    </r>
    <r>
      <rPr>
        <b/>
        <sz val="11"/>
        <color rgb="FFFF0000"/>
        <rFont val="Arial"/>
        <family val="2"/>
      </rPr>
      <t>en tela antifluido o drill liviano, con logo bordado o estampado de la Alcaldía y escritura “Bienestar Social”, cierre frontal, bolsillos funcionales, tallaje surtido, colores institucionales</t>
    </r>
  </si>
  <si>
    <r>
      <t xml:space="preserve">Suministro y entrega de camisetas tipo Polo con logo de la Alcaldia </t>
    </r>
    <r>
      <rPr>
        <b/>
        <sz val="11"/>
        <color rgb="FFFF0000"/>
        <rFont val="Arial"/>
        <family val="2"/>
      </rPr>
      <t>Polo en tela piqué o algodón perchado, manga corta, cuello y puños tejidos, bordado o estampado del logo institucional de la Alcaldía, colores institucionales, tallaje surtido</t>
    </r>
  </si>
  <si>
    <r>
      <t>Suministro y entrega de camisas en tela Oxford con logo de la Alcaldia</t>
    </r>
    <r>
      <rPr>
        <b/>
        <sz val="11"/>
        <color theme="1"/>
        <rFont val="Arial"/>
        <family val="2"/>
      </rPr>
      <t xml:space="preserve"> </t>
    </r>
    <r>
      <rPr>
        <b/>
        <sz val="11"/>
        <color rgb="FFFF0000"/>
        <rFont val="Arial"/>
        <family val="2"/>
      </rPr>
      <t>manga corta o larga, colores institucionales, bordado o estampado del logo de la Alcaldía, cuello camisero, botones frontales, confección unisex o por tallaje</t>
    </r>
  </si>
  <si>
    <r>
      <t xml:space="preserve">Suministro y entrega de cuaderno de juventudes en Cali (contiene la política publica de juventudes, Ley Estatutaria de Juventud 1622 de 2013 , la Ley 1885 del 2018 , ruta de ofertas, información del subsistema de participación, aspectos de imaginarios y animación cultural para el liderazgo y stickers) 100 paginas. </t>
    </r>
    <r>
      <rPr>
        <b/>
        <sz val="11"/>
        <color rgb="FFFF0000"/>
        <rFont val="Arial"/>
        <family val="2"/>
      </rPr>
      <t>con diseño suministrado por supervisor del contrato.</t>
    </r>
  </si>
  <si>
    <r>
      <t xml:space="preserve">Suministro y entrega de </t>
    </r>
    <r>
      <rPr>
        <b/>
        <sz val="11"/>
        <color rgb="FFFF0000"/>
        <rFont val="Arial"/>
        <family val="2"/>
      </rPr>
      <t>8</t>
    </r>
    <r>
      <rPr>
        <sz val="11"/>
        <color theme="1"/>
        <rFont val="Arial"/>
        <family val="2"/>
      </rPr>
      <t xml:space="preserve"> Cajas de lápices x 10 unidades</t>
    </r>
    <r>
      <rPr>
        <sz val="11"/>
        <color theme="1"/>
        <rFont val="Arial"/>
        <family val="2"/>
      </rPr>
      <t>: cuerpo de madera resistente, escritura suave, mina resistente a la ruptura, aptos para escritura y dibujo, incluye entrega en sitio.</t>
    </r>
  </si>
  <si>
    <r>
      <t xml:space="preserve">Suministro y entregra de </t>
    </r>
    <r>
      <rPr>
        <b/>
        <sz val="11"/>
        <color rgb="FFFF0000"/>
        <rFont val="Arial"/>
        <family val="2"/>
      </rPr>
      <t>8</t>
    </r>
    <r>
      <rPr>
        <sz val="11"/>
        <color theme="1"/>
        <rFont val="Arial"/>
        <family val="2"/>
      </rPr>
      <t xml:space="preserve"> cajas de marcadores borrables de colores x 10 unidades.   tinta de secado rápido, colores surtidos de alta visibilidad, aptos para múltiples superficies, con entrega en sitio. </t>
    </r>
  </si>
  <si>
    <r>
      <t xml:space="preserve">Suministro y entregra de </t>
    </r>
    <r>
      <rPr>
        <b/>
        <sz val="11"/>
        <color rgb="FFFF0000"/>
        <rFont val="Arial"/>
        <family val="2"/>
      </rPr>
      <t xml:space="preserve">8 </t>
    </r>
    <r>
      <rPr>
        <sz val="11"/>
        <color theme="1"/>
        <rFont val="Arial"/>
        <family val="2"/>
      </rPr>
      <t>cajas de  marcadores permanentes de colores x 10 unidades. Los colores se deben concertar con el supervisor del contrato</t>
    </r>
  </si>
  <si>
    <r>
      <t xml:space="preserve">Suministro y entrega de </t>
    </r>
    <r>
      <rPr>
        <b/>
        <sz val="11"/>
        <color rgb="FFFF0000"/>
        <rFont val="Arial"/>
        <family val="2"/>
      </rPr>
      <t>14</t>
    </r>
    <r>
      <rPr>
        <sz val="11"/>
        <color theme="1"/>
        <rFont val="Arial"/>
        <family val="2"/>
      </rPr>
      <t xml:space="preserve"> resmas de papel tamaño oficio</t>
    </r>
    <r>
      <rPr>
        <sz val="11"/>
        <color theme="1"/>
        <rFont val="Arial"/>
        <family val="2"/>
      </rPr>
      <t xml:space="preserve"> papel tamaño carta (500 hojas, bond 75 g)</t>
    </r>
  </si>
  <si>
    <r>
      <t xml:space="preserve">Suministro y entrega de </t>
    </r>
    <r>
      <rPr>
        <b/>
        <sz val="11"/>
        <color rgb="FFFF0000"/>
        <rFont val="Arial"/>
        <family val="2"/>
      </rPr>
      <t>14</t>
    </r>
    <r>
      <rPr>
        <sz val="11"/>
        <color theme="1"/>
        <rFont val="Arial"/>
        <family val="2"/>
      </rPr>
      <t xml:space="preserve"> resmas de papel tamaño carta</t>
    </r>
    <r>
      <rPr>
        <sz val="11"/>
        <color theme="1"/>
        <rFont val="Arial"/>
        <family val="2"/>
      </rPr>
      <t xml:space="preserve">  papel tamaño carta (500 hojas, bond 75 g)</t>
    </r>
  </si>
  <si>
    <t>PRESUPUESTO JUVENTUD</t>
  </si>
  <si>
    <t>Proveer kits de material pedagogico e informativo o suvenirs para los participantes de la Semana de las Juventudes. Los kits deben ser previamente concertados los  cuales deben ser  autorizados por el  supervisor.</t>
  </si>
  <si>
    <t>Realizar campaña públicitaria y pauta para promocionar la semana de la juventud a través redes sociales, dicho   tema sera  concertado con el  supervisor.</t>
  </si>
  <si>
    <t>SUMINISTRO INUSMOS  JUVENTUD   (ANEXO 1)</t>
  </si>
  <si>
    <r>
      <t xml:space="preserve">JUVENTUD  </t>
    </r>
    <r>
      <rPr>
        <b/>
        <u/>
        <sz val="8"/>
        <color rgb="FF000000"/>
        <rFont val="Arial"/>
        <family val="2"/>
      </rPr>
      <t xml:space="preserve"> ( VER ANEXO 1  DETALLADO   JUVENTUD)</t>
    </r>
  </si>
  <si>
    <r>
      <t>Encuentro de jóvenes para muestra de experiencias juveniles como parte del proceso de transformación de los territorios (Espacio lúdico, recreativo y cultural el cual incluye: Transporte y logística del evento para el desarrollar actividades)</t>
    </r>
    <r>
      <rPr>
        <b/>
        <u/>
        <sz val="8"/>
        <color rgb="FF000000"/>
        <rFont val="Arial"/>
        <family val="2"/>
      </rPr>
      <t xml:space="preserve"> (ANEXO 2 DETALLADO  DEL PRESUPUESTO )</t>
    </r>
  </si>
  <si>
    <t xml:space="preserve">Encuentro de jóvenes para muestra de experiencias juveniles como parte del proceso de transformación de los territorios (Espacio lúdico, recreativo y cultural el cual incluye: Transporte y logística del evento para el desarrollar actividades)   ( ANEXO 2) </t>
  </si>
  <si>
    <r>
      <t>TOTAL  (</t>
    </r>
    <r>
      <rPr>
        <b/>
        <u/>
        <sz val="11"/>
        <color theme="1"/>
        <rFont val="Arial"/>
        <family val="2"/>
      </rPr>
      <t xml:space="preserve">ANEXO 1): </t>
    </r>
  </si>
  <si>
    <t>TOTAL( ANEXO   2)</t>
  </si>
  <si>
    <t xml:space="preserve">Valor Subtotal 1.1.2   </t>
  </si>
  <si>
    <t>Suministro de insumos y/o materiales y/o para la realización del encuentro de jovenes para muestra de experiencias juveniles como parte del proceso de transformación de los territorios.  Los  materiales  estan sujetos  a  solicitud  del  lider  del proceso y  aprobados por el  supervisor   para  lo se concertara  mediante acta de aprobación.   (ANEXO DETALLADO  3)</t>
  </si>
  <si>
    <t>Suministro de insumos y/o materiales y/o para la realización del encuentro de jovenes para muestra de experiencias juveniles como parte del proceso de transformación de los territorios.  (ANEXO 3)</t>
  </si>
  <si>
    <t xml:space="preserve">TOTAL  ANEXO 3 </t>
  </si>
  <si>
    <t>Realizar promoción y difusión de la semana de la Juventud en los territorios y espacios de participación juvenil. Incluye refrigerios.  (ANEXO 4 )</t>
  </si>
  <si>
    <r>
      <t xml:space="preserve">Realizar promoción y difusión de la semana de la Juventud en los territorios y espacios de participación juvenil. Incluye refrigerios.  Dicha actividad sera  concertada con el  supervisor  mediante acta  de aprobación.
</t>
    </r>
    <r>
      <rPr>
        <b/>
        <sz val="8"/>
        <color rgb="FF000000"/>
        <rFont val="Arial"/>
        <family val="2"/>
      </rPr>
      <t>(ANEXO 4)</t>
    </r>
  </si>
  <si>
    <r>
      <t xml:space="preserve">Proveer la logistica para la realización de eventos en territorio con tematicas de interes juvenil en el marco de la semana de las juventud y la implementacion de la Politica Pública de Juventudes.  </t>
    </r>
    <r>
      <rPr>
        <b/>
        <sz val="8"/>
        <color rgb="FF000000"/>
        <rFont val="Arial"/>
        <family val="2"/>
      </rPr>
      <t xml:space="preserve"> (ANEXO 5)</t>
    </r>
  </si>
  <si>
    <t>Proveer la logistica para la realización de eventos en territorio con tematicas de interes juvenil en el marco de la semana de las juventud y la implementacion de la PP de Juventudes  ( ANEXTO  5)</t>
  </si>
  <si>
    <t xml:space="preserve">TOTAL </t>
  </si>
  <si>
    <t>TOTAL  (ANEXO 5)</t>
  </si>
  <si>
    <r>
      <t xml:space="preserve">Adquirir materiales e insumos para la realización de las actividades de la Semana de la Juventud  </t>
    </r>
    <r>
      <rPr>
        <b/>
        <u/>
        <sz val="8"/>
        <color rgb="FF000000"/>
        <rFont val="Arial"/>
        <family val="2"/>
      </rPr>
      <t>( ANEXO 6)</t>
    </r>
  </si>
  <si>
    <r>
      <t>TOTAL</t>
    </r>
    <r>
      <rPr>
        <b/>
        <sz val="11"/>
        <color theme="1"/>
        <rFont val="Arial"/>
        <family val="2"/>
      </rPr>
      <t xml:space="preserve">  (ANEXO 6)</t>
    </r>
  </si>
  <si>
    <r>
      <t>Realizar apoyo logistico para la realizacion de eventos academicos, artisticos, culturales y/o deportivos en el marco de la estrategia "Jovenes con Bienestar"</t>
    </r>
    <r>
      <rPr>
        <b/>
        <u/>
        <sz val="8"/>
        <color theme="1"/>
        <rFont val="Arial"/>
        <family val="2"/>
      </rPr>
      <t xml:space="preserve">  (ANEXO 7)</t>
    </r>
  </si>
  <si>
    <r>
      <t xml:space="preserve">Brindar apoyo para la realización de presentaciones lúdicas, recreativas y/o culturales </t>
    </r>
    <r>
      <rPr>
        <b/>
        <u/>
        <sz val="8"/>
        <color rgb="FF000000"/>
        <rFont val="Arial"/>
        <family val="2"/>
      </rPr>
      <t>( ANEXO 8)</t>
    </r>
  </si>
  <si>
    <r>
      <t xml:space="preserve">Suministro y entrega en sitio de mil 1.000 kits pedagógicos compuestos por: Tote bag personalizado, botella reutilizable personalizada, soporte para dispositivo movil personalizado, Pop Socket personalizado y tarjeta con mensaje y código QR. </t>
    </r>
    <r>
      <rPr>
        <b/>
        <sz val="11"/>
        <color theme="1"/>
        <rFont val="Arial"/>
        <family val="2"/>
      </rPr>
      <t xml:space="preserve"> </t>
    </r>
  </si>
  <si>
    <t>Realizar apoyo logistico para la realizacion de eventos academicos, artisticos, culturales y/o deportivos en el marco de la estrategia "Jovenes con Bienestar" ( Anexo 7)</t>
  </si>
  <si>
    <r>
      <t>TOTAL</t>
    </r>
    <r>
      <rPr>
        <b/>
        <sz val="11"/>
        <color theme="1"/>
        <rFont val="Arial"/>
        <family val="2"/>
      </rPr>
      <t xml:space="preserve">  (ANEXO 7)</t>
    </r>
  </si>
  <si>
    <t>Brindar apoyo para la realización de presentaciones lúdicas, recreativas y/o culturales  (ANEXO 8)</t>
  </si>
  <si>
    <t>TOTAL (ANEXO 8)</t>
  </si>
  <si>
    <r>
      <t xml:space="preserve">Realizar taller lúdico practico sobre temáticas de juventud para el encuentro de organizaciones y expresiones juveniles de Cali </t>
    </r>
    <r>
      <rPr>
        <b/>
        <sz val="8"/>
        <color rgb="FF000000"/>
        <rFont val="Arial"/>
        <family val="2"/>
      </rPr>
      <t xml:space="preserve"> (ANEXO 9 )</t>
    </r>
  </si>
  <si>
    <t>Realizar taller lúdico practico sobre temáticas de juventud para el encuentro de organizaciones y expresiones juveniles de Cali  ( ANEXO 9 )</t>
  </si>
  <si>
    <t>Realizar encuentro cultural y artistico de cierre de la semana de la juventud. (Ver Anexo 10)</t>
  </si>
  <si>
    <t>Realizar encuentro cultural y artistico de cierre de la semna de la juventud.  (ANEXO 10)</t>
  </si>
  <si>
    <t>Realizar acompañamiento técnico y fortalecimiento de los espacio de participacion juvenil tales como los CDJ y PDJ en Santiago de Cali  ( ANEXO 11)</t>
  </si>
  <si>
    <t>Proveer los insumos y logistica necesaria para el buen funcionamiento de los espacios de participacion juvenil tales como los CDJ y PDJ  ( ANEXO 12)</t>
  </si>
  <si>
    <r>
      <t xml:space="preserve">Realizar acompañamiento técnico y fortalecimiento de los espacio de participacion juvenil tales como los CDJ y PDJ en Santiago de Cali </t>
    </r>
    <r>
      <rPr>
        <b/>
        <sz val="8"/>
        <color rgb="FF000000"/>
        <rFont val="Arial"/>
        <family val="2"/>
      </rPr>
      <t>( ANEXO 11)</t>
    </r>
  </si>
  <si>
    <r>
      <t>Proveer los insumos y logistica necesaria para el buen funcionamiento de los espacios de participacion juvenil tales como los CDJ y PDJ</t>
    </r>
    <r>
      <rPr>
        <b/>
        <sz val="8"/>
        <color rgb="FF000000"/>
        <rFont val="Arial"/>
        <family val="2"/>
      </rPr>
      <t xml:space="preserve"> ( ANEXO 12)</t>
    </r>
  </si>
  <si>
    <t>Suministro y entrega de insumos para actividades en terrirorio tales como: cuatro (4) cuñetes de pintura tipo vinilo, veinticinco (25) aerosoles auster, quince (15) rodillos, quince (15) brochas, cinco (5) rollos de cinta de enmascarar, quince (15) caps, cinco (5) bandejas, diez (10) paquetes de lijas.  SUJETO A DESCUENTOS Y COTIZACIONES</t>
  </si>
  <si>
    <t>Realizar talleres en territorio que permitan la difusión y promoción del Estatuto de Ciudadanía Juvenil, la política pública de juventud y los mecanismos de participación tales como CDJ y PDJ (Logistica)  ( ANEXO 13)</t>
  </si>
  <si>
    <t>Fortalecer las capacidades, habilidades y herramientas para la incidencia en toma de decisiones y en los procesos juveniles del Subsistema de Juventudes en el Distrito de Cali y fomentar su participación por medio de campañas y actividades virtuales (redes sociales) y presenciales tipo bootcamps.  (ANEXO 14)</t>
  </si>
  <si>
    <r>
      <t xml:space="preserve">Realizar talleres en territorio que permitan la difusión y promoción del Estatuto de Ciudadanía Juvenil, la política pública de juventud y los mecanismos de participación tales como CDJ y PDJ (Logistica) </t>
    </r>
    <r>
      <rPr>
        <b/>
        <sz val="8"/>
        <color rgb="FF000000"/>
        <rFont val="Arial"/>
        <family val="2"/>
      </rPr>
      <t xml:space="preserve"> ( ANEXO 13)</t>
    </r>
  </si>
  <si>
    <r>
      <t>Fortalecer las capacidades, habilidades y herramientas para la incidencia en toma de decisiones y en los procesos juveniles del Subsistema de Juventudes en el Distrito de Cali y fomentar su participación por medio de campañas y actividades virtuales (redes sociales) y presenciales tipo bootcamps.</t>
    </r>
    <r>
      <rPr>
        <b/>
        <sz val="8"/>
        <color rgb="FF000000"/>
        <rFont val="Arial"/>
        <family val="2"/>
      </rPr>
      <t xml:space="preserve"> (ANEXO  14)</t>
    </r>
  </si>
  <si>
    <r>
      <t xml:space="preserve">Realizar acompañamiento en la elección de los Consejeros Distritales de Juventud, Asambleas de juventud y Actualización de la Plataforma de Juventud. </t>
    </r>
    <r>
      <rPr>
        <b/>
        <sz val="8"/>
        <color rgb="FF000000"/>
        <rFont val="Arial"/>
        <family val="2"/>
      </rPr>
      <t xml:space="preserve"> (ANEXO 15)</t>
    </r>
  </si>
  <si>
    <t>Realizar acompañamiento en la elección de los Consejeros Distritales de Juventud, Asambleas de juventud y Actualización de la Plataforma de Juventud.   ( ANEXO  15)</t>
  </si>
  <si>
    <r>
      <t>Realizar la entrega</t>
    </r>
    <r>
      <rPr>
        <sz val="8"/>
        <color rgb="FFFF0000"/>
        <rFont val="Arial"/>
        <family val="2"/>
      </rPr>
      <t xml:space="preserve">  </t>
    </r>
    <r>
      <rPr>
        <sz val="8"/>
        <color rgb="FF000000"/>
        <rFont val="Arial"/>
        <family val="2"/>
      </rPr>
      <t>frigerios Tipo II (consiste en 1 harina de 180gr, 1 proteína (jamón-carne -pollo) y bebida de 250 ml). Estos refrigerios se entregarán a beneficiarios de los Programas que asistan a los talleres de capacitación en cada una de las 50 sesiones a realizar con participación aproximada de 32 personas en las fechas programadas, las cuales serán reportadas con anterioridad al contratista.</t>
    </r>
  </si>
  <si>
    <t>Suministro de cuadernos A5, de 14,8 x 21 cm, pasta dura con logo Institucionales de la Secretaria de Bienestar Social y Alcaldía de Cali, previa aprobación del equipo de comunicaciones de la Secretaría de Bienestar Social.</t>
  </si>
  <si>
    <t>Entrega de Lapiceros con diseño institucional de la Alcaldía tinta negra 17 cajas x 10 unidades.</t>
  </si>
  <si>
    <t xml:space="preserve">Promover estrategias para el fortalecimiento y apoyo a las iniciativas de las organizaciones, grupos,  colectivos y redes de apoyo de la población LGTBIQ+.(20 apoyos a organizacoines o colectivos, se hace la entrega en insumos). Importante, sujeto a descuentos por impuestos y gastos de operación.Para el desarrollo de la activiad se debe entregar el diagnostico respectivo, 3 cotizaciones comparativas y acta de entrega firmada por el beneficiario. </t>
  </si>
  <si>
    <r>
      <t>"Brindar apoyo logístico a los Comités de Concertación de la Política Pública CaliDiversidad y demás espacios de participación de organizaciones y redes LGBTIQ+, mediante el suministro de alimentación e hidratación para seis (6) sesiones dirigidas a 80 personas cada una.
El servicio incluirá desayunos (bebida caliente, jugo o agua, alimento principal y fruta) y/o almuerzos (plato balanceado con proteína, carbohidrato, ensalada, bebida y complemento), además de café, té y agua permanente. Los alimentos se entregarán en condiciones adecuadas de calidad e higiene, en presentaciones individuales o mediante estaciones organizadas, con los utensilios necesarios, personal de apoyo y correcta disposición de residuos.</t>
    </r>
    <r>
      <rPr>
        <u/>
        <sz val="8"/>
        <rFont val="Arial"/>
        <family val="2"/>
      </rPr>
      <t xml:space="preserve">  ( ANEXO 1) </t>
    </r>
  </si>
  <si>
    <r>
      <t>" Elaboración de material tipo kit P.O.P. para atención, compuesto por una cartilla con diseño estructurado, papel laminado, coherente y a full color. La cartilla incluirá el marco de derechos de las personas LGBTIQ+ (igualdad, dignidad y no discriminación) y la ruta de atención en Santiago de Cali, con información clara sobre orientación, remisión, acompañamiento y seguimiento.
Se elaborará con gramajes entre 115 y 150 g para interiores y entre 250 y 300 g para la portada, garantizando calidad y durabilidad, e incorporará un abanico de colores diverso.
Todos los productos deberán incluir los logotipos de CaliDiversidad (verde y morado), la Secretaría de Bienestar Social y la Alcaldía de Santiago de Cali, ubicados de forma visible y armónica, respetando proporciones, márgenes de seguridad y un tamaño mínimo de 3 a 5 cm para asegurar legibilidad."</t>
    </r>
    <r>
      <rPr>
        <u/>
        <sz val="8"/>
        <rFont val="Arial"/>
        <family val="2"/>
      </rPr>
      <t xml:space="preserve">  ( ANEXO 2)</t>
    </r>
  </si>
  <si>
    <r>
      <t xml:space="preserve">Sonido para encuentro que garantice adecuada amplificación, claridad y cobertura del audio según el espacio y número de asistentes.Incluye consola de mezcla, mínimo dos (2) parlantes, micrófonos (alámbricos y/o inalámbricos), soportes y accesorios, así como un operador técnico encargado de la instalación, manejo y supervisión. Se deberán realizar pruebas de sonido previas, asegurar niveles adecuados y compatibilidad con distintos dispositivos, garantizando calidad, funcionamiento continuo y buen desarrollo del evento. </t>
    </r>
    <r>
      <rPr>
        <u/>
        <sz val="8"/>
        <rFont val="Arial"/>
        <family val="2"/>
      </rPr>
      <t xml:space="preserve"> ( ANEXO 3)</t>
    </r>
  </si>
  <si>
    <r>
      <t>Actividad lúdica: Bingo diverso con sancochada en zona urbana: Jornada recreativa que integrará dinámicas de bingo con una actividad gastronómica (sancochada), promoviendo la participación y el encuentro en un ambiente inclusivo. Para la realización de la sancochada se requiere la adquisición de insumos alimentarios (proteínas como pollo, carne o cerdo; tubérculos como papa, yuca y plátano; verduras, condimentos y aliños), utensilios de cocina (ollas grandes, cucharones, cuchillos, tablas), elementos de cocción (fogón o estufa industrial y combustible), menaje para el servicio (platos, vasos, cubiertos, servilletas), puntos de hidratación, personal de apoyo para preparación y distribución, así como condiciones adecuadas de higiene, manipulación de alimentos y disposición de residuos.
Festival de Colores en el Acuaparque de la Caña: Evento lúdico y cultural en espacio abierto, con actividades artísticas, música, muestras culturales y experiencias de integración, garantizando un entorno seguro y diverso.
Reconocimientos CaliDiversidad: Espacio de exaltación a liderazgos e iniciativas de la población LGBTIQ+, mediante la entrega de una estatuilla pequeña como reconocimiento simbólico en un evento público.
Picnic: Jornada de integración en espacio abierto con mantas o tapetes, refrigerios, hidratación, ambientación musical y actividades recreativas. Requiere carpas (según clima), mobiliario básico, manejo de residuos y personal de apoyo.
Foro: Espacio de diálogo y reflexión con invitados y comunidad, que contará con tarima o escenario, sistema de sonido, sillas, mesa principal, moderador y apoyo técnico, abordando temas relevantes para la población LGBTIQ+.
Podcast: Producción de contenido digital mediante grabación de entrevistas y conversaciones. Requiere micrófonos, interfaz o grabadora, audífonos, computador, espacio con buena acústica, y procesos de edición y difusión.
Cineforo diverso con análisis de casos: Actividad que consiste en la proyección de contenido audiovisual con enfoque en diversidad y derechos LGBTIQ+, seguida de un espacio guiado de análisis. Incluye proyector o pantalla, sonido, sillas, moderador, material de apoyo y registro de conclusiones.</t>
    </r>
    <r>
      <rPr>
        <u/>
        <sz val="8"/>
        <rFont val="Arial"/>
        <family val="2"/>
      </rPr>
      <t xml:space="preserve"> ( ANEXO 4  )</t>
    </r>
  </si>
  <si>
    <r>
      <t xml:space="preserve">Tarima Para Evento  en espacios abiertos, con estructura modular, resistente y adaptable al terreno, dimensiones desde 4 x 3 m y altura entre 0,80 m y 1,20 m. Debe contar con superficie antideslizante, escaleras seguras, rampas, opción de cubierta o carpa y faldones para mejor presentación. Incluye transporte, montaje, desmontaje y personal técnico, garantizando estabilidad, seguridad y adecuadas condiciones para el evento.     </t>
    </r>
    <r>
      <rPr>
        <u/>
        <sz val="8"/>
        <rFont val="Arial"/>
        <family val="2"/>
      </rPr>
      <t>( ANEXO  5)</t>
    </r>
  </si>
  <si>
    <r>
      <t xml:space="preserve">"Camisetas con logo institucional deberán cumplir como mínimo con las siguientes especificaciones técnicas:
Material: tela tipo piqué o jersey en algodón 100% o mezcla algodón/poliéster (mínimo 50% algodón), que garantice comodidad, transpirabilidad y frescura, adecuada para jornadas prolongadas y climas cálidos.
Gramaje referencial: entre 180 y 220 g/m², que proporcione equilibrio entre durabilidad y confort térmico.
Diseño: tipo camiseta con cuello en V, sin botones, de estilo cómodo y versátil, adecuada para uso institucional y actividades comunitarias.
Confección: costuras reforzadas y acabados de calidad, aptos para uso frecuente en actividades institucionales.
Marcación: inclusión de la imagen institucional del programa mediante técnica duradera (estampado, bordado o similar), garantizando visibilidad y permanencia.
Tallas: disponibilidad en tallas XS, S, M, L, XL y XXL, de acuerdo con la caracterización del equipo contratista.
Estas estrategias contribuyen a la sensibilización institucional y al fortalecimiento de capacidades en actores clave para la atención de la población LGBTIQ+."  </t>
    </r>
    <r>
      <rPr>
        <u/>
        <sz val="8"/>
        <rFont val="Arial"/>
        <family val="2"/>
      </rPr>
      <t>(ANEXO 6 )</t>
    </r>
  </si>
  <si>
    <r>
      <t xml:space="preserve">Imprimir material POP para socializar las guías de atención para diferentes entidades: educación secundaria entidades del sector público de la ciudad, entidades privadas del sector social,sin ánimo de lucro y otras que trabajen por la defensa y reivindicación de los derechos y las comunidades vulnerables. ( Kit comunicativo para instituciones capacitadas (volantes, letrero de respeto por la diversidad sexual y de género, señalética de acuerdo a la población atendida por la institución)  </t>
    </r>
    <r>
      <rPr>
        <u/>
        <sz val="8"/>
        <rFont val="Arial"/>
        <family val="2"/>
      </rPr>
      <t>(ANEXO 7)</t>
    </r>
  </si>
  <si>
    <r>
      <t xml:space="preserve">Apoyar el evento de la inclusión como estrategia de visibilizacion de la población LGBTIQ, a traves de actos representativos de la poblacion diversa en espacios abiertos: Se realizará en espacio abierto y el apoyo consistirá en la provisión de tarima, sonido, logística general, presentaciones culturales (artistas, comparsas, papayera), animación y coordinación operativa. El recurso se destinará a la producción del evento, contratación de servicios técnicos y desarrollo de actividades culturales que promuevan la diversidad.  </t>
    </r>
    <r>
      <rPr>
        <u/>
        <sz val="8"/>
        <rFont val="Arial"/>
        <family val="2"/>
      </rPr>
      <t>(ANEXO  8)</t>
    </r>
  </si>
  <si>
    <r>
      <t xml:space="preserve">Apoyar el evento de la inclusión como estrategia de visibilizacion de la población LGBTIQ, a traves de actos representativos de la poblacion diversa: Se desarrollará en espacio cerrado o delimitado, con apoyo en logística, material pedagógico, señalética, intervenciones culturales moderadas, facilitadores y coordinación técnica. El recurso se orientará a la implementación de actividades formativas, adecuación del espacio y producción de insumos para la promoción de derechos.   </t>
    </r>
    <r>
      <rPr>
        <u/>
        <sz val="8"/>
        <rFont val="Arial"/>
        <family val="2"/>
      </rPr>
      <t xml:space="preserve">(ANEXO 9)
</t>
    </r>
  </si>
  <si>
    <t xml:space="preserve">Señores </t>
  </si>
  <si>
    <t>Ciudad</t>
  </si>
  <si>
    <t>presento de manera libre y espontanea  conciente que la misma incluye todos los  gastos, tributos y/o impuestos nacionales, departamentales</t>
  </si>
  <si>
    <t>y Municipales, y los  costos directos e indirectos que  implique la debida  ejecución del contrato.</t>
  </si>
  <si>
    <t xml:space="preserve">De igual manera manifiesto bajo la gravedad  de juramento que los mismos se ajustan al precio del mercado se mantendrán durante la vigencia  del </t>
  </si>
  <si>
    <t>convenio, así como sus adiciones, prorrogas o modificaciones  que se presenten.</t>
  </si>
  <si>
    <t xml:space="preserve">SECRETARIA DE BIENESTAR SOCIAL DISTRITAL </t>
  </si>
  <si>
    <t xml:space="preserve">SANTIAGO DE CALI </t>
  </si>
  <si>
    <t>El suscrito (a) _________________________________, en nombre propio y  en representación de la _______________________________________</t>
  </si>
  <si>
    <t xml:space="preserve">con Nit Nro. ____________________ ,me permito presentar el detalle de la oferta económica, la cual </t>
  </si>
  <si>
    <r>
      <t xml:space="preserve">Nota:  2 </t>
    </r>
    <r>
      <rPr>
        <sz val="12"/>
        <color theme="1"/>
        <rFont val="Arial"/>
        <family val="2"/>
      </rPr>
      <t>El presupuesto oficial del proceso comprende la totalidad de los costos (directos e indirectos),impuestos, contribuciones y deducciones de ley a que haya lugar.</t>
    </r>
  </si>
  <si>
    <t>Atentamente,</t>
  </si>
  <si>
    <t xml:space="preserve">Valor  total  de la propuesta:  _______________________________________________________________________       </t>
  </si>
  <si>
    <r>
      <rPr>
        <b/>
        <sz val="12"/>
        <color theme="1"/>
        <rFont val="Arial"/>
        <family val="2"/>
      </rPr>
      <t>Nota: 1</t>
    </r>
    <r>
      <rPr>
        <sz val="12"/>
        <color theme="1"/>
        <rFont val="Arial"/>
        <family val="2"/>
      </rPr>
      <t xml:space="preserve"> Reconozco que de presentarse diferencia entre los valores unitarios al sumarse el valor total del presente anexo y la plataforma SECOP II, dará lugar a rechazo de la oferta  del  intersado</t>
    </r>
  </si>
  <si>
    <t>NOMBRE  RAZON SOCIAL DEL PROPONENTE _______________________________________________</t>
  </si>
  <si>
    <r>
      <t>NOMBRE DEL  REPRESENTANTE LEGAL_</t>
    </r>
    <r>
      <rPr>
        <b/>
        <sz val="12"/>
        <color theme="1"/>
        <rFont val="Arial"/>
        <family val="2"/>
      </rPr>
      <t>___________________</t>
    </r>
    <r>
      <rPr>
        <sz val="12"/>
        <color theme="1"/>
        <rFont val="Arial"/>
        <family val="2"/>
      </rPr>
      <t>_____________________</t>
    </r>
  </si>
  <si>
    <t xml:space="preserve">NOTA: Los anexos son referentes detallados de ITENS globables </t>
  </si>
  <si>
    <t>Fecha de la oferta: _________________________________--</t>
  </si>
  <si>
    <t xml:space="preserve">VALOR  BASE  IVA  </t>
  </si>
  <si>
    <t>VALOR DE  IVA  19%</t>
  </si>
  <si>
    <t xml:space="preserve">VALOR  TOTAL </t>
  </si>
  <si>
    <t>$ 5.056.716</t>
  </si>
  <si>
    <t>$ 12.500.010</t>
  </si>
  <si>
    <r>
      <t xml:space="preserve">Implementar acciones estratégicas que contribuyan al fortalecimiento integral de las iniciativas promovidas por personas de la población LGBTIQ+, favoreciendo su consolidación, viabilidad y sostenibilidad a través de estímulos institucionales. Importante,   </t>
    </r>
    <r>
      <rPr>
        <b/>
        <u/>
        <sz val="8"/>
        <rFont val="Arial"/>
        <family val="2"/>
      </rPr>
      <t>NOTA: sujeto a descuentos por impuestos y  gastos de operacion</t>
    </r>
    <r>
      <rPr>
        <sz val="8"/>
        <rFont val="Arial"/>
        <family val="2"/>
      </rPr>
      <t xml:space="preserve">.Para el desarrollo de la activiad se debe entregar el diagnostico respectivo, 3 cotizaciones comparativas y acta de entrega firmada por el beneficiario.    
</t>
    </r>
    <r>
      <rPr>
        <b/>
        <sz val="8"/>
        <color rgb="FFFF0000"/>
        <rFont val="Arial"/>
        <family val="2"/>
      </rPr>
      <t>ESTE  ITEM   NO SE MODIFICA</t>
    </r>
  </si>
  <si>
    <r>
      <rPr>
        <b/>
        <sz val="11"/>
        <color theme="1"/>
        <rFont val="Arial"/>
        <family val="2"/>
      </rPr>
      <t>Acciones Tecnicas</t>
    </r>
    <r>
      <rPr>
        <sz val="11"/>
        <color theme="1"/>
        <rFont val="Arial"/>
        <family val="2"/>
      </rPr>
      <t xml:space="preserve">
Personal </t>
    </r>
    <r>
      <rPr>
        <b/>
        <sz val="11"/>
        <color theme="1"/>
        <rFont val="Arial"/>
        <family val="2"/>
      </rPr>
      <t>Facilitador Logistico:</t>
    </r>
    <r>
      <rPr>
        <sz val="11"/>
        <color theme="1"/>
        <rFont val="Arial"/>
        <family val="2"/>
      </rPr>
      <t xml:space="preserve"> Bachilleres que deberan brindar apoyo en eventos (culturales, deportivos, educativos o comunitarios) para el desarrollo de las actividades de la Semana de la Juventud. Los facilitadores deben pertenecer a procesos juveniles o hacer parte del subsistema de participación juvenil. Los honorarios percibidos corresponden A 15 SMLDV. (El salario minimo legal vigente se encuentra en $58.364 pesos). </t>
    </r>
    <r>
      <rPr>
        <sz val="11"/>
        <color rgb="FFFF0000"/>
        <rFont val="Arial"/>
        <family val="2"/>
      </rPr>
      <t xml:space="preserve"> N</t>
    </r>
    <r>
      <rPr>
        <b/>
        <sz val="11"/>
        <color rgb="FFFF0000"/>
        <rFont val="Arial"/>
        <family val="2"/>
      </rPr>
      <t xml:space="preserve">ota: el  valor  esta  sujeto a  impuestos, descuentos  y  gastos  operativos.
</t>
    </r>
    <r>
      <rPr>
        <b/>
        <u/>
        <sz val="11"/>
        <rFont val="Arial"/>
        <family val="2"/>
      </rPr>
      <t xml:space="preserve">ESTA  ACTIVIDAD ES  INMODIFICABLE  EN EL  VALOR  </t>
    </r>
  </si>
  <si>
    <r>
      <t xml:space="preserve">Adelantar el proceso de selección y asignación de un reconocimiento monetario por un valor de tres millones de pesos ($3.000.000 M/CTE), incluidos los impuestos y deducciones de ley  y demas  gastos de operación, a un total de tres líderes juveniles sociales y comunitarios, quienes deberán apoyar los diferentes procesos en la estrategia “Cali Territorio de Paz e Inclusión”, en el marco de las actividades culturales programadas y previa concertación con el supervisor del contrato.  </t>
    </r>
    <r>
      <rPr>
        <b/>
        <sz val="11"/>
        <color rgb="FFFF0000"/>
        <rFont val="Arial"/>
        <family val="2"/>
      </rPr>
      <t xml:space="preserve">Nota: Cabe  aclarar  que  el beneficiario esta sujeto  a desuentos del valor  techo   proyectado.   </t>
    </r>
    <r>
      <rPr>
        <b/>
        <u/>
        <sz val="11"/>
        <rFont val="Arial"/>
        <family val="2"/>
      </rPr>
      <t>EL  VALOR DE ACTIVIDAD NO SE PUEDE MODIFICAR</t>
    </r>
    <r>
      <rPr>
        <b/>
        <sz val="11"/>
        <color rgb="FFFF0000"/>
        <rFont val="Arial"/>
        <family val="2"/>
      </rPr>
      <t xml:space="preserve"> </t>
    </r>
  </si>
  <si>
    <r>
      <t xml:space="preserve">Adelantar el proceso de selección y asignación de un reconocimiento monetario por valor de Millón quinientos mil pesos $1.500.000 para reconocimiento de instructores coreográficos los cuales harán parte de la estrategia "Cali Territorio de Paz e Inclusión" Previa concertación con el supervisor del contrato.. </t>
    </r>
    <r>
      <rPr>
        <b/>
        <sz val="11"/>
        <color rgb="FFFF0000"/>
        <rFont val="Arial"/>
        <family val="2"/>
      </rPr>
      <t>Nota: el  valor  esta  sujeto a  impuestos, descuentos  y  gastos  operativos .</t>
    </r>
    <r>
      <rPr>
        <b/>
        <u/>
        <sz val="11"/>
        <rFont val="Arial"/>
        <family val="2"/>
      </rPr>
      <t xml:space="preserve"> ESTE   VALOR  NO  SE MODIFICA</t>
    </r>
  </si>
  <si>
    <r>
      <t xml:space="preserve">Garantizar la promoción del evento de cierre de la semana de la juventud, mediante un influenciador digital juvenil, el cual por medio de sus redes sociales realice un video tipo reels y dos historias, la cuales deben de ir en colaboración con las redes de bienestar social. Dicho influenciador deberá ser concertado con el supervisor del contrato. </t>
    </r>
    <r>
      <rPr>
        <b/>
        <sz val="11"/>
        <color rgb="FFFF0000"/>
        <rFont val="Arial"/>
        <family val="2"/>
      </rPr>
      <t xml:space="preserve"> Nota: el  valor  esta  sujeto a  impuestos, descuentos  y  gastos  operativos.
</t>
    </r>
    <r>
      <rPr>
        <b/>
        <u/>
        <sz val="11"/>
        <rFont val="Arial"/>
        <family val="2"/>
      </rPr>
      <t>NOTA  ESTE  VALOR NO SE  MODIFICA</t>
    </r>
    <r>
      <rPr>
        <b/>
        <sz val="11"/>
        <color rgb="FFFF0000"/>
        <rFont val="Arial"/>
        <family val="2"/>
      </rPr>
      <t xml:space="preserve"> </t>
    </r>
  </si>
  <si>
    <r>
      <t xml:space="preserve">Adelantar el proceso de selección y asignación de un reconocimiento monetario por un valor de un millon doscientos mil pesos ($1.200.000,00 M/CTE) incluidos impuestos y deducciones de ley, a un total de 12 grupos artísticos, o artistas culturales y/o recreativos, los cuales deben de formar parte de las prácticas organizativas de incidencia social juvenil. </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</si>
  <si>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t xml:space="preserve">Garantizar la ambientación de un evento a través de un Dj de musica urbana y electronica durante 5 hojas, en el marco de las actividades programadas. </t>
    </r>
    <r>
      <rPr>
        <b/>
        <sz val="11"/>
        <color rgb="FFFF0000"/>
        <rFont val="Arial"/>
        <family val="2"/>
      </rPr>
      <t xml:space="preserve">Nota: el  valor  esta  sujeto a  impuestos, descuentos  y  gastos  operativos  </t>
    </r>
    <r>
      <rPr>
        <b/>
        <sz val="11"/>
        <rFont val="Arial"/>
        <family val="2"/>
      </rPr>
      <t>(VALORES  DE  ESTE ITEMS  NO SE PUEDE  MODIFICAR)</t>
    </r>
  </si>
  <si>
    <r>
      <rPr>
        <b/>
        <sz val="11"/>
        <color theme="1"/>
        <rFont val="Arial"/>
        <family val="2"/>
      </rPr>
      <t>Acciones Tecnicas</t>
    </r>
    <r>
      <rPr>
        <sz val="11"/>
        <color theme="1"/>
        <rFont val="Arial"/>
        <family val="2"/>
      </rPr>
      <t xml:space="preserve">
Personal, </t>
    </r>
    <r>
      <rPr>
        <b/>
        <sz val="11"/>
        <color theme="1"/>
        <rFont val="Arial"/>
        <family val="2"/>
      </rPr>
      <t>Coordinador:</t>
    </r>
    <r>
      <rPr>
        <sz val="11"/>
        <color theme="1"/>
        <rFont val="Arial"/>
        <family val="2"/>
      </rPr>
      <t xml:space="preserve"> Profesional en Administración de Empresas, Ingeniería Industrial, Gestión de Proyectos, Logística o áreas afines, con experiencia en manejo de proveedores y compras, coordinación de equipos de trabajo y logística de distribución, para el desarrollo técnico, la articulación institucional, el mapeo de servicios y la gestión de acuerdos de corresponsabilidad.</t>
    </r>
    <r>
      <rPr>
        <b/>
        <sz val="11"/>
        <color rgb="FFFF0000"/>
        <rFont val="Arial"/>
        <family val="2"/>
      </rPr>
      <t xml:space="preserve"> Nota: el  valor  esta  sujeto a  impuestos, descuentos  y  gastos  operativos . </t>
    </r>
    <r>
      <rPr>
        <b/>
        <sz val="11"/>
        <rFont val="Arial"/>
        <family val="2"/>
      </rPr>
      <t xml:space="preserve"> (VALORES  DE  ESTE ITEMS  NO SE PUEDE  MODIFICAR)</t>
    </r>
  </si>
  <si>
    <r>
      <t xml:space="preserve">Garantizar la disposición y entrega a diferentes grupos de personas jóvenes participantes del proyecto por destacarse en las diferentes actividades lúdico-recreativas y/o deportivas, que fomentan la salud mental y física y los estilos de vida saludable. Dándoles un bono para compra en supermercados de cadena por valor de $150.000 por persona. </t>
    </r>
    <r>
      <rPr>
        <b/>
        <sz val="11"/>
        <color rgb="FFFF0000"/>
        <rFont val="Arial"/>
        <family val="2"/>
      </rPr>
      <t xml:space="preserve">Nota: el  valor  esta  sujeto a  impuestos, descuentos  y  gastos  operativos.
 </t>
    </r>
    <r>
      <rPr>
        <b/>
        <sz val="11"/>
        <rFont val="Arial"/>
        <family val="2"/>
      </rPr>
      <t>(VALORES  DE  ESTE ITEMS  NO SE PUEDE  MODIFICAR)</t>
    </r>
  </si>
  <si>
    <r>
      <t xml:space="preserve">Adelantar el proceso de selección y asignación de un reconocimiento monetario por un valor de un millon nueve mil setecientos cuatro pesos ($1.009.704,00 M/CTE) incluidos impuestos y deducciones de ley, a un total de 1 o 2 artístas recreativos que realicen una puesta en escena que refleje e inspire diferentes situaciones juveniles con el fin de amenizar espacios como rompe hielo.La selección del artista deberá ser concertada con el supervisor del contrato. </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</si>
  <si>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t xml:space="preserve">Adelantar el proceso de selección y asignación de un reconocimiento monetario por un valor de un millon cien mil pesos ($1.100.000,00 M/CTE) incluidos impuestos y deducciones de ley, a un total de 10 grupos artísticos, culturales y recreativos, los cuales deben de formar parte de las prácticas organizativas de incidencia social juvenil, La selección de los grupos artisticos deberan ser concertados con el supervisor del contrato. </t>
    </r>
    <r>
      <rPr>
        <b/>
        <sz val="11"/>
        <color rgb="FFFF0000"/>
        <rFont val="Arial"/>
        <family val="2"/>
      </rPr>
      <t xml:space="preserve">Nota: el  valor  esta  sujeto a  impuestos, descuentos  y  gastos  operativos.
 </t>
    </r>
    <r>
      <rPr>
        <b/>
        <sz val="11"/>
        <rFont val="Arial"/>
        <family val="2"/>
      </rPr>
      <t>(VALORES  DE  ESTE ITEMS  NO SE PUEDE  MODIFICAR)</t>
    </r>
  </si>
  <si>
    <r>
      <t xml:space="preserve">Garantizar la asistencia y participación de un panelistas reconocido nacional y/o internacionalmente, el cual deberá ser un referente en temas relacionados con el tematicas de interes juvenil en entornos de marketing digitsl y redes sociales. Se deberá garantizar en igual medida que la intervención de la persona ponente sea de mínimo 60 minutos y que en igual medida se garanticen los insumos que este pueda llegar a requerir en ocasión a desarrollo de su presentación. La selección del ponente deberá ser concertada con el supervisor del contrato. </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</si>
  <si>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rPr>
        <b/>
        <sz val="11"/>
        <color theme="1"/>
        <rFont val="Arial"/>
        <family val="2"/>
      </rPr>
      <t>Acciones Tecnicas</t>
    </r>
    <r>
      <rPr>
        <sz val="11"/>
        <color theme="1"/>
        <rFont val="Arial"/>
        <family val="2"/>
      </rPr>
      <t xml:space="preserve">
</t>
    </r>
    <r>
      <rPr>
        <b/>
        <sz val="11"/>
        <color theme="1"/>
        <rFont val="Arial"/>
        <family val="2"/>
      </rPr>
      <t xml:space="preserve">Personal Administrativo: </t>
    </r>
    <r>
      <rPr>
        <sz val="11"/>
        <color theme="1"/>
        <rFont val="Arial"/>
        <family val="2"/>
      </rPr>
      <t xml:space="preserve">Profesional en Administrador de Empresas, Ingeniero Industrial, Economista o Administrador Público, encargado de la sistematización del proyecto. </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</si>
  <si>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t>Garantizar la asistencia y participación de uno o dos ponentes reconocidos nacional y/o internacionalmente, el cual deberá ser un referente en temas relacionados con el emprendimiento, liderazgo, labor social e incidencia en jóvenes. Se deberá garantizar en igual medida que la intervención de la persona ponente sea de mínimo 60 minutos y que en igual medida se garanticen los insumos que este pueda llegar a requerir en ocasión a desarrollo de su presentación. La selección del ponente deberá ser concertada con el supervisor del contrato.</t>
    </r>
    <r>
      <rPr>
        <b/>
        <sz val="11"/>
        <color rgb="FFFF0000"/>
        <rFont val="Arial"/>
        <family val="2"/>
      </rPr>
      <t xml:space="preserve"> Nota: el  valor  esta  sujeto a  impuestos, descuentos  y  gastos  operativos .
</t>
    </r>
    <r>
      <rPr>
        <b/>
        <sz val="11"/>
        <rFont val="Arial"/>
        <family val="2"/>
      </rPr>
      <t xml:space="preserve"> (VALORES  DE  ESTE ITEMS  NO SE PUEDE  MODIFICAR)</t>
    </r>
  </si>
  <si>
    <r>
      <t>Adelantar el proceso de selección y asignación de un reconocimiento monetario por un valor de un millon quinientos ochenta mil pesos ($1.580.000,00 M/CTE)</t>
    </r>
    <r>
      <rPr>
        <b/>
        <u/>
        <sz val="11"/>
        <color rgb="FFFF0000"/>
        <rFont val="Arial"/>
        <family val="2"/>
      </rPr>
      <t xml:space="preserve"> incluidos impuestos y deducciones de ley y gastos operativos</t>
    </r>
    <r>
      <rPr>
        <sz val="11"/>
        <color theme="1"/>
        <rFont val="Arial"/>
        <family val="2"/>
      </rPr>
      <t xml:space="preserve">, a un total de 2 lideres juveniles emprendedores que su apuesta sea social y comunitaria. Los cuales deben de formar parte de las prácticas organizativas de incidencia social juvenil.
</t>
    </r>
    <r>
      <rPr>
        <b/>
        <sz val="11"/>
        <rFont val="Arial"/>
        <family val="2"/>
      </rPr>
      <t xml:space="preserve"> (VALORES  DE  ESTE ITEMS  NO SE PUEDE  MODIFICAR)</t>
    </r>
  </si>
  <si>
    <r>
      <t xml:space="preserve">Entregar insumos deportivos por valor de cuatro millones quinientos mil pesos ($4.500.000 M/CTE), incluidos impuestos y deducciones de ley, destinados al fortalecimiento de procesos deportivos y de participación juvenil en el marco de los torneos programados. La asignación y entrega de los insumos se realizará con base en criterios técnicos definidos y en concertación con el supervisor del contrato. </t>
    </r>
    <r>
      <rPr>
        <b/>
        <sz val="11"/>
        <color rgb="FFFF0000"/>
        <rFont val="Arial"/>
        <family val="2"/>
      </rPr>
      <t xml:space="preserve">Nota: el  valor  esta  sujeto a  impuestos, descuentos  y  gastos  operativos , los  elementos se deben  cotizar  
</t>
    </r>
    <r>
      <rPr>
        <b/>
        <sz val="11"/>
        <rFont val="Arial"/>
        <family val="2"/>
      </rPr>
      <t>(VALORES  DE  ESTE ITEMS  NO SE PUEDE  MODIFICAR)</t>
    </r>
  </si>
  <si>
    <r>
      <t xml:space="preserve">Adelantar el proceso de selección y asignación de un reconocimiento monetario por un valor de trescientos mil pesos ($300.000,00 M/CTE) incluidos impuestos y deducciones de ley, a un total de 4 arbitros deportivos. En el marco de las actividades deportivas programadas. Dicha selección se realizara previa concertacion con el supervisor del contrato. </t>
    </r>
    <r>
      <rPr>
        <b/>
        <sz val="11"/>
        <color rgb="FFFF0000"/>
        <rFont val="Arial"/>
        <family val="2"/>
      </rPr>
      <t xml:space="preserve"> Nota: el  valor  esta  sujeto a  impuestos, descuentos  y  gastos  operativos.
</t>
    </r>
    <r>
      <rPr>
        <b/>
        <sz val="11"/>
        <rFont val="Arial"/>
        <family val="2"/>
      </rPr>
      <t xml:space="preserve"> (VALORES  DE  ESTE ITEMS  NO SE PUEDE  MODIFICAR)</t>
    </r>
  </si>
  <si>
    <r>
      <t>Suministro y recarga dde tarjeta de MIO por valor de $13.200 por concepto de transporte que garantice el desplazamiento de los consejeros de juventud para la realización de seis (6) sesiones ordinarias descentralizadas.</t>
    </r>
    <r>
      <rPr>
        <b/>
        <sz val="11"/>
        <color rgb="FFFF0000"/>
        <rFont val="Arial"/>
        <family val="2"/>
      </rPr>
      <t xml:space="preserve"> incluidos impuestos y deducciones de ley Y Gastos operativos.
</t>
    </r>
    <r>
      <rPr>
        <b/>
        <sz val="11"/>
        <rFont val="Arial"/>
        <family val="2"/>
      </rPr>
      <t xml:space="preserve"> (VALORES  DE  ESTE ITEMS  NO SE PUEDE  MODIFICAR)</t>
    </r>
  </si>
  <si>
    <r>
      <t>Suministrar auxilio de transporte para 110 participantes ida y vuelta x 19.091 c/u x 7 sesiones para un total de $133.636 por participante</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</si>
  <si>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t xml:space="preserve">Suministrar y garantizar la participación de 1 o 30 jóvenes en espacios de representación e incidencia Juvenil a nivel local, departamental o nacional, mediante la provisión de apoyos logísticos como alimentación, o transporte, o alojamiento, que faciliten su vinculación efectiva en agendas y procesos de participación y representación juvenil.  dichos  apoyo serán  concertados con el  supervisor  y  sujetos  a </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</si>
  <si>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t xml:space="preserve">Adelantar el proceso de selección y asignación de un reconocimiento monetario por un valor de setecientos mil pesos ($700.000M/CTE) incluidos impuestos y deducciones de ley, a un total de 10 líderes juveniles para el acompañamiento e intercambio de experiencias significativas en los territorios, en el proceso de actualización de la plataforma distrital de juventud. Los cuales deben de formar parte de las prácticas organizativas de incidencia social juvenil.
</t>
    </r>
    <r>
      <rPr>
        <b/>
        <sz val="11"/>
        <color rgb="FFFF0000"/>
        <rFont val="Arial"/>
        <family val="2"/>
      </rPr>
      <t xml:space="preserve"> Nota: el  valor  esta  sujeto a  impuestos, descuentos  y  gastos  operativos</t>
    </r>
    <r>
      <rPr>
        <sz val="11"/>
        <color theme="1"/>
        <rFont val="Arial"/>
        <family val="2"/>
      </rPr>
      <t xml:space="preserve"> 
</t>
    </r>
    <r>
      <rPr>
        <b/>
        <sz val="11"/>
        <rFont val="Arial"/>
        <family val="2"/>
      </rPr>
      <t xml:space="preserve"> (VALORES  DE  ESTE ITEMS  NO SE PUEDE  MODIFICAR)</t>
    </r>
    <r>
      <rPr>
        <sz val="11"/>
        <color theme="1"/>
        <rFont val="Arial"/>
        <family val="2"/>
      </rPr>
      <t xml:space="preserve">
</t>
    </r>
  </si>
  <si>
    <r>
      <t xml:space="preserve">Adelantar la selección y asignación de un reconocimiento monetario de $800.000 a cada uno de los siete grupos artísticos, en el marco de la estrategia Jóvenes con Bienestar “Voces y Visiones”. Este reconocimiento resalta y valora el trabajo realizado en los territorios, contribuyendo a disminuir brechas y potencializar los procesos culturales locales, previa concertación con el supervisor del contrato. </t>
    </r>
    <r>
      <rPr>
        <b/>
        <sz val="11"/>
        <color rgb="FFFF0000"/>
        <rFont val="Arial"/>
        <family val="2"/>
      </rPr>
      <t xml:space="preserve">Nota: el  valor  esta  sujeto a  impuestos, descuentos  y  gastos  operativos 
</t>
    </r>
    <r>
      <rPr>
        <b/>
        <sz val="11"/>
        <rFont val="Arial"/>
        <family val="2"/>
      </rPr>
      <t xml:space="preserve"> (VALORES  DE  ESTE ITEMS  NO SE PUEDE  MODIFICAR)</t>
    </r>
  </si>
  <si>
    <r>
      <t xml:space="preserve">Adelantar la selección y asignación de un reconocimiento monetario de dos millones de pesos ($2.000.000) a cada uno de los seis (4) artistas musicales, en el marco de la estrategia Jóvenes con Bienestar “Voces y Visiones”. Este reconocimiento valora el trabajo realizado en los territorios, contribuyendo a disminuir brechas y potenciar los procesos culturales locales, previa concertación con el supervisor del contrato. </t>
    </r>
    <r>
      <rPr>
        <b/>
        <sz val="11"/>
        <color rgb="FFFF0000"/>
        <rFont val="Arial"/>
        <family val="2"/>
      </rPr>
      <t xml:space="preserve">Nota: el  valor  esta  sujeto a  impuestos, descuentos  y  gastos  operativos .
</t>
    </r>
    <r>
      <rPr>
        <b/>
        <sz val="11"/>
        <rFont val="Arial"/>
        <family val="2"/>
      </rPr>
      <t xml:space="preserve"> (VALORES  DE  ESTE ITEMS  NO SE PUEDE  MODIFICAR)</t>
    </r>
  </si>
  <si>
    <r>
      <rPr>
        <b/>
        <sz val="11"/>
        <color theme="1"/>
        <rFont val="Arial"/>
        <family val="2"/>
      </rPr>
      <t>Acciones Tecnicas</t>
    </r>
    <r>
      <rPr>
        <sz val="11"/>
        <color theme="1"/>
        <rFont val="Arial"/>
        <family val="2"/>
      </rPr>
      <t xml:space="preserve">
Personal: </t>
    </r>
    <r>
      <rPr>
        <b/>
        <sz val="11"/>
        <color theme="1"/>
        <rFont val="Arial"/>
        <family val="2"/>
      </rPr>
      <t>Comunicador social:</t>
    </r>
    <r>
      <rPr>
        <sz val="11"/>
        <color theme="1"/>
        <rFont val="Arial"/>
        <family val="2"/>
      </rPr>
      <t xml:space="preserve"> Profesional en Comunicación Social, con experiencia en producción audiovisual, gestión de redes y narrativas juveniles, requerido para la creación y producción de contenidos como historias, reels y piezas gráficas para las diferentes actividades de la Semana de la Juventud.</t>
    </r>
    <r>
      <rPr>
        <b/>
        <sz val="11"/>
        <color rgb="FFFF0000"/>
        <rFont val="Arial"/>
        <family val="2"/>
      </rPr>
      <t xml:space="preserve"> Nota: el  valor  esta  sujeto a  impuestos, descuentos  y  gastos  operativos</t>
    </r>
    <r>
      <rPr>
        <sz val="11"/>
        <color theme="1"/>
        <rFont val="Arial"/>
        <family val="2"/>
      </rPr>
      <t xml:space="preserve"> 
</t>
    </r>
    <r>
      <rPr>
        <b/>
        <sz val="11"/>
        <rFont val="Arial"/>
        <family val="2"/>
      </rPr>
      <t xml:space="preserve"> (VALORES  DE  ESTE ITEMS  NO SE PUEDE  MODIFICAR)</t>
    </r>
  </si>
  <si>
    <r>
      <rPr>
        <b/>
        <sz val="12"/>
        <color theme="1"/>
        <rFont val="Arial"/>
        <family val="2"/>
      </rPr>
      <t>Nota: 3</t>
    </r>
    <r>
      <rPr>
        <sz val="12"/>
        <color theme="1"/>
        <rFont val="Arial"/>
        <family val="2"/>
      </rPr>
      <t xml:space="preserve">  Los  items  que  aparecen en el presupuesto no se podrán  modificar  y se deberá  conservar los precios.</t>
    </r>
  </si>
  <si>
    <t>B. DEDUCCIONES Y RETENCIONES CON LOS CÓDIGOS SGAFT-SAP</t>
  </si>
  <si>
    <t>Concepto</t>
  </si>
  <si>
    <t>NO</t>
  </si>
  <si>
    <t>SI</t>
  </si>
  <si>
    <t>%</t>
  </si>
  <si>
    <t>Contribución Especial – CE (Contrato de Obra)</t>
  </si>
  <si>
    <t>X</t>
  </si>
  <si>
    <t>Pro-Cultura – EC &gt; a UVT 4.072 (Mayor a $213.286.928)</t>
  </si>
  <si>
    <t>Pro-Desarrollo Urbano – EP &lt; a 2.196 UVT (De $1 a $115.013.303)</t>
  </si>
  <si>
    <t>Pro-Desarrollo Urbano – EP &gt; a 2.196 UVT (Igual o Mayor a $115.013.304)</t>
  </si>
  <si>
    <t>Pro-Bienestar del adulto Adulto Mayor – EA</t>
  </si>
  <si>
    <t>Pro-Deporte y Recreación – ED</t>
  </si>
  <si>
    <t>Pro-Justicia Familiar – EJ</t>
  </si>
  <si>
    <t>Pro-Universidad del valle – EV</t>
  </si>
  <si>
    <t>Pro-Hospital – EH</t>
  </si>
  <si>
    <t>Pro-Unipacífico – EU Todo Tipo de Contrato</t>
  </si>
  <si>
    <t>RETE ICA – IV – IC – IL – IS</t>
  </si>
  <si>
    <t>8,8 x 1.000</t>
  </si>
  <si>
    <t>ReteFuente – RD – RS – RH – RC – RA – RO – RF</t>
  </si>
  <si>
    <t>Factor Multiplicador</t>
  </si>
  <si>
    <t>RETE IVA – 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</si>
</sst>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
    <numFmt numFmtId="165" formatCode="d\.m\.yyyy"/>
    <numFmt numFmtId="166" formatCode="d\.m\.yy"/>
    <numFmt numFmtId="167" formatCode="_-&quot;$&quot;\ * #,##0.00_-;\-&quot;$&quot;\ * #,##0.00_-;_-&quot;$&quot;\ * &quot;-&quot;??_-;_-@"/>
    <numFmt numFmtId="168" formatCode="[$$]#,##0"/>
    <numFmt numFmtId="169" formatCode="_-&quot;$&quot;\ * #,##0_-;\-&quot;$&quot;\ * #,##0_-;_-&quot;$&quot;\ * &quot;-&quot;??_-;_-@_-"/>
    <numFmt numFmtId="170" formatCode="&quot;$&quot;\ #,##0.00"/>
    <numFmt numFmtId="171" formatCode="&quot;$&quot;\ #,##0"/>
  </numFmts>
  <fonts count="6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8"/>
      <color rgb="FF000000"/>
      <name val="Arial"/>
      <family val="2"/>
    </font>
    <font>
      <sz val="11"/>
      <color theme="1"/>
      <name val="Calibri"/>
      <family val="2"/>
      <scheme val="minor"/>
    </font>
    <font>
      <b/>
      <sz val="8"/>
      <color rgb="FF000000"/>
      <name val="Arial"/>
      <family val="2"/>
    </font>
    <font>
      <sz val="11"/>
      <name val="Calibri"/>
      <family val="2"/>
    </font>
    <font>
      <sz val="8"/>
      <color theme="1"/>
      <name val="Arial"/>
      <family val="2"/>
    </font>
    <font>
      <b/>
      <sz val="8"/>
      <color theme="1"/>
      <name val="Arial"/>
      <family val="2"/>
    </font>
    <font>
      <sz val="9"/>
      <color theme="1"/>
      <name val="Arial"/>
      <family val="2"/>
    </font>
    <font>
      <b/>
      <sz val="11"/>
      <color theme="1"/>
      <name val="Arial"/>
      <family val="2"/>
    </font>
    <font>
      <sz val="11"/>
      <color theme="1"/>
      <name val="Arial"/>
      <family val="2"/>
    </font>
    <font>
      <sz val="11"/>
      <color rgb="FF000000"/>
      <name val="Calibri"/>
      <family val="2"/>
    </font>
    <font>
      <sz val="16"/>
      <color rgb="FF000000"/>
      <name val="Calibri"/>
      <family val="2"/>
    </font>
    <font>
      <sz val="12"/>
      <color rgb="FF000000"/>
      <name val="Calibri"/>
      <family val="2"/>
    </font>
    <font>
      <b/>
      <sz val="11"/>
      <color rgb="FF000000"/>
      <name val="Calibri"/>
      <family val="2"/>
    </font>
    <font>
      <b/>
      <sz val="12"/>
      <color rgb="FF000000"/>
      <name val="Arial"/>
      <family val="2"/>
    </font>
    <font>
      <b/>
      <sz val="11"/>
      <color rgb="FF000000"/>
      <name val="Arial"/>
      <family val="2"/>
    </font>
    <font>
      <b/>
      <u/>
      <sz val="11"/>
      <color rgb="FF000000"/>
      <name val="Calibri"/>
      <family val="2"/>
    </font>
    <font>
      <sz val="12"/>
      <color rgb="FF000000"/>
      <name val="Arial"/>
      <family val="2"/>
    </font>
    <font>
      <b/>
      <u/>
      <sz val="11"/>
      <color rgb="FF000000"/>
      <name val="Calibri"/>
      <family val="2"/>
    </font>
    <font>
      <b/>
      <u/>
      <sz val="11"/>
      <color rgb="FF000000"/>
      <name val="Calibri"/>
      <family val="2"/>
    </font>
    <font>
      <b/>
      <u/>
      <sz val="11"/>
      <color rgb="FF000000"/>
      <name val="Calibri"/>
      <family val="2"/>
    </font>
    <font>
      <b/>
      <u/>
      <sz val="12"/>
      <color rgb="FF000000"/>
      <name val="Arial"/>
      <family val="2"/>
    </font>
    <font>
      <sz val="11"/>
      <color rgb="FF000000"/>
      <name val="Arial"/>
      <family val="2"/>
    </font>
    <font>
      <b/>
      <u/>
      <sz val="11"/>
      <color rgb="FF000000"/>
      <name val="Calibri"/>
      <family val="2"/>
    </font>
    <font>
      <sz val="11"/>
      <color theme="1"/>
      <name val="Calibri"/>
      <family val="2"/>
      <scheme val="minor"/>
    </font>
    <font>
      <b/>
      <u/>
      <sz val="8"/>
      <color rgb="FF000000"/>
      <name val="Arial"/>
      <family val="2"/>
    </font>
    <font>
      <b/>
      <u/>
      <sz val="8"/>
      <color theme="1"/>
      <name val="Arial"/>
      <family val="2"/>
    </font>
    <font>
      <b/>
      <sz val="11"/>
      <color rgb="FFFF0000"/>
      <name val="Calibri"/>
      <family val="2"/>
      <scheme val="minor"/>
    </font>
    <font>
      <sz val="11"/>
      <color rgb="FFFF0000"/>
      <name val="Arial"/>
      <family val="2"/>
    </font>
    <font>
      <b/>
      <sz val="11"/>
      <color rgb="FFFF0000"/>
      <name val="Arial"/>
      <family val="2"/>
    </font>
    <font>
      <b/>
      <u/>
      <sz val="11"/>
      <color theme="1"/>
      <name val="Arial"/>
      <family val="2"/>
    </font>
    <font>
      <sz val="11"/>
      <color theme="1"/>
      <name val="Calibri"/>
      <family val="2"/>
      <scheme val="minor"/>
    </font>
    <font>
      <b/>
      <sz val="11"/>
      <color theme="1"/>
      <name val="Arial"/>
      <family val="2"/>
    </font>
    <font>
      <sz val="11"/>
      <name val="Calibri"/>
      <family val="2"/>
    </font>
    <font>
      <sz val="11"/>
      <color theme="1"/>
      <name val="Arial"/>
      <family val="2"/>
    </font>
    <font>
      <sz val="11"/>
      <color theme="1"/>
      <name val="Calibri"/>
      <family val="2"/>
    </font>
    <font>
      <sz val="9"/>
      <color theme="1"/>
      <name val="Arial"/>
      <family val="2"/>
    </font>
    <font>
      <sz val="12"/>
      <color theme="1"/>
      <name val="Arial Narrow"/>
      <family val="2"/>
    </font>
    <font>
      <b/>
      <u/>
      <sz val="11"/>
      <color rgb="FFFF0000"/>
      <name val="Arial"/>
      <family val="2"/>
    </font>
    <font>
      <sz val="9"/>
      <color rgb="FFFF0000"/>
      <name val="Arial"/>
      <family val="2"/>
    </font>
    <font>
      <sz val="8"/>
      <color rgb="FF000000"/>
      <name val="Arial"/>
      <family val="2"/>
    </font>
    <font>
      <b/>
      <sz val="9"/>
      <color indexed="81"/>
      <name val="Tahoma"/>
      <family val="2"/>
    </font>
    <font>
      <sz val="9"/>
      <color indexed="81"/>
      <name val="Tahoma"/>
      <family val="2"/>
    </font>
    <font>
      <b/>
      <sz val="11"/>
      <name val="Calibri"/>
      <family val="2"/>
    </font>
    <font>
      <u/>
      <sz val="11"/>
      <color theme="1"/>
      <name val="Arial"/>
      <family val="2"/>
    </font>
    <font>
      <sz val="11"/>
      <color theme="1"/>
      <name val="Calibri"/>
      <family val="2"/>
    </font>
    <font>
      <sz val="8"/>
      <color rgb="FFFF0000"/>
      <name val="Arial"/>
      <family val="2"/>
    </font>
    <font>
      <sz val="8"/>
      <name val="Arial"/>
      <family val="2"/>
    </font>
    <font>
      <b/>
      <sz val="8"/>
      <name val="Arial"/>
      <family val="2"/>
    </font>
    <font>
      <sz val="11"/>
      <name val="Calibri"/>
      <family val="2"/>
      <scheme val="minor"/>
    </font>
    <font>
      <u/>
      <sz val="8"/>
      <name val="Arial"/>
      <family val="2"/>
    </font>
    <font>
      <sz val="12"/>
      <color theme="1"/>
      <name val="Arial"/>
      <family val="2"/>
    </font>
    <font>
      <sz val="12"/>
      <color theme="1"/>
      <name val="Calibri"/>
      <family val="2"/>
      <scheme val="minor"/>
    </font>
    <font>
      <b/>
      <sz val="12"/>
      <color theme="1"/>
      <name val="Arial"/>
      <family val="2"/>
    </font>
    <font>
      <b/>
      <sz val="11"/>
      <color theme="1"/>
      <name val="Calibri"/>
      <family val="2"/>
    </font>
    <font>
      <b/>
      <u/>
      <sz val="8"/>
      <name val="Arial"/>
      <family val="2"/>
    </font>
    <font>
      <b/>
      <sz val="8"/>
      <color rgb="FFFF0000"/>
      <name val="Arial"/>
      <family val="2"/>
    </font>
    <font>
      <b/>
      <u/>
      <sz val="11"/>
      <name val="Arial"/>
      <family val="2"/>
    </font>
    <font>
      <b/>
      <sz val="11"/>
      <name val="Arial"/>
      <family val="2"/>
    </font>
    <font>
      <sz val="11"/>
      <name val="Arial"/>
      <family val="2"/>
    </font>
    <font>
      <sz val="10"/>
      <color theme="1"/>
      <name val="Times New Roman"/>
      <family val="1"/>
    </font>
  </fonts>
  <fills count="34">
    <fill>
      <patternFill patternType="none"/>
    </fill>
    <fill>
      <patternFill patternType="gray125"/>
    </fill>
    <fill>
      <patternFill patternType="solid">
        <fgColor rgb="FFF3F3F3"/>
        <bgColor rgb="FFF3F3F3"/>
      </patternFill>
    </fill>
    <fill>
      <patternFill patternType="solid">
        <fgColor rgb="FF8EAADB"/>
        <bgColor rgb="FF8EAADB"/>
      </patternFill>
    </fill>
    <fill>
      <patternFill patternType="solid">
        <fgColor rgb="FFD9E2F3"/>
        <bgColor rgb="FFD9E2F3"/>
      </patternFill>
    </fill>
    <fill>
      <patternFill patternType="solid">
        <fgColor rgb="FFC9DAF8"/>
        <bgColor rgb="FFC9DAF8"/>
      </patternFill>
    </fill>
    <fill>
      <patternFill patternType="solid">
        <fgColor rgb="FFFFFFFF"/>
        <bgColor rgb="FFFFFFFF"/>
      </patternFill>
    </fill>
    <fill>
      <patternFill patternType="solid">
        <fgColor rgb="FFD8D8D8"/>
        <bgColor rgb="FFD8D8D8"/>
      </patternFill>
    </fill>
    <fill>
      <patternFill patternType="solid">
        <fgColor rgb="FFD9D2E9"/>
        <bgColor rgb="FFD9D2E9"/>
      </patternFill>
    </fill>
    <fill>
      <patternFill patternType="solid">
        <fgColor rgb="FF00B0F0"/>
        <bgColor rgb="FF00B0F0"/>
      </patternFill>
    </fill>
    <fill>
      <patternFill patternType="solid">
        <fgColor rgb="FFD9D9D9"/>
        <bgColor rgb="FFD9D9D9"/>
      </patternFill>
    </fill>
    <fill>
      <patternFill patternType="solid">
        <fgColor rgb="FFDEEAF6"/>
        <bgColor rgb="FFDEEAF6"/>
      </patternFill>
    </fill>
    <fill>
      <patternFill patternType="solid">
        <fgColor rgb="FFF2F2F2"/>
        <bgColor rgb="FFF2F2F2"/>
      </patternFill>
    </fill>
    <fill>
      <patternFill patternType="solid">
        <fgColor theme="9" tint="0.59999389629810485"/>
        <bgColor indexed="64"/>
      </patternFill>
    </fill>
    <fill>
      <patternFill patternType="solid">
        <fgColor rgb="FFFFC000"/>
        <bgColor indexed="64"/>
      </patternFill>
    </fill>
    <fill>
      <patternFill patternType="solid">
        <fgColor rgb="FFFFC000"/>
        <bgColor rgb="FFFFFF00"/>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rgb="FFFFFFFF"/>
      </patternFill>
    </fill>
    <fill>
      <patternFill patternType="solid">
        <fgColor theme="0" tint="-4.9989318521683403E-2"/>
        <bgColor indexed="64"/>
      </patternFill>
    </fill>
    <fill>
      <patternFill patternType="solid">
        <fgColor theme="0" tint="-4.9989318521683403E-2"/>
        <bgColor rgb="FFF3F3F3"/>
      </patternFill>
    </fill>
    <fill>
      <patternFill patternType="solid">
        <fgColor theme="0" tint="-4.9989318521683403E-2"/>
        <bgColor rgb="FFFFFFFF"/>
      </patternFill>
    </fill>
    <fill>
      <patternFill patternType="solid">
        <fgColor theme="0" tint="-4.9989318521683403E-2"/>
        <bgColor rgb="FFFFF2CC"/>
      </patternFill>
    </fill>
    <fill>
      <patternFill patternType="solid">
        <fgColor theme="0" tint="-4.9989318521683403E-2"/>
        <bgColor rgb="FF00FFFF"/>
      </patternFill>
    </fill>
    <fill>
      <patternFill patternType="solid">
        <fgColor theme="0" tint="-4.9989318521683403E-2"/>
        <bgColor rgb="FFE6B8AF"/>
      </patternFill>
    </fill>
    <fill>
      <patternFill patternType="solid">
        <fgColor theme="0" tint="-4.9989318521683403E-2"/>
        <bgColor rgb="FFBFBFBF"/>
      </patternFill>
    </fill>
    <fill>
      <patternFill patternType="solid">
        <fgColor theme="0" tint="-4.9989318521683403E-2"/>
        <bgColor rgb="FFD8D8D8"/>
      </patternFill>
    </fill>
    <fill>
      <patternFill patternType="solid">
        <fgColor theme="0" tint="-4.9989318521683403E-2"/>
        <bgColor rgb="FFFF9900"/>
      </patternFill>
    </fill>
    <fill>
      <patternFill patternType="solid">
        <fgColor theme="0" tint="-0.14999847407452621"/>
        <bgColor rgb="FFFFF2CC"/>
      </patternFill>
    </fill>
    <fill>
      <patternFill patternType="solid">
        <fgColor theme="0" tint="-0.14999847407452621"/>
        <bgColor rgb="FFBFBFBF"/>
      </patternFill>
    </fill>
    <fill>
      <patternFill patternType="solid">
        <fgColor theme="0" tint="-0.14999847407452621"/>
        <bgColor rgb="FFD8D8D8"/>
      </patternFill>
    </fill>
    <fill>
      <patternFill patternType="solid">
        <fgColor theme="0" tint="-0.14999847407452621"/>
        <bgColor rgb="FFF3F3F3"/>
      </patternFill>
    </fill>
    <fill>
      <patternFill patternType="solid">
        <fgColor rgb="FFBFBFBF"/>
        <bgColor indexed="64"/>
      </patternFill>
    </fill>
    <fill>
      <patternFill patternType="solid">
        <fgColor rgb="FFF3F3F3"/>
        <bgColor indexed="64"/>
      </patternFill>
    </fill>
  </fills>
  <borders count="3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s>
  <cellStyleXfs count="4">
    <xf numFmtId="0" fontId="0" fillId="0" borderId="0"/>
    <xf numFmtId="44" fontId="27" fillId="0" borderId="0" applyFont="0" applyFill="0" applyBorder="0" applyAlignment="0" applyProtection="0"/>
    <xf numFmtId="42" fontId="34" fillId="0" borderId="0" applyFont="0" applyFill="0" applyBorder="0" applyAlignment="0" applyProtection="0"/>
    <xf numFmtId="0" fontId="1" fillId="0" borderId="0"/>
  </cellStyleXfs>
  <cellXfs count="449">
    <xf numFmtId="0" fontId="0" fillId="0" borderId="0" xfId="0"/>
    <xf numFmtId="0" fontId="4" fillId="0" borderId="0" xfId="0" applyFont="1"/>
    <xf numFmtId="0" fontId="4" fillId="0" borderId="0" xfId="0" applyFont="1" applyAlignment="1">
      <alignment horizontal="center" vertical="center" wrapText="1"/>
    </xf>
    <xf numFmtId="0" fontId="4" fillId="2" borderId="0" xfId="0" applyFont="1" applyFill="1" applyAlignment="1">
      <alignment horizontal="left"/>
    </xf>
    <xf numFmtId="0" fontId="12" fillId="0" borderId="6" xfId="0" applyFont="1" applyBorder="1" applyAlignment="1">
      <alignment wrapText="1"/>
    </xf>
    <xf numFmtId="44" fontId="0" fillId="0" borderId="0" xfId="1" applyFont="1" applyAlignment="1"/>
    <xf numFmtId="169" fontId="0" fillId="0" borderId="0" xfId="1" applyNumberFormat="1" applyFont="1" applyAlignment="1"/>
    <xf numFmtId="169" fontId="0" fillId="0" borderId="0" xfId="0" applyNumberFormat="1"/>
    <xf numFmtId="169" fontId="3" fillId="0" borderId="0" xfId="0" applyNumberFormat="1" applyFont="1"/>
    <xf numFmtId="6" fontId="0" fillId="0" borderId="0" xfId="0" applyNumberFormat="1"/>
    <xf numFmtId="44" fontId="0" fillId="0" borderId="0" xfId="0" applyNumberFormat="1"/>
    <xf numFmtId="3" fontId="30" fillId="0" borderId="0" xfId="0" applyNumberFormat="1" applyFont="1"/>
    <xf numFmtId="0" fontId="6" fillId="0" borderId="6" xfId="0" applyFont="1" applyBorder="1" applyAlignment="1">
      <alignment horizontal="center" vertical="top"/>
    </xf>
    <xf numFmtId="0" fontId="6" fillId="0" borderId="6" xfId="0" applyFont="1" applyBorder="1" applyAlignment="1">
      <alignment horizontal="center"/>
    </xf>
    <xf numFmtId="0" fontId="6" fillId="0" borderId="14" xfId="0" applyFont="1" applyBorder="1" applyAlignment="1">
      <alignment horizontal="center"/>
    </xf>
    <xf numFmtId="0" fontId="6" fillId="0" borderId="14" xfId="0" applyFont="1" applyBorder="1" applyAlignment="1">
      <alignment horizontal="right"/>
    </xf>
    <xf numFmtId="3" fontId="34" fillId="0" borderId="0" xfId="0" applyNumberFormat="1" applyFont="1"/>
    <xf numFmtId="168" fontId="35" fillId="5" borderId="6" xfId="0" applyNumberFormat="1" applyFont="1" applyFill="1" applyBorder="1" applyAlignment="1">
      <alignment horizontal="center"/>
    </xf>
    <xf numFmtId="0" fontId="36" fillId="0" borderId="3" xfId="0" applyFont="1" applyBorder="1"/>
    <xf numFmtId="0" fontId="36" fillId="0" borderId="2" xfId="0" applyFont="1" applyBorder="1"/>
    <xf numFmtId="3" fontId="37" fillId="0" borderId="6" xfId="0" applyNumberFormat="1" applyFont="1" applyBorder="1" applyAlignment="1">
      <alignment horizontal="center"/>
    </xf>
    <xf numFmtId="0" fontId="37" fillId="0" borderId="6" xfId="0" applyFont="1" applyBorder="1" applyAlignment="1">
      <alignment horizontal="center" wrapText="1"/>
    </xf>
    <xf numFmtId="0" fontId="37" fillId="0" borderId="6" xfId="0" applyFont="1" applyBorder="1" applyAlignment="1">
      <alignment wrapText="1"/>
    </xf>
    <xf numFmtId="0" fontId="37" fillId="6" borderId="6" xfId="0" applyFont="1" applyFill="1" applyBorder="1" applyAlignment="1">
      <alignment horizontal="center" wrapText="1"/>
    </xf>
    <xf numFmtId="0" fontId="38" fillId="6" borderId="6" xfId="0" applyFont="1" applyFill="1" applyBorder="1" applyAlignment="1">
      <alignment horizontal="center" wrapText="1"/>
    </xf>
    <xf numFmtId="0" fontId="37" fillId="0" borderId="6" xfId="0" applyFont="1" applyBorder="1" applyAlignment="1">
      <alignment horizontal="center"/>
    </xf>
    <xf numFmtId="164" fontId="39" fillId="6" borderId="6" xfId="0" applyNumberFormat="1" applyFont="1" applyFill="1" applyBorder="1" applyAlignment="1">
      <alignment horizontal="right" wrapText="1"/>
    </xf>
    <xf numFmtId="3" fontId="2" fillId="0" borderId="0" xfId="0" applyNumberFormat="1" applyFont="1"/>
    <xf numFmtId="3" fontId="37" fillId="13" borderId="6" xfId="0" applyNumberFormat="1" applyFont="1" applyFill="1" applyBorder="1" applyAlignment="1">
      <alignment horizontal="center"/>
    </xf>
    <xf numFmtId="0" fontId="37" fillId="13" borderId="6" xfId="0" applyFont="1" applyFill="1" applyBorder="1" applyAlignment="1">
      <alignment horizontal="center"/>
    </xf>
    <xf numFmtId="0" fontId="12" fillId="13" borderId="6" xfId="0" applyFont="1" applyFill="1" applyBorder="1" applyAlignment="1">
      <alignment wrapText="1"/>
    </xf>
    <xf numFmtId="0" fontId="37" fillId="6" borderId="6" xfId="0" applyFont="1" applyFill="1" applyBorder="1" applyAlignment="1">
      <alignment horizontal="center"/>
    </xf>
    <xf numFmtId="3" fontId="38" fillId="0" borderId="0" xfId="0" applyNumberFormat="1" applyFont="1" applyAlignment="1">
      <alignment horizontal="right"/>
    </xf>
    <xf numFmtId="168" fontId="37" fillId="0" borderId="6" xfId="0" applyNumberFormat="1" applyFont="1" applyBorder="1" applyAlignment="1">
      <alignment horizontal="right"/>
    </xf>
    <xf numFmtId="3" fontId="37" fillId="0" borderId="6" xfId="0" applyNumberFormat="1" applyFont="1" applyBorder="1" applyAlignment="1">
      <alignment horizontal="center" wrapText="1"/>
    </xf>
    <xf numFmtId="3" fontId="40" fillId="0" borderId="10" xfId="0" applyNumberFormat="1" applyFont="1" applyBorder="1" applyAlignment="1">
      <alignment horizontal="center"/>
    </xf>
    <xf numFmtId="0" fontId="38" fillId="0" borderId="10" xfId="0" applyFont="1" applyBorder="1" applyAlignment="1">
      <alignment horizontal="center"/>
    </xf>
    <xf numFmtId="3" fontId="35" fillId="5" borderId="1" xfId="0" applyNumberFormat="1" applyFont="1" applyFill="1" applyBorder="1" applyAlignment="1">
      <alignment wrapText="1"/>
    </xf>
    <xf numFmtId="6" fontId="37" fillId="6" borderId="6" xfId="0" applyNumberFormat="1" applyFont="1" applyFill="1" applyBorder="1" applyAlignment="1">
      <alignment horizontal="center" wrapText="1"/>
    </xf>
    <xf numFmtId="3" fontId="36" fillId="0" borderId="3" xfId="0" applyNumberFormat="1" applyFont="1" applyBorder="1"/>
    <xf numFmtId="164" fontId="39" fillId="0" borderId="6" xfId="0" applyNumberFormat="1" applyFont="1" applyBorder="1" applyAlignment="1">
      <alignment horizontal="right" wrapText="1"/>
    </xf>
    <xf numFmtId="0" fontId="39" fillId="0" borderId="6" xfId="0" applyFont="1" applyBorder="1" applyAlignment="1">
      <alignment horizontal="center"/>
    </xf>
    <xf numFmtId="164" fontId="39" fillId="13" borderId="6" xfId="0" applyNumberFormat="1" applyFont="1" applyFill="1" applyBorder="1" applyAlignment="1">
      <alignment horizontal="right" wrapText="1"/>
    </xf>
    <xf numFmtId="3" fontId="37" fillId="13" borderId="6" xfId="0" applyNumberFormat="1" applyFont="1" applyFill="1" applyBorder="1" applyAlignment="1">
      <alignment horizontal="center" wrapText="1"/>
    </xf>
    <xf numFmtId="0" fontId="39" fillId="13" borderId="6" xfId="0" applyFont="1" applyFill="1" applyBorder="1" applyAlignment="1">
      <alignment horizontal="center" wrapText="1"/>
    </xf>
    <xf numFmtId="0" fontId="37" fillId="13" borderId="6" xfId="0" applyFont="1" applyFill="1" applyBorder="1" applyAlignment="1">
      <alignment horizontal="center" wrapText="1"/>
    </xf>
    <xf numFmtId="0" fontId="37" fillId="13" borderId="6" xfId="0" applyFont="1" applyFill="1" applyBorder="1" applyAlignment="1">
      <alignment wrapText="1"/>
    </xf>
    <xf numFmtId="164" fontId="0" fillId="0" borderId="0" xfId="0" applyNumberFormat="1"/>
    <xf numFmtId="3" fontId="37" fillId="14" borderId="6" xfId="0" applyNumberFormat="1" applyFont="1" applyFill="1" applyBorder="1" applyAlignment="1">
      <alignment horizontal="center"/>
    </xf>
    <xf numFmtId="164" fontId="42" fillId="15" borderId="6" xfId="0" applyNumberFormat="1" applyFont="1" applyFill="1" applyBorder="1" applyAlignment="1">
      <alignment horizontal="right" wrapText="1"/>
    </xf>
    <xf numFmtId="0" fontId="39" fillId="14" borderId="6" xfId="0" applyFont="1" applyFill="1" applyBorder="1" applyAlignment="1">
      <alignment horizontal="center"/>
    </xf>
    <xf numFmtId="0" fontId="37" fillId="14" borderId="6" xfId="0" applyFont="1" applyFill="1" applyBorder="1" applyAlignment="1">
      <alignment horizontal="center"/>
    </xf>
    <xf numFmtId="0" fontId="12" fillId="14" borderId="6" xfId="0" applyFont="1" applyFill="1" applyBorder="1" applyAlignment="1">
      <alignment wrapText="1"/>
    </xf>
    <xf numFmtId="164" fontId="39" fillId="0" borderId="6" xfId="0" applyNumberFormat="1" applyFont="1" applyBorder="1" applyAlignment="1">
      <alignment horizontal="right"/>
    </xf>
    <xf numFmtId="0" fontId="37" fillId="0" borderId="5" xfId="0" applyFont="1" applyBorder="1" applyAlignment="1">
      <alignment horizontal="center"/>
    </xf>
    <xf numFmtId="0" fontId="12" fillId="0" borderId="5" xfId="0" applyFont="1" applyBorder="1" applyAlignment="1">
      <alignment wrapText="1"/>
    </xf>
    <xf numFmtId="0" fontId="43" fillId="0" borderId="6" xfId="0" applyFont="1" applyBorder="1" applyAlignment="1">
      <alignment horizontal="center"/>
    </xf>
    <xf numFmtId="0" fontId="37" fillId="0" borderId="4" xfId="0" applyFont="1" applyBorder="1" applyAlignment="1">
      <alignment horizontal="center"/>
    </xf>
    <xf numFmtId="0" fontId="12" fillId="0" borderId="4" xfId="0" applyFont="1" applyBorder="1" applyAlignment="1">
      <alignment wrapText="1"/>
    </xf>
    <xf numFmtId="167" fontId="37" fillId="0" borderId="6" xfId="0" applyNumberFormat="1" applyFont="1" applyBorder="1" applyAlignment="1">
      <alignment horizontal="center"/>
    </xf>
    <xf numFmtId="0" fontId="35" fillId="7" borderId="6" xfId="0" applyFont="1" applyFill="1" applyBorder="1" applyAlignment="1">
      <alignment horizontal="center" wrapText="1"/>
    </xf>
    <xf numFmtId="167" fontId="35" fillId="7" borderId="6" xfId="0" applyNumberFormat="1" applyFont="1" applyFill="1" applyBorder="1" applyAlignment="1">
      <alignment horizontal="center" wrapText="1"/>
    </xf>
    <xf numFmtId="3" fontId="33" fillId="17" borderId="6" xfId="0" applyNumberFormat="1" applyFont="1" applyFill="1" applyBorder="1" applyAlignment="1">
      <alignment horizontal="center"/>
    </xf>
    <xf numFmtId="0" fontId="43" fillId="0" borderId="4" xfId="0" applyFont="1" applyBorder="1" applyAlignment="1">
      <alignment horizontal="center"/>
    </xf>
    <xf numFmtId="0" fontId="36" fillId="0" borderId="9" xfId="0" applyFont="1" applyBorder="1"/>
    <xf numFmtId="3" fontId="33" fillId="0" borderId="3" xfId="0" applyNumberFormat="1" applyFont="1" applyBorder="1" applyAlignment="1">
      <alignment horizontal="center"/>
    </xf>
    <xf numFmtId="164" fontId="39" fillId="0" borderId="4" xfId="0" applyNumberFormat="1" applyFont="1" applyBorder="1" applyAlignment="1">
      <alignment horizontal="right" wrapText="1"/>
    </xf>
    <xf numFmtId="164" fontId="39" fillId="17" borderId="16" xfId="0" applyNumberFormat="1" applyFont="1" applyFill="1" applyBorder="1" applyAlignment="1">
      <alignment horizontal="right" wrapText="1"/>
    </xf>
    <xf numFmtId="3" fontId="33" fillId="17" borderId="3" xfId="0" applyNumberFormat="1" applyFont="1" applyFill="1" applyBorder="1" applyAlignment="1">
      <alignment horizontal="center"/>
    </xf>
    <xf numFmtId="49" fontId="35" fillId="5" borderId="2" xfId="0" applyNumberFormat="1" applyFont="1" applyFill="1" applyBorder="1" applyAlignment="1">
      <alignment wrapText="1"/>
    </xf>
    <xf numFmtId="49" fontId="35" fillId="5" borderId="3" xfId="0" applyNumberFormat="1" applyFont="1" applyFill="1" applyBorder="1" applyAlignment="1">
      <alignment wrapText="1"/>
    </xf>
    <xf numFmtId="3" fontId="11" fillId="5" borderId="1" xfId="0" applyNumberFormat="1" applyFont="1" applyFill="1" applyBorder="1" applyAlignment="1">
      <alignment wrapText="1"/>
    </xf>
    <xf numFmtId="3" fontId="33" fillId="0" borderId="6" xfId="0" applyNumberFormat="1" applyFont="1" applyBorder="1" applyAlignment="1">
      <alignment horizontal="center"/>
    </xf>
    <xf numFmtId="0" fontId="12" fillId="0" borderId="1" xfId="0" applyFont="1" applyBorder="1" applyAlignment="1">
      <alignment wrapText="1"/>
    </xf>
    <xf numFmtId="6" fontId="37" fillId="6" borderId="4" xfId="0" applyNumberFormat="1" applyFont="1" applyFill="1" applyBorder="1" applyAlignment="1">
      <alignment horizontal="center" wrapText="1"/>
    </xf>
    <xf numFmtId="0" fontId="36" fillId="0" borderId="10" xfId="0" applyFont="1" applyBorder="1"/>
    <xf numFmtId="6" fontId="12" fillId="18" borderId="2" xfId="0" applyNumberFormat="1" applyFont="1" applyFill="1" applyBorder="1" applyAlignment="1">
      <alignment horizontal="center" wrapText="1"/>
    </xf>
    <xf numFmtId="6" fontId="33" fillId="18" borderId="16" xfId="0" applyNumberFormat="1" applyFont="1" applyFill="1" applyBorder="1" applyAlignment="1">
      <alignment horizontal="center" wrapText="1"/>
    </xf>
    <xf numFmtId="0" fontId="37" fillId="0" borderId="2" xfId="0" applyFont="1" applyBorder="1" applyAlignment="1">
      <alignment horizontal="center"/>
    </xf>
    <xf numFmtId="0" fontId="37" fillId="0" borderId="2" xfId="0" applyFont="1" applyBorder="1" applyAlignment="1">
      <alignment horizontal="center" wrapText="1"/>
    </xf>
    <xf numFmtId="3" fontId="37" fillId="0" borderId="2" xfId="0" applyNumberFormat="1" applyFont="1" applyBorder="1" applyAlignment="1">
      <alignment horizontal="center"/>
    </xf>
    <xf numFmtId="0" fontId="12" fillId="0" borderId="1" xfId="0" applyFont="1" applyBorder="1" applyAlignment="1">
      <alignment horizontal="center" wrapText="1"/>
    </xf>
    <xf numFmtId="0" fontId="38" fillId="6" borderId="4" xfId="0" applyFont="1" applyFill="1" applyBorder="1" applyAlignment="1">
      <alignment horizontal="center" wrapText="1"/>
    </xf>
    <xf numFmtId="0" fontId="37" fillId="0" borderId="4" xfId="0" applyFont="1" applyBorder="1" applyAlignment="1">
      <alignment horizontal="center" wrapText="1"/>
    </xf>
    <xf numFmtId="3" fontId="37" fillId="0" borderId="4" xfId="0" applyNumberFormat="1" applyFont="1" applyBorder="1" applyAlignment="1">
      <alignment horizontal="center"/>
    </xf>
    <xf numFmtId="3" fontId="33" fillId="0" borderId="16" xfId="0" applyNumberFormat="1" applyFont="1" applyBorder="1" applyAlignment="1">
      <alignment horizontal="center"/>
    </xf>
    <xf numFmtId="3" fontId="37" fillId="0" borderId="2" xfId="0" applyNumberFormat="1" applyFont="1" applyBorder="1" applyAlignment="1">
      <alignment horizontal="center" wrapText="1"/>
    </xf>
    <xf numFmtId="3" fontId="33" fillId="0" borderId="3" xfId="0" applyNumberFormat="1" applyFont="1" applyBorder="1" applyAlignment="1">
      <alignment horizontal="center" wrapText="1"/>
    </xf>
    <xf numFmtId="3" fontId="11" fillId="0" borderId="2" xfId="0" applyNumberFormat="1" applyFont="1" applyBorder="1" applyAlignment="1">
      <alignment horizontal="center"/>
    </xf>
    <xf numFmtId="0" fontId="37" fillId="0" borderId="4" xfId="0" applyFont="1" applyBorder="1" applyAlignment="1">
      <alignment wrapText="1"/>
    </xf>
    <xf numFmtId="0" fontId="37" fillId="0" borderId="5" xfId="0" applyFont="1" applyBorder="1" applyAlignment="1">
      <alignment wrapText="1"/>
    </xf>
    <xf numFmtId="3" fontId="11" fillId="5" borderId="16" xfId="0" applyNumberFormat="1" applyFont="1" applyFill="1" applyBorder="1" applyAlignment="1">
      <alignment wrapText="1"/>
    </xf>
    <xf numFmtId="168" fontId="37" fillId="0" borderId="2" xfId="0" applyNumberFormat="1" applyFont="1" applyBorder="1" applyAlignment="1">
      <alignment horizontal="right"/>
    </xf>
    <xf numFmtId="0" fontId="35" fillId="8" borderId="1" xfId="0" applyFont="1" applyFill="1" applyBorder="1" applyAlignment="1">
      <alignment wrapText="1"/>
    </xf>
    <xf numFmtId="0" fontId="37" fillId="6" borderId="4" xfId="0" applyFont="1" applyFill="1" applyBorder="1" applyAlignment="1">
      <alignment horizontal="center" wrapText="1"/>
    </xf>
    <xf numFmtId="0" fontId="37" fillId="0" borderId="5" xfId="0" applyFont="1" applyBorder="1" applyAlignment="1">
      <alignment horizontal="center" wrapText="1"/>
    </xf>
    <xf numFmtId="3" fontId="37" fillId="0" borderId="5" xfId="0" applyNumberFormat="1" applyFont="1" applyBorder="1" applyAlignment="1">
      <alignment horizontal="center"/>
    </xf>
    <xf numFmtId="0" fontId="36" fillId="0" borderId="16" xfId="0" applyFont="1" applyBorder="1"/>
    <xf numFmtId="168" fontId="33" fillId="5" borderId="3" xfId="0" applyNumberFormat="1" applyFont="1" applyFill="1" applyBorder="1" applyAlignment="1">
      <alignment horizontal="center"/>
    </xf>
    <xf numFmtId="0" fontId="46" fillId="0" borderId="3" xfId="0" applyFont="1" applyBorder="1"/>
    <xf numFmtId="168" fontId="47" fillId="5" borderId="6" xfId="0" applyNumberFormat="1" applyFont="1" applyFill="1" applyBorder="1" applyAlignment="1">
      <alignment horizontal="center"/>
    </xf>
    <xf numFmtId="171" fontId="4" fillId="0" borderId="0" xfId="0" applyNumberFormat="1" applyFont="1"/>
    <xf numFmtId="171" fontId="6" fillId="4" borderId="6" xfId="0" applyNumberFormat="1" applyFont="1" applyFill="1" applyBorder="1" applyAlignment="1">
      <alignment horizontal="center" vertical="center"/>
    </xf>
    <xf numFmtId="171" fontId="0" fillId="0" borderId="0" xfId="0" applyNumberFormat="1"/>
    <xf numFmtId="0" fontId="13" fillId="0" borderId="8" xfId="0" applyFont="1" applyBorder="1" applyAlignment="1">
      <alignment horizontal="left" vertical="center" wrapText="1"/>
    </xf>
    <xf numFmtId="0" fontId="13" fillId="0" borderId="8" xfId="0" applyFont="1" applyBorder="1" applyAlignment="1">
      <alignment horizontal="center" vertical="center"/>
    </xf>
    <xf numFmtId="0" fontId="13" fillId="0" borderId="6" xfId="0" applyFont="1" applyBorder="1" applyAlignment="1">
      <alignment horizontal="center" vertical="center"/>
    </xf>
    <xf numFmtId="169" fontId="13" fillId="0" borderId="6" xfId="1" applyNumberFormat="1" applyFont="1" applyFill="1" applyBorder="1" applyAlignment="1">
      <alignment vertical="center"/>
    </xf>
    <xf numFmtId="169" fontId="13" fillId="0" borderId="6" xfId="1" applyNumberFormat="1" applyFont="1" applyFill="1" applyBorder="1" applyAlignment="1">
      <alignment horizontal="right" vertical="center"/>
    </xf>
    <xf numFmtId="0" fontId="15" fillId="0" borderId="5" xfId="0" applyFont="1" applyBorder="1" applyAlignment="1">
      <alignment horizontal="right" vertical="center"/>
    </xf>
    <xf numFmtId="169" fontId="16" fillId="0" borderId="10" xfId="0" applyNumberFormat="1" applyFont="1" applyBorder="1" applyAlignment="1">
      <alignment horizontal="right"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horizontal="right" vertical="center"/>
    </xf>
    <xf numFmtId="0" fontId="13" fillId="0" borderId="16" xfId="0" applyFont="1" applyBorder="1" applyAlignment="1">
      <alignment vertical="center" wrapText="1"/>
    </xf>
    <xf numFmtId="0" fontId="13" fillId="0" borderId="16" xfId="0" applyFont="1" applyBorder="1" applyAlignment="1">
      <alignment horizontal="center" vertical="center"/>
    </xf>
    <xf numFmtId="169" fontId="13" fillId="0" borderId="16" xfId="1" applyNumberFormat="1" applyFont="1" applyFill="1" applyBorder="1" applyAlignment="1">
      <alignment horizontal="center" vertical="center"/>
    </xf>
    <xf numFmtId="169" fontId="13" fillId="0" borderId="16" xfId="0" applyNumberFormat="1" applyFont="1" applyBorder="1" applyAlignment="1">
      <alignment horizontal="right" vertical="center"/>
    </xf>
    <xf numFmtId="0" fontId="13" fillId="0" borderId="5" xfId="0" applyFont="1" applyBorder="1" applyAlignment="1">
      <alignment vertical="center"/>
    </xf>
    <xf numFmtId="169" fontId="16" fillId="0" borderId="5" xfId="0" applyNumberFormat="1" applyFont="1" applyBorder="1" applyAlignment="1">
      <alignment horizontal="right" vertical="center"/>
    </xf>
    <xf numFmtId="0" fontId="0" fillId="0" borderId="0" xfId="0" applyAlignment="1">
      <alignment vertical="center"/>
    </xf>
    <xf numFmtId="0" fontId="18" fillId="0" borderId="6" xfId="0" applyFont="1" applyBorder="1" applyAlignment="1">
      <alignment horizontal="center" vertical="center"/>
    </xf>
    <xf numFmtId="0" fontId="18" fillId="0" borderId="14" xfId="0" applyFont="1" applyBorder="1" applyAlignment="1">
      <alignment horizontal="center" vertical="center"/>
    </xf>
    <xf numFmtId="0" fontId="18" fillId="0" borderId="6" xfId="0" applyFont="1" applyBorder="1" applyAlignment="1">
      <alignment horizontal="right" vertical="center"/>
    </xf>
    <xf numFmtId="0" fontId="13" fillId="0" borderId="9" xfId="0" applyFont="1" applyBorder="1" applyAlignment="1">
      <alignment horizontal="center" vertical="center"/>
    </xf>
    <xf numFmtId="169" fontId="13" fillId="0" borderId="6" xfId="0" applyNumberFormat="1" applyFont="1" applyBorder="1" applyAlignment="1">
      <alignment horizontal="right" vertical="center"/>
    </xf>
    <xf numFmtId="0" fontId="13" fillId="0" borderId="5" xfId="0" applyFont="1" applyBorder="1" applyAlignment="1">
      <alignment horizontal="center" vertical="center"/>
    </xf>
    <xf numFmtId="0" fontId="19" fillId="10" borderId="10" xfId="0" applyFont="1" applyFill="1" applyBorder="1" applyAlignment="1">
      <alignment horizontal="right" vertical="center"/>
    </xf>
    <xf numFmtId="0" fontId="20" fillId="0" borderId="6" xfId="0" applyFont="1" applyBorder="1" applyAlignment="1">
      <alignment horizontal="center" vertical="center"/>
    </xf>
    <xf numFmtId="0" fontId="20" fillId="6" borderId="6" xfId="0" applyFont="1" applyFill="1" applyBorder="1" applyAlignment="1">
      <alignment horizontal="center" vertical="center"/>
    </xf>
    <xf numFmtId="0" fontId="20" fillId="6" borderId="4" xfId="0" applyFont="1" applyFill="1" applyBorder="1" applyAlignment="1">
      <alignment horizontal="center" vertical="center"/>
    </xf>
    <xf numFmtId="0" fontId="13" fillId="0" borderId="6" xfId="0" applyFont="1" applyBorder="1" applyAlignment="1">
      <alignment vertical="center" wrapText="1"/>
    </xf>
    <xf numFmtId="0" fontId="13" fillId="0" borderId="1" xfId="0" applyFont="1" applyBorder="1" applyAlignment="1">
      <alignment horizontal="center" vertical="center"/>
    </xf>
    <xf numFmtId="169" fontId="0" fillId="0" borderId="16" xfId="1" applyNumberFormat="1" applyFont="1" applyBorder="1" applyAlignment="1">
      <alignment vertical="center"/>
    </xf>
    <xf numFmtId="169" fontId="13" fillId="0" borderId="3" xfId="0" applyNumberFormat="1" applyFont="1" applyBorder="1" applyAlignment="1">
      <alignment horizontal="right" vertical="center"/>
    </xf>
    <xf numFmtId="0" fontId="16" fillId="0" borderId="8" xfId="0" applyFont="1" applyBorder="1" applyAlignment="1">
      <alignment horizontal="center" vertical="center"/>
    </xf>
    <xf numFmtId="0" fontId="13" fillId="0" borderId="10" xfId="0" applyFont="1" applyBorder="1" applyAlignment="1">
      <alignment horizontal="right" vertical="center"/>
    </xf>
    <xf numFmtId="169" fontId="21" fillId="0" borderId="0" xfId="0" applyNumberFormat="1" applyFont="1" applyAlignment="1">
      <alignment horizontal="right" vertical="center"/>
    </xf>
    <xf numFmtId="0" fontId="16" fillId="0" borderId="6" xfId="0" applyFont="1" applyBorder="1" applyAlignment="1">
      <alignment horizontal="center" vertical="center"/>
    </xf>
    <xf numFmtId="0" fontId="16" fillId="0" borderId="6" xfId="0" applyFont="1" applyBorder="1" applyAlignment="1">
      <alignment horizontal="right" vertical="center"/>
    </xf>
    <xf numFmtId="0" fontId="16" fillId="0" borderId="14" xfId="0" applyFont="1" applyBorder="1" applyAlignment="1">
      <alignment horizontal="right" vertical="center"/>
    </xf>
    <xf numFmtId="0" fontId="16" fillId="0" borderId="1" xfId="0" applyFont="1" applyBorder="1" applyAlignment="1">
      <alignment horizontal="center" vertical="center"/>
    </xf>
    <xf numFmtId="0" fontId="22" fillId="10" borderId="0" xfId="0" applyFont="1" applyFill="1" applyAlignment="1">
      <alignment horizontal="right" vertical="center"/>
    </xf>
    <xf numFmtId="169" fontId="16" fillId="10" borderId="5" xfId="0" applyNumberFormat="1" applyFont="1" applyFill="1" applyBorder="1" applyAlignment="1">
      <alignment horizontal="right" vertical="center"/>
    </xf>
    <xf numFmtId="0" fontId="16" fillId="0" borderId="15" xfId="0" applyFont="1" applyBorder="1" applyAlignment="1">
      <alignment horizontal="center" vertical="center"/>
    </xf>
    <xf numFmtId="0" fontId="13" fillId="0" borderId="7" xfId="0" applyFont="1" applyBorder="1" applyAlignment="1">
      <alignment vertical="center" wrapText="1"/>
    </xf>
    <xf numFmtId="0" fontId="13" fillId="0" borderId="0" xfId="0" applyFont="1" applyAlignment="1">
      <alignment horizontal="center" vertical="center"/>
    </xf>
    <xf numFmtId="0" fontId="13" fillId="0" borderId="6" xfId="0" applyFont="1" applyBorder="1" applyAlignment="1">
      <alignment vertical="center"/>
    </xf>
    <xf numFmtId="0" fontId="13" fillId="0" borderId="6" xfId="0" applyFont="1" applyBorder="1" applyAlignment="1">
      <alignment horizontal="right" vertical="center"/>
    </xf>
    <xf numFmtId="0" fontId="13" fillId="0" borderId="6" xfId="0" applyFont="1" applyBorder="1" applyAlignment="1">
      <alignment horizontal="left" vertical="center" wrapText="1"/>
    </xf>
    <xf numFmtId="0" fontId="13" fillId="0" borderId="8" xfId="0" applyFont="1" applyBorder="1" applyAlignment="1">
      <alignment vertical="center" wrapText="1"/>
    </xf>
    <xf numFmtId="0" fontId="16" fillId="10" borderId="6" xfId="0" applyFont="1" applyFill="1" applyBorder="1" applyAlignment="1">
      <alignment horizontal="right" vertical="center"/>
    </xf>
    <xf numFmtId="0" fontId="16" fillId="0" borderId="11" xfId="0" applyFont="1" applyBorder="1" applyAlignment="1">
      <alignment horizontal="center" vertical="center"/>
    </xf>
    <xf numFmtId="0" fontId="16" fillId="0" borderId="7" xfId="0" applyFont="1" applyBorder="1" applyAlignment="1">
      <alignment horizontal="center" vertical="center"/>
    </xf>
    <xf numFmtId="0" fontId="13" fillId="0" borderId="10" xfId="0" applyFont="1" applyBorder="1" applyAlignment="1">
      <alignment vertical="center"/>
    </xf>
    <xf numFmtId="0" fontId="13" fillId="0" borderId="5" xfId="0" applyFont="1" applyBorder="1" applyAlignment="1">
      <alignment horizontal="right" vertical="center"/>
    </xf>
    <xf numFmtId="0" fontId="23" fillId="12" borderId="10" xfId="0" applyFont="1" applyFill="1" applyBorder="1" applyAlignment="1">
      <alignment horizontal="right" vertical="center"/>
    </xf>
    <xf numFmtId="44" fontId="13" fillId="0" borderId="6" xfId="1" applyFont="1" applyBorder="1" applyAlignment="1">
      <alignment horizontal="right" vertical="center"/>
    </xf>
    <xf numFmtId="44" fontId="13" fillId="0" borderId="6" xfId="1" applyFont="1" applyFill="1" applyBorder="1" applyAlignment="1">
      <alignment horizontal="right" vertical="center"/>
    </xf>
    <xf numFmtId="0" fontId="17" fillId="0" borderId="6" xfId="0" applyFont="1" applyBorder="1" applyAlignment="1">
      <alignment horizontal="center" vertical="center"/>
    </xf>
    <xf numFmtId="0" fontId="20" fillId="0" borderId="9" xfId="0" applyFont="1" applyBorder="1" applyAlignment="1">
      <alignment horizontal="center" vertical="center"/>
    </xf>
    <xf numFmtId="0" fontId="24" fillId="0" borderId="5" xfId="0" applyFont="1" applyBorder="1" applyAlignment="1">
      <alignment horizontal="right" vertical="center"/>
    </xf>
    <xf numFmtId="0" fontId="16" fillId="0" borderId="14" xfId="0" applyFont="1" applyBorder="1" applyAlignment="1">
      <alignment horizontal="center" vertical="center"/>
    </xf>
    <xf numFmtId="0" fontId="13" fillId="6" borderId="6" xfId="0" applyFont="1" applyFill="1" applyBorder="1" applyAlignment="1">
      <alignment vertical="center" wrapText="1"/>
    </xf>
    <xf numFmtId="0" fontId="13" fillId="6" borderId="6" xfId="0" applyFont="1" applyFill="1" applyBorder="1" applyAlignment="1">
      <alignment horizontal="center" vertical="center"/>
    </xf>
    <xf numFmtId="0" fontId="13" fillId="6" borderId="9" xfId="0" applyFont="1" applyFill="1" applyBorder="1" applyAlignment="1">
      <alignment horizontal="center" vertical="center"/>
    </xf>
    <xf numFmtId="6" fontId="3" fillId="0" borderId="16" xfId="0" applyNumberFormat="1" applyFont="1" applyBorder="1" applyAlignment="1">
      <alignment vertical="center"/>
    </xf>
    <xf numFmtId="6" fontId="13" fillId="6" borderId="3" xfId="0" applyNumberFormat="1" applyFont="1" applyFill="1" applyBorder="1" applyAlignment="1">
      <alignment vertical="center"/>
    </xf>
    <xf numFmtId="0" fontId="16" fillId="6" borderId="6" xfId="0" applyFont="1" applyFill="1" applyBorder="1" applyAlignment="1">
      <alignment vertical="center"/>
    </xf>
    <xf numFmtId="0" fontId="13" fillId="6" borderId="5" xfId="0" applyFont="1" applyFill="1" applyBorder="1" applyAlignment="1">
      <alignment horizontal="center" vertical="center"/>
    </xf>
    <xf numFmtId="6" fontId="16" fillId="12" borderId="6" xfId="0" applyNumberFormat="1" applyFont="1" applyFill="1" applyBorder="1" applyAlignment="1">
      <alignment vertical="center"/>
    </xf>
    <xf numFmtId="0" fontId="20" fillId="0" borderId="6" xfId="0" applyFont="1" applyBorder="1" applyAlignment="1">
      <alignment horizontal="left" vertical="center" wrapText="1"/>
    </xf>
    <xf numFmtId="0" fontId="15" fillId="0" borderId="6" xfId="0" applyFont="1" applyBorder="1" applyAlignment="1">
      <alignment horizontal="center" vertical="center"/>
    </xf>
    <xf numFmtId="169" fontId="13" fillId="0" borderId="6" xfId="1" applyNumberFormat="1" applyFont="1" applyBorder="1" applyAlignment="1">
      <alignment vertical="center"/>
    </xf>
    <xf numFmtId="169" fontId="13" fillId="6" borderId="6" xfId="1" applyNumberFormat="1" applyFont="1" applyFill="1" applyBorder="1" applyAlignment="1">
      <alignment vertical="center"/>
    </xf>
    <xf numFmtId="0" fontId="25" fillId="6" borderId="6" xfId="0" applyFont="1" applyFill="1" applyBorder="1" applyAlignment="1">
      <alignment horizontal="left" vertical="center" wrapText="1"/>
    </xf>
    <xf numFmtId="0" fontId="15" fillId="6" borderId="6" xfId="0" applyFont="1" applyFill="1" applyBorder="1" applyAlignment="1">
      <alignment horizontal="center" vertical="center"/>
    </xf>
    <xf numFmtId="0" fontId="25" fillId="6" borderId="1" xfId="0" applyFont="1" applyFill="1" applyBorder="1" applyAlignment="1">
      <alignment horizontal="left" vertical="center" wrapText="1"/>
    </xf>
    <xf numFmtId="6" fontId="13" fillId="6" borderId="16" xfId="0" applyNumberFormat="1" applyFont="1" applyFill="1" applyBorder="1" applyAlignment="1">
      <alignment horizontal="right" vertical="center"/>
    </xf>
    <xf numFmtId="0" fontId="25" fillId="6" borderId="8" xfId="0" applyFont="1" applyFill="1" applyBorder="1" applyAlignment="1">
      <alignment horizontal="left" vertical="center" wrapText="1"/>
    </xf>
    <xf numFmtId="0" fontId="13" fillId="0" borderId="8" xfId="0" applyFont="1" applyBorder="1" applyAlignment="1">
      <alignment vertical="center"/>
    </xf>
    <xf numFmtId="6" fontId="26" fillId="12" borderId="5" xfId="0" applyNumberFormat="1" applyFont="1" applyFill="1" applyBorder="1" applyAlignment="1">
      <alignment vertical="center"/>
    </xf>
    <xf numFmtId="0" fontId="25" fillId="6" borderId="6" xfId="0" applyFont="1" applyFill="1" applyBorder="1" applyAlignment="1">
      <alignment horizontal="center" vertical="center"/>
    </xf>
    <xf numFmtId="0" fontId="13" fillId="0" borderId="2" xfId="0" applyFont="1" applyBorder="1" applyAlignment="1">
      <alignment horizontal="center" vertical="center"/>
    </xf>
    <xf numFmtId="6" fontId="13" fillId="0" borderId="16" xfId="0" applyNumberFormat="1" applyFont="1" applyBorder="1" applyAlignment="1">
      <alignment horizontal="right" vertical="center"/>
    </xf>
    <xf numFmtId="0" fontId="13" fillId="0" borderId="10" xfId="0" applyFont="1" applyBorder="1" applyAlignment="1">
      <alignment horizontal="center" vertical="center"/>
    </xf>
    <xf numFmtId="6" fontId="23" fillId="12" borderId="10" xfId="0" applyNumberFormat="1" applyFont="1" applyFill="1" applyBorder="1" applyAlignment="1">
      <alignment horizontal="right" vertical="center"/>
    </xf>
    <xf numFmtId="0" fontId="25" fillId="6" borderId="1" xfId="0" applyFont="1" applyFill="1" applyBorder="1" applyAlignment="1">
      <alignment horizontal="center" vertical="center"/>
    </xf>
    <xf numFmtId="169" fontId="25" fillId="6" borderId="16" xfId="0" applyNumberFormat="1" applyFont="1" applyFill="1" applyBorder="1" applyAlignment="1">
      <alignment horizontal="center" vertical="center"/>
    </xf>
    <xf numFmtId="0" fontId="13" fillId="0" borderId="0" xfId="0" applyFont="1" applyAlignment="1">
      <alignment vertical="center"/>
    </xf>
    <xf numFmtId="0" fontId="25" fillId="6" borderId="15" xfId="0" applyFont="1" applyFill="1" applyBorder="1" applyAlignment="1">
      <alignment horizontal="center" vertical="center"/>
    </xf>
    <xf numFmtId="0" fontId="25" fillId="6" borderId="0" xfId="0" applyFont="1" applyFill="1" applyAlignment="1">
      <alignment horizontal="center" vertical="center"/>
    </xf>
    <xf numFmtId="169" fontId="16" fillId="6" borderId="5" xfId="0" applyNumberFormat="1" applyFont="1" applyFill="1" applyBorder="1" applyAlignment="1">
      <alignment horizontal="center" vertical="center"/>
    </xf>
    <xf numFmtId="0" fontId="25" fillId="6" borderId="17" xfId="0" applyFont="1" applyFill="1" applyBorder="1" applyAlignment="1">
      <alignment horizontal="center" vertical="center"/>
    </xf>
    <xf numFmtId="44" fontId="0" fillId="0" borderId="16" xfId="1" applyFont="1" applyBorder="1" applyAlignment="1">
      <alignment vertical="center"/>
    </xf>
    <xf numFmtId="44" fontId="25" fillId="6" borderId="16" xfId="0" applyNumberFormat="1" applyFont="1" applyFill="1" applyBorder="1" applyAlignment="1">
      <alignment horizontal="center" vertical="center"/>
    </xf>
    <xf numFmtId="0" fontId="25" fillId="6" borderId="8" xfId="0" applyFont="1" applyFill="1" applyBorder="1" applyAlignment="1">
      <alignment horizontal="center" vertical="center"/>
    </xf>
    <xf numFmtId="44" fontId="16" fillId="0" borderId="5" xfId="0" applyNumberFormat="1" applyFont="1" applyBorder="1" applyAlignment="1">
      <alignment vertical="center"/>
    </xf>
    <xf numFmtId="0" fontId="4" fillId="0" borderId="0" xfId="0" applyFont="1" applyAlignment="1">
      <alignment vertical="center"/>
    </xf>
    <xf numFmtId="3" fontId="5" fillId="0" borderId="0" xfId="0" applyNumberFormat="1" applyFont="1" applyAlignment="1">
      <alignment vertical="center"/>
    </xf>
    <xf numFmtId="0" fontId="51" fillId="16" borderId="8" xfId="0" applyFont="1" applyFill="1" applyBorder="1" applyAlignment="1">
      <alignment horizontal="center" vertical="center" wrapText="1"/>
    </xf>
    <xf numFmtId="0" fontId="1" fillId="0" borderId="0" xfId="0" applyFont="1" applyAlignment="1">
      <alignment vertical="center"/>
    </xf>
    <xf numFmtId="0" fontId="54" fillId="0" borderId="0" xfId="3" applyFont="1"/>
    <xf numFmtId="170" fontId="54" fillId="0" borderId="0" xfId="3" applyNumberFormat="1" applyFont="1"/>
    <xf numFmtId="170" fontId="55" fillId="0" borderId="0" xfId="3" applyNumberFormat="1" applyFont="1"/>
    <xf numFmtId="0" fontId="56" fillId="0" borderId="0" xfId="3" applyFont="1" applyAlignment="1">
      <alignment vertical="justify" wrapText="1"/>
    </xf>
    <xf numFmtId="170" fontId="56" fillId="0" borderId="0" xfId="3" applyNumberFormat="1" applyFont="1" applyAlignment="1">
      <alignment vertical="justify" wrapText="1"/>
    </xf>
    <xf numFmtId="0" fontId="54" fillId="0" borderId="0" xfId="3" applyFont="1" applyAlignment="1">
      <alignment horizontal="left"/>
    </xf>
    <xf numFmtId="0" fontId="0" fillId="0" borderId="0" xfId="0" applyAlignment="1">
      <alignment horizontal="center"/>
    </xf>
    <xf numFmtId="170" fontId="48" fillId="0" borderId="0" xfId="2" applyNumberFormat="1" applyFont="1" applyFill="1" applyAlignment="1">
      <alignment horizontal="right"/>
    </xf>
    <xf numFmtId="170" fontId="0" fillId="0" borderId="0" xfId="2" applyNumberFormat="1" applyFont="1" applyFill="1"/>
    <xf numFmtId="0" fontId="6" fillId="0" borderId="26" xfId="0" applyFont="1" applyBorder="1" applyAlignment="1">
      <alignment horizontal="centerContinuous" vertical="center"/>
    </xf>
    <xf numFmtId="0" fontId="6" fillId="0" borderId="27" xfId="0" applyFont="1" applyBorder="1" applyAlignment="1">
      <alignment horizontal="centerContinuous" vertical="center"/>
    </xf>
    <xf numFmtId="0" fontId="6" fillId="2" borderId="28" xfId="0" applyFont="1" applyFill="1" applyBorder="1" applyAlignment="1">
      <alignment horizontal="centerContinuous"/>
    </xf>
    <xf numFmtId="171" fontId="54" fillId="0" borderId="0" xfId="3" applyNumberFormat="1" applyFont="1"/>
    <xf numFmtId="171" fontId="56" fillId="0" borderId="0" xfId="3" applyNumberFormat="1" applyFont="1" applyAlignment="1">
      <alignment vertical="justify" wrapText="1"/>
    </xf>
    <xf numFmtId="171" fontId="0" fillId="0" borderId="0" xfId="0" applyNumberFormat="1" applyAlignment="1">
      <alignment horizontal="center" vertical="center"/>
    </xf>
    <xf numFmtId="0" fontId="4" fillId="19" borderId="6" xfId="0" applyFont="1" applyFill="1" applyBorder="1" applyAlignment="1">
      <alignment horizontal="center" vertical="center" wrapText="1"/>
    </xf>
    <xf numFmtId="0" fontId="4" fillId="20" borderId="6" xfId="0" applyFont="1" applyFill="1" applyBorder="1" applyAlignment="1">
      <alignment horizontal="left" vertical="center" wrapText="1"/>
    </xf>
    <xf numFmtId="0" fontId="4" fillId="21" borderId="6" xfId="0" applyFont="1" applyFill="1" applyBorder="1" applyAlignment="1">
      <alignment horizontal="center" vertical="center"/>
    </xf>
    <xf numFmtId="0" fontId="4" fillId="19" borderId="6" xfId="0" applyFont="1" applyFill="1" applyBorder="1" applyAlignment="1">
      <alignment horizontal="center" vertical="center"/>
    </xf>
    <xf numFmtId="171" fontId="8" fillId="21" borderId="6" xfId="0" applyNumberFormat="1" applyFont="1" applyFill="1" applyBorder="1" applyAlignment="1">
      <alignment horizontal="right" vertical="center"/>
    </xf>
    <xf numFmtId="3" fontId="5" fillId="19" borderId="0" xfId="0" applyNumberFormat="1" applyFont="1" applyFill="1" applyAlignment="1">
      <alignment vertical="center"/>
    </xf>
    <xf numFmtId="0" fontId="0" fillId="19" borderId="0" xfId="0" applyFill="1"/>
    <xf numFmtId="0" fontId="7" fillId="19" borderId="7" xfId="0" applyFont="1" applyFill="1" applyBorder="1" applyAlignment="1">
      <alignment vertical="center"/>
    </xf>
    <xf numFmtId="0" fontId="7" fillId="19" borderId="2" xfId="0" applyFont="1" applyFill="1" applyBorder="1" applyAlignment="1">
      <alignment vertical="center"/>
    </xf>
    <xf numFmtId="3" fontId="5" fillId="19" borderId="0" xfId="0" applyNumberFormat="1" applyFont="1" applyFill="1" applyAlignment="1">
      <alignment horizontal="right" vertical="center"/>
    </xf>
    <xf numFmtId="0" fontId="50" fillId="19" borderId="6" xfId="0" applyFont="1" applyFill="1" applyBorder="1" applyAlignment="1">
      <alignment horizontal="left" vertical="center" wrapText="1"/>
    </xf>
    <xf numFmtId="0" fontId="50" fillId="19" borderId="6" xfId="0" applyFont="1" applyFill="1" applyBorder="1" applyAlignment="1">
      <alignment horizontal="center" vertical="center"/>
    </xf>
    <xf numFmtId="3" fontId="52" fillId="19" borderId="0" xfId="0" applyNumberFormat="1" applyFont="1" applyFill="1" applyAlignment="1">
      <alignment vertical="center"/>
    </xf>
    <xf numFmtId="0" fontId="52" fillId="19" borderId="0" xfId="0" applyFont="1" applyFill="1"/>
    <xf numFmtId="0" fontId="50" fillId="22" borderId="6" xfId="0" applyFont="1" applyFill="1" applyBorder="1" applyAlignment="1">
      <alignment horizontal="left" vertical="center" wrapText="1"/>
    </xf>
    <xf numFmtId="0" fontId="50" fillId="22" borderId="6" xfId="0" applyFont="1" applyFill="1" applyBorder="1" applyAlignment="1">
      <alignment horizontal="center" vertical="center"/>
    </xf>
    <xf numFmtId="171" fontId="50" fillId="22" borderId="6" xfId="0" applyNumberFormat="1" applyFont="1" applyFill="1" applyBorder="1" applyAlignment="1">
      <alignment horizontal="right" vertical="center"/>
    </xf>
    <xf numFmtId="0" fontId="50" fillId="22" borderId="6" xfId="0" applyFont="1" applyFill="1" applyBorder="1" applyAlignment="1">
      <alignment horizontal="left" vertical="center"/>
    </xf>
    <xf numFmtId="171" fontId="51" fillId="22" borderId="6" xfId="1" applyNumberFormat="1" applyFont="1" applyFill="1" applyBorder="1" applyAlignment="1">
      <alignment horizontal="right" vertical="center"/>
    </xf>
    <xf numFmtId="165" fontId="50" fillId="22" borderId="6" xfId="0" applyNumberFormat="1" applyFont="1" applyFill="1" applyBorder="1" applyAlignment="1">
      <alignment horizontal="center" vertical="center"/>
    </xf>
    <xf numFmtId="0" fontId="50" fillId="22" borderId="6" xfId="0" applyFont="1" applyFill="1" applyBorder="1" applyAlignment="1">
      <alignment horizontal="center" vertical="center" wrapText="1"/>
    </xf>
    <xf numFmtId="171" fontId="51" fillId="22" borderId="6" xfId="0" applyNumberFormat="1" applyFont="1" applyFill="1" applyBorder="1" applyAlignment="1">
      <alignment horizontal="right" vertical="center"/>
    </xf>
    <xf numFmtId="166" fontId="50" fillId="21" borderId="6" xfId="0" applyNumberFormat="1" applyFont="1" applyFill="1" applyBorder="1" applyAlignment="1">
      <alignment horizontal="center" vertical="center"/>
    </xf>
    <xf numFmtId="0" fontId="50" fillId="19" borderId="6" xfId="0" applyFont="1" applyFill="1" applyBorder="1" applyAlignment="1">
      <alignment horizontal="center" vertical="center" wrapText="1"/>
    </xf>
    <xf numFmtId="0" fontId="50" fillId="20" borderId="6" xfId="0" applyFont="1" applyFill="1" applyBorder="1" applyAlignment="1">
      <alignment vertical="center"/>
    </xf>
    <xf numFmtId="0" fontId="50" fillId="21" borderId="6" xfId="0" applyFont="1" applyFill="1" applyBorder="1" applyAlignment="1">
      <alignment horizontal="center" vertical="center"/>
    </xf>
    <xf numFmtId="171" fontId="7" fillId="19" borderId="2" xfId="0" applyNumberFormat="1" applyFont="1" applyFill="1" applyBorder="1" applyAlignment="1">
      <alignment vertical="center"/>
    </xf>
    <xf numFmtId="171" fontId="7" fillId="19" borderId="3" xfId="0" applyNumberFormat="1" applyFont="1" applyFill="1" applyBorder="1" applyAlignment="1">
      <alignment vertical="center"/>
    </xf>
    <xf numFmtId="0" fontId="7" fillId="19" borderId="9" xfId="0" applyFont="1" applyFill="1" applyBorder="1" applyAlignment="1">
      <alignment vertical="center"/>
    </xf>
    <xf numFmtId="0" fontId="4" fillId="19" borderId="6" xfId="0" applyFont="1" applyFill="1" applyBorder="1" applyAlignment="1">
      <alignment horizontal="left" vertical="center" wrapText="1"/>
    </xf>
    <xf numFmtId="0" fontId="4" fillId="19" borderId="9" xfId="0" applyFont="1" applyFill="1" applyBorder="1" applyAlignment="1">
      <alignment horizontal="center" vertical="center" wrapText="1"/>
    </xf>
    <xf numFmtId="0" fontId="6" fillId="24" borderId="1" xfId="0" applyFont="1" applyFill="1" applyBorder="1" applyAlignment="1">
      <alignment vertical="center" wrapText="1"/>
    </xf>
    <xf numFmtId="171" fontId="7" fillId="19" borderId="0" xfId="0" applyNumberFormat="1" applyFont="1" applyFill="1" applyAlignment="1">
      <alignment vertical="center"/>
    </xf>
    <xf numFmtId="171" fontId="7" fillId="19" borderId="9" xfId="0" applyNumberFormat="1" applyFont="1" applyFill="1" applyBorder="1" applyAlignment="1">
      <alignment vertical="center"/>
    </xf>
    <xf numFmtId="0" fontId="4" fillId="19" borderId="8" xfId="0" applyFont="1" applyFill="1" applyBorder="1" applyAlignment="1">
      <alignment horizontal="center" vertical="center" wrapText="1"/>
    </xf>
    <xf numFmtId="171" fontId="5" fillId="19" borderId="16" xfId="0" applyNumberFormat="1" applyFont="1" applyFill="1" applyBorder="1" applyAlignment="1">
      <alignment horizontal="right" vertical="center"/>
    </xf>
    <xf numFmtId="0" fontId="4" fillId="19" borderId="0" xfId="0" applyFont="1" applyFill="1" applyAlignment="1">
      <alignment horizontal="center" vertical="center" wrapText="1"/>
    </xf>
    <xf numFmtId="0" fontId="4" fillId="19" borderId="11" xfId="0" applyFont="1" applyFill="1" applyBorder="1" applyAlignment="1">
      <alignment horizontal="center" vertical="center" wrapText="1"/>
    </xf>
    <xf numFmtId="0" fontId="4" fillId="19" borderId="11" xfId="0" applyFont="1" applyFill="1" applyBorder="1" applyAlignment="1">
      <alignment horizontal="left" vertical="center" wrapText="1"/>
    </xf>
    <xf numFmtId="0" fontId="4" fillId="19" borderId="2" xfId="0" applyFont="1" applyFill="1" applyBorder="1" applyAlignment="1">
      <alignment horizontal="center" vertical="center" wrapText="1"/>
    </xf>
    <xf numFmtId="0" fontId="4" fillId="19" borderId="6" xfId="0" applyFont="1" applyFill="1" applyBorder="1" applyAlignment="1">
      <alignment vertical="center" wrapText="1"/>
    </xf>
    <xf numFmtId="0" fontId="6" fillId="24" borderId="8" xfId="0" applyFont="1" applyFill="1" applyBorder="1" applyAlignment="1">
      <alignment vertical="center" wrapText="1"/>
    </xf>
    <xf numFmtId="0" fontId="4" fillId="19" borderId="1" xfId="0" applyFont="1" applyFill="1" applyBorder="1" applyAlignment="1">
      <alignment vertical="center" wrapText="1"/>
    </xf>
    <xf numFmtId="0" fontId="4" fillId="19" borderId="8" xfId="0" applyFont="1" applyFill="1" applyBorder="1" applyAlignment="1">
      <alignment vertical="center" wrapText="1"/>
    </xf>
    <xf numFmtId="171" fontId="7" fillId="19" borderId="16" xfId="0" applyNumberFormat="1" applyFont="1" applyFill="1" applyBorder="1"/>
    <xf numFmtId="171" fontId="6" fillId="25" borderId="16" xfId="0" applyNumberFormat="1" applyFont="1" applyFill="1" applyBorder="1" applyAlignment="1">
      <alignment horizontal="right"/>
    </xf>
    <xf numFmtId="0" fontId="4" fillId="19" borderId="5" xfId="0" applyFont="1" applyFill="1" applyBorder="1" applyAlignment="1">
      <alignment horizontal="center" vertical="center"/>
    </xf>
    <xf numFmtId="0" fontId="7" fillId="19" borderId="7" xfId="0" applyFont="1" applyFill="1" applyBorder="1"/>
    <xf numFmtId="0" fontId="4" fillId="19" borderId="8" xfId="0" applyFont="1" applyFill="1" applyBorder="1" applyAlignment="1">
      <alignment horizontal="left" vertical="center" wrapText="1"/>
    </xf>
    <xf numFmtId="3" fontId="5" fillId="19" borderId="0" xfId="0" applyNumberFormat="1" applyFont="1" applyFill="1" applyAlignment="1">
      <alignment vertical="center" wrapText="1"/>
    </xf>
    <xf numFmtId="0" fontId="5" fillId="19" borderId="0" xfId="0" applyFont="1" applyFill="1" applyAlignment="1">
      <alignment wrapText="1"/>
    </xf>
    <xf numFmtId="0" fontId="4" fillId="21" borderId="6" xfId="0" applyFont="1" applyFill="1" applyBorder="1" applyAlignment="1">
      <alignment horizontal="center" vertical="center" wrapText="1"/>
    </xf>
    <xf numFmtId="0" fontId="4" fillId="26" borderId="6" xfId="0" applyFont="1" applyFill="1" applyBorder="1" applyAlignment="1">
      <alignment vertical="center"/>
    </xf>
    <xf numFmtId="171" fontId="17" fillId="19" borderId="6" xfId="0" applyNumberFormat="1" applyFont="1" applyFill="1" applyBorder="1" applyAlignment="1">
      <alignment horizontal="right" vertical="center"/>
    </xf>
    <xf numFmtId="171" fontId="6" fillId="16" borderId="6" xfId="0" applyNumberFormat="1" applyFont="1" applyFill="1" applyBorder="1" applyAlignment="1">
      <alignment horizontal="right" vertical="center"/>
    </xf>
    <xf numFmtId="171" fontId="51" fillId="16" borderId="6" xfId="1" applyNumberFormat="1" applyFont="1" applyFill="1" applyBorder="1" applyAlignment="1">
      <alignment horizontal="right" vertical="center"/>
    </xf>
    <xf numFmtId="171" fontId="51" fillId="28" borderId="6" xfId="1" applyNumberFormat="1" applyFont="1" applyFill="1" applyBorder="1" applyAlignment="1">
      <alignment horizontal="right" vertical="center"/>
    </xf>
    <xf numFmtId="171" fontId="51" fillId="28" borderId="6" xfId="0" applyNumberFormat="1" applyFont="1" applyFill="1" applyBorder="1" applyAlignment="1">
      <alignment horizontal="right" vertical="center"/>
    </xf>
    <xf numFmtId="171" fontId="6" fillId="28" borderId="6" xfId="0" applyNumberFormat="1" applyFont="1" applyFill="1" applyBorder="1" applyAlignment="1">
      <alignment horizontal="right" vertical="center"/>
    </xf>
    <xf numFmtId="171" fontId="6" fillId="29" borderId="15" xfId="0" applyNumberFormat="1" applyFont="1" applyFill="1" applyBorder="1" applyAlignment="1">
      <alignment horizontal="right" vertical="center"/>
    </xf>
    <xf numFmtId="0" fontId="4" fillId="30" borderId="6" xfId="0" applyFont="1" applyFill="1" applyBorder="1" applyAlignment="1">
      <alignment horizontal="center"/>
    </xf>
    <xf numFmtId="0" fontId="4" fillId="30" borderId="6" xfId="0" applyFont="1" applyFill="1" applyBorder="1" applyAlignment="1">
      <alignment horizontal="center" vertical="center"/>
    </xf>
    <xf numFmtId="171" fontId="4" fillId="30" borderId="6" xfId="0" applyNumberFormat="1" applyFont="1" applyFill="1" applyBorder="1" applyAlignment="1">
      <alignment horizontal="right" vertical="center"/>
    </xf>
    <xf numFmtId="171" fontId="6" fillId="30" borderId="6" xfId="0" applyNumberFormat="1" applyFont="1" applyFill="1" applyBorder="1" applyAlignment="1">
      <alignment horizontal="right" vertical="center"/>
    </xf>
    <xf numFmtId="0" fontId="6" fillId="31" borderId="6" xfId="0" applyFont="1" applyFill="1" applyBorder="1" applyAlignment="1">
      <alignment horizontal="center" vertical="center"/>
    </xf>
    <xf numFmtId="0" fontId="6" fillId="31" borderId="6" xfId="0" applyFont="1" applyFill="1" applyBorder="1" applyAlignment="1">
      <alignment horizontal="center" vertical="center" wrapText="1"/>
    </xf>
    <xf numFmtId="0" fontId="4" fillId="16" borderId="6" xfId="0" applyFont="1" applyFill="1" applyBorder="1" applyAlignment="1">
      <alignment horizontal="center" vertical="center" wrapText="1"/>
    </xf>
    <xf numFmtId="171" fontId="10" fillId="18" borderId="6" xfId="0" applyNumberFormat="1" applyFont="1" applyFill="1" applyBorder="1" applyAlignment="1">
      <alignment horizontal="right" vertical="center" wrapText="1"/>
    </xf>
    <xf numFmtId="171" fontId="28" fillId="16" borderId="6" xfId="0" applyNumberFormat="1" applyFont="1" applyFill="1" applyBorder="1" applyAlignment="1">
      <alignment horizontal="right" vertical="center" wrapText="1"/>
    </xf>
    <xf numFmtId="0" fontId="4" fillId="30" borderId="6" xfId="0" applyFont="1" applyFill="1" applyBorder="1" applyAlignment="1">
      <alignment horizontal="center" vertical="center" wrapText="1"/>
    </xf>
    <xf numFmtId="171" fontId="4" fillId="30" borderId="6" xfId="0" applyNumberFormat="1" applyFont="1" applyFill="1" applyBorder="1" applyAlignment="1">
      <alignment horizontal="right" vertical="center" wrapText="1"/>
    </xf>
    <xf numFmtId="171" fontId="6" fillId="30" borderId="6" xfId="0" applyNumberFormat="1" applyFont="1" applyFill="1" applyBorder="1" applyAlignment="1">
      <alignment horizontal="right" vertical="center" wrapText="1"/>
    </xf>
    <xf numFmtId="0" fontId="6" fillId="31" borderId="6" xfId="0" applyFont="1" applyFill="1" applyBorder="1" applyAlignment="1">
      <alignment horizontal="center" wrapText="1"/>
    </xf>
    <xf numFmtId="3" fontId="52" fillId="14" borderId="0" xfId="0" applyNumberFormat="1" applyFont="1" applyFill="1" applyAlignment="1">
      <alignment vertical="center"/>
    </xf>
    <xf numFmtId="3" fontId="0" fillId="19" borderId="0" xfId="0" applyNumberFormat="1" applyFill="1"/>
    <xf numFmtId="3" fontId="52" fillId="19" borderId="0" xfId="0" applyNumberFormat="1" applyFont="1" applyFill="1"/>
    <xf numFmtId="3" fontId="5" fillId="19" borderId="0" xfId="0" applyNumberFormat="1" applyFont="1" applyFill="1" applyAlignment="1">
      <alignment wrapText="1"/>
    </xf>
    <xf numFmtId="0" fontId="56" fillId="0" borderId="0" xfId="3" applyFont="1"/>
    <xf numFmtId="171" fontId="17" fillId="19" borderId="4" xfId="0" applyNumberFormat="1" applyFont="1" applyFill="1" applyBorder="1" applyAlignment="1">
      <alignment horizontal="right" vertical="center"/>
    </xf>
    <xf numFmtId="171" fontId="4" fillId="19" borderId="16" xfId="0" applyNumberFormat="1" applyFont="1" applyFill="1" applyBorder="1"/>
    <xf numFmtId="171" fontId="4" fillId="0" borderId="16" xfId="0" applyNumberFormat="1" applyFont="1" applyBorder="1"/>
    <xf numFmtId="171" fontId="8" fillId="19" borderId="6" xfId="0" applyNumberFormat="1" applyFont="1" applyFill="1" applyBorder="1" applyAlignment="1">
      <alignment horizontal="right" vertical="center"/>
    </xf>
    <xf numFmtId="171" fontId="50" fillId="19" borderId="6" xfId="0" applyNumberFormat="1" applyFont="1" applyFill="1" applyBorder="1" applyAlignment="1">
      <alignment horizontal="right" vertical="center"/>
    </xf>
    <xf numFmtId="0" fontId="62" fillId="0" borderId="6" xfId="0" applyFont="1" applyBorder="1" applyAlignment="1">
      <alignment wrapText="1"/>
    </xf>
    <xf numFmtId="0" fontId="57" fillId="0" borderId="0" xfId="0" applyFont="1" applyAlignment="1">
      <alignment vertical="center"/>
    </xf>
    <xf numFmtId="0" fontId="63" fillId="0" borderId="0" xfId="0" applyFont="1"/>
    <xf numFmtId="0" fontId="57" fillId="32" borderId="26" xfId="0" applyFont="1" applyFill="1" applyBorder="1" applyAlignment="1">
      <alignment horizontal="center" vertical="center"/>
    </xf>
    <xf numFmtId="0" fontId="57" fillId="32" borderId="29" xfId="0" applyFont="1" applyFill="1" applyBorder="1" applyAlignment="1">
      <alignment horizontal="center" vertical="center"/>
    </xf>
    <xf numFmtId="0" fontId="57" fillId="32" borderId="28" xfId="0" applyFont="1" applyFill="1" applyBorder="1" applyAlignment="1">
      <alignment horizontal="center" vertical="center"/>
    </xf>
    <xf numFmtId="0" fontId="13" fillId="0" borderId="18" xfId="0" applyFont="1" applyBorder="1" applyAlignment="1">
      <alignment vertical="center"/>
    </xf>
    <xf numFmtId="0" fontId="16" fillId="0" borderId="30" xfId="0" applyFont="1" applyBorder="1" applyAlignment="1">
      <alignment horizontal="center" vertical="center"/>
    </xf>
    <xf numFmtId="0" fontId="16" fillId="0" borderId="19" xfId="0" applyFont="1" applyBorder="1" applyAlignment="1">
      <alignment horizontal="center" vertical="center"/>
    </xf>
    <xf numFmtId="0" fontId="13" fillId="0" borderId="19" xfId="0" applyFont="1" applyBorder="1" applyAlignment="1">
      <alignment horizontal="center" vertical="center"/>
    </xf>
    <xf numFmtId="0" fontId="13" fillId="0" borderId="31" xfId="0" applyFont="1" applyBorder="1" applyAlignment="1">
      <alignment vertical="center"/>
    </xf>
    <xf numFmtId="0" fontId="16" fillId="0" borderId="32" xfId="0" applyFont="1" applyBorder="1" applyAlignment="1">
      <alignment horizontal="center" vertical="center"/>
    </xf>
    <xf numFmtId="0" fontId="16" fillId="0" borderId="33" xfId="0" applyFont="1" applyBorder="1" applyAlignment="1">
      <alignment horizontal="center" vertical="center"/>
    </xf>
    <xf numFmtId="9" fontId="13" fillId="0" borderId="33" xfId="0" applyNumberFormat="1" applyFont="1" applyBorder="1" applyAlignment="1">
      <alignment horizontal="center" vertical="center"/>
    </xf>
    <xf numFmtId="0" fontId="13" fillId="0" borderId="26" xfId="0" applyFont="1" applyBorder="1" applyAlignment="1">
      <alignment vertical="center"/>
    </xf>
    <xf numFmtId="0" fontId="16" fillId="0" borderId="29" xfId="0" applyFont="1" applyBorder="1" applyAlignment="1">
      <alignment horizontal="center" vertical="center"/>
    </xf>
    <xf numFmtId="0" fontId="16" fillId="0" borderId="28" xfId="0" applyFont="1" applyBorder="1" applyAlignment="1">
      <alignment horizontal="center" vertical="center"/>
    </xf>
    <xf numFmtId="0" fontId="13" fillId="0" borderId="28" xfId="0" applyFont="1" applyBorder="1" applyAlignment="1">
      <alignment horizontal="center" vertical="center"/>
    </xf>
    <xf numFmtId="0" fontId="4" fillId="33" borderId="0" xfId="0" applyFont="1" applyFill="1" applyAlignment="1">
      <alignment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54" fillId="0" borderId="0" xfId="3" applyFont="1" applyAlignment="1">
      <alignment horizontal="left" vertical="justify" wrapText="1"/>
    </xf>
    <xf numFmtId="0" fontId="56" fillId="0" borderId="0" xfId="3" applyFont="1" applyAlignment="1">
      <alignment horizontal="left" vertical="justify" wrapText="1"/>
    </xf>
    <xf numFmtId="0" fontId="54" fillId="0" borderId="0" xfId="3" applyFont="1" applyAlignment="1">
      <alignment horizontal="left"/>
    </xf>
    <xf numFmtId="165" fontId="6" fillId="19" borderId="7" xfId="0" applyNumberFormat="1" applyFont="1" applyFill="1" applyBorder="1" applyAlignment="1">
      <alignment horizontal="center" vertical="center"/>
    </xf>
    <xf numFmtId="0" fontId="7" fillId="19" borderId="7" xfId="0" applyFont="1" applyFill="1" applyBorder="1" applyAlignment="1">
      <alignment vertical="center"/>
    </xf>
    <xf numFmtId="0" fontId="7" fillId="19" borderId="5" xfId="0" applyFont="1" applyFill="1" applyBorder="1" applyAlignment="1">
      <alignment vertical="center"/>
    </xf>
    <xf numFmtId="0" fontId="4" fillId="19" borderId="7" xfId="0" applyFont="1" applyFill="1" applyBorder="1" applyAlignment="1">
      <alignment horizontal="center" vertical="center" wrapText="1"/>
    </xf>
    <xf numFmtId="0" fontId="7" fillId="19" borderId="7" xfId="0" applyFont="1" applyFill="1" applyBorder="1"/>
    <xf numFmtId="0" fontId="7" fillId="19" borderId="5" xfId="0" applyFont="1" applyFill="1" applyBorder="1"/>
    <xf numFmtId="165" fontId="6" fillId="19" borderId="4" xfId="0" applyNumberFormat="1" applyFont="1" applyFill="1" applyBorder="1" applyAlignment="1">
      <alignment horizontal="center" vertical="center" wrapText="1"/>
    </xf>
    <xf numFmtId="0" fontId="4" fillId="19" borderId="4" xfId="0" applyFont="1" applyFill="1" applyBorder="1" applyAlignment="1">
      <alignment horizontal="center" vertical="center" wrapText="1"/>
    </xf>
    <xf numFmtId="0" fontId="4" fillId="27" borderId="4" xfId="0" applyFont="1" applyFill="1" applyBorder="1" applyAlignment="1">
      <alignment horizontal="center" vertical="center" wrapText="1"/>
    </xf>
    <xf numFmtId="0" fontId="6" fillId="26" borderId="1" xfId="0" applyFont="1" applyFill="1" applyBorder="1" applyAlignment="1">
      <alignment horizontal="center" vertical="center" wrapText="1"/>
    </xf>
    <xf numFmtId="0" fontId="7" fillId="19" borderId="2" xfId="0" applyFont="1" applyFill="1" applyBorder="1"/>
    <xf numFmtId="0" fontId="7" fillId="19" borderId="3" xfId="0" applyFont="1" applyFill="1" applyBorder="1"/>
    <xf numFmtId="0" fontId="6" fillId="19" borderId="1" xfId="0" applyFont="1" applyFill="1" applyBorder="1" applyAlignment="1">
      <alignment horizontal="center" vertical="center"/>
    </xf>
    <xf numFmtId="0" fontId="7" fillId="19" borderId="2" xfId="0" applyFont="1" applyFill="1" applyBorder="1" applyAlignment="1">
      <alignment vertical="center"/>
    </xf>
    <xf numFmtId="0" fontId="7" fillId="19" borderId="3" xfId="0" applyFont="1" applyFill="1" applyBorder="1" applyAlignment="1">
      <alignment vertical="center"/>
    </xf>
    <xf numFmtId="0" fontId="4" fillId="19" borderId="13" xfId="0" applyFont="1" applyFill="1" applyBorder="1" applyAlignment="1">
      <alignment horizontal="center" vertical="center"/>
    </xf>
    <xf numFmtId="0" fontId="6" fillId="29" borderId="12" xfId="0" applyFont="1" applyFill="1" applyBorder="1" applyAlignment="1">
      <alignment horizontal="center" vertical="center"/>
    </xf>
    <xf numFmtId="0" fontId="7" fillId="16" borderId="13" xfId="0" applyFont="1" applyFill="1" applyBorder="1" applyAlignment="1">
      <alignment vertical="center"/>
    </xf>
    <xf numFmtId="0" fontId="7" fillId="16" borderId="14" xfId="0" applyFont="1" applyFill="1" applyBorder="1" applyAlignment="1">
      <alignment vertical="center"/>
    </xf>
    <xf numFmtId="0" fontId="6" fillId="25" borderId="16" xfId="0" applyFont="1" applyFill="1" applyBorder="1" applyAlignment="1">
      <alignment horizontal="center"/>
    </xf>
    <xf numFmtId="0" fontId="6" fillId="16" borderId="1" xfId="0" applyFont="1" applyFill="1" applyBorder="1" applyAlignment="1">
      <alignment horizontal="center" vertical="center"/>
    </xf>
    <xf numFmtId="0" fontId="7" fillId="16" borderId="2" xfId="0" applyFont="1" applyFill="1" applyBorder="1" applyAlignment="1">
      <alignment vertical="center"/>
    </xf>
    <xf numFmtId="0" fontId="7" fillId="16" borderId="3" xfId="0" applyFont="1" applyFill="1" applyBorder="1" applyAlignment="1">
      <alignment vertical="center"/>
    </xf>
    <xf numFmtId="0" fontId="9" fillId="19" borderId="1" xfId="0" applyFont="1" applyFill="1" applyBorder="1" applyAlignment="1">
      <alignment horizontal="center" vertical="center"/>
    </xf>
    <xf numFmtId="0" fontId="6" fillId="24" borderId="8" xfId="0" applyFont="1" applyFill="1" applyBorder="1" applyAlignment="1">
      <alignment horizontal="left" vertical="center" wrapText="1"/>
    </xf>
    <xf numFmtId="0" fontId="7" fillId="19" borderId="9" xfId="0" applyFont="1" applyFill="1" applyBorder="1" applyAlignment="1">
      <alignment vertical="center"/>
    </xf>
    <xf numFmtId="0" fontId="7" fillId="19" borderId="0" xfId="0" applyFont="1" applyFill="1" applyAlignment="1">
      <alignment vertical="center"/>
    </xf>
    <xf numFmtId="0" fontId="7" fillId="19" borderId="15" xfId="0" applyFont="1" applyFill="1" applyBorder="1" applyAlignment="1">
      <alignment vertical="center"/>
    </xf>
    <xf numFmtId="0" fontId="6" fillId="23" borderId="1" xfId="0" applyFont="1" applyFill="1" applyBorder="1" applyAlignment="1">
      <alignment horizontal="center" vertical="center" wrapText="1"/>
    </xf>
    <xf numFmtId="0" fontId="6" fillId="23" borderId="2"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6" fillId="23" borderId="2" xfId="0" applyFont="1" applyFill="1" applyBorder="1" applyAlignment="1">
      <alignment horizontal="left" vertical="center" wrapText="1"/>
    </xf>
    <xf numFmtId="165" fontId="50" fillId="22" borderId="4" xfId="0" applyNumberFormat="1" applyFont="1" applyFill="1" applyBorder="1" applyAlignment="1">
      <alignment horizontal="center" vertical="center"/>
    </xf>
    <xf numFmtId="165" fontId="50" fillId="22" borderId="7" xfId="0" applyNumberFormat="1" applyFont="1" applyFill="1" applyBorder="1" applyAlignment="1">
      <alignment horizontal="center" vertical="center"/>
    </xf>
    <xf numFmtId="165" fontId="50" fillId="22" borderId="5" xfId="0" applyNumberFormat="1" applyFont="1" applyFill="1" applyBorder="1" applyAlignment="1">
      <alignment horizontal="center" vertical="center"/>
    </xf>
    <xf numFmtId="0" fontId="50" fillId="22" borderId="4" xfId="0" applyFont="1" applyFill="1" applyBorder="1" applyAlignment="1">
      <alignment horizontal="center" vertical="center" wrapText="1"/>
    </xf>
    <xf numFmtId="0" fontId="50" fillId="22" borderId="7" xfId="0" applyFont="1" applyFill="1" applyBorder="1" applyAlignment="1">
      <alignment horizontal="center" vertical="center" wrapText="1"/>
    </xf>
    <xf numFmtId="0" fontId="50" fillId="22" borderId="5" xfId="0" applyFont="1" applyFill="1" applyBorder="1" applyAlignment="1">
      <alignment horizontal="center" vertical="center" wrapText="1"/>
    </xf>
    <xf numFmtId="0" fontId="51" fillId="22" borderId="1" xfId="0" applyFont="1" applyFill="1" applyBorder="1" applyAlignment="1">
      <alignment horizontal="center" vertical="center"/>
    </xf>
    <xf numFmtId="0" fontId="46" fillId="19" borderId="2" xfId="0" applyFont="1" applyFill="1" applyBorder="1" applyAlignment="1">
      <alignment vertical="center"/>
    </xf>
    <xf numFmtId="0" fontId="46" fillId="19" borderId="3" xfId="0" applyFont="1" applyFill="1" applyBorder="1" applyAlignment="1">
      <alignment vertical="center"/>
    </xf>
    <xf numFmtId="0" fontId="50" fillId="19" borderId="1" xfId="0" applyFont="1" applyFill="1" applyBorder="1" applyAlignment="1">
      <alignment horizontal="center" vertical="center"/>
    </xf>
    <xf numFmtId="0" fontId="51" fillId="28" borderId="1" xfId="0" applyFont="1" applyFill="1" applyBorder="1" applyAlignment="1">
      <alignment horizontal="center" vertical="center"/>
    </xf>
    <xf numFmtId="0" fontId="51" fillId="28" borderId="2" xfId="0" applyFont="1" applyFill="1" applyBorder="1" applyAlignment="1">
      <alignment horizontal="center" vertical="center"/>
    </xf>
    <xf numFmtId="0" fontId="51" fillId="28" borderId="3" xfId="0" applyFont="1" applyFill="1" applyBorder="1" applyAlignment="1">
      <alignment horizontal="center" vertical="center"/>
    </xf>
    <xf numFmtId="0" fontId="6" fillId="19" borderId="4" xfId="0" applyFont="1" applyFill="1" applyBorder="1" applyAlignment="1">
      <alignment horizontal="center" vertical="center" wrapText="1"/>
    </xf>
    <xf numFmtId="0" fontId="7" fillId="19" borderId="7" xfId="0" applyFont="1" applyFill="1" applyBorder="1" applyAlignment="1">
      <alignment horizontal="center" vertical="center" wrapText="1"/>
    </xf>
    <xf numFmtId="0" fontId="7" fillId="19" borderId="5" xfId="0" applyFont="1" applyFill="1" applyBorder="1" applyAlignment="1">
      <alignment horizontal="center" vertical="center" wrapText="1"/>
    </xf>
    <xf numFmtId="0" fontId="6" fillId="22" borderId="1" xfId="0" applyFont="1" applyFill="1" applyBorder="1" applyAlignment="1">
      <alignment horizontal="center"/>
    </xf>
    <xf numFmtId="0" fontId="50" fillId="22" borderId="4" xfId="0" applyFont="1" applyFill="1" applyBorder="1" applyAlignment="1">
      <alignment horizontal="center" vertical="center"/>
    </xf>
    <xf numFmtId="0" fontId="50" fillId="22" borderId="5" xfId="0" applyFont="1" applyFill="1" applyBorder="1" applyAlignment="1">
      <alignment horizontal="center" vertical="center"/>
    </xf>
    <xf numFmtId="0" fontId="6" fillId="3" borderId="8" xfId="0" applyFont="1" applyFill="1" applyBorder="1" applyAlignment="1">
      <alignment horizontal="center" vertical="center"/>
    </xf>
    <xf numFmtId="0" fontId="46" fillId="0" borderId="9" xfId="0" applyFont="1" applyBorder="1" applyAlignment="1">
      <alignment vertical="center"/>
    </xf>
    <xf numFmtId="0" fontId="46" fillId="0" borderId="2" xfId="0" applyFont="1" applyBorder="1" applyAlignment="1">
      <alignment vertical="center"/>
    </xf>
    <xf numFmtId="0" fontId="46" fillId="0" borderId="3" xfId="0" applyFont="1" applyBorder="1" applyAlignment="1">
      <alignment vertical="center"/>
    </xf>
    <xf numFmtId="0" fontId="6" fillId="4" borderId="4" xfId="0" applyFont="1" applyFill="1" applyBorder="1" applyAlignment="1">
      <alignment horizontal="center" vertical="center"/>
    </xf>
    <xf numFmtId="0" fontId="7" fillId="0" borderId="5" xfId="0" applyFont="1" applyBorder="1" applyAlignment="1">
      <alignment vertical="center"/>
    </xf>
    <xf numFmtId="0" fontId="6" fillId="4" borderId="4" xfId="0" applyFont="1" applyFill="1" applyBorder="1" applyAlignment="1">
      <alignment horizontal="center" vertical="center" wrapText="1"/>
    </xf>
    <xf numFmtId="0" fontId="6" fillId="5" borderId="4" xfId="0" applyFont="1" applyFill="1" applyBorder="1" applyAlignment="1">
      <alignment horizontal="center" vertical="center"/>
    </xf>
    <xf numFmtId="0" fontId="6" fillId="4"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16" fillId="0" borderId="12" xfId="0" applyFont="1" applyBorder="1" applyAlignment="1">
      <alignment horizontal="left" vertical="center"/>
    </xf>
    <xf numFmtId="0" fontId="7" fillId="0" borderId="13" xfId="0" applyFont="1" applyBorder="1" applyAlignment="1">
      <alignment vertical="center"/>
    </xf>
    <xf numFmtId="0" fontId="17" fillId="9" borderId="8" xfId="0" applyFont="1" applyFill="1" applyBorder="1" applyAlignment="1">
      <alignment horizontal="center" vertical="center"/>
    </xf>
    <xf numFmtId="0" fontId="7" fillId="0" borderId="9" xfId="0" applyFont="1" applyBorder="1" applyAlignment="1">
      <alignment vertical="center"/>
    </xf>
    <xf numFmtId="0" fontId="7" fillId="0" borderId="0" xfId="0" applyFont="1" applyAlignment="1">
      <alignment vertical="center"/>
    </xf>
    <xf numFmtId="0" fontId="7" fillId="0" borderId="15" xfId="0" applyFont="1" applyBorder="1" applyAlignment="1">
      <alignment vertical="center"/>
    </xf>
    <xf numFmtId="0" fontId="16" fillId="0" borderId="1" xfId="0" applyFont="1" applyBorder="1" applyAlignment="1">
      <alignment horizontal="center" vertical="center"/>
    </xf>
    <xf numFmtId="0" fontId="7" fillId="0" borderId="2" xfId="0" applyFont="1" applyBorder="1" applyAlignment="1">
      <alignment vertical="center"/>
    </xf>
    <xf numFmtId="0" fontId="7" fillId="0" borderId="10" xfId="0" applyFont="1" applyBorder="1" applyAlignment="1">
      <alignment vertical="center"/>
    </xf>
    <xf numFmtId="0" fontId="17" fillId="0" borderId="1" xfId="0" applyFont="1" applyBorder="1" applyAlignment="1">
      <alignment horizontal="center" vertical="center"/>
    </xf>
    <xf numFmtId="0" fontId="7" fillId="0" borderId="3" xfId="0" applyFont="1" applyBorder="1" applyAlignment="1">
      <alignment vertical="center"/>
    </xf>
    <xf numFmtId="0" fontId="17" fillId="9" borderId="11" xfId="0" applyFont="1" applyFill="1" applyBorder="1" applyAlignment="1">
      <alignment horizontal="center" vertical="center"/>
    </xf>
    <xf numFmtId="0" fontId="0" fillId="0" borderId="0" xfId="0" applyAlignment="1">
      <alignment vertical="center"/>
    </xf>
    <xf numFmtId="0" fontId="17" fillId="11" borderId="1" xfId="0" applyFont="1" applyFill="1" applyBorder="1" applyAlignment="1">
      <alignment horizontal="center" vertical="center"/>
    </xf>
    <xf numFmtId="0" fontId="16" fillId="0" borderId="8" xfId="0" applyFont="1" applyBorder="1" applyAlignment="1">
      <alignment horizontal="center" vertical="center"/>
    </xf>
    <xf numFmtId="0" fontId="16" fillId="0" borderId="1" xfId="0" applyFont="1" applyBorder="1" applyAlignment="1">
      <alignment horizontal="left" vertical="center"/>
    </xf>
    <xf numFmtId="0" fontId="17" fillId="11" borderId="12" xfId="0" applyFont="1" applyFill="1" applyBorder="1" applyAlignment="1">
      <alignment horizontal="center" vertical="center"/>
    </xf>
    <xf numFmtId="0" fontId="7" fillId="0" borderId="14" xfId="0" applyFont="1" applyBorder="1" applyAlignment="1">
      <alignment vertical="center"/>
    </xf>
    <xf numFmtId="0" fontId="17" fillId="11" borderId="8" xfId="0" applyFont="1" applyFill="1" applyBorder="1" applyAlignment="1">
      <alignment horizontal="center" vertical="center"/>
    </xf>
    <xf numFmtId="0" fontId="17" fillId="0" borderId="0" xfId="0" applyFont="1" applyAlignment="1">
      <alignment horizontal="center" vertical="center"/>
    </xf>
    <xf numFmtId="0" fontId="14" fillId="6" borderId="8" xfId="0" applyFont="1" applyFill="1" applyBorder="1" applyAlignment="1">
      <alignment horizontal="left" vertical="center"/>
    </xf>
    <xf numFmtId="0" fontId="17" fillId="0" borderId="12" xfId="0" applyFont="1" applyBorder="1" applyAlignment="1">
      <alignment horizontal="center" wrapText="1"/>
    </xf>
    <xf numFmtId="0" fontId="7" fillId="0" borderId="13" xfId="0" applyFont="1" applyBorder="1" applyAlignment="1">
      <alignment horizontal="center" wrapText="1"/>
    </xf>
    <xf numFmtId="0" fontId="7" fillId="0" borderId="14" xfId="0" applyFont="1" applyBorder="1" applyAlignment="1">
      <alignment horizontal="center" wrapText="1"/>
    </xf>
    <xf numFmtId="0" fontId="14" fillId="0" borderId="8" xfId="0" applyFont="1" applyBorder="1" applyAlignment="1">
      <alignment horizontal="center" vertical="center"/>
    </xf>
    <xf numFmtId="0" fontId="17" fillId="0" borderId="12" xfId="0" applyFont="1" applyBorder="1" applyAlignment="1">
      <alignment horizontal="center" vertical="center"/>
    </xf>
    <xf numFmtId="0" fontId="14" fillId="0" borderId="8" xfId="0" applyFont="1" applyBorder="1" applyAlignment="1">
      <alignment horizontal="left" vertical="center"/>
    </xf>
    <xf numFmtId="0" fontId="17" fillId="0" borderId="11" xfId="0" applyFont="1" applyBorder="1" applyAlignment="1">
      <alignment horizontal="center" vertical="center"/>
    </xf>
    <xf numFmtId="0" fontId="46" fillId="0" borderId="17" xfId="0" applyFont="1" applyBorder="1" applyAlignment="1">
      <alignment horizontal="center"/>
    </xf>
    <xf numFmtId="0" fontId="46" fillId="0" borderId="24" xfId="0" applyFont="1" applyBorder="1" applyAlignment="1">
      <alignment horizontal="center"/>
    </xf>
    <xf numFmtId="0" fontId="46" fillId="0" borderId="25" xfId="0" applyFont="1" applyBorder="1" applyAlignment="1">
      <alignment horizontal="center"/>
    </xf>
    <xf numFmtId="0" fontId="46" fillId="0" borderId="2" xfId="0" applyFont="1" applyBorder="1" applyAlignment="1">
      <alignment horizontal="center"/>
    </xf>
    <xf numFmtId="0" fontId="35" fillId="8" borderId="1" xfId="0" applyFont="1" applyFill="1" applyBorder="1" applyAlignment="1">
      <alignment horizontal="left" wrapText="1"/>
    </xf>
    <xf numFmtId="0" fontId="36" fillId="0" borderId="2" xfId="0" applyFont="1" applyBorder="1" applyAlignment="1">
      <alignment horizontal="left"/>
    </xf>
    <xf numFmtId="0" fontId="36" fillId="0" borderId="3" xfId="0" applyFont="1" applyBorder="1" applyAlignment="1">
      <alignment horizontal="left"/>
    </xf>
    <xf numFmtId="3" fontId="35" fillId="5" borderId="1" xfId="0" applyNumberFormat="1" applyFont="1" applyFill="1" applyBorder="1" applyAlignment="1">
      <alignment horizontal="left" wrapText="1"/>
    </xf>
    <xf numFmtId="3" fontId="35" fillId="5" borderId="2" xfId="0" applyNumberFormat="1" applyFont="1" applyFill="1" applyBorder="1" applyAlignment="1">
      <alignment horizontal="left" wrapText="1"/>
    </xf>
    <xf numFmtId="0" fontId="35" fillId="7" borderId="2" xfId="0" applyFont="1" applyFill="1" applyBorder="1" applyAlignment="1">
      <alignment horizontal="center" wrapText="1"/>
    </xf>
    <xf numFmtId="3" fontId="9" fillId="5" borderId="18" xfId="0" applyNumberFormat="1" applyFont="1" applyFill="1" applyBorder="1" applyAlignment="1">
      <alignment horizontal="center" wrapText="1"/>
    </xf>
    <xf numFmtId="3" fontId="9" fillId="5" borderId="20" xfId="0" applyNumberFormat="1" applyFont="1" applyFill="1" applyBorder="1" applyAlignment="1">
      <alignment horizontal="center" wrapText="1"/>
    </xf>
    <xf numFmtId="3" fontId="9" fillId="5" borderId="21" xfId="0" applyNumberFormat="1" applyFont="1" applyFill="1" applyBorder="1" applyAlignment="1">
      <alignment horizontal="center" wrapText="1"/>
    </xf>
    <xf numFmtId="3" fontId="9" fillId="5" borderId="18" xfId="0" applyNumberFormat="1" applyFont="1" applyFill="1" applyBorder="1" applyAlignment="1">
      <alignment horizontal="left" wrapText="1"/>
    </xf>
    <xf numFmtId="3" fontId="9" fillId="5" borderId="19" xfId="0" applyNumberFormat="1" applyFont="1" applyFill="1" applyBorder="1" applyAlignment="1">
      <alignment horizontal="left" wrapText="1"/>
    </xf>
    <xf numFmtId="49" fontId="11" fillId="5" borderId="2" xfId="0" applyNumberFormat="1" applyFont="1" applyFill="1" applyBorder="1" applyAlignment="1">
      <alignment horizontal="center" wrapText="1"/>
    </xf>
    <xf numFmtId="0" fontId="11" fillId="16" borderId="1" xfId="0" applyFont="1" applyFill="1" applyBorder="1" applyAlignment="1">
      <alignment horizontal="center" wrapText="1"/>
    </xf>
    <xf numFmtId="0" fontId="11" fillId="16" borderId="2" xfId="0" applyFont="1" applyFill="1" applyBorder="1" applyAlignment="1">
      <alignment horizontal="center" wrapText="1"/>
    </xf>
    <xf numFmtId="3" fontId="11" fillId="5" borderId="1" xfId="0" applyNumberFormat="1" applyFont="1" applyFill="1" applyBorder="1" applyAlignment="1">
      <alignment horizontal="center" wrapText="1"/>
    </xf>
    <xf numFmtId="3" fontId="35" fillId="5" borderId="2" xfId="0" applyNumberFormat="1" applyFont="1" applyFill="1" applyBorder="1" applyAlignment="1">
      <alignment horizontal="center" wrapText="1"/>
    </xf>
    <xf numFmtId="0" fontId="11" fillId="17" borderId="1" xfId="0" applyFont="1" applyFill="1" applyBorder="1" applyAlignment="1">
      <alignment horizontal="center" wrapText="1"/>
    </xf>
    <xf numFmtId="0" fontId="11" fillId="17" borderId="2" xfId="0" applyFont="1" applyFill="1" applyBorder="1" applyAlignment="1">
      <alignment horizontal="center" wrapText="1"/>
    </xf>
    <xf numFmtId="0" fontId="11" fillId="17" borderId="3" xfId="0" applyFont="1" applyFill="1" applyBorder="1" applyAlignment="1">
      <alignment horizontal="center" wrapText="1"/>
    </xf>
    <xf numFmtId="3" fontId="11" fillId="5" borderId="1" xfId="0" applyNumberFormat="1" applyFont="1" applyFill="1" applyBorder="1" applyAlignment="1">
      <alignment horizontal="left" wrapText="1"/>
    </xf>
    <xf numFmtId="0" fontId="12" fillId="0" borderId="16" xfId="0" applyFont="1" applyBorder="1" applyAlignment="1">
      <alignment horizontal="center" wrapText="1"/>
    </xf>
    <xf numFmtId="3" fontId="11" fillId="5" borderId="22" xfId="0" applyNumberFormat="1" applyFont="1" applyFill="1" applyBorder="1" applyAlignment="1">
      <alignment horizontal="center" wrapText="1"/>
    </xf>
    <xf numFmtId="3" fontId="35" fillId="5" borderId="23" xfId="0" applyNumberFormat="1" applyFont="1" applyFill="1" applyBorder="1" applyAlignment="1">
      <alignment horizontal="center" wrapText="1"/>
    </xf>
    <xf numFmtId="0" fontId="11" fillId="0" borderId="1" xfId="0" applyFont="1" applyBorder="1" applyAlignment="1">
      <alignment horizontal="center" wrapText="1"/>
    </xf>
    <xf numFmtId="0" fontId="12" fillId="0" borderId="2" xfId="0" applyFont="1" applyBorder="1" applyAlignment="1">
      <alignment horizontal="center" wrapText="1"/>
    </xf>
    <xf numFmtId="0" fontId="11" fillId="0" borderId="2" xfId="0" applyFont="1" applyBorder="1" applyAlignment="1">
      <alignment horizontal="center" wrapText="1"/>
    </xf>
    <xf numFmtId="3" fontId="11" fillId="5" borderId="1" xfId="0" applyNumberFormat="1" applyFont="1" applyFill="1" applyBorder="1" applyAlignment="1">
      <alignment wrapText="1"/>
    </xf>
    <xf numFmtId="3" fontId="35" fillId="5" borderId="2" xfId="0" applyNumberFormat="1" applyFont="1" applyFill="1" applyBorder="1" applyAlignment="1">
      <alignment wrapText="1"/>
    </xf>
    <xf numFmtId="3" fontId="35" fillId="5" borderId="1" xfId="0" applyNumberFormat="1" applyFont="1" applyFill="1" applyBorder="1" applyAlignment="1">
      <alignment horizontal="center" wrapText="1"/>
    </xf>
    <xf numFmtId="0" fontId="36" fillId="0" borderId="2" xfId="0" applyFont="1" applyBorder="1"/>
    <xf numFmtId="0" fontId="36" fillId="0" borderId="3" xfId="0" applyFont="1" applyBorder="1"/>
    <xf numFmtId="0" fontId="11" fillId="0" borderId="3" xfId="0" applyFont="1" applyBorder="1" applyAlignment="1">
      <alignment horizontal="center" wrapText="1"/>
    </xf>
  </cellXfs>
  <cellStyles count="4">
    <cellStyle name="Moneda" xfId="1" builtinId="4"/>
    <cellStyle name="Moneda [0]" xfId="2" builtinId="7"/>
    <cellStyle name="Normal" xfId="0" builtinId="0"/>
    <cellStyle name="Normal 6 2" xfId="3" xr:uid="{00000000-0005-0000-0000-000003000000}"/>
  </cellStyles>
  <dxfs count="0"/>
  <tableStyles count="1" defaultTableStyle="TableStyleMedium2" defaultPivotStyle="PivotStyleLight16">
    <tableStyle name="Invisible" pivot="0" table="0" count="0" xr9:uid="{00000000-0011-0000-FFFF-FFFF00000000}"/>
  </tableStyles>
  <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15" Type="http://schemas.openxmlformats.org/officeDocument/2006/relationships/sharedStrings" Target="sharedStrings.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B2:T1062"/>
  <sheetViews>
    <sheetView showGridLines="0" topLeftCell="A178" zoomScaleNormal="100" workbookViewId="0">
      <selection activeCell="D195" sqref="D195"/>
    </sheetView>
  </sheetViews>
  <sheetFormatPr baseColWidth="10" defaultColWidth="14.5" defaultRowHeight="15" customHeight="1" x14ac:dyDescent="0.2"/>
  <cols>
    <col min="2" max="2" width="19.5" style="120" customWidth="1"/>
    <col min="3" max="3" width="23.6640625" customWidth="1"/>
    <col min="4" max="4" width="78" customWidth="1"/>
    <col min="7" max="7" width="14.5" style="103"/>
    <col min="8" max="8" width="24.33203125" style="103" customWidth="1"/>
    <col min="9" max="9" width="20.1640625" style="120" customWidth="1"/>
    <col min="10" max="10" width="5.5" customWidth="1"/>
    <col min="11" max="11" width="28.83203125" customWidth="1"/>
  </cols>
  <sheetData>
    <row r="2" spans="2:9" ht="15" customHeight="1" x14ac:dyDescent="0.2">
      <c r="B2" s="120" t="s">
        <v>476</v>
      </c>
    </row>
    <row r="3" spans="2:9" ht="15" customHeight="1" x14ac:dyDescent="0.2">
      <c r="B3" s="201" t="s">
        <v>482</v>
      </c>
    </row>
    <row r="4" spans="2:9" ht="15" customHeight="1" x14ac:dyDescent="0.2">
      <c r="B4" s="201" t="s">
        <v>483</v>
      </c>
    </row>
    <row r="5" spans="2:9" ht="15" customHeight="1" x14ac:dyDescent="0.2">
      <c r="B5" s="120" t="s">
        <v>477</v>
      </c>
    </row>
    <row r="8" spans="2:9" ht="15" customHeight="1" x14ac:dyDescent="0.2">
      <c r="B8" s="201" t="s">
        <v>484</v>
      </c>
    </row>
    <row r="9" spans="2:9" ht="15" customHeight="1" x14ac:dyDescent="0.2">
      <c r="B9" s="201" t="s">
        <v>485</v>
      </c>
    </row>
    <row r="10" spans="2:9" ht="15" customHeight="1" x14ac:dyDescent="0.2">
      <c r="B10" s="120" t="s">
        <v>478</v>
      </c>
    </row>
    <row r="11" spans="2:9" ht="15" customHeight="1" x14ac:dyDescent="0.2">
      <c r="B11" s="120" t="s">
        <v>479</v>
      </c>
    </row>
    <row r="13" spans="2:9" ht="15" customHeight="1" x14ac:dyDescent="0.2">
      <c r="B13" s="120" t="s">
        <v>480</v>
      </c>
    </row>
    <row r="14" spans="2:9" ht="26.5" customHeight="1" thickBot="1" x14ac:dyDescent="0.25">
      <c r="B14" s="198" t="s">
        <v>481</v>
      </c>
      <c r="C14" s="2"/>
      <c r="D14" s="3"/>
      <c r="E14" s="1"/>
      <c r="F14" s="1"/>
      <c r="G14" s="101"/>
      <c r="H14" s="101"/>
      <c r="I14" s="199"/>
    </row>
    <row r="15" spans="2:9" ht="26.5" customHeight="1" thickBot="1" x14ac:dyDescent="0.25">
      <c r="B15" s="211" t="s">
        <v>492</v>
      </c>
      <c r="C15" s="212"/>
      <c r="D15" s="213"/>
      <c r="E15" s="1"/>
      <c r="F15" s="1"/>
      <c r="G15" s="101"/>
      <c r="H15" s="101"/>
      <c r="I15" s="199"/>
    </row>
    <row r="16" spans="2:9" ht="40.25" customHeight="1" x14ac:dyDescent="0.2">
      <c r="B16" s="375" t="s">
        <v>0</v>
      </c>
      <c r="C16" s="376"/>
      <c r="D16" s="376"/>
      <c r="E16" s="377"/>
      <c r="F16" s="377"/>
      <c r="G16" s="377"/>
      <c r="H16" s="378"/>
      <c r="I16" s="199"/>
    </row>
    <row r="17" spans="2:11" ht="32.5" customHeight="1" x14ac:dyDescent="0.2">
      <c r="B17" s="379" t="s">
        <v>1</v>
      </c>
      <c r="C17" s="381" t="s">
        <v>2</v>
      </c>
      <c r="D17" s="382" t="s">
        <v>3</v>
      </c>
      <c r="E17" s="379" t="s">
        <v>4</v>
      </c>
      <c r="F17" s="379" t="s">
        <v>5</v>
      </c>
      <c r="G17" s="383" t="s">
        <v>6</v>
      </c>
      <c r="H17" s="384"/>
      <c r="I17" s="199"/>
    </row>
    <row r="18" spans="2:11" ht="32.5" customHeight="1" x14ac:dyDescent="0.2">
      <c r="B18" s="380"/>
      <c r="C18" s="380"/>
      <c r="D18" s="380"/>
      <c r="E18" s="380"/>
      <c r="F18" s="380"/>
      <c r="G18" s="102" t="s">
        <v>7</v>
      </c>
      <c r="H18" s="102" t="s">
        <v>8</v>
      </c>
      <c r="I18" s="199"/>
    </row>
    <row r="19" spans="2:11" s="223" customFormat="1" ht="64.25" customHeight="1" x14ac:dyDescent="0.2">
      <c r="B19" s="369" t="s">
        <v>9</v>
      </c>
      <c r="C19" s="217" t="s">
        <v>10</v>
      </c>
      <c r="D19" s="218" t="s">
        <v>463</v>
      </c>
      <c r="E19" s="219" t="s">
        <v>11</v>
      </c>
      <c r="F19" s="220">
        <v>1639</v>
      </c>
      <c r="G19" s="221">
        <v>0</v>
      </c>
      <c r="H19" s="221">
        <f>ROUND($F19*$G19,0)</f>
        <v>0</v>
      </c>
      <c r="I19" s="222"/>
    </row>
    <row r="20" spans="2:11" s="223" customFormat="1" ht="26" customHeight="1" x14ac:dyDescent="0.2">
      <c r="B20" s="370"/>
      <c r="C20" s="331" t="s">
        <v>12</v>
      </c>
      <c r="D20" s="218" t="s">
        <v>13</v>
      </c>
      <c r="E20" s="219" t="s">
        <v>11</v>
      </c>
      <c r="F20" s="220">
        <v>1</v>
      </c>
      <c r="G20" s="221">
        <v>0</v>
      </c>
      <c r="H20" s="221">
        <f t="shared" ref="H20:H27" si="0">ROUND($F20*$G20,0)</f>
        <v>0</v>
      </c>
      <c r="I20" s="222"/>
    </row>
    <row r="21" spans="2:11" s="223" customFormat="1" ht="26" customHeight="1" x14ac:dyDescent="0.2">
      <c r="B21" s="370"/>
      <c r="C21" s="325"/>
      <c r="D21" s="218" t="s">
        <v>14</v>
      </c>
      <c r="E21" s="219" t="s">
        <v>11</v>
      </c>
      <c r="F21" s="220">
        <v>2</v>
      </c>
      <c r="G21" s="221">
        <v>0</v>
      </c>
      <c r="H21" s="221">
        <f t="shared" si="0"/>
        <v>0</v>
      </c>
      <c r="I21" s="222"/>
    </row>
    <row r="22" spans="2:11" s="223" customFormat="1" ht="26" customHeight="1" x14ac:dyDescent="0.2">
      <c r="B22" s="370"/>
      <c r="C22" s="325"/>
      <c r="D22" s="218" t="s">
        <v>15</v>
      </c>
      <c r="E22" s="219" t="s">
        <v>16</v>
      </c>
      <c r="F22" s="220">
        <v>10</v>
      </c>
      <c r="G22" s="221">
        <v>0</v>
      </c>
      <c r="H22" s="221">
        <f t="shared" si="0"/>
        <v>0</v>
      </c>
      <c r="I22" s="222"/>
    </row>
    <row r="23" spans="2:11" s="223" customFormat="1" ht="35" customHeight="1" x14ac:dyDescent="0.2">
      <c r="B23" s="370"/>
      <c r="C23" s="325"/>
      <c r="D23" s="218" t="s">
        <v>464</v>
      </c>
      <c r="E23" s="219" t="s">
        <v>11</v>
      </c>
      <c r="F23" s="220">
        <v>170</v>
      </c>
      <c r="G23" s="221">
        <v>0</v>
      </c>
      <c r="H23" s="221">
        <f t="shared" si="0"/>
        <v>0</v>
      </c>
      <c r="I23" s="222"/>
    </row>
    <row r="24" spans="2:11" s="223" customFormat="1" ht="26" customHeight="1" x14ac:dyDescent="0.2">
      <c r="B24" s="370"/>
      <c r="C24" s="325"/>
      <c r="D24" s="218" t="s">
        <v>465</v>
      </c>
      <c r="E24" s="219" t="s">
        <v>11</v>
      </c>
      <c r="F24" s="220">
        <v>170</v>
      </c>
      <c r="G24" s="221">
        <v>0</v>
      </c>
      <c r="H24" s="221">
        <f t="shared" si="0"/>
        <v>0</v>
      </c>
      <c r="I24" s="222"/>
    </row>
    <row r="25" spans="2:11" s="223" customFormat="1" ht="32.5" customHeight="1" x14ac:dyDescent="0.2">
      <c r="B25" s="370"/>
      <c r="C25" s="325"/>
      <c r="D25" s="218" t="s">
        <v>17</v>
      </c>
      <c r="E25" s="219" t="s">
        <v>11</v>
      </c>
      <c r="F25" s="220">
        <v>14</v>
      </c>
      <c r="G25" s="221">
        <v>0</v>
      </c>
      <c r="H25" s="221">
        <f t="shared" si="0"/>
        <v>0</v>
      </c>
      <c r="I25" s="222"/>
    </row>
    <row r="26" spans="2:11" s="223" customFormat="1" ht="38" customHeight="1" x14ac:dyDescent="0.2">
      <c r="B26" s="370"/>
      <c r="C26" s="325"/>
      <c r="D26" s="218" t="s">
        <v>18</v>
      </c>
      <c r="E26" s="219" t="s">
        <v>11</v>
      </c>
      <c r="F26" s="220">
        <v>14</v>
      </c>
      <c r="G26" s="221">
        <v>0</v>
      </c>
      <c r="H26" s="221">
        <f t="shared" si="0"/>
        <v>0</v>
      </c>
      <c r="I26" s="222"/>
    </row>
    <row r="27" spans="2:11" s="223" customFormat="1" ht="91.25" customHeight="1" x14ac:dyDescent="0.2">
      <c r="B27" s="371"/>
      <c r="C27" s="326"/>
      <c r="D27" s="218" t="s">
        <v>19</v>
      </c>
      <c r="E27" s="219" t="s">
        <v>11</v>
      </c>
      <c r="F27" s="220">
        <v>1</v>
      </c>
      <c r="G27" s="221">
        <v>0</v>
      </c>
      <c r="H27" s="221">
        <f t="shared" si="0"/>
        <v>0</v>
      </c>
      <c r="I27" s="222"/>
    </row>
    <row r="28" spans="2:11" s="223" customFormat="1" ht="32.5" customHeight="1" x14ac:dyDescent="0.2">
      <c r="B28" s="344" t="s">
        <v>20</v>
      </c>
      <c r="C28" s="345"/>
      <c r="D28" s="345"/>
      <c r="E28" s="345"/>
      <c r="F28" s="345"/>
      <c r="G28" s="346"/>
      <c r="H28" s="271">
        <f>SUM(H19:H27)</f>
        <v>0</v>
      </c>
      <c r="I28" s="226"/>
      <c r="K28" s="291"/>
    </row>
    <row r="29" spans="2:11" s="223" customFormat="1" x14ac:dyDescent="0.2">
      <c r="B29" s="372" t="s">
        <v>21</v>
      </c>
      <c r="C29" s="334"/>
      <c r="D29" s="334"/>
      <c r="E29" s="334"/>
      <c r="F29" s="334"/>
      <c r="G29" s="334"/>
      <c r="H29" s="335"/>
      <c r="I29" s="222"/>
    </row>
    <row r="30" spans="2:11" s="230" customFormat="1" ht="78.75" customHeight="1" x14ac:dyDescent="0.2">
      <c r="B30" s="373"/>
      <c r="C30" s="359"/>
      <c r="D30" s="227" t="s">
        <v>499</v>
      </c>
      <c r="E30" s="228" t="s">
        <v>22</v>
      </c>
      <c r="F30" s="228">
        <v>22</v>
      </c>
      <c r="G30" s="298" t="s">
        <v>497</v>
      </c>
      <c r="H30" s="221">
        <f t="shared" ref="H30:H51" si="1">ROUND($F30*$G30,0)</f>
        <v>111247752</v>
      </c>
      <c r="I30" s="229"/>
    </row>
    <row r="31" spans="2:11" s="230" customFormat="1" ht="60.5" customHeight="1" x14ac:dyDescent="0.2">
      <c r="B31" s="374"/>
      <c r="C31" s="361"/>
      <c r="D31" s="227" t="s">
        <v>466</v>
      </c>
      <c r="E31" s="228" t="s">
        <v>22</v>
      </c>
      <c r="F31" s="228">
        <v>20</v>
      </c>
      <c r="G31" s="299" t="s">
        <v>498</v>
      </c>
      <c r="H31" s="221">
        <f t="shared" si="1"/>
        <v>250000200</v>
      </c>
      <c r="I31" s="229"/>
    </row>
    <row r="32" spans="2:11" s="230" customFormat="1" ht="22.25" customHeight="1" x14ac:dyDescent="0.2">
      <c r="B32" s="366" t="s">
        <v>23</v>
      </c>
      <c r="C32" s="367"/>
      <c r="D32" s="367"/>
      <c r="E32" s="367"/>
      <c r="F32" s="367"/>
      <c r="G32" s="368"/>
      <c r="H32" s="272">
        <f>SUM(H30:H31)</f>
        <v>361247952</v>
      </c>
      <c r="I32" s="229"/>
      <c r="K32" s="292"/>
    </row>
    <row r="33" spans="2:9" s="230" customFormat="1" ht="39" customHeight="1" x14ac:dyDescent="0.2">
      <c r="B33" s="356">
        <v>37987</v>
      </c>
      <c r="C33" s="359" t="s">
        <v>24</v>
      </c>
      <c r="D33" s="231" t="s">
        <v>25</v>
      </c>
      <c r="E33" s="232" t="s">
        <v>22</v>
      </c>
      <c r="F33" s="232">
        <v>2000</v>
      </c>
      <c r="G33" s="221">
        <v>0</v>
      </c>
      <c r="H33" s="221">
        <f t="shared" si="1"/>
        <v>0</v>
      </c>
      <c r="I33" s="229"/>
    </row>
    <row r="34" spans="2:9" s="230" customFormat="1" ht="135.75" customHeight="1" x14ac:dyDescent="0.2">
      <c r="B34" s="357"/>
      <c r="C34" s="360"/>
      <c r="D34" s="231" t="s">
        <v>467</v>
      </c>
      <c r="E34" s="232" t="s">
        <v>22</v>
      </c>
      <c r="F34" s="232">
        <v>6</v>
      </c>
      <c r="G34" s="221">
        <v>0</v>
      </c>
      <c r="H34" s="221">
        <f t="shared" si="1"/>
        <v>0</v>
      </c>
      <c r="I34" s="229"/>
    </row>
    <row r="35" spans="2:9" s="230" customFormat="1" ht="117" customHeight="1" x14ac:dyDescent="0.2">
      <c r="B35" s="357"/>
      <c r="C35" s="360"/>
      <c r="D35" s="231" t="s">
        <v>468</v>
      </c>
      <c r="E35" s="232" t="s">
        <v>22</v>
      </c>
      <c r="F35" s="232">
        <v>1000</v>
      </c>
      <c r="G35" s="221">
        <v>0</v>
      </c>
      <c r="H35" s="221">
        <f t="shared" si="1"/>
        <v>0</v>
      </c>
      <c r="I35" s="229"/>
    </row>
    <row r="36" spans="2:9" s="230" customFormat="1" ht="77.25" customHeight="1" x14ac:dyDescent="0.2">
      <c r="B36" s="357"/>
      <c r="C36" s="360"/>
      <c r="D36" s="231" t="s">
        <v>469</v>
      </c>
      <c r="E36" s="232" t="s">
        <v>22</v>
      </c>
      <c r="F36" s="232">
        <v>2</v>
      </c>
      <c r="G36" s="221">
        <v>0</v>
      </c>
      <c r="H36" s="221">
        <f t="shared" si="1"/>
        <v>0</v>
      </c>
      <c r="I36" s="229"/>
    </row>
    <row r="37" spans="2:9" s="230" customFormat="1" ht="312" customHeight="1" x14ac:dyDescent="0.2">
      <c r="B37" s="357"/>
      <c r="C37" s="360"/>
      <c r="D37" s="231" t="s">
        <v>470</v>
      </c>
      <c r="E37" s="232" t="s">
        <v>22</v>
      </c>
      <c r="F37" s="232">
        <v>7</v>
      </c>
      <c r="G37" s="221">
        <v>0</v>
      </c>
      <c r="H37" s="221">
        <f t="shared" si="1"/>
        <v>0</v>
      </c>
      <c r="I37" s="229"/>
    </row>
    <row r="38" spans="2:9" s="230" customFormat="1" ht="102.75" customHeight="1" x14ac:dyDescent="0.2">
      <c r="B38" s="357"/>
      <c r="C38" s="360"/>
      <c r="D38" s="231" t="s">
        <v>471</v>
      </c>
      <c r="E38" s="232" t="s">
        <v>22</v>
      </c>
      <c r="F38" s="232">
        <v>2</v>
      </c>
      <c r="G38" s="221">
        <v>0</v>
      </c>
      <c r="H38" s="221">
        <f t="shared" si="1"/>
        <v>0</v>
      </c>
      <c r="I38" s="229"/>
    </row>
    <row r="39" spans="2:9" s="230" customFormat="1" ht="48.75" customHeight="1" x14ac:dyDescent="0.2">
      <c r="B39" s="357"/>
      <c r="C39" s="360"/>
      <c r="D39" s="231" t="s">
        <v>27</v>
      </c>
      <c r="E39" s="232" t="s">
        <v>22</v>
      </c>
      <c r="F39" s="232">
        <v>400</v>
      </c>
      <c r="G39" s="221">
        <v>0</v>
      </c>
      <c r="H39" s="221">
        <f t="shared" si="1"/>
        <v>0</v>
      </c>
      <c r="I39" s="229"/>
    </row>
    <row r="40" spans="2:9" s="230" customFormat="1" ht="80.5" customHeight="1" x14ac:dyDescent="0.2">
      <c r="B40" s="357"/>
      <c r="C40" s="360"/>
      <c r="D40" s="231" t="s">
        <v>28</v>
      </c>
      <c r="E40" s="232" t="s">
        <v>22</v>
      </c>
      <c r="F40" s="232">
        <v>10</v>
      </c>
      <c r="G40" s="221">
        <v>0</v>
      </c>
      <c r="H40" s="221">
        <f t="shared" si="1"/>
        <v>0</v>
      </c>
      <c r="I40" s="229"/>
    </row>
    <row r="41" spans="2:9" s="230" customFormat="1" ht="20.5" customHeight="1" x14ac:dyDescent="0.2">
      <c r="B41" s="357"/>
      <c r="C41" s="360"/>
      <c r="D41" s="234" t="s">
        <v>29</v>
      </c>
      <c r="E41" s="232" t="s">
        <v>22</v>
      </c>
      <c r="F41" s="232">
        <v>25</v>
      </c>
      <c r="G41" s="221">
        <v>0</v>
      </c>
      <c r="H41" s="221">
        <f t="shared" si="1"/>
        <v>0</v>
      </c>
      <c r="I41" s="229"/>
    </row>
    <row r="42" spans="2:9" s="230" customFormat="1" ht="22.25" customHeight="1" x14ac:dyDescent="0.2">
      <c r="B42" s="357"/>
      <c r="C42" s="360"/>
      <c r="D42" s="234" t="s">
        <v>30</v>
      </c>
      <c r="E42" s="232" t="s">
        <v>22</v>
      </c>
      <c r="F42" s="232">
        <v>11</v>
      </c>
      <c r="G42" s="221">
        <v>0</v>
      </c>
      <c r="H42" s="221">
        <f t="shared" si="1"/>
        <v>0</v>
      </c>
      <c r="I42" s="229"/>
    </row>
    <row r="43" spans="2:9" s="230" customFormat="1" ht="360" customHeight="1" x14ac:dyDescent="0.2">
      <c r="B43" s="357"/>
      <c r="C43" s="360"/>
      <c r="D43" s="231" t="s">
        <v>31</v>
      </c>
      <c r="E43" s="232" t="s">
        <v>22</v>
      </c>
      <c r="F43" s="232">
        <v>1000</v>
      </c>
      <c r="G43" s="221">
        <v>0</v>
      </c>
      <c r="H43" s="221">
        <f t="shared" si="1"/>
        <v>0</v>
      </c>
      <c r="I43" s="229"/>
    </row>
    <row r="44" spans="2:9" s="230" customFormat="1" ht="38" customHeight="1" x14ac:dyDescent="0.2">
      <c r="B44" s="357"/>
      <c r="C44" s="360"/>
      <c r="D44" s="234" t="s">
        <v>32</v>
      </c>
      <c r="E44" s="232" t="s">
        <v>22</v>
      </c>
      <c r="F44" s="232">
        <v>10000</v>
      </c>
      <c r="G44" s="221">
        <v>0</v>
      </c>
      <c r="H44" s="221">
        <f t="shared" si="1"/>
        <v>0</v>
      </c>
      <c r="I44" s="229"/>
    </row>
    <row r="45" spans="2:9" s="230" customFormat="1" ht="40.25" customHeight="1" x14ac:dyDescent="0.2">
      <c r="B45" s="358"/>
      <c r="C45" s="361"/>
      <c r="D45" s="234" t="s">
        <v>33</v>
      </c>
      <c r="E45" s="232" t="s">
        <v>22</v>
      </c>
      <c r="F45" s="232">
        <v>1</v>
      </c>
      <c r="G45" s="221">
        <v>0</v>
      </c>
      <c r="H45" s="221">
        <f t="shared" si="1"/>
        <v>0</v>
      </c>
      <c r="I45" s="229"/>
    </row>
    <row r="46" spans="2:9" s="230" customFormat="1" ht="32.5" customHeight="1" x14ac:dyDescent="0.2">
      <c r="B46" s="366" t="s">
        <v>34</v>
      </c>
      <c r="C46" s="367"/>
      <c r="D46" s="367"/>
      <c r="E46" s="367"/>
      <c r="F46" s="367"/>
      <c r="G46" s="368"/>
      <c r="H46" s="273">
        <f>SUM(H33:H45)</f>
        <v>0</v>
      </c>
      <c r="I46" s="229"/>
    </row>
    <row r="47" spans="2:9" s="230" customFormat="1" ht="183" customHeight="1" x14ac:dyDescent="0.2">
      <c r="B47" s="236">
        <v>36893</v>
      </c>
      <c r="C47" s="237" t="s">
        <v>35</v>
      </c>
      <c r="D47" s="231" t="s">
        <v>472</v>
      </c>
      <c r="E47" s="232" t="s">
        <v>22</v>
      </c>
      <c r="F47" s="232">
        <v>15</v>
      </c>
      <c r="G47" s="233">
        <v>0</v>
      </c>
      <c r="H47" s="221">
        <f t="shared" si="1"/>
        <v>0</v>
      </c>
      <c r="I47" s="229"/>
    </row>
    <row r="48" spans="2:9" s="230" customFormat="1" ht="23.5" customHeight="1" x14ac:dyDescent="0.2">
      <c r="B48" s="366" t="s">
        <v>36</v>
      </c>
      <c r="C48" s="367"/>
      <c r="D48" s="367"/>
      <c r="E48" s="367"/>
      <c r="F48" s="367"/>
      <c r="G48" s="368"/>
      <c r="H48" s="274">
        <f>SUM(H47)</f>
        <v>0</v>
      </c>
      <c r="I48" s="229"/>
    </row>
    <row r="49" spans="2:11" s="230" customFormat="1" ht="63" customHeight="1" x14ac:dyDescent="0.2">
      <c r="B49" s="356">
        <v>37988</v>
      </c>
      <c r="C49" s="359" t="s">
        <v>37</v>
      </c>
      <c r="D49" s="231" t="s">
        <v>473</v>
      </c>
      <c r="E49" s="232" t="s">
        <v>22</v>
      </c>
      <c r="F49" s="232">
        <v>200</v>
      </c>
      <c r="G49" s="221">
        <v>0</v>
      </c>
      <c r="H49" s="221">
        <f t="shared" si="1"/>
        <v>0</v>
      </c>
      <c r="I49" s="229"/>
    </row>
    <row r="50" spans="2:11" s="230" customFormat="1" ht="69" customHeight="1" x14ac:dyDescent="0.2">
      <c r="B50" s="357"/>
      <c r="C50" s="360"/>
      <c r="D50" s="231" t="s">
        <v>474</v>
      </c>
      <c r="E50" s="232" t="s">
        <v>22</v>
      </c>
      <c r="F50" s="232">
        <v>1</v>
      </c>
      <c r="G50" s="221">
        <v>0</v>
      </c>
      <c r="H50" s="221">
        <f t="shared" si="1"/>
        <v>0</v>
      </c>
      <c r="I50" s="229"/>
    </row>
    <row r="51" spans="2:11" s="230" customFormat="1" ht="66" customHeight="1" x14ac:dyDescent="0.2">
      <c r="B51" s="358"/>
      <c r="C51" s="361"/>
      <c r="D51" s="231" t="s">
        <v>475</v>
      </c>
      <c r="E51" s="232" t="s">
        <v>22</v>
      </c>
      <c r="F51" s="232">
        <v>1</v>
      </c>
      <c r="G51" s="221">
        <v>0</v>
      </c>
      <c r="H51" s="221">
        <f t="shared" si="1"/>
        <v>0</v>
      </c>
      <c r="I51" s="229"/>
    </row>
    <row r="52" spans="2:11" s="230" customFormat="1" x14ac:dyDescent="0.2">
      <c r="B52" s="362" t="s">
        <v>38</v>
      </c>
      <c r="C52" s="363"/>
      <c r="D52" s="363"/>
      <c r="E52" s="363"/>
      <c r="F52" s="363"/>
      <c r="G52" s="364"/>
      <c r="H52" s="238">
        <f>SUM(H49:H51)</f>
        <v>0</v>
      </c>
      <c r="I52" s="229"/>
    </row>
    <row r="53" spans="2:11" s="230" customFormat="1" x14ac:dyDescent="0.2">
      <c r="B53" s="362" t="s">
        <v>39</v>
      </c>
      <c r="C53" s="363"/>
      <c r="D53" s="363"/>
      <c r="E53" s="363"/>
      <c r="F53" s="363"/>
      <c r="G53" s="364"/>
      <c r="H53" s="235">
        <f>SUM($H32,$H46,$H48,$H52)</f>
        <v>361247952</v>
      </c>
      <c r="K53" s="290"/>
    </row>
    <row r="54" spans="2:11" s="230" customFormat="1" x14ac:dyDescent="0.2">
      <c r="B54" s="365" t="s">
        <v>40</v>
      </c>
      <c r="C54" s="337"/>
      <c r="D54" s="337"/>
      <c r="E54" s="337"/>
      <c r="F54" s="337"/>
      <c r="G54" s="337"/>
      <c r="H54" s="338"/>
      <c r="I54" s="229"/>
    </row>
    <row r="55" spans="2:11" s="230" customFormat="1" ht="57.5" customHeight="1" x14ac:dyDescent="0.2">
      <c r="B55" s="239">
        <v>42736</v>
      </c>
      <c r="C55" s="240" t="s">
        <v>41</v>
      </c>
      <c r="D55" s="241" t="s">
        <v>42</v>
      </c>
      <c r="E55" s="242" t="s">
        <v>22</v>
      </c>
      <c r="F55" s="242">
        <v>1900</v>
      </c>
      <c r="G55" s="221">
        <v>0</v>
      </c>
      <c r="H55" s="221">
        <f t="shared" ref="H55" si="2">ROUND($F55*$G55,0)</f>
        <v>0</v>
      </c>
      <c r="I55" s="229"/>
    </row>
    <row r="56" spans="2:11" s="223" customFormat="1" ht="22.25" customHeight="1" x14ac:dyDescent="0.2">
      <c r="B56" s="344" t="s">
        <v>43</v>
      </c>
      <c r="C56" s="345"/>
      <c r="D56" s="345"/>
      <c r="E56" s="345"/>
      <c r="F56" s="345"/>
      <c r="G56" s="346"/>
      <c r="H56" s="275">
        <f>H55</f>
        <v>0</v>
      </c>
      <c r="I56" s="226"/>
      <c r="K56" s="291"/>
    </row>
    <row r="57" spans="2:11" s="223" customFormat="1" x14ac:dyDescent="0.2">
      <c r="B57" s="347" t="s">
        <v>44</v>
      </c>
      <c r="C57" s="337"/>
      <c r="D57" s="337"/>
      <c r="E57" s="337"/>
      <c r="F57" s="337"/>
      <c r="G57" s="337"/>
      <c r="H57" s="338"/>
      <c r="I57" s="222"/>
    </row>
    <row r="58" spans="2:11" s="223" customFormat="1" ht="47.5" customHeight="1" x14ac:dyDescent="0.2">
      <c r="B58" s="330">
        <v>36892</v>
      </c>
      <c r="C58" s="331"/>
      <c r="D58" s="352" t="s">
        <v>45</v>
      </c>
      <c r="E58" s="353"/>
      <c r="F58" s="353"/>
      <c r="G58" s="243"/>
      <c r="H58" s="244"/>
      <c r="I58" s="222"/>
    </row>
    <row r="59" spans="2:11" s="223" customFormat="1" ht="23" customHeight="1" x14ac:dyDescent="0.2">
      <c r="B59" s="325"/>
      <c r="C59" s="325"/>
      <c r="D59" s="348" t="s">
        <v>46</v>
      </c>
      <c r="E59" s="349"/>
      <c r="F59" s="349"/>
      <c r="G59" s="350"/>
      <c r="H59" s="351"/>
      <c r="I59" s="222"/>
    </row>
    <row r="60" spans="2:11" s="223" customFormat="1" ht="159" customHeight="1" x14ac:dyDescent="0.2">
      <c r="B60" s="325"/>
      <c r="C60" s="325"/>
      <c r="D60" s="246" t="s">
        <v>47</v>
      </c>
      <c r="E60" s="217" t="s">
        <v>22</v>
      </c>
      <c r="F60" s="247">
        <v>8</v>
      </c>
      <c r="G60" s="221">
        <v>0</v>
      </c>
      <c r="H60" s="221">
        <f>ROUND($F60*$G60,0)</f>
        <v>0</v>
      </c>
      <c r="I60" s="222"/>
    </row>
    <row r="61" spans="2:11" s="223" customFormat="1" ht="66.5" customHeight="1" x14ac:dyDescent="0.2">
      <c r="B61" s="325"/>
      <c r="C61" s="325"/>
      <c r="D61" s="246" t="s">
        <v>48</v>
      </c>
      <c r="E61" s="217" t="s">
        <v>22</v>
      </c>
      <c r="F61" s="247">
        <v>8</v>
      </c>
      <c r="G61" s="221">
        <v>0</v>
      </c>
      <c r="H61" s="221">
        <f>ROUND($F61*$G61,0)</f>
        <v>0</v>
      </c>
      <c r="I61" s="222"/>
    </row>
    <row r="62" spans="2:11" s="223" customFormat="1" ht="66.5" customHeight="1" x14ac:dyDescent="0.2">
      <c r="B62" s="325"/>
      <c r="C62" s="325"/>
      <c r="D62" s="246" t="s">
        <v>49</v>
      </c>
      <c r="E62" s="217" t="s">
        <v>22</v>
      </c>
      <c r="F62" s="247">
        <v>800</v>
      </c>
      <c r="G62" s="221">
        <v>0</v>
      </c>
      <c r="H62" s="221">
        <f>ROUND($F62*$G62,0)</f>
        <v>0</v>
      </c>
      <c r="I62" s="222"/>
    </row>
    <row r="63" spans="2:11" s="223" customFormat="1" ht="32.5" customHeight="1" x14ac:dyDescent="0.2">
      <c r="B63" s="325"/>
      <c r="C63" s="325"/>
      <c r="D63" s="248" t="s">
        <v>50</v>
      </c>
      <c r="E63" s="225"/>
      <c r="F63" s="225"/>
      <c r="G63" s="249"/>
      <c r="H63" s="221"/>
      <c r="I63" s="222"/>
    </row>
    <row r="64" spans="2:11" s="223" customFormat="1" ht="140.5" customHeight="1" x14ac:dyDescent="0.2">
      <c r="B64" s="325"/>
      <c r="C64" s="325"/>
      <c r="D64" s="246" t="s">
        <v>51</v>
      </c>
      <c r="E64" s="217" t="s">
        <v>22</v>
      </c>
      <c r="F64" s="247">
        <v>4</v>
      </c>
      <c r="G64" s="221">
        <v>0</v>
      </c>
      <c r="H64" s="221">
        <f>ROUND($F64*$G64,0)</f>
        <v>0</v>
      </c>
      <c r="I64" s="222"/>
    </row>
    <row r="65" spans="2:9" s="223" customFormat="1" ht="86.5" customHeight="1" x14ac:dyDescent="0.2">
      <c r="B65" s="325"/>
      <c r="C65" s="325"/>
      <c r="D65" s="246" t="s">
        <v>52</v>
      </c>
      <c r="E65" s="217" t="s">
        <v>22</v>
      </c>
      <c r="F65" s="247">
        <v>4</v>
      </c>
      <c r="G65" s="221">
        <v>0</v>
      </c>
      <c r="H65" s="221">
        <f>ROUND($F65*$G65,0)</f>
        <v>0</v>
      </c>
      <c r="I65" s="222"/>
    </row>
    <row r="66" spans="2:9" s="223" customFormat="1" ht="79.25" customHeight="1" x14ac:dyDescent="0.2">
      <c r="B66" s="325"/>
      <c r="C66" s="325"/>
      <c r="D66" s="246" t="s">
        <v>53</v>
      </c>
      <c r="E66" s="217" t="s">
        <v>22</v>
      </c>
      <c r="F66" s="247">
        <v>160</v>
      </c>
      <c r="G66" s="221">
        <v>0</v>
      </c>
      <c r="H66" s="221">
        <f>ROUND($F66*$G66,0)</f>
        <v>0</v>
      </c>
      <c r="I66" s="222"/>
    </row>
    <row r="67" spans="2:9" s="223" customFormat="1" ht="23.5" customHeight="1" x14ac:dyDescent="0.2">
      <c r="B67" s="325"/>
      <c r="C67" s="325"/>
      <c r="D67" s="248" t="s">
        <v>54</v>
      </c>
      <c r="E67" s="225"/>
      <c r="F67" s="225"/>
      <c r="G67" s="250"/>
      <c r="H67" s="221"/>
      <c r="I67" s="222"/>
    </row>
    <row r="68" spans="2:9" s="223" customFormat="1" ht="140.5" customHeight="1" x14ac:dyDescent="0.2">
      <c r="B68" s="325"/>
      <c r="C68" s="325"/>
      <c r="D68" s="246" t="s">
        <v>55</v>
      </c>
      <c r="E68" s="247" t="s">
        <v>22</v>
      </c>
      <c r="F68" s="251">
        <v>1</v>
      </c>
      <c r="G68" s="221">
        <v>0</v>
      </c>
      <c r="H68" s="221">
        <f t="shared" ref="H68:H73" si="3">ROUND($F68*$G68,0)</f>
        <v>0</v>
      </c>
      <c r="I68" s="222"/>
    </row>
    <row r="69" spans="2:9" s="223" customFormat="1" ht="69.5" customHeight="1" x14ac:dyDescent="0.2">
      <c r="B69" s="325"/>
      <c r="C69" s="325"/>
      <c r="D69" s="246" t="s">
        <v>56</v>
      </c>
      <c r="E69" s="247" t="s">
        <v>22</v>
      </c>
      <c r="F69" s="251">
        <v>250</v>
      </c>
      <c r="G69" s="221">
        <v>0</v>
      </c>
      <c r="H69" s="221">
        <f t="shared" si="3"/>
        <v>0</v>
      </c>
      <c r="I69" s="222"/>
    </row>
    <row r="70" spans="2:9" s="223" customFormat="1" ht="65" customHeight="1" x14ac:dyDescent="0.2">
      <c r="B70" s="325"/>
      <c r="C70" s="325"/>
      <c r="D70" s="246" t="s">
        <v>57</v>
      </c>
      <c r="E70" s="247" t="s">
        <v>22</v>
      </c>
      <c r="F70" s="251">
        <v>1</v>
      </c>
      <c r="G70" s="221">
        <v>0</v>
      </c>
      <c r="H70" s="221">
        <f t="shared" si="3"/>
        <v>0</v>
      </c>
      <c r="I70" s="222"/>
    </row>
    <row r="71" spans="2:9" s="223" customFormat="1" ht="84" customHeight="1" x14ac:dyDescent="0.2">
      <c r="B71" s="325"/>
      <c r="C71" s="325"/>
      <c r="D71" s="246" t="s">
        <v>58</v>
      </c>
      <c r="E71" s="247" t="s">
        <v>22</v>
      </c>
      <c r="F71" s="251">
        <v>500</v>
      </c>
      <c r="G71" s="221">
        <v>0</v>
      </c>
      <c r="H71" s="221">
        <f t="shared" si="3"/>
        <v>0</v>
      </c>
      <c r="I71" s="222"/>
    </row>
    <row r="72" spans="2:9" s="223" customFormat="1" ht="66.5" customHeight="1" x14ac:dyDescent="0.2">
      <c r="B72" s="325"/>
      <c r="C72" s="325"/>
      <c r="D72" s="246" t="s">
        <v>59</v>
      </c>
      <c r="E72" s="253" t="s">
        <v>22</v>
      </c>
      <c r="F72" s="254">
        <v>5</v>
      </c>
      <c r="G72" s="221">
        <v>0</v>
      </c>
      <c r="H72" s="221">
        <f t="shared" si="3"/>
        <v>0</v>
      </c>
      <c r="I72" s="222"/>
    </row>
    <row r="73" spans="2:9" s="223" customFormat="1" ht="85.25" customHeight="1" x14ac:dyDescent="0.2">
      <c r="B73" s="325"/>
      <c r="C73" s="325"/>
      <c r="D73" s="255" t="s">
        <v>60</v>
      </c>
      <c r="E73" s="217" t="s">
        <v>22</v>
      </c>
      <c r="F73" s="256">
        <v>3</v>
      </c>
      <c r="G73" s="221">
        <v>0</v>
      </c>
      <c r="H73" s="221">
        <f t="shared" si="3"/>
        <v>0</v>
      </c>
      <c r="I73" s="222"/>
    </row>
    <row r="74" spans="2:9" s="223" customFormat="1" ht="34.5" customHeight="1" x14ac:dyDescent="0.2">
      <c r="B74" s="325"/>
      <c r="C74" s="325"/>
      <c r="D74" s="354" t="s">
        <v>61</v>
      </c>
      <c r="E74" s="355"/>
      <c r="F74" s="355"/>
      <c r="G74" s="243"/>
      <c r="H74" s="221"/>
      <c r="I74" s="222"/>
    </row>
    <row r="75" spans="2:9" s="223" customFormat="1" ht="27" customHeight="1" x14ac:dyDescent="0.2">
      <c r="B75" s="325"/>
      <c r="C75" s="325"/>
      <c r="D75" s="248" t="s">
        <v>62</v>
      </c>
      <c r="E75" s="225"/>
      <c r="F75" s="225"/>
      <c r="G75" s="243"/>
      <c r="H75" s="221"/>
      <c r="I75" s="222"/>
    </row>
    <row r="76" spans="2:9" s="223" customFormat="1" ht="98.5" customHeight="1" x14ac:dyDescent="0.2">
      <c r="B76" s="325"/>
      <c r="C76" s="325"/>
      <c r="D76" s="257" t="s">
        <v>63</v>
      </c>
      <c r="E76" s="217" t="s">
        <v>22</v>
      </c>
      <c r="F76" s="217">
        <v>2</v>
      </c>
      <c r="G76" s="221">
        <v>0</v>
      </c>
      <c r="H76" s="221">
        <f t="shared" ref="H76:H84" si="4">ROUND($F76*$G76,0)</f>
        <v>0</v>
      </c>
      <c r="I76" s="222"/>
    </row>
    <row r="77" spans="2:9" s="223" customFormat="1" ht="81.5" customHeight="1" x14ac:dyDescent="0.2">
      <c r="B77" s="325"/>
      <c r="C77" s="325"/>
      <c r="D77" s="257" t="s">
        <v>64</v>
      </c>
      <c r="E77" s="217" t="s">
        <v>22</v>
      </c>
      <c r="F77" s="217">
        <v>3</v>
      </c>
      <c r="G77" s="221">
        <v>0</v>
      </c>
      <c r="H77" s="221">
        <f t="shared" si="4"/>
        <v>0</v>
      </c>
      <c r="I77" s="222"/>
    </row>
    <row r="78" spans="2:9" s="223" customFormat="1" ht="63.5" customHeight="1" x14ac:dyDescent="0.2">
      <c r="B78" s="325"/>
      <c r="C78" s="325"/>
      <c r="D78" s="257" t="s">
        <v>65</v>
      </c>
      <c r="E78" s="217" t="s">
        <v>22</v>
      </c>
      <c r="F78" s="217">
        <v>1</v>
      </c>
      <c r="G78" s="221">
        <v>0</v>
      </c>
      <c r="H78" s="221">
        <f t="shared" si="4"/>
        <v>0</v>
      </c>
      <c r="I78" s="222"/>
    </row>
    <row r="79" spans="2:9" s="223" customFormat="1" ht="66.5" customHeight="1" x14ac:dyDescent="0.2">
      <c r="B79" s="325"/>
      <c r="C79" s="325"/>
      <c r="D79" s="257" t="s">
        <v>66</v>
      </c>
      <c r="E79" s="217" t="s">
        <v>22</v>
      </c>
      <c r="F79" s="217">
        <v>1</v>
      </c>
      <c r="G79" s="221">
        <v>0</v>
      </c>
      <c r="H79" s="221">
        <f t="shared" si="4"/>
        <v>0</v>
      </c>
      <c r="I79" s="222"/>
    </row>
    <row r="80" spans="2:9" s="223" customFormat="1" ht="81.5" customHeight="1" x14ac:dyDescent="0.2">
      <c r="B80" s="325"/>
      <c r="C80" s="325"/>
      <c r="D80" s="257" t="s">
        <v>67</v>
      </c>
      <c r="E80" s="217" t="s">
        <v>22</v>
      </c>
      <c r="F80" s="217">
        <v>3</v>
      </c>
      <c r="G80" s="221">
        <v>0</v>
      </c>
      <c r="H80" s="221">
        <f t="shared" si="4"/>
        <v>0</v>
      </c>
      <c r="I80" s="222"/>
    </row>
    <row r="81" spans="2:9" s="223" customFormat="1" ht="81.5" customHeight="1" x14ac:dyDescent="0.2">
      <c r="B81" s="325"/>
      <c r="C81" s="325"/>
      <c r="D81" s="257" t="s">
        <v>68</v>
      </c>
      <c r="E81" s="217" t="s">
        <v>22</v>
      </c>
      <c r="F81" s="217">
        <v>2</v>
      </c>
      <c r="G81" s="221">
        <v>0</v>
      </c>
      <c r="H81" s="221">
        <f t="shared" si="4"/>
        <v>0</v>
      </c>
      <c r="I81" s="222"/>
    </row>
    <row r="82" spans="2:9" s="223" customFormat="1" ht="99.5" customHeight="1" x14ac:dyDescent="0.2">
      <c r="B82" s="325"/>
      <c r="C82" s="325"/>
      <c r="D82" s="257" t="s">
        <v>69</v>
      </c>
      <c r="E82" s="217" t="s">
        <v>22</v>
      </c>
      <c r="F82" s="217">
        <v>600</v>
      </c>
      <c r="G82" s="221">
        <v>0</v>
      </c>
      <c r="H82" s="221">
        <f t="shared" si="4"/>
        <v>0</v>
      </c>
      <c r="I82" s="222"/>
    </row>
    <row r="83" spans="2:9" s="223" customFormat="1" ht="38" customHeight="1" x14ac:dyDescent="0.2">
      <c r="B83" s="325"/>
      <c r="C83" s="325"/>
      <c r="D83" s="257" t="s">
        <v>70</v>
      </c>
      <c r="E83" s="217" t="s">
        <v>22</v>
      </c>
      <c r="F83" s="217">
        <v>600</v>
      </c>
      <c r="G83" s="221">
        <v>0</v>
      </c>
      <c r="H83" s="221">
        <f t="shared" si="4"/>
        <v>0</v>
      </c>
      <c r="I83" s="222"/>
    </row>
    <row r="84" spans="2:9" s="223" customFormat="1" ht="35.5" customHeight="1" x14ac:dyDescent="0.2">
      <c r="B84" s="325"/>
      <c r="C84" s="325"/>
      <c r="D84" s="257" t="s">
        <v>71</v>
      </c>
      <c r="E84" s="217" t="s">
        <v>22</v>
      </c>
      <c r="F84" s="217">
        <v>1500</v>
      </c>
      <c r="G84" s="221">
        <v>0</v>
      </c>
      <c r="H84" s="221">
        <f t="shared" si="4"/>
        <v>0</v>
      </c>
      <c r="I84" s="222"/>
    </row>
    <row r="85" spans="2:9" s="223" customFormat="1" ht="43.25" customHeight="1" x14ac:dyDescent="0.2">
      <c r="B85" s="325"/>
      <c r="C85" s="325"/>
      <c r="D85" s="258" t="s">
        <v>72</v>
      </c>
      <c r="E85" s="245"/>
      <c r="F85" s="245"/>
      <c r="G85" s="252"/>
      <c r="H85" s="221"/>
      <c r="I85" s="222"/>
    </row>
    <row r="86" spans="2:9" s="223" customFormat="1" ht="102" customHeight="1" x14ac:dyDescent="0.2">
      <c r="B86" s="325"/>
      <c r="C86" s="325"/>
      <c r="D86" s="257" t="s">
        <v>63</v>
      </c>
      <c r="E86" s="217" t="s">
        <v>22</v>
      </c>
      <c r="F86" s="247">
        <v>2</v>
      </c>
      <c r="G86" s="221">
        <v>0</v>
      </c>
      <c r="H86" s="221">
        <f t="shared" ref="H86:H94" si="5">ROUND($F86*$G86,0)</f>
        <v>0</v>
      </c>
      <c r="I86" s="222"/>
    </row>
    <row r="87" spans="2:9" s="223" customFormat="1" ht="74" customHeight="1" x14ac:dyDescent="0.2">
      <c r="B87" s="325"/>
      <c r="C87" s="325"/>
      <c r="D87" s="257" t="s">
        <v>64</v>
      </c>
      <c r="E87" s="217" t="s">
        <v>22</v>
      </c>
      <c r="F87" s="247">
        <v>3</v>
      </c>
      <c r="G87" s="221">
        <v>0</v>
      </c>
      <c r="H87" s="221">
        <f t="shared" si="5"/>
        <v>0</v>
      </c>
      <c r="I87" s="222"/>
    </row>
    <row r="88" spans="2:9" s="223" customFormat="1" ht="55.25" customHeight="1" x14ac:dyDescent="0.2">
      <c r="B88" s="325"/>
      <c r="C88" s="325"/>
      <c r="D88" s="257" t="s">
        <v>65</v>
      </c>
      <c r="E88" s="217" t="s">
        <v>22</v>
      </c>
      <c r="F88" s="247">
        <v>1</v>
      </c>
      <c r="G88" s="221">
        <v>0</v>
      </c>
      <c r="H88" s="221">
        <f t="shared" si="5"/>
        <v>0</v>
      </c>
      <c r="I88" s="222"/>
    </row>
    <row r="89" spans="2:9" s="223" customFormat="1" ht="69.5" customHeight="1" x14ac:dyDescent="0.2">
      <c r="B89" s="325"/>
      <c r="C89" s="325"/>
      <c r="D89" s="257" t="s">
        <v>66</v>
      </c>
      <c r="E89" s="217" t="s">
        <v>22</v>
      </c>
      <c r="F89" s="247">
        <v>1</v>
      </c>
      <c r="G89" s="221">
        <v>0</v>
      </c>
      <c r="H89" s="221">
        <f t="shared" si="5"/>
        <v>0</v>
      </c>
      <c r="I89" s="222"/>
    </row>
    <row r="90" spans="2:9" s="223" customFormat="1" ht="53" customHeight="1" x14ac:dyDescent="0.2">
      <c r="B90" s="325"/>
      <c r="C90" s="325"/>
      <c r="D90" s="257" t="s">
        <v>67</v>
      </c>
      <c r="E90" s="217" t="s">
        <v>22</v>
      </c>
      <c r="F90" s="247">
        <v>3</v>
      </c>
      <c r="G90" s="221">
        <v>0</v>
      </c>
      <c r="H90" s="221">
        <f t="shared" si="5"/>
        <v>0</v>
      </c>
      <c r="I90" s="222"/>
    </row>
    <row r="91" spans="2:9" s="223" customFormat="1" ht="49.25" customHeight="1" x14ac:dyDescent="0.2">
      <c r="B91" s="325"/>
      <c r="C91" s="325"/>
      <c r="D91" s="257" t="s">
        <v>68</v>
      </c>
      <c r="E91" s="217" t="s">
        <v>22</v>
      </c>
      <c r="F91" s="247">
        <v>2</v>
      </c>
      <c r="G91" s="221">
        <v>0</v>
      </c>
      <c r="H91" s="221">
        <f t="shared" si="5"/>
        <v>0</v>
      </c>
      <c r="I91" s="222"/>
    </row>
    <row r="92" spans="2:9" s="223" customFormat="1" ht="94.25" customHeight="1" x14ac:dyDescent="0.2">
      <c r="B92" s="325"/>
      <c r="C92" s="325"/>
      <c r="D92" s="257" t="s">
        <v>69</v>
      </c>
      <c r="E92" s="217" t="s">
        <v>22</v>
      </c>
      <c r="F92" s="247">
        <v>600</v>
      </c>
      <c r="G92" s="221">
        <v>0</v>
      </c>
      <c r="H92" s="221">
        <f t="shared" si="5"/>
        <v>0</v>
      </c>
      <c r="I92" s="222"/>
    </row>
    <row r="93" spans="2:9" s="223" customFormat="1" ht="30.5" customHeight="1" x14ac:dyDescent="0.2">
      <c r="B93" s="325"/>
      <c r="C93" s="325"/>
      <c r="D93" s="257" t="s">
        <v>70</v>
      </c>
      <c r="E93" s="217" t="s">
        <v>22</v>
      </c>
      <c r="F93" s="247">
        <v>600</v>
      </c>
      <c r="G93" s="221">
        <v>0</v>
      </c>
      <c r="H93" s="221">
        <f t="shared" si="5"/>
        <v>0</v>
      </c>
      <c r="I93" s="222"/>
    </row>
    <row r="94" spans="2:9" s="223" customFormat="1" ht="30" customHeight="1" x14ac:dyDescent="0.2">
      <c r="B94" s="325"/>
      <c r="C94" s="325"/>
      <c r="D94" s="257" t="s">
        <v>71</v>
      </c>
      <c r="E94" s="217" t="s">
        <v>22</v>
      </c>
      <c r="F94" s="247">
        <v>1500</v>
      </c>
      <c r="G94" s="221">
        <v>0</v>
      </c>
      <c r="H94" s="221">
        <f t="shared" si="5"/>
        <v>0</v>
      </c>
      <c r="I94" s="222"/>
    </row>
    <row r="95" spans="2:9" s="223" customFormat="1" ht="32.25" customHeight="1" x14ac:dyDescent="0.2">
      <c r="B95" s="325"/>
      <c r="C95" s="325"/>
      <c r="D95" s="258" t="s">
        <v>73</v>
      </c>
      <c r="E95" s="245"/>
      <c r="F95" s="245"/>
      <c r="G95" s="221">
        <v>0</v>
      </c>
      <c r="H95" s="221"/>
      <c r="I95" s="222"/>
    </row>
    <row r="96" spans="2:9" s="223" customFormat="1" ht="45" customHeight="1" x14ac:dyDescent="0.2">
      <c r="B96" s="325"/>
      <c r="C96" s="325"/>
      <c r="D96" s="259" t="s">
        <v>74</v>
      </c>
      <c r="E96" s="217" t="s">
        <v>22</v>
      </c>
      <c r="F96" s="217">
        <v>3</v>
      </c>
      <c r="G96" s="221">
        <v>0</v>
      </c>
      <c r="H96" s="221">
        <f t="shared" ref="H96:H101" si="6">ROUND($F96*$G96,0)</f>
        <v>0</v>
      </c>
      <c r="I96" s="222"/>
    </row>
    <row r="97" spans="2:11" s="223" customFormat="1" ht="54.5" customHeight="1" x14ac:dyDescent="0.2">
      <c r="B97" s="325"/>
      <c r="C97" s="325"/>
      <c r="D97" s="260" t="s">
        <v>75</v>
      </c>
      <c r="E97" s="217" t="s">
        <v>22</v>
      </c>
      <c r="F97" s="217">
        <v>3</v>
      </c>
      <c r="G97" s="221">
        <v>0</v>
      </c>
      <c r="H97" s="221">
        <f t="shared" si="6"/>
        <v>0</v>
      </c>
      <c r="I97" s="222"/>
    </row>
    <row r="98" spans="2:11" s="223" customFormat="1" ht="53.5" customHeight="1" x14ac:dyDescent="0.2">
      <c r="B98" s="325"/>
      <c r="C98" s="325"/>
      <c r="D98" s="260" t="s">
        <v>76</v>
      </c>
      <c r="E98" s="217" t="s">
        <v>22</v>
      </c>
      <c r="F98" s="217">
        <v>3</v>
      </c>
      <c r="G98" s="221">
        <v>0</v>
      </c>
      <c r="H98" s="221">
        <f t="shared" si="6"/>
        <v>0</v>
      </c>
      <c r="I98" s="222"/>
    </row>
    <row r="99" spans="2:11" s="223" customFormat="1" ht="66" customHeight="1" x14ac:dyDescent="0.2">
      <c r="B99" s="325"/>
      <c r="C99" s="325"/>
      <c r="D99" s="260" t="s">
        <v>77</v>
      </c>
      <c r="E99" s="217" t="s">
        <v>22</v>
      </c>
      <c r="F99" s="217">
        <v>1</v>
      </c>
      <c r="G99" s="221">
        <v>0</v>
      </c>
      <c r="H99" s="221">
        <f t="shared" si="6"/>
        <v>0</v>
      </c>
      <c r="I99" s="222"/>
    </row>
    <row r="100" spans="2:11" s="223" customFormat="1" ht="86.5" customHeight="1" x14ac:dyDescent="0.2">
      <c r="B100" s="325"/>
      <c r="C100" s="325"/>
      <c r="D100" s="260" t="s">
        <v>78</v>
      </c>
      <c r="E100" s="217" t="s">
        <v>22</v>
      </c>
      <c r="F100" s="217">
        <v>150</v>
      </c>
      <c r="G100" s="221">
        <v>0</v>
      </c>
      <c r="H100" s="221">
        <f t="shared" si="6"/>
        <v>0</v>
      </c>
      <c r="I100" s="222"/>
    </row>
    <row r="101" spans="2:11" s="223" customFormat="1" ht="42.5" customHeight="1" x14ac:dyDescent="0.2">
      <c r="B101" s="326"/>
      <c r="C101" s="326"/>
      <c r="D101" s="260" t="s">
        <v>79</v>
      </c>
      <c r="E101" s="217" t="s">
        <v>22</v>
      </c>
      <c r="F101" s="217">
        <v>150</v>
      </c>
      <c r="G101" s="221">
        <v>0</v>
      </c>
      <c r="H101" s="221">
        <f t="shared" si="6"/>
        <v>0</v>
      </c>
      <c r="I101" s="222"/>
    </row>
    <row r="102" spans="2:11" s="223" customFormat="1" ht="21" customHeight="1" x14ac:dyDescent="0.2">
      <c r="B102" s="340" t="s">
        <v>80</v>
      </c>
      <c r="C102" s="341"/>
      <c r="D102" s="341"/>
      <c r="E102" s="341"/>
      <c r="F102" s="341"/>
      <c r="G102" s="342"/>
      <c r="H102" s="276">
        <f>SUM(H60:H101)</f>
        <v>0</v>
      </c>
      <c r="I102" s="222"/>
      <c r="K102" s="291"/>
    </row>
    <row r="103" spans="2:11" s="223" customFormat="1" ht="26" customHeight="1" x14ac:dyDescent="0.2">
      <c r="B103" s="343" t="s">
        <v>420</v>
      </c>
      <c r="C103" s="343"/>
      <c r="D103" s="343"/>
      <c r="E103" s="343"/>
      <c r="F103" s="343"/>
      <c r="G103" s="261"/>
      <c r="H103" s="262"/>
      <c r="I103" s="222"/>
    </row>
    <row r="104" spans="2:11" s="223" customFormat="1" ht="27" customHeight="1" x14ac:dyDescent="0.2">
      <c r="B104" s="343" t="s">
        <v>424</v>
      </c>
      <c r="C104" s="343"/>
      <c r="D104" s="343"/>
      <c r="E104" s="343"/>
      <c r="F104" s="343"/>
      <c r="G104" s="261"/>
      <c r="H104" s="261"/>
      <c r="I104" s="222"/>
    </row>
    <row r="105" spans="2:11" s="223" customFormat="1" ht="36" customHeight="1" x14ac:dyDescent="0.2">
      <c r="B105" s="324">
        <v>37257</v>
      </c>
      <c r="C105" s="327" t="s">
        <v>81</v>
      </c>
      <c r="D105" s="260" t="s">
        <v>82</v>
      </c>
      <c r="E105" s="263" t="s">
        <v>83</v>
      </c>
      <c r="F105" s="263">
        <v>14</v>
      </c>
      <c r="G105" s="221">
        <v>0</v>
      </c>
      <c r="H105" s="221">
        <f t="shared" ref="H105:H147" si="7">ROUND($F105*$G105,0)</f>
        <v>0</v>
      </c>
      <c r="I105" s="222"/>
    </row>
    <row r="106" spans="2:11" s="223" customFormat="1" ht="36" customHeight="1" x14ac:dyDescent="0.2">
      <c r="B106" s="325"/>
      <c r="C106" s="328"/>
      <c r="D106" s="260" t="s">
        <v>84</v>
      </c>
      <c r="E106" s="220" t="s">
        <v>83</v>
      </c>
      <c r="F106" s="220">
        <v>14</v>
      </c>
      <c r="G106" s="221">
        <v>0</v>
      </c>
      <c r="H106" s="221">
        <f t="shared" si="7"/>
        <v>0</v>
      </c>
      <c r="I106" s="222"/>
    </row>
    <row r="107" spans="2:11" s="223" customFormat="1" ht="36" customHeight="1" x14ac:dyDescent="0.2">
      <c r="B107" s="325"/>
      <c r="C107" s="328"/>
      <c r="D107" s="260" t="s">
        <v>85</v>
      </c>
      <c r="E107" s="220" t="s">
        <v>83</v>
      </c>
      <c r="F107" s="220">
        <v>8</v>
      </c>
      <c r="G107" s="221">
        <v>0</v>
      </c>
      <c r="H107" s="221">
        <f t="shared" si="7"/>
        <v>0</v>
      </c>
      <c r="I107" s="222"/>
    </row>
    <row r="108" spans="2:11" s="223" customFormat="1" ht="36" customHeight="1" x14ac:dyDescent="0.2">
      <c r="B108" s="325"/>
      <c r="C108" s="328"/>
      <c r="D108" s="260" t="s">
        <v>86</v>
      </c>
      <c r="E108" s="220" t="s">
        <v>83</v>
      </c>
      <c r="F108" s="220">
        <v>8</v>
      </c>
      <c r="G108" s="221">
        <v>0</v>
      </c>
      <c r="H108" s="221">
        <f t="shared" si="7"/>
        <v>0</v>
      </c>
      <c r="I108" s="222"/>
    </row>
    <row r="109" spans="2:11" s="223" customFormat="1" ht="36" customHeight="1" x14ac:dyDescent="0.2">
      <c r="B109" s="325"/>
      <c r="C109" s="328"/>
      <c r="D109" s="260" t="s">
        <v>87</v>
      </c>
      <c r="E109" s="220" t="s">
        <v>83</v>
      </c>
      <c r="F109" s="220">
        <v>8</v>
      </c>
      <c r="G109" s="221">
        <v>0</v>
      </c>
      <c r="H109" s="221">
        <f t="shared" si="7"/>
        <v>0</v>
      </c>
      <c r="I109" s="222"/>
    </row>
    <row r="110" spans="2:11" s="223" customFormat="1" ht="63" customHeight="1" x14ac:dyDescent="0.2">
      <c r="B110" s="325"/>
      <c r="C110" s="328"/>
      <c r="D110" s="260" t="s">
        <v>88</v>
      </c>
      <c r="E110" s="220" t="s">
        <v>83</v>
      </c>
      <c r="F110" s="220">
        <v>800</v>
      </c>
      <c r="G110" s="221">
        <v>0</v>
      </c>
      <c r="H110" s="221">
        <f t="shared" si="7"/>
        <v>0</v>
      </c>
      <c r="I110" s="222"/>
    </row>
    <row r="111" spans="2:11" s="223" customFormat="1" ht="36" customHeight="1" x14ac:dyDescent="0.2">
      <c r="B111" s="325"/>
      <c r="C111" s="328"/>
      <c r="D111" s="260" t="s">
        <v>89</v>
      </c>
      <c r="E111" s="220" t="s">
        <v>83</v>
      </c>
      <c r="F111" s="220">
        <v>1000</v>
      </c>
      <c r="G111" s="221">
        <v>0</v>
      </c>
      <c r="H111" s="221">
        <f t="shared" si="7"/>
        <v>0</v>
      </c>
      <c r="I111" s="222"/>
    </row>
    <row r="112" spans="2:11" s="223" customFormat="1" ht="36" customHeight="1" x14ac:dyDescent="0.2">
      <c r="B112" s="325"/>
      <c r="C112" s="328"/>
      <c r="D112" s="260" t="s">
        <v>90</v>
      </c>
      <c r="E112" s="220" t="s">
        <v>83</v>
      </c>
      <c r="F112" s="220">
        <v>26</v>
      </c>
      <c r="G112" s="221">
        <v>0</v>
      </c>
      <c r="H112" s="221">
        <f t="shared" si="7"/>
        <v>0</v>
      </c>
      <c r="I112" s="222"/>
    </row>
    <row r="113" spans="2:20" s="223" customFormat="1" ht="36" customHeight="1" x14ac:dyDescent="0.2">
      <c r="B113" s="325"/>
      <c r="C113" s="328"/>
      <c r="D113" s="260" t="s">
        <v>91</v>
      </c>
      <c r="E113" s="220" t="s">
        <v>83</v>
      </c>
      <c r="F113" s="220">
        <v>30</v>
      </c>
      <c r="G113" s="221">
        <v>0</v>
      </c>
      <c r="H113" s="221">
        <f t="shared" si="7"/>
        <v>0</v>
      </c>
      <c r="I113" s="222"/>
    </row>
    <row r="114" spans="2:20" s="223" customFormat="1" ht="36" customHeight="1" x14ac:dyDescent="0.2">
      <c r="B114" s="325"/>
      <c r="C114" s="328"/>
      <c r="D114" s="260" t="s">
        <v>92</v>
      </c>
      <c r="E114" s="220" t="s">
        <v>83</v>
      </c>
      <c r="F114" s="220">
        <v>26</v>
      </c>
      <c r="G114" s="221">
        <v>0</v>
      </c>
      <c r="H114" s="221">
        <f t="shared" si="7"/>
        <v>0</v>
      </c>
      <c r="I114" s="222"/>
    </row>
    <row r="115" spans="2:20" s="223" customFormat="1" ht="57" customHeight="1" x14ac:dyDescent="0.2">
      <c r="B115" s="325"/>
      <c r="C115" s="328"/>
      <c r="D115" s="265" t="s">
        <v>425</v>
      </c>
      <c r="E115" s="220" t="s">
        <v>83</v>
      </c>
      <c r="F115" s="220">
        <v>1</v>
      </c>
      <c r="G115" s="221">
        <v>0</v>
      </c>
      <c r="H115" s="221">
        <f t="shared" si="7"/>
        <v>0</v>
      </c>
      <c r="I115" s="222"/>
    </row>
    <row r="116" spans="2:20" s="223" customFormat="1" ht="36" customHeight="1" x14ac:dyDescent="0.2">
      <c r="B116" s="325"/>
      <c r="C116" s="328"/>
      <c r="D116" s="260" t="s">
        <v>93</v>
      </c>
      <c r="E116" s="220" t="s">
        <v>83</v>
      </c>
      <c r="F116" s="220">
        <v>500</v>
      </c>
      <c r="G116" s="221">
        <v>0</v>
      </c>
      <c r="H116" s="221">
        <f t="shared" si="7"/>
        <v>0</v>
      </c>
      <c r="I116" s="222"/>
    </row>
    <row r="117" spans="2:20" s="223" customFormat="1" ht="48.5" customHeight="1" x14ac:dyDescent="0.2">
      <c r="B117" s="325"/>
      <c r="C117" s="328"/>
      <c r="D117" s="260" t="s">
        <v>430</v>
      </c>
      <c r="E117" s="220" t="s">
        <v>83</v>
      </c>
      <c r="F117" s="220">
        <v>1</v>
      </c>
      <c r="G117" s="221">
        <v>0</v>
      </c>
      <c r="H117" s="221">
        <f t="shared" si="7"/>
        <v>0</v>
      </c>
      <c r="I117" s="222"/>
    </row>
    <row r="118" spans="2:20" s="223" customFormat="1" ht="25.25" customHeight="1" x14ac:dyDescent="0.2">
      <c r="B118" s="326"/>
      <c r="C118" s="329"/>
      <c r="D118" s="200" t="s">
        <v>429</v>
      </c>
      <c r="E118" s="277"/>
      <c r="F118" s="278"/>
      <c r="G118" s="279"/>
      <c r="H118" s="280">
        <f>SUM(H105:H117)</f>
        <v>0</v>
      </c>
      <c r="I118" s="222"/>
    </row>
    <row r="119" spans="2:20" s="223" customFormat="1" ht="51" customHeight="1" x14ac:dyDescent="0.2">
      <c r="B119" s="330">
        <v>38718</v>
      </c>
      <c r="C119" s="331" t="s">
        <v>94</v>
      </c>
      <c r="D119" s="260" t="s">
        <v>434</v>
      </c>
      <c r="E119" s="220" t="s">
        <v>83</v>
      </c>
      <c r="F119" s="220">
        <v>1</v>
      </c>
      <c r="G119" s="221">
        <v>0</v>
      </c>
      <c r="H119" s="221">
        <f t="shared" si="7"/>
        <v>0</v>
      </c>
      <c r="I119" s="266"/>
      <c r="J119" s="267"/>
      <c r="K119" s="267"/>
      <c r="L119" s="267"/>
      <c r="M119" s="267"/>
      <c r="N119" s="267"/>
      <c r="O119" s="267"/>
      <c r="P119" s="267"/>
      <c r="Q119" s="267"/>
      <c r="R119" s="267"/>
      <c r="S119" s="267"/>
      <c r="T119" s="267"/>
    </row>
    <row r="120" spans="2:20" s="223" customFormat="1" ht="38.5" customHeight="1" x14ac:dyDescent="0.2">
      <c r="B120" s="325"/>
      <c r="C120" s="328"/>
      <c r="D120" s="260" t="s">
        <v>435</v>
      </c>
      <c r="E120" s="220" t="s">
        <v>83</v>
      </c>
      <c r="F120" s="220">
        <v>1</v>
      </c>
      <c r="G120" s="221">
        <v>0</v>
      </c>
      <c r="H120" s="221">
        <f t="shared" si="7"/>
        <v>0</v>
      </c>
      <c r="I120" s="266"/>
      <c r="J120" s="267"/>
      <c r="K120" s="267"/>
      <c r="L120" s="267"/>
      <c r="M120" s="267"/>
      <c r="N120" s="267"/>
      <c r="O120" s="267"/>
      <c r="P120" s="267"/>
      <c r="Q120" s="267"/>
      <c r="R120" s="267"/>
      <c r="S120" s="267"/>
      <c r="T120" s="267"/>
    </row>
    <row r="121" spans="2:20" s="223" customFormat="1" ht="38.5" customHeight="1" x14ac:dyDescent="0.2">
      <c r="B121" s="325"/>
      <c r="C121" s="328"/>
      <c r="D121" s="260" t="s">
        <v>439</v>
      </c>
      <c r="E121" s="220" t="s">
        <v>83</v>
      </c>
      <c r="F121" s="220">
        <v>1</v>
      </c>
      <c r="G121" s="221">
        <v>0</v>
      </c>
      <c r="H121" s="221">
        <f t="shared" si="7"/>
        <v>0</v>
      </c>
      <c r="I121" s="266"/>
      <c r="J121" s="267"/>
      <c r="K121" s="267"/>
      <c r="L121" s="267"/>
      <c r="M121" s="267"/>
      <c r="N121" s="267"/>
      <c r="O121" s="267"/>
      <c r="P121" s="267"/>
      <c r="Q121" s="267"/>
      <c r="R121" s="267"/>
      <c r="S121" s="267"/>
      <c r="T121" s="267"/>
    </row>
    <row r="122" spans="2:20" s="223" customFormat="1" ht="38.5" customHeight="1" x14ac:dyDescent="0.2">
      <c r="B122" s="325"/>
      <c r="C122" s="328"/>
      <c r="D122" s="260" t="s">
        <v>422</v>
      </c>
      <c r="E122" s="220" t="s">
        <v>83</v>
      </c>
      <c r="F122" s="220">
        <v>1</v>
      </c>
      <c r="G122" s="221">
        <v>0</v>
      </c>
      <c r="H122" s="221">
        <f t="shared" si="7"/>
        <v>0</v>
      </c>
      <c r="I122" s="266"/>
      <c r="J122" s="267"/>
      <c r="K122" s="267"/>
      <c r="L122" s="267"/>
      <c r="M122" s="267"/>
      <c r="N122" s="267"/>
      <c r="O122" s="267"/>
      <c r="P122" s="267"/>
      <c r="Q122" s="267"/>
      <c r="R122" s="267"/>
      <c r="S122" s="267"/>
      <c r="T122" s="267"/>
    </row>
    <row r="123" spans="2:20" s="223" customFormat="1" ht="38.5" customHeight="1" x14ac:dyDescent="0.2">
      <c r="B123" s="325"/>
      <c r="C123" s="328"/>
      <c r="D123" s="260" t="s">
        <v>97</v>
      </c>
      <c r="E123" s="220" t="s">
        <v>83</v>
      </c>
      <c r="F123" s="220">
        <v>1000</v>
      </c>
      <c r="G123" s="221">
        <v>0</v>
      </c>
      <c r="H123" s="221">
        <f t="shared" si="7"/>
        <v>0</v>
      </c>
      <c r="I123" s="266"/>
      <c r="J123" s="267"/>
      <c r="K123" s="267"/>
      <c r="L123" s="267"/>
      <c r="M123" s="267"/>
      <c r="N123" s="267"/>
      <c r="O123" s="267"/>
      <c r="P123" s="267"/>
      <c r="Q123" s="267"/>
      <c r="R123" s="267"/>
      <c r="S123" s="267"/>
      <c r="T123" s="267"/>
    </row>
    <row r="124" spans="2:20" s="223" customFormat="1" ht="38.5" customHeight="1" x14ac:dyDescent="0.2">
      <c r="B124" s="325"/>
      <c r="C124" s="328"/>
      <c r="D124" s="260" t="s">
        <v>421</v>
      </c>
      <c r="E124" s="220" t="s">
        <v>83</v>
      </c>
      <c r="F124" s="220">
        <v>1000</v>
      </c>
      <c r="G124" s="221">
        <v>0</v>
      </c>
      <c r="H124" s="221">
        <f t="shared" si="7"/>
        <v>0</v>
      </c>
      <c r="I124" s="266"/>
      <c r="J124" s="267"/>
      <c r="K124" s="267"/>
      <c r="L124" s="267"/>
      <c r="M124" s="267"/>
      <c r="N124" s="267"/>
      <c r="O124" s="267"/>
      <c r="P124" s="267"/>
      <c r="Q124" s="267"/>
      <c r="R124" s="267"/>
      <c r="S124" s="267"/>
      <c r="T124" s="267"/>
    </row>
    <row r="125" spans="2:20" s="223" customFormat="1" ht="38.5" customHeight="1" x14ac:dyDescent="0.2">
      <c r="B125" s="325"/>
      <c r="C125" s="328"/>
      <c r="D125" s="260" t="s">
        <v>441</v>
      </c>
      <c r="E125" s="220" t="s">
        <v>83</v>
      </c>
      <c r="F125" s="220">
        <v>1</v>
      </c>
      <c r="G125" s="221">
        <v>0</v>
      </c>
      <c r="H125" s="221">
        <f t="shared" si="7"/>
        <v>0</v>
      </c>
      <c r="I125" s="266"/>
      <c r="J125" s="267"/>
      <c r="K125" s="267"/>
      <c r="L125" s="267"/>
      <c r="M125" s="267"/>
      <c r="N125" s="267"/>
      <c r="O125" s="267"/>
      <c r="P125" s="267"/>
      <c r="Q125" s="267"/>
      <c r="R125" s="267"/>
      <c r="S125" s="267"/>
      <c r="T125" s="267"/>
    </row>
    <row r="126" spans="2:20" s="223" customFormat="1" ht="38.5" customHeight="1" x14ac:dyDescent="0.2">
      <c r="B126" s="325"/>
      <c r="C126" s="328"/>
      <c r="D126" s="260" t="s">
        <v>442</v>
      </c>
      <c r="E126" s="220" t="s">
        <v>83</v>
      </c>
      <c r="F126" s="220">
        <v>1</v>
      </c>
      <c r="G126" s="221">
        <v>0</v>
      </c>
      <c r="H126" s="221">
        <f t="shared" si="7"/>
        <v>0</v>
      </c>
      <c r="I126" s="266"/>
      <c r="J126" s="267"/>
      <c r="K126" s="267"/>
      <c r="L126" s="267"/>
      <c r="M126" s="267"/>
      <c r="N126" s="267"/>
      <c r="O126" s="267"/>
      <c r="P126" s="267"/>
      <c r="Q126" s="267"/>
      <c r="R126" s="267"/>
      <c r="S126" s="267"/>
      <c r="T126" s="267"/>
    </row>
    <row r="127" spans="2:20" s="223" customFormat="1" ht="38.5" customHeight="1" x14ac:dyDescent="0.2">
      <c r="B127" s="325"/>
      <c r="C127" s="328"/>
      <c r="D127" s="260" t="s">
        <v>99</v>
      </c>
      <c r="E127" s="220" t="s">
        <v>83</v>
      </c>
      <c r="F127" s="220">
        <v>1000</v>
      </c>
      <c r="G127" s="221">
        <v>0</v>
      </c>
      <c r="H127" s="221">
        <f t="shared" si="7"/>
        <v>0</v>
      </c>
      <c r="I127" s="266"/>
      <c r="J127" s="267"/>
      <c r="K127" s="267"/>
      <c r="L127" s="267"/>
      <c r="M127" s="267"/>
      <c r="N127" s="267"/>
      <c r="O127" s="267"/>
      <c r="P127" s="267"/>
      <c r="Q127" s="267"/>
      <c r="R127" s="267"/>
      <c r="S127" s="267"/>
      <c r="T127" s="267"/>
    </row>
    <row r="128" spans="2:20" s="223" customFormat="1" ht="38.5" customHeight="1" x14ac:dyDescent="0.2">
      <c r="B128" s="325"/>
      <c r="C128" s="328"/>
      <c r="D128" s="260" t="s">
        <v>100</v>
      </c>
      <c r="E128" s="220" t="s">
        <v>83</v>
      </c>
      <c r="F128" s="220">
        <v>10</v>
      </c>
      <c r="G128" s="221">
        <v>0</v>
      </c>
      <c r="H128" s="221">
        <f t="shared" si="7"/>
        <v>0</v>
      </c>
      <c r="I128" s="266"/>
      <c r="J128" s="267"/>
      <c r="K128" s="267"/>
      <c r="L128" s="267"/>
      <c r="M128" s="267"/>
      <c r="N128" s="267"/>
      <c r="O128" s="267"/>
      <c r="P128" s="267"/>
      <c r="Q128" s="267"/>
      <c r="R128" s="267"/>
      <c r="S128" s="267"/>
      <c r="T128" s="267"/>
    </row>
    <row r="129" spans="2:20" s="223" customFormat="1" ht="38.5" customHeight="1" x14ac:dyDescent="0.2">
      <c r="B129" s="325"/>
      <c r="C129" s="328"/>
      <c r="D129" s="260" t="s">
        <v>101</v>
      </c>
      <c r="E129" s="220" t="s">
        <v>83</v>
      </c>
      <c r="F129" s="220">
        <v>2</v>
      </c>
      <c r="G129" s="221">
        <v>0</v>
      </c>
      <c r="H129" s="221">
        <f t="shared" si="7"/>
        <v>0</v>
      </c>
      <c r="I129" s="266"/>
      <c r="J129" s="267"/>
      <c r="K129" s="267"/>
      <c r="L129" s="267"/>
      <c r="M129" s="267"/>
      <c r="N129" s="267"/>
      <c r="O129" s="267"/>
      <c r="P129" s="267"/>
      <c r="Q129" s="267"/>
      <c r="R129" s="267"/>
      <c r="S129" s="267"/>
      <c r="T129" s="267"/>
    </row>
    <row r="130" spans="2:20" s="223" customFormat="1" ht="38.5" customHeight="1" x14ac:dyDescent="0.2">
      <c r="B130" s="325"/>
      <c r="C130" s="328"/>
      <c r="D130" s="260" t="s">
        <v>102</v>
      </c>
      <c r="E130" s="220" t="s">
        <v>83</v>
      </c>
      <c r="F130" s="220">
        <v>2</v>
      </c>
      <c r="G130" s="221">
        <v>0</v>
      </c>
      <c r="H130" s="221">
        <f t="shared" si="7"/>
        <v>0</v>
      </c>
      <c r="I130" s="266"/>
      <c r="J130" s="267"/>
      <c r="K130" s="267"/>
      <c r="L130" s="267"/>
      <c r="M130" s="267"/>
      <c r="N130" s="267"/>
      <c r="O130" s="267"/>
      <c r="P130" s="267"/>
      <c r="Q130" s="267"/>
      <c r="R130" s="267"/>
      <c r="S130" s="267"/>
      <c r="T130" s="267"/>
    </row>
    <row r="131" spans="2:20" s="223" customFormat="1" ht="38.5" customHeight="1" x14ac:dyDescent="0.2">
      <c r="B131" s="325"/>
      <c r="C131" s="328"/>
      <c r="D131" s="260" t="s">
        <v>448</v>
      </c>
      <c r="E131" s="220" t="s">
        <v>83</v>
      </c>
      <c r="F131" s="220">
        <v>1</v>
      </c>
      <c r="G131" s="221">
        <v>0</v>
      </c>
      <c r="H131" s="221">
        <f t="shared" si="7"/>
        <v>0</v>
      </c>
      <c r="I131" s="266"/>
      <c r="J131" s="267"/>
      <c r="K131" s="267"/>
      <c r="L131" s="267"/>
      <c r="M131" s="267"/>
      <c r="N131" s="267"/>
      <c r="O131" s="267"/>
      <c r="P131" s="267"/>
      <c r="Q131" s="267"/>
      <c r="R131" s="267"/>
      <c r="S131" s="267"/>
      <c r="T131" s="267"/>
    </row>
    <row r="132" spans="2:20" s="223" customFormat="1" ht="38.5" customHeight="1" x14ac:dyDescent="0.2">
      <c r="B132" s="325"/>
      <c r="C132" s="328"/>
      <c r="D132" s="260" t="s">
        <v>103</v>
      </c>
      <c r="E132" s="220" t="s">
        <v>83</v>
      </c>
      <c r="F132" s="220">
        <v>1</v>
      </c>
      <c r="G132" s="221">
        <v>0</v>
      </c>
      <c r="H132" s="221">
        <f t="shared" si="7"/>
        <v>0</v>
      </c>
      <c r="I132" s="266"/>
      <c r="J132" s="267"/>
      <c r="K132" s="267"/>
      <c r="L132" s="267"/>
      <c r="M132" s="267"/>
      <c r="N132" s="267"/>
      <c r="O132" s="267"/>
      <c r="P132" s="267"/>
      <c r="Q132" s="267"/>
      <c r="R132" s="267"/>
      <c r="S132" s="267"/>
      <c r="T132" s="267"/>
    </row>
    <row r="133" spans="2:20" s="223" customFormat="1" ht="38.5" customHeight="1" x14ac:dyDescent="0.2">
      <c r="B133" s="325"/>
      <c r="C133" s="328"/>
      <c r="D133" s="260" t="s">
        <v>104</v>
      </c>
      <c r="E133" s="220" t="s">
        <v>83</v>
      </c>
      <c r="F133" s="220">
        <v>5</v>
      </c>
      <c r="G133" s="221">
        <v>0</v>
      </c>
      <c r="H133" s="221">
        <f t="shared" si="7"/>
        <v>0</v>
      </c>
      <c r="I133" s="266"/>
      <c r="J133" s="267"/>
      <c r="K133" s="267"/>
      <c r="L133" s="267"/>
      <c r="M133" s="267"/>
      <c r="N133" s="267"/>
      <c r="O133" s="267"/>
      <c r="P133" s="267"/>
      <c r="Q133" s="267"/>
      <c r="R133" s="267"/>
      <c r="S133" s="267"/>
      <c r="T133" s="267"/>
    </row>
    <row r="134" spans="2:20" s="223" customFormat="1" ht="38.5" customHeight="1" x14ac:dyDescent="0.2">
      <c r="B134" s="325"/>
      <c r="C134" s="328"/>
      <c r="D134" s="260" t="s">
        <v>450</v>
      </c>
      <c r="E134" s="220" t="s">
        <v>83</v>
      </c>
      <c r="F134" s="220">
        <v>1</v>
      </c>
      <c r="G134" s="221">
        <v>0</v>
      </c>
      <c r="H134" s="221">
        <f t="shared" si="7"/>
        <v>0</v>
      </c>
      <c r="I134" s="266"/>
      <c r="J134" s="267"/>
      <c r="K134" s="267"/>
      <c r="L134" s="267"/>
      <c r="M134" s="267"/>
      <c r="N134" s="267"/>
      <c r="O134" s="267"/>
      <c r="P134" s="267"/>
      <c r="Q134" s="267"/>
      <c r="R134" s="267"/>
      <c r="S134" s="267"/>
      <c r="T134" s="267"/>
    </row>
    <row r="135" spans="2:20" s="223" customFormat="1" ht="26" customHeight="1" x14ac:dyDescent="0.2">
      <c r="B135" s="326"/>
      <c r="C135" s="329"/>
      <c r="D135" s="281" t="s">
        <v>221</v>
      </c>
      <c r="E135" s="278"/>
      <c r="F135" s="278"/>
      <c r="G135" s="279"/>
      <c r="H135" s="280">
        <f>SUM(H119:H134)</f>
        <v>0</v>
      </c>
      <c r="I135" s="222"/>
    </row>
    <row r="136" spans="2:20" s="223" customFormat="1" ht="42" customHeight="1" x14ac:dyDescent="0.2">
      <c r="B136" s="330">
        <v>39083</v>
      </c>
      <c r="C136" s="332" t="s">
        <v>105</v>
      </c>
      <c r="D136" s="218" t="s">
        <v>454</v>
      </c>
      <c r="E136" s="220" t="s">
        <v>83</v>
      </c>
      <c r="F136" s="220">
        <v>2</v>
      </c>
      <c r="G136" s="221">
        <v>0</v>
      </c>
      <c r="H136" s="221">
        <f t="shared" si="7"/>
        <v>0</v>
      </c>
      <c r="I136" s="266"/>
      <c r="J136" s="267"/>
      <c r="K136" s="267"/>
      <c r="L136" s="267"/>
      <c r="M136" s="267"/>
      <c r="N136" s="267"/>
      <c r="O136" s="267"/>
      <c r="P136" s="267"/>
      <c r="Q136" s="267"/>
      <c r="R136" s="267"/>
      <c r="S136" s="267"/>
      <c r="T136" s="267"/>
    </row>
    <row r="137" spans="2:20" s="223" customFormat="1" ht="36" customHeight="1" x14ac:dyDescent="0.2">
      <c r="B137" s="325"/>
      <c r="C137" s="328"/>
      <c r="D137" s="218" t="s">
        <v>455</v>
      </c>
      <c r="E137" s="220" t="s">
        <v>83</v>
      </c>
      <c r="F137" s="220">
        <v>2</v>
      </c>
      <c r="G137" s="221">
        <v>0</v>
      </c>
      <c r="H137" s="221">
        <f t="shared" si="7"/>
        <v>0</v>
      </c>
      <c r="I137" s="266"/>
      <c r="J137" s="267"/>
      <c r="K137" s="267"/>
      <c r="L137" s="267"/>
      <c r="M137" s="267"/>
      <c r="N137" s="267"/>
      <c r="O137" s="267"/>
      <c r="P137" s="267"/>
      <c r="Q137" s="267"/>
      <c r="R137" s="267"/>
      <c r="S137" s="267"/>
      <c r="T137" s="267"/>
    </row>
    <row r="138" spans="2:20" s="223" customFormat="1" ht="33" customHeight="1" x14ac:dyDescent="0.2">
      <c r="B138" s="325"/>
      <c r="C138" s="328"/>
      <c r="D138" s="218" t="s">
        <v>106</v>
      </c>
      <c r="E138" s="220" t="s">
        <v>83</v>
      </c>
      <c r="F138" s="220">
        <v>2</v>
      </c>
      <c r="G138" s="221">
        <v>0</v>
      </c>
      <c r="H138" s="221">
        <f t="shared" si="7"/>
        <v>0</v>
      </c>
      <c r="I138" s="266"/>
      <c r="J138" s="267"/>
      <c r="K138" s="267"/>
      <c r="L138" s="267"/>
      <c r="M138" s="267"/>
      <c r="N138" s="267"/>
      <c r="O138" s="267"/>
      <c r="P138" s="267"/>
      <c r="Q138" s="267"/>
      <c r="R138" s="267"/>
      <c r="S138" s="267"/>
      <c r="T138" s="267"/>
    </row>
    <row r="139" spans="2:20" s="223" customFormat="1" ht="42" customHeight="1" x14ac:dyDescent="0.2">
      <c r="B139" s="325"/>
      <c r="C139" s="328"/>
      <c r="D139" s="218" t="s">
        <v>459</v>
      </c>
      <c r="E139" s="220" t="s">
        <v>83</v>
      </c>
      <c r="F139" s="220">
        <v>4</v>
      </c>
      <c r="G139" s="221">
        <v>0</v>
      </c>
      <c r="H139" s="221">
        <f t="shared" si="7"/>
        <v>0</v>
      </c>
      <c r="I139" s="266"/>
      <c r="J139" s="267"/>
      <c r="K139" s="267"/>
      <c r="L139" s="267"/>
      <c r="M139" s="267"/>
      <c r="N139" s="267"/>
      <c r="O139" s="267"/>
      <c r="P139" s="267"/>
      <c r="Q139" s="267"/>
      <c r="R139" s="267"/>
      <c r="S139" s="267"/>
      <c r="T139" s="267"/>
    </row>
    <row r="140" spans="2:20" s="223" customFormat="1" ht="39.5" customHeight="1" x14ac:dyDescent="0.2">
      <c r="B140" s="325"/>
      <c r="C140" s="328"/>
      <c r="D140" s="218" t="s">
        <v>460</v>
      </c>
      <c r="E140" s="220" t="s">
        <v>83</v>
      </c>
      <c r="F140" s="220">
        <v>1</v>
      </c>
      <c r="G140" s="221">
        <v>0</v>
      </c>
      <c r="H140" s="221">
        <f t="shared" si="7"/>
        <v>0</v>
      </c>
      <c r="I140" s="266"/>
      <c r="J140" s="267"/>
      <c r="K140" s="267"/>
      <c r="L140" s="267"/>
      <c r="M140" s="267"/>
      <c r="N140" s="267"/>
      <c r="O140" s="267"/>
      <c r="P140" s="267"/>
      <c r="Q140" s="267"/>
      <c r="R140" s="267"/>
      <c r="S140" s="267"/>
      <c r="T140" s="267"/>
    </row>
    <row r="141" spans="2:20" s="223" customFormat="1" ht="55.25" customHeight="1" x14ac:dyDescent="0.2">
      <c r="B141" s="325"/>
      <c r="C141" s="328"/>
      <c r="D141" s="218" t="s">
        <v>461</v>
      </c>
      <c r="E141" s="220" t="s">
        <v>83</v>
      </c>
      <c r="F141" s="220">
        <v>1</v>
      </c>
      <c r="G141" s="221">
        <v>0</v>
      </c>
      <c r="H141" s="221">
        <f t="shared" si="7"/>
        <v>0</v>
      </c>
      <c r="I141" s="266"/>
      <c r="J141" s="267"/>
      <c r="K141" s="267"/>
      <c r="L141" s="267"/>
      <c r="M141" s="267"/>
      <c r="N141" s="267"/>
      <c r="O141" s="267"/>
      <c r="P141" s="267"/>
      <c r="Q141" s="267"/>
      <c r="R141" s="267"/>
      <c r="S141" s="267"/>
      <c r="T141" s="267"/>
    </row>
    <row r="142" spans="2:20" s="223" customFormat="1" ht="24.75" customHeight="1" x14ac:dyDescent="0.2">
      <c r="B142" s="224"/>
      <c r="C142" s="264"/>
      <c r="D142" s="282" t="s">
        <v>437</v>
      </c>
      <c r="E142" s="283"/>
      <c r="F142" s="283"/>
      <c r="G142" s="284"/>
      <c r="H142" s="285">
        <f>SUM(H136:H141)</f>
        <v>0</v>
      </c>
      <c r="I142" s="266"/>
      <c r="J142" s="267"/>
      <c r="K142" s="267"/>
      <c r="L142" s="267"/>
      <c r="M142" s="267"/>
      <c r="N142" s="267"/>
      <c r="O142" s="267"/>
      <c r="P142" s="267"/>
      <c r="Q142" s="267"/>
      <c r="R142" s="267"/>
      <c r="S142" s="267"/>
      <c r="T142" s="267"/>
    </row>
    <row r="143" spans="2:20" s="223" customFormat="1" ht="33" customHeight="1" x14ac:dyDescent="0.2">
      <c r="B143" s="330">
        <v>36893</v>
      </c>
      <c r="C143" s="331" t="s">
        <v>107</v>
      </c>
      <c r="D143" s="218" t="s">
        <v>108</v>
      </c>
      <c r="E143" s="220" t="s">
        <v>83</v>
      </c>
      <c r="F143" s="220">
        <v>600</v>
      </c>
      <c r="G143" s="221">
        <v>0</v>
      </c>
      <c r="H143" s="221">
        <f t="shared" si="7"/>
        <v>0</v>
      </c>
      <c r="I143" s="266"/>
      <c r="J143" s="267"/>
      <c r="K143" s="267"/>
      <c r="L143" s="267"/>
      <c r="M143" s="267"/>
      <c r="N143" s="267"/>
      <c r="O143" s="267"/>
      <c r="P143" s="267"/>
      <c r="Q143" s="267"/>
      <c r="R143" s="267"/>
      <c r="S143" s="267"/>
      <c r="T143" s="267"/>
    </row>
    <row r="144" spans="2:20" s="223" customFormat="1" ht="62" customHeight="1" x14ac:dyDescent="0.2">
      <c r="B144" s="325"/>
      <c r="C144" s="328"/>
      <c r="D144" s="218" t="s">
        <v>109</v>
      </c>
      <c r="E144" s="220" t="s">
        <v>83</v>
      </c>
      <c r="F144" s="220">
        <v>200</v>
      </c>
      <c r="G144" s="221">
        <v>0</v>
      </c>
      <c r="H144" s="221">
        <f t="shared" si="7"/>
        <v>0</v>
      </c>
      <c r="I144" s="266"/>
      <c r="J144" s="267"/>
      <c r="K144" s="267"/>
      <c r="L144" s="267"/>
      <c r="M144" s="267"/>
      <c r="N144" s="267"/>
      <c r="O144" s="267"/>
      <c r="P144" s="267"/>
      <c r="Q144" s="267"/>
      <c r="R144" s="267"/>
      <c r="S144" s="267"/>
      <c r="T144" s="267"/>
    </row>
    <row r="145" spans="2:20" s="223" customFormat="1" ht="37.25" customHeight="1" x14ac:dyDescent="0.2">
      <c r="B145" s="325"/>
      <c r="C145" s="329"/>
      <c r="D145" s="218" t="s">
        <v>110</v>
      </c>
      <c r="E145" s="220" t="s">
        <v>83</v>
      </c>
      <c r="F145" s="220">
        <v>1</v>
      </c>
      <c r="G145" s="221">
        <v>0</v>
      </c>
      <c r="H145" s="221">
        <f t="shared" si="7"/>
        <v>0</v>
      </c>
      <c r="I145" s="266"/>
      <c r="J145" s="267"/>
      <c r="K145" s="267"/>
      <c r="L145" s="267"/>
      <c r="M145" s="267"/>
      <c r="N145" s="267"/>
      <c r="O145" s="267"/>
      <c r="P145" s="267"/>
      <c r="Q145" s="267"/>
      <c r="R145" s="267"/>
      <c r="S145" s="267"/>
      <c r="T145" s="267"/>
    </row>
    <row r="146" spans="2:20" s="223" customFormat="1" ht="32.5" customHeight="1" x14ac:dyDescent="0.2">
      <c r="B146" s="326"/>
      <c r="C146" s="217"/>
      <c r="D146" s="282" t="s">
        <v>111</v>
      </c>
      <c r="E146" s="286"/>
      <c r="F146" s="286"/>
      <c r="G146" s="287"/>
      <c r="H146" s="288">
        <f>SUM(H143:H145)</f>
        <v>0</v>
      </c>
      <c r="I146" s="266"/>
      <c r="J146" s="267"/>
      <c r="K146" s="267"/>
      <c r="L146" s="267"/>
      <c r="M146" s="267"/>
      <c r="N146" s="267"/>
      <c r="O146" s="267"/>
      <c r="P146" s="267"/>
      <c r="Q146" s="267"/>
      <c r="R146" s="267"/>
      <c r="S146" s="267"/>
      <c r="T146" s="267"/>
    </row>
    <row r="147" spans="2:20" s="223" customFormat="1" ht="42" customHeight="1" x14ac:dyDescent="0.2">
      <c r="B147" s="330">
        <v>37258</v>
      </c>
      <c r="C147" s="217" t="s">
        <v>112</v>
      </c>
      <c r="D147" s="218" t="s">
        <v>113</v>
      </c>
      <c r="E147" s="268" t="s">
        <v>83</v>
      </c>
      <c r="F147" s="268">
        <v>500</v>
      </c>
      <c r="G147" s="221">
        <v>0</v>
      </c>
      <c r="H147" s="221">
        <f t="shared" si="7"/>
        <v>0</v>
      </c>
      <c r="I147" s="266"/>
      <c r="J147" s="267"/>
      <c r="K147" s="267"/>
      <c r="L147" s="267"/>
      <c r="M147" s="267"/>
      <c r="N147" s="267"/>
      <c r="O147" s="267"/>
      <c r="P147" s="267"/>
      <c r="Q147" s="267"/>
      <c r="R147" s="267"/>
      <c r="S147" s="267"/>
      <c r="T147" s="267"/>
    </row>
    <row r="148" spans="2:20" s="223" customFormat="1" x14ac:dyDescent="0.2">
      <c r="B148" s="326"/>
      <c r="C148" s="217"/>
      <c r="D148" s="289" t="s">
        <v>114</v>
      </c>
      <c r="E148" s="286"/>
      <c r="F148" s="286"/>
      <c r="G148" s="287"/>
      <c r="H148" s="288">
        <f>H147</f>
        <v>0</v>
      </c>
      <c r="I148" s="266"/>
      <c r="J148" s="267"/>
      <c r="K148" s="293"/>
      <c r="L148" s="267"/>
      <c r="M148" s="267"/>
      <c r="N148" s="267"/>
      <c r="O148" s="267"/>
      <c r="P148" s="267"/>
      <c r="Q148" s="267"/>
      <c r="R148" s="267"/>
      <c r="S148" s="267"/>
      <c r="T148" s="267"/>
    </row>
    <row r="149" spans="2:20" s="223" customFormat="1" ht="16" x14ac:dyDescent="0.2">
      <c r="B149" s="269"/>
      <c r="C149" s="333" t="s">
        <v>115</v>
      </c>
      <c r="D149" s="334"/>
      <c r="E149" s="334"/>
      <c r="F149" s="334"/>
      <c r="G149" s="335"/>
      <c r="H149" s="270">
        <f>SUM($H118,$H135,$H142,$H146,$H148)</f>
        <v>0</v>
      </c>
      <c r="I149" s="222"/>
    </row>
    <row r="150" spans="2:20" s="223" customFormat="1" ht="26.5" customHeight="1" x14ac:dyDescent="0.2">
      <c r="B150" s="336" t="s">
        <v>116</v>
      </c>
      <c r="C150" s="337"/>
      <c r="D150" s="337"/>
      <c r="E150" s="337"/>
      <c r="F150" s="337"/>
      <c r="G150" s="338"/>
      <c r="H150" s="295">
        <f>SUM($H28,$H53,$H56,$H102,$H149)</f>
        <v>361247952</v>
      </c>
      <c r="I150" s="222"/>
    </row>
    <row r="151" spans="2:20" s="223" customFormat="1" ht="30" customHeight="1" x14ac:dyDescent="0.2">
      <c r="B151" s="339" t="s">
        <v>494</v>
      </c>
      <c r="C151" s="339"/>
      <c r="D151" s="339"/>
      <c r="E151" s="339"/>
      <c r="F151" s="339"/>
      <c r="G151" s="339"/>
      <c r="H151" s="296"/>
      <c r="I151" s="222"/>
    </row>
    <row r="152" spans="2:20" ht="22.5" customHeight="1" x14ac:dyDescent="0.2">
      <c r="B152" s="319" t="s">
        <v>495</v>
      </c>
      <c r="C152" s="319"/>
      <c r="D152" s="319"/>
      <c r="E152" s="319"/>
      <c r="F152" s="319"/>
      <c r="G152" s="319"/>
      <c r="H152" s="297"/>
      <c r="I152" s="199"/>
    </row>
    <row r="153" spans="2:20" x14ac:dyDescent="0.2">
      <c r="B153" s="320" t="s">
        <v>496</v>
      </c>
      <c r="C153" s="320"/>
      <c r="D153" s="320"/>
      <c r="E153" s="320"/>
      <c r="F153" s="320"/>
      <c r="G153" s="320"/>
      <c r="H153" s="297"/>
      <c r="I153" s="199"/>
    </row>
    <row r="154" spans="2:20" x14ac:dyDescent="0.2">
      <c r="B154" s="198"/>
      <c r="C154" s="1"/>
      <c r="D154" s="1"/>
      <c r="E154" s="1"/>
      <c r="F154" s="1"/>
      <c r="G154" s="101"/>
      <c r="H154" s="101"/>
      <c r="I154" s="199"/>
    </row>
    <row r="155" spans="2:20" ht="16" x14ac:dyDescent="0.2">
      <c r="B155" s="202" t="s">
        <v>488</v>
      </c>
      <c r="C155" s="202"/>
      <c r="D155" s="202"/>
      <c r="E155" s="202"/>
      <c r="F155" s="202"/>
      <c r="G155" s="214"/>
      <c r="H155" s="203"/>
      <c r="I155" s="203"/>
    </row>
    <row r="156" spans="2:20" ht="16" x14ac:dyDescent="0.2">
      <c r="B156" s="301" t="s">
        <v>524</v>
      </c>
      <c r="C156" s="302"/>
      <c r="D156" s="302"/>
      <c r="E156" s="302"/>
      <c r="F156" s="202"/>
      <c r="G156" s="214"/>
      <c r="H156" s="203"/>
      <c r="I156" s="203"/>
    </row>
    <row r="157" spans="2:20" ht="17" thickBot="1" x14ac:dyDescent="0.25">
      <c r="B157" s="302"/>
      <c r="C157" s="302"/>
      <c r="D157" s="302"/>
      <c r="E157" s="302"/>
      <c r="F157" s="202"/>
      <c r="G157" s="214"/>
      <c r="H157" s="203"/>
      <c r="I157" s="203"/>
    </row>
    <row r="158" spans="2:20" ht="17" thickBot="1" x14ac:dyDescent="0.25">
      <c r="B158" s="303" t="s">
        <v>525</v>
      </c>
      <c r="C158" s="304" t="s">
        <v>526</v>
      </c>
      <c r="D158" s="305" t="s">
        <v>527</v>
      </c>
      <c r="E158" s="305" t="s">
        <v>528</v>
      </c>
      <c r="F158" s="202"/>
      <c r="G158" s="214"/>
      <c r="H158" s="203"/>
      <c r="I158" s="203"/>
    </row>
    <row r="159" spans="2:20" ht="17" thickBot="1" x14ac:dyDescent="0.25">
      <c r="B159" s="306" t="s">
        <v>529</v>
      </c>
      <c r="C159" s="307" t="s">
        <v>530</v>
      </c>
      <c r="D159" s="308"/>
      <c r="E159" s="309">
        <v>5</v>
      </c>
      <c r="F159" s="202"/>
      <c r="G159" s="214"/>
      <c r="H159" s="203"/>
      <c r="I159" s="203"/>
    </row>
    <row r="160" spans="2:20" ht="17" thickBot="1" x14ac:dyDescent="0.25">
      <c r="B160" s="306" t="s">
        <v>531</v>
      </c>
      <c r="C160" s="307"/>
      <c r="D160" s="308" t="s">
        <v>530</v>
      </c>
      <c r="E160" s="309">
        <v>1</v>
      </c>
      <c r="F160" s="202"/>
      <c r="G160" s="214"/>
      <c r="H160" s="203"/>
      <c r="I160" s="203"/>
    </row>
    <row r="161" spans="2:9" ht="17" thickBot="1" x14ac:dyDescent="0.25">
      <c r="B161" s="306" t="s">
        <v>532</v>
      </c>
      <c r="C161" s="307" t="s">
        <v>530</v>
      </c>
      <c r="D161" s="308"/>
      <c r="E161" s="309">
        <v>1</v>
      </c>
      <c r="F161" s="202"/>
      <c r="G161" s="214"/>
      <c r="H161" s="203"/>
      <c r="I161" s="203"/>
    </row>
    <row r="162" spans="2:9" ht="17" thickBot="1" x14ac:dyDescent="0.25">
      <c r="B162" s="306" t="s">
        <v>533</v>
      </c>
      <c r="C162" s="307"/>
      <c r="D162" s="308" t="s">
        <v>530</v>
      </c>
      <c r="E162" s="309">
        <v>3.5</v>
      </c>
      <c r="F162" s="202"/>
      <c r="G162" s="214"/>
      <c r="H162" s="203"/>
      <c r="I162" s="203"/>
    </row>
    <row r="163" spans="2:9" ht="17" thickBot="1" x14ac:dyDescent="0.25">
      <c r="B163" s="306" t="s">
        <v>534</v>
      </c>
      <c r="C163" s="307"/>
      <c r="D163" s="308" t="s">
        <v>530</v>
      </c>
      <c r="E163" s="309">
        <v>2</v>
      </c>
      <c r="F163" s="202"/>
      <c r="G163" s="214"/>
      <c r="H163" s="203"/>
      <c r="I163" s="203"/>
    </row>
    <row r="164" spans="2:9" ht="17" thickBot="1" x14ac:dyDescent="0.25">
      <c r="B164" s="306" t="s">
        <v>535</v>
      </c>
      <c r="C164" s="307"/>
      <c r="D164" s="308" t="s">
        <v>530</v>
      </c>
      <c r="E164" s="309">
        <v>2</v>
      </c>
      <c r="F164" s="202"/>
      <c r="G164" s="214"/>
      <c r="H164" s="203"/>
      <c r="I164" s="203"/>
    </row>
    <row r="165" spans="2:9" ht="15" customHeight="1" thickBot="1" x14ac:dyDescent="0.25">
      <c r="B165" s="306" t="s">
        <v>536</v>
      </c>
      <c r="C165" s="307"/>
      <c r="D165" s="308" t="s">
        <v>530</v>
      </c>
      <c r="E165" s="309">
        <v>2</v>
      </c>
      <c r="F165" s="202"/>
      <c r="G165" s="214"/>
      <c r="H165" s="203"/>
      <c r="I165" s="203"/>
    </row>
    <row r="166" spans="2:9" ht="17" thickBot="1" x14ac:dyDescent="0.25">
      <c r="B166" s="306" t="s">
        <v>537</v>
      </c>
      <c r="C166" s="307"/>
      <c r="D166" s="308" t="s">
        <v>530</v>
      </c>
      <c r="E166" s="309">
        <v>2</v>
      </c>
      <c r="F166" s="202"/>
      <c r="G166" s="214"/>
      <c r="H166" s="203"/>
      <c r="I166" s="203"/>
    </row>
    <row r="167" spans="2:9" ht="17" thickBot="1" x14ac:dyDescent="0.25">
      <c r="B167" s="306" t="s">
        <v>538</v>
      </c>
      <c r="C167" s="307"/>
      <c r="D167" s="308" t="s">
        <v>530</v>
      </c>
      <c r="E167" s="309">
        <v>1</v>
      </c>
      <c r="F167" s="202"/>
      <c r="G167" s="214"/>
      <c r="H167" s="203"/>
      <c r="I167" s="203"/>
    </row>
    <row r="168" spans="2:9" ht="17" thickBot="1" x14ac:dyDescent="0.25">
      <c r="B168" s="306" t="s">
        <v>539</v>
      </c>
      <c r="C168" s="307"/>
      <c r="D168" s="308" t="s">
        <v>530</v>
      </c>
      <c r="E168" s="309">
        <v>0.5</v>
      </c>
      <c r="F168" s="202"/>
      <c r="G168" s="214"/>
      <c r="H168" s="203"/>
      <c r="I168" s="203"/>
    </row>
    <row r="169" spans="2:9" ht="17" thickBot="1" x14ac:dyDescent="0.25">
      <c r="B169" s="306" t="s">
        <v>540</v>
      </c>
      <c r="C169" s="307"/>
      <c r="D169" s="308" t="s">
        <v>530</v>
      </c>
      <c r="E169" s="309" t="s">
        <v>541</v>
      </c>
      <c r="F169" s="202"/>
      <c r="G169" s="214"/>
      <c r="H169" s="203"/>
      <c r="I169" s="203"/>
    </row>
    <row r="170" spans="2:9" ht="17" thickBot="1" x14ac:dyDescent="0.25">
      <c r="B170" s="310" t="s">
        <v>542</v>
      </c>
      <c r="C170" s="311"/>
      <c r="D170" s="312" t="s">
        <v>530</v>
      </c>
      <c r="E170" s="313">
        <v>0.04</v>
      </c>
      <c r="F170" s="202"/>
      <c r="G170" s="214"/>
      <c r="H170" s="203"/>
      <c r="I170" s="203"/>
    </row>
    <row r="171" spans="2:9" ht="17" thickBot="1" x14ac:dyDescent="0.25">
      <c r="B171" s="314" t="s">
        <v>543</v>
      </c>
      <c r="C171" s="315" t="s">
        <v>530</v>
      </c>
      <c r="D171" s="316"/>
      <c r="E171" s="317">
        <v>2</v>
      </c>
      <c r="F171" s="202"/>
      <c r="G171" s="214"/>
      <c r="H171" s="203"/>
      <c r="I171" s="203"/>
    </row>
    <row r="172" spans="2:9" ht="17" thickBot="1" x14ac:dyDescent="0.25">
      <c r="B172" s="306" t="s">
        <v>544</v>
      </c>
      <c r="C172" s="307"/>
      <c r="D172" s="308" t="s">
        <v>530</v>
      </c>
      <c r="E172" s="309">
        <v>15</v>
      </c>
      <c r="F172" s="202"/>
      <c r="G172" s="214"/>
      <c r="H172" s="203"/>
      <c r="I172" s="203"/>
    </row>
    <row r="173" spans="2:9" ht="16" x14ac:dyDescent="0.2">
      <c r="B173" s="318"/>
      <c r="C173" s="302"/>
      <c r="D173" s="302"/>
      <c r="E173" s="302"/>
      <c r="F173" s="202"/>
      <c r="G173" s="214"/>
      <c r="H173" s="203"/>
      <c r="I173" s="203"/>
    </row>
    <row r="174" spans="2:9" ht="16" x14ac:dyDescent="0.2">
      <c r="B174" s="202"/>
      <c r="C174" s="202"/>
      <c r="D174" s="202"/>
      <c r="E174" s="202"/>
      <c r="F174" s="202"/>
      <c r="G174" s="214"/>
      <c r="H174" s="203"/>
      <c r="I174" s="203"/>
    </row>
    <row r="175" spans="2:9" ht="16" x14ac:dyDescent="0.2">
      <c r="B175" s="202"/>
      <c r="C175" s="202"/>
      <c r="D175" s="202"/>
      <c r="E175" s="202"/>
      <c r="F175" s="202"/>
      <c r="G175" s="214"/>
      <c r="H175" s="203"/>
      <c r="I175" s="204"/>
    </row>
    <row r="176" spans="2:9" ht="16" x14ac:dyDescent="0.2">
      <c r="B176" s="202"/>
      <c r="C176" s="202"/>
      <c r="D176" s="202"/>
      <c r="E176" s="202"/>
      <c r="F176" s="202"/>
      <c r="G176" s="214"/>
      <c r="H176" s="204"/>
      <c r="I176" s="204"/>
    </row>
    <row r="177" spans="2:9" ht="15.5" customHeight="1" x14ac:dyDescent="0.2">
      <c r="B177" s="321" t="s">
        <v>489</v>
      </c>
      <c r="C177" s="321"/>
      <c r="D177" s="321"/>
      <c r="E177" s="321"/>
      <c r="F177" s="321"/>
      <c r="G177" s="321"/>
      <c r="H177" s="321"/>
      <c r="I177" s="321"/>
    </row>
    <row r="178" spans="2:9" ht="16" x14ac:dyDescent="0.2">
      <c r="B178" s="205"/>
      <c r="C178" s="205"/>
      <c r="D178" s="205"/>
      <c r="E178" s="205"/>
      <c r="F178" s="205"/>
      <c r="G178" s="215"/>
      <c r="H178" s="206"/>
      <c r="I178" s="204"/>
    </row>
    <row r="179" spans="2:9" ht="15.5" customHeight="1" x14ac:dyDescent="0.2">
      <c r="B179" s="322" t="s">
        <v>486</v>
      </c>
      <c r="C179" s="322"/>
      <c r="D179" s="322"/>
      <c r="E179" s="322"/>
      <c r="F179" s="322"/>
      <c r="G179" s="322"/>
      <c r="H179" s="322"/>
      <c r="I179" s="322"/>
    </row>
    <row r="180" spans="2:9" ht="16" x14ac:dyDescent="0.2">
      <c r="B180" s="202"/>
      <c r="C180" s="202"/>
      <c r="D180" s="202"/>
      <c r="E180" s="202"/>
      <c r="F180" s="202"/>
      <c r="G180" s="214"/>
      <c r="H180" s="203"/>
      <c r="I180" s="204"/>
    </row>
    <row r="181" spans="2:9" ht="16" x14ac:dyDescent="0.2">
      <c r="B181" s="202" t="s">
        <v>523</v>
      </c>
      <c r="C181" s="202"/>
      <c r="D181" s="202"/>
      <c r="E181" s="202"/>
      <c r="F181" s="202"/>
      <c r="G181" s="214"/>
      <c r="H181" s="203"/>
      <c r="I181" s="204"/>
    </row>
    <row r="182" spans="2:9" ht="16" x14ac:dyDescent="0.2">
      <c r="B182" s="202"/>
      <c r="C182" s="202"/>
      <c r="D182" s="202"/>
      <c r="E182" s="202"/>
      <c r="F182" s="202"/>
      <c r="G182" s="214"/>
      <c r="H182" s="203"/>
      <c r="I182" s="204"/>
    </row>
    <row r="183" spans="2:9" ht="16" x14ac:dyDescent="0.2">
      <c r="B183" s="294" t="s">
        <v>493</v>
      </c>
      <c r="C183" s="202"/>
      <c r="D183" s="202"/>
      <c r="E183" s="202"/>
      <c r="F183" s="202"/>
      <c r="G183" s="214"/>
      <c r="H183" s="203"/>
      <c r="I183" s="204"/>
    </row>
    <row r="184" spans="2:9" ht="16" x14ac:dyDescent="0.2">
      <c r="B184" s="202"/>
      <c r="C184" s="202"/>
      <c r="D184" s="202"/>
      <c r="E184" s="202"/>
      <c r="F184" s="202"/>
      <c r="G184" s="214"/>
      <c r="H184" s="203"/>
      <c r="I184" s="204"/>
    </row>
    <row r="185" spans="2:9" ht="16" x14ac:dyDescent="0.2">
      <c r="B185" s="202" t="s">
        <v>487</v>
      </c>
      <c r="C185" s="202"/>
      <c r="D185" s="202"/>
      <c r="E185" s="202"/>
      <c r="F185" s="202"/>
      <c r="G185" s="214"/>
      <c r="H185" s="203"/>
      <c r="I185" s="204"/>
    </row>
    <row r="186" spans="2:9" ht="16" x14ac:dyDescent="0.2">
      <c r="B186" s="202"/>
      <c r="C186" s="202"/>
      <c r="D186" s="202"/>
      <c r="E186" s="202"/>
      <c r="F186" s="202"/>
      <c r="G186" s="214"/>
      <c r="H186" s="203"/>
      <c r="I186" s="204"/>
    </row>
    <row r="187" spans="2:9" ht="16" x14ac:dyDescent="0.2">
      <c r="B187" s="202"/>
      <c r="C187" s="202"/>
      <c r="D187" s="202"/>
      <c r="E187" s="202"/>
      <c r="F187" s="202"/>
      <c r="G187" s="214"/>
      <c r="H187" s="203"/>
      <c r="I187" s="204"/>
    </row>
    <row r="188" spans="2:9" ht="16" x14ac:dyDescent="0.2">
      <c r="B188" s="202"/>
      <c r="C188" s="202"/>
      <c r="D188" s="202"/>
      <c r="E188" s="202"/>
      <c r="F188" s="202"/>
      <c r="G188" s="214"/>
      <c r="H188" s="203"/>
      <c r="I188" s="204"/>
    </row>
    <row r="189" spans="2:9" ht="16" x14ac:dyDescent="0.2">
      <c r="B189" s="323" t="s">
        <v>490</v>
      </c>
      <c r="C189" s="323"/>
      <c r="D189" s="323"/>
      <c r="E189" s="323"/>
      <c r="F189" s="323"/>
      <c r="G189" s="323"/>
      <c r="H189" s="323"/>
      <c r="I189" s="323"/>
    </row>
    <row r="190" spans="2:9" ht="16" x14ac:dyDescent="0.2">
      <c r="B190" s="207"/>
      <c r="C190" s="207"/>
      <c r="D190" s="202"/>
      <c r="E190" s="202"/>
      <c r="F190" s="202"/>
      <c r="G190" s="214"/>
      <c r="H190" s="203"/>
      <c r="I190" s="204"/>
    </row>
    <row r="191" spans="2:9" ht="16" x14ac:dyDescent="0.2">
      <c r="B191" s="323" t="s">
        <v>491</v>
      </c>
      <c r="C191" s="323"/>
      <c r="D191" s="323"/>
      <c r="E191" s="323"/>
      <c r="F191" s="323"/>
      <c r="G191" s="323"/>
      <c r="H191" s="323"/>
      <c r="I191" s="323"/>
    </row>
    <row r="192" spans="2:9" x14ac:dyDescent="0.2">
      <c r="B192"/>
      <c r="F192" s="208"/>
      <c r="G192" s="216"/>
      <c r="H192" s="209"/>
      <c r="I192" s="210"/>
    </row>
    <row r="193" spans="2:9" x14ac:dyDescent="0.2">
      <c r="B193" s="198"/>
      <c r="C193" s="1"/>
      <c r="D193" s="1"/>
      <c r="E193" s="1"/>
      <c r="F193" s="1"/>
      <c r="G193" s="101"/>
      <c r="H193" s="101"/>
      <c r="I193" s="199"/>
    </row>
    <row r="194" spans="2:9" x14ac:dyDescent="0.2">
      <c r="B194" s="198"/>
      <c r="C194" s="1"/>
      <c r="D194" s="1"/>
      <c r="E194" s="1"/>
      <c r="F194" s="1"/>
      <c r="G194" s="101"/>
      <c r="H194" s="101"/>
      <c r="I194" s="199"/>
    </row>
    <row r="195" spans="2:9" x14ac:dyDescent="0.2">
      <c r="B195" s="198"/>
      <c r="C195" s="1"/>
      <c r="D195" s="1"/>
      <c r="E195" s="1"/>
      <c r="F195" s="1"/>
      <c r="G195" s="101"/>
      <c r="H195" s="101"/>
      <c r="I195" s="199"/>
    </row>
    <row r="196" spans="2:9" x14ac:dyDescent="0.2">
      <c r="B196" s="198"/>
      <c r="C196" s="1"/>
      <c r="D196" s="1"/>
      <c r="E196" s="1"/>
      <c r="F196" s="1"/>
      <c r="G196" s="101"/>
      <c r="H196" s="101"/>
      <c r="I196" s="199"/>
    </row>
    <row r="197" spans="2:9" x14ac:dyDescent="0.2">
      <c r="B197" s="198"/>
      <c r="C197" s="1"/>
      <c r="D197" s="1"/>
      <c r="E197" s="1"/>
      <c r="F197" s="1"/>
      <c r="G197" s="101"/>
      <c r="H197" s="101"/>
      <c r="I197" s="199"/>
    </row>
    <row r="198" spans="2:9" x14ac:dyDescent="0.2">
      <c r="B198" s="198"/>
      <c r="C198" s="1"/>
      <c r="D198" s="1"/>
      <c r="E198" s="1"/>
      <c r="F198" s="1"/>
      <c r="G198" s="101"/>
      <c r="H198" s="101"/>
      <c r="I198" s="199"/>
    </row>
    <row r="199" spans="2:9" x14ac:dyDescent="0.2">
      <c r="B199" s="198"/>
      <c r="C199" s="1"/>
      <c r="D199" s="1"/>
      <c r="E199" s="1"/>
      <c r="F199" s="1"/>
      <c r="G199" s="101"/>
      <c r="H199" s="101"/>
      <c r="I199" s="199"/>
    </row>
    <row r="200" spans="2:9" x14ac:dyDescent="0.2">
      <c r="B200" s="198"/>
      <c r="C200" s="1"/>
      <c r="D200" s="1"/>
      <c r="E200" s="1"/>
      <c r="F200" s="1"/>
      <c r="G200" s="101"/>
      <c r="H200" s="101"/>
      <c r="I200" s="199"/>
    </row>
    <row r="201" spans="2:9" x14ac:dyDescent="0.2">
      <c r="B201" s="198"/>
      <c r="C201" s="1"/>
      <c r="D201" s="1"/>
      <c r="E201" s="1"/>
      <c r="F201" s="1"/>
      <c r="G201" s="101"/>
      <c r="H201" s="101"/>
      <c r="I201" s="199"/>
    </row>
    <row r="202" spans="2:9" x14ac:dyDescent="0.2">
      <c r="B202" s="198"/>
      <c r="C202" s="1"/>
      <c r="D202" s="1"/>
      <c r="E202" s="1"/>
      <c r="F202" s="1"/>
      <c r="G202" s="101"/>
      <c r="H202" s="101"/>
      <c r="I202" s="199"/>
    </row>
    <row r="203" spans="2:9" x14ac:dyDescent="0.2">
      <c r="B203" s="198"/>
      <c r="C203" s="1"/>
      <c r="D203" s="1"/>
      <c r="E203" s="1"/>
      <c r="F203" s="1"/>
      <c r="G203" s="101"/>
      <c r="H203" s="101"/>
      <c r="I203" s="199"/>
    </row>
    <row r="204" spans="2:9" x14ac:dyDescent="0.2">
      <c r="B204" s="198"/>
      <c r="C204" s="1"/>
      <c r="D204" s="1"/>
      <c r="E204" s="1"/>
      <c r="F204" s="1"/>
      <c r="G204" s="101"/>
      <c r="H204" s="101"/>
      <c r="I204" s="199"/>
    </row>
    <row r="205" spans="2:9" x14ac:dyDescent="0.2">
      <c r="B205" s="198"/>
      <c r="C205" s="1"/>
      <c r="D205" s="1"/>
      <c r="E205" s="1"/>
      <c r="F205" s="1"/>
      <c r="G205" s="101"/>
      <c r="H205" s="101"/>
      <c r="I205" s="199"/>
    </row>
    <row r="206" spans="2:9" x14ac:dyDescent="0.2">
      <c r="B206" s="198"/>
      <c r="C206" s="1"/>
      <c r="D206" s="1"/>
      <c r="E206" s="1"/>
      <c r="F206" s="1"/>
      <c r="G206" s="101"/>
      <c r="H206" s="101"/>
      <c r="I206" s="199"/>
    </row>
    <row r="207" spans="2:9" x14ac:dyDescent="0.2">
      <c r="B207" s="198"/>
      <c r="C207" s="1"/>
      <c r="D207" s="1"/>
      <c r="E207" s="1"/>
      <c r="F207" s="1"/>
      <c r="G207" s="101"/>
      <c r="H207" s="101"/>
      <c r="I207" s="199"/>
    </row>
    <row r="208" spans="2:9" x14ac:dyDescent="0.2">
      <c r="B208" s="198"/>
      <c r="C208" s="1"/>
      <c r="D208" s="1"/>
      <c r="E208" s="1"/>
      <c r="F208" s="1"/>
      <c r="G208" s="101"/>
      <c r="H208" s="101"/>
      <c r="I208" s="199"/>
    </row>
    <row r="209" spans="2:9" x14ac:dyDescent="0.2">
      <c r="B209" s="198"/>
      <c r="C209" s="1"/>
      <c r="D209" s="1"/>
      <c r="E209" s="1"/>
      <c r="F209" s="1"/>
      <c r="G209" s="101"/>
      <c r="H209" s="101"/>
      <c r="I209" s="199"/>
    </row>
    <row r="210" spans="2:9" x14ac:dyDescent="0.2">
      <c r="B210" s="198"/>
      <c r="C210" s="1"/>
      <c r="D210" s="1"/>
      <c r="E210" s="1"/>
      <c r="F210" s="1"/>
      <c r="G210" s="101"/>
      <c r="H210" s="101"/>
      <c r="I210" s="199"/>
    </row>
    <row r="211" spans="2:9" x14ac:dyDescent="0.2">
      <c r="B211" s="198"/>
      <c r="C211" s="1"/>
      <c r="D211" s="1"/>
      <c r="E211" s="1"/>
      <c r="F211" s="1"/>
      <c r="G211" s="101"/>
      <c r="H211" s="101"/>
      <c r="I211" s="199"/>
    </row>
    <row r="212" spans="2:9" x14ac:dyDescent="0.2">
      <c r="B212" s="198"/>
      <c r="C212" s="1"/>
      <c r="D212" s="1"/>
      <c r="E212" s="1"/>
      <c r="F212" s="1"/>
      <c r="G212" s="101"/>
      <c r="H212" s="101"/>
      <c r="I212" s="199"/>
    </row>
    <row r="213" spans="2:9" x14ac:dyDescent="0.2">
      <c r="B213" s="198"/>
      <c r="C213" s="1"/>
      <c r="D213" s="1"/>
      <c r="E213" s="1"/>
      <c r="F213" s="1"/>
      <c r="G213" s="101"/>
      <c r="H213" s="101"/>
      <c r="I213" s="199"/>
    </row>
    <row r="214" spans="2:9" x14ac:dyDescent="0.2">
      <c r="B214" s="198"/>
      <c r="C214" s="1"/>
      <c r="D214" s="1"/>
      <c r="E214" s="1"/>
      <c r="F214" s="1"/>
      <c r="G214" s="101"/>
      <c r="H214" s="101"/>
      <c r="I214" s="199"/>
    </row>
    <row r="215" spans="2:9" x14ac:dyDescent="0.2">
      <c r="B215" s="198"/>
      <c r="C215" s="1"/>
      <c r="D215" s="1"/>
      <c r="E215" s="1"/>
      <c r="F215" s="1"/>
      <c r="G215" s="101"/>
      <c r="H215" s="101"/>
      <c r="I215" s="199"/>
    </row>
    <row r="216" spans="2:9" x14ac:dyDescent="0.2">
      <c r="B216" s="198"/>
      <c r="C216" s="1"/>
      <c r="D216" s="1"/>
      <c r="E216" s="1"/>
      <c r="F216" s="1"/>
      <c r="G216" s="101"/>
      <c r="H216" s="101"/>
      <c r="I216" s="199"/>
    </row>
    <row r="217" spans="2:9" x14ac:dyDescent="0.2">
      <c r="B217" s="198"/>
      <c r="C217" s="1"/>
      <c r="D217" s="1"/>
      <c r="E217" s="1"/>
      <c r="F217" s="1"/>
      <c r="G217" s="101"/>
      <c r="H217" s="101"/>
      <c r="I217" s="199"/>
    </row>
    <row r="218" spans="2:9" x14ac:dyDescent="0.2">
      <c r="B218" s="198"/>
      <c r="C218" s="1"/>
      <c r="D218" s="1"/>
      <c r="E218" s="1"/>
      <c r="F218" s="1"/>
      <c r="G218" s="101"/>
      <c r="H218" s="101"/>
      <c r="I218" s="199"/>
    </row>
    <row r="219" spans="2:9" x14ac:dyDescent="0.2">
      <c r="B219" s="198"/>
      <c r="C219" s="1"/>
      <c r="D219" s="1"/>
      <c r="E219" s="1"/>
      <c r="F219" s="1"/>
      <c r="G219" s="101"/>
      <c r="H219" s="101"/>
      <c r="I219" s="199"/>
    </row>
    <row r="220" spans="2:9" x14ac:dyDescent="0.2">
      <c r="B220" s="198"/>
      <c r="C220" s="1"/>
      <c r="D220" s="1"/>
      <c r="E220" s="1"/>
      <c r="F220" s="1"/>
      <c r="G220" s="101"/>
      <c r="H220" s="101"/>
      <c r="I220" s="199"/>
    </row>
    <row r="221" spans="2:9" x14ac:dyDescent="0.2">
      <c r="B221" s="198"/>
      <c r="C221" s="1"/>
      <c r="D221" s="1"/>
      <c r="E221" s="1"/>
      <c r="F221" s="1"/>
      <c r="G221" s="101"/>
      <c r="H221" s="101"/>
      <c r="I221" s="199"/>
    </row>
    <row r="222" spans="2:9" x14ac:dyDescent="0.2">
      <c r="B222" s="198"/>
      <c r="C222" s="1"/>
      <c r="D222" s="1"/>
      <c r="E222" s="1"/>
      <c r="F222" s="1"/>
      <c r="G222" s="101"/>
      <c r="H222" s="101"/>
      <c r="I222" s="199"/>
    </row>
    <row r="223" spans="2:9" x14ac:dyDescent="0.2">
      <c r="B223" s="198"/>
      <c r="C223" s="1"/>
      <c r="D223" s="1"/>
      <c r="E223" s="1"/>
      <c r="F223" s="1"/>
      <c r="G223" s="101"/>
      <c r="H223" s="101"/>
      <c r="I223" s="199"/>
    </row>
    <row r="224" spans="2:9" x14ac:dyDescent="0.2">
      <c r="B224" s="198"/>
      <c r="C224" s="1"/>
      <c r="D224" s="1"/>
      <c r="E224" s="1"/>
      <c r="F224" s="1"/>
      <c r="G224" s="101"/>
      <c r="H224" s="101"/>
      <c r="I224" s="199"/>
    </row>
    <row r="225" spans="2:9" x14ac:dyDescent="0.2">
      <c r="B225" s="198"/>
      <c r="C225" s="1"/>
      <c r="D225" s="1"/>
      <c r="E225" s="1"/>
      <c r="F225" s="1"/>
      <c r="G225" s="101"/>
      <c r="H225" s="101"/>
      <c r="I225" s="199"/>
    </row>
    <row r="226" spans="2:9" x14ac:dyDescent="0.2">
      <c r="B226" s="198"/>
      <c r="C226" s="1"/>
      <c r="D226" s="1"/>
      <c r="E226" s="1"/>
      <c r="F226" s="1"/>
      <c r="G226" s="101"/>
      <c r="H226" s="101"/>
      <c r="I226" s="199"/>
    </row>
    <row r="227" spans="2:9" x14ac:dyDescent="0.2">
      <c r="B227" s="198"/>
      <c r="C227" s="1"/>
      <c r="D227" s="1"/>
      <c r="E227" s="1"/>
      <c r="F227" s="1"/>
      <c r="G227" s="101"/>
      <c r="H227" s="101"/>
      <c r="I227" s="199"/>
    </row>
    <row r="228" spans="2:9" x14ac:dyDescent="0.2">
      <c r="B228" s="198"/>
      <c r="C228" s="1"/>
      <c r="D228" s="1"/>
      <c r="E228" s="1"/>
      <c r="F228" s="1"/>
      <c r="G228" s="101"/>
      <c r="H228" s="101"/>
      <c r="I228" s="199"/>
    </row>
    <row r="229" spans="2:9" x14ac:dyDescent="0.2">
      <c r="B229" s="198"/>
      <c r="C229" s="1"/>
      <c r="D229" s="1"/>
      <c r="E229" s="1"/>
      <c r="F229" s="1"/>
      <c r="G229" s="101"/>
      <c r="H229" s="101"/>
      <c r="I229" s="199"/>
    </row>
    <row r="230" spans="2:9" x14ac:dyDescent="0.2">
      <c r="B230" s="198"/>
      <c r="C230" s="1"/>
      <c r="D230" s="1"/>
      <c r="E230" s="1"/>
      <c r="F230" s="1"/>
      <c r="G230" s="101"/>
      <c r="H230" s="101"/>
      <c r="I230" s="199"/>
    </row>
    <row r="231" spans="2:9" x14ac:dyDescent="0.2">
      <c r="B231" s="198"/>
      <c r="C231" s="1"/>
      <c r="D231" s="1"/>
      <c r="E231" s="1"/>
      <c r="F231" s="1"/>
      <c r="G231" s="101"/>
      <c r="H231" s="101"/>
      <c r="I231" s="199"/>
    </row>
    <row r="232" spans="2:9" x14ac:dyDescent="0.2">
      <c r="B232" s="198"/>
      <c r="C232" s="1"/>
      <c r="D232" s="1"/>
      <c r="E232" s="1"/>
      <c r="F232" s="1"/>
      <c r="G232" s="101"/>
      <c r="H232" s="101"/>
      <c r="I232" s="199"/>
    </row>
    <row r="233" spans="2:9" x14ac:dyDescent="0.2">
      <c r="B233" s="198"/>
      <c r="C233" s="1"/>
      <c r="D233" s="1"/>
      <c r="E233" s="1"/>
      <c r="F233" s="1"/>
      <c r="G233" s="101"/>
      <c r="H233" s="101"/>
      <c r="I233" s="199"/>
    </row>
    <row r="234" spans="2:9" x14ac:dyDescent="0.2">
      <c r="B234" s="198"/>
      <c r="C234" s="1"/>
      <c r="D234" s="1"/>
      <c r="E234" s="1"/>
      <c r="F234" s="1"/>
      <c r="G234" s="101"/>
      <c r="H234" s="101"/>
      <c r="I234" s="199"/>
    </row>
    <row r="235" spans="2:9" x14ac:dyDescent="0.2">
      <c r="B235" s="198"/>
      <c r="C235" s="1"/>
      <c r="D235" s="1"/>
      <c r="E235" s="1"/>
      <c r="F235" s="1"/>
      <c r="G235" s="101"/>
      <c r="H235" s="101"/>
      <c r="I235" s="199"/>
    </row>
    <row r="236" spans="2:9" x14ac:dyDescent="0.2">
      <c r="B236" s="198"/>
      <c r="C236" s="1"/>
      <c r="D236" s="1"/>
      <c r="E236" s="1"/>
      <c r="F236" s="1"/>
      <c r="G236" s="101"/>
      <c r="H236" s="101"/>
      <c r="I236" s="199"/>
    </row>
    <row r="237" spans="2:9" x14ac:dyDescent="0.2">
      <c r="B237" s="198"/>
      <c r="C237" s="1"/>
      <c r="D237" s="1"/>
      <c r="E237" s="1"/>
      <c r="F237" s="1"/>
      <c r="G237" s="101"/>
      <c r="H237" s="101"/>
      <c r="I237" s="199"/>
    </row>
    <row r="238" spans="2:9" x14ac:dyDescent="0.2">
      <c r="B238" s="198"/>
      <c r="C238" s="1"/>
      <c r="D238" s="1"/>
      <c r="E238" s="1"/>
      <c r="F238" s="1"/>
      <c r="G238" s="101"/>
      <c r="H238" s="101"/>
      <c r="I238" s="199"/>
    </row>
    <row r="239" spans="2:9" x14ac:dyDescent="0.2">
      <c r="B239" s="198"/>
      <c r="C239" s="1"/>
      <c r="D239" s="1"/>
      <c r="E239" s="1"/>
      <c r="F239" s="1"/>
      <c r="G239" s="101"/>
      <c r="H239" s="101"/>
      <c r="I239" s="199"/>
    </row>
    <row r="240" spans="2:9" x14ac:dyDescent="0.2">
      <c r="B240" s="198"/>
      <c r="C240" s="1"/>
      <c r="D240" s="1"/>
      <c r="E240" s="1"/>
      <c r="F240" s="1"/>
      <c r="G240" s="101"/>
      <c r="H240" s="101"/>
      <c r="I240" s="199"/>
    </row>
    <row r="241" spans="2:9" x14ac:dyDescent="0.2">
      <c r="B241" s="198"/>
      <c r="C241" s="1"/>
      <c r="D241" s="1"/>
      <c r="E241" s="1"/>
      <c r="F241" s="1"/>
      <c r="G241" s="101"/>
      <c r="H241" s="101"/>
      <c r="I241" s="199"/>
    </row>
    <row r="242" spans="2:9" x14ac:dyDescent="0.2">
      <c r="B242" s="198"/>
      <c r="C242" s="1"/>
      <c r="D242" s="1"/>
      <c r="E242" s="1"/>
      <c r="F242" s="1"/>
      <c r="G242" s="101"/>
      <c r="H242" s="101"/>
      <c r="I242" s="199"/>
    </row>
    <row r="243" spans="2:9" x14ac:dyDescent="0.2">
      <c r="B243" s="198"/>
      <c r="C243" s="1"/>
      <c r="D243" s="1"/>
      <c r="E243" s="1"/>
      <c r="F243" s="1"/>
      <c r="G243" s="101"/>
      <c r="H243" s="101"/>
      <c r="I243" s="199"/>
    </row>
    <row r="244" spans="2:9" x14ac:dyDescent="0.2">
      <c r="B244" s="198"/>
      <c r="C244" s="1"/>
      <c r="D244" s="1"/>
      <c r="E244" s="1"/>
      <c r="F244" s="1"/>
      <c r="G244" s="101"/>
      <c r="H244" s="101"/>
      <c r="I244" s="199"/>
    </row>
    <row r="245" spans="2:9" x14ac:dyDescent="0.2">
      <c r="B245" s="198"/>
      <c r="C245" s="1"/>
      <c r="D245" s="1"/>
      <c r="E245" s="1"/>
      <c r="F245" s="1"/>
      <c r="G245" s="101"/>
      <c r="H245" s="101"/>
      <c r="I245" s="199"/>
    </row>
    <row r="246" spans="2:9" x14ac:dyDescent="0.2">
      <c r="B246" s="198"/>
      <c r="C246" s="1"/>
      <c r="D246" s="1"/>
      <c r="E246" s="1"/>
      <c r="F246" s="1"/>
      <c r="G246" s="101"/>
      <c r="H246" s="101"/>
      <c r="I246" s="199"/>
    </row>
    <row r="247" spans="2:9" x14ac:dyDescent="0.2">
      <c r="B247" s="198"/>
      <c r="C247" s="1"/>
      <c r="D247" s="1"/>
      <c r="E247" s="1"/>
      <c r="F247" s="1"/>
      <c r="G247" s="101"/>
      <c r="H247" s="101"/>
      <c r="I247" s="199"/>
    </row>
    <row r="248" spans="2:9" x14ac:dyDescent="0.2">
      <c r="B248" s="198"/>
      <c r="C248" s="1"/>
      <c r="D248" s="1"/>
      <c r="E248" s="1"/>
      <c r="F248" s="1"/>
      <c r="G248" s="101"/>
      <c r="H248" s="101"/>
      <c r="I248" s="199"/>
    </row>
    <row r="249" spans="2:9" x14ac:dyDescent="0.2">
      <c r="B249" s="198"/>
      <c r="C249" s="1"/>
      <c r="D249" s="1"/>
      <c r="E249" s="1"/>
      <c r="F249" s="1"/>
      <c r="G249" s="101"/>
      <c r="H249" s="101"/>
      <c r="I249" s="199"/>
    </row>
    <row r="250" spans="2:9" x14ac:dyDescent="0.2">
      <c r="B250" s="198"/>
      <c r="C250" s="1"/>
      <c r="D250" s="1"/>
      <c r="E250" s="1"/>
      <c r="F250" s="1"/>
      <c r="G250" s="101"/>
      <c r="H250" s="101"/>
      <c r="I250" s="199"/>
    </row>
    <row r="251" spans="2:9" x14ac:dyDescent="0.2">
      <c r="B251" s="198"/>
      <c r="C251" s="1"/>
      <c r="D251" s="1"/>
      <c r="E251" s="1"/>
      <c r="F251" s="1"/>
      <c r="G251" s="101"/>
      <c r="H251" s="101"/>
      <c r="I251" s="199"/>
    </row>
    <row r="252" spans="2:9" x14ac:dyDescent="0.2">
      <c r="B252" s="198"/>
      <c r="C252" s="1"/>
      <c r="D252" s="1"/>
      <c r="E252" s="1"/>
      <c r="F252" s="1"/>
      <c r="G252" s="101"/>
      <c r="H252" s="101"/>
      <c r="I252" s="199"/>
    </row>
    <row r="253" spans="2:9" x14ac:dyDescent="0.2">
      <c r="B253" s="198"/>
      <c r="C253" s="1"/>
      <c r="D253" s="1"/>
      <c r="E253" s="1"/>
      <c r="F253" s="1"/>
      <c r="G253" s="101"/>
      <c r="H253" s="101"/>
      <c r="I253" s="199"/>
    </row>
    <row r="254" spans="2:9" x14ac:dyDescent="0.2">
      <c r="B254" s="198"/>
      <c r="C254" s="1"/>
      <c r="D254" s="1"/>
      <c r="E254" s="1"/>
      <c r="F254" s="1"/>
      <c r="G254" s="101"/>
      <c r="H254" s="101"/>
      <c r="I254" s="199"/>
    </row>
    <row r="255" spans="2:9" x14ac:dyDescent="0.2">
      <c r="B255" s="198"/>
      <c r="C255" s="1"/>
      <c r="D255" s="1"/>
      <c r="E255" s="1"/>
      <c r="F255" s="1"/>
      <c r="G255" s="101"/>
      <c r="H255" s="101"/>
      <c r="I255" s="199"/>
    </row>
    <row r="256" spans="2:9" x14ac:dyDescent="0.2">
      <c r="B256" s="198"/>
      <c r="C256" s="1"/>
      <c r="D256" s="1"/>
      <c r="E256" s="1"/>
      <c r="F256" s="1"/>
      <c r="G256" s="101"/>
      <c r="H256" s="101"/>
      <c r="I256" s="199"/>
    </row>
    <row r="257" spans="2:9" x14ac:dyDescent="0.2">
      <c r="B257" s="198"/>
      <c r="C257" s="1"/>
      <c r="D257" s="1"/>
      <c r="E257" s="1"/>
      <c r="F257" s="1"/>
      <c r="G257" s="101"/>
      <c r="H257" s="101"/>
      <c r="I257" s="199"/>
    </row>
    <row r="258" spans="2:9" x14ac:dyDescent="0.2">
      <c r="B258" s="198"/>
      <c r="C258" s="1"/>
      <c r="D258" s="1"/>
      <c r="E258" s="1"/>
      <c r="F258" s="1"/>
      <c r="G258" s="101"/>
      <c r="H258" s="101"/>
      <c r="I258" s="199"/>
    </row>
    <row r="259" spans="2:9" x14ac:dyDescent="0.2">
      <c r="B259" s="198"/>
      <c r="C259" s="1"/>
      <c r="D259" s="1"/>
      <c r="E259" s="1"/>
      <c r="F259" s="1"/>
      <c r="G259" s="101"/>
      <c r="H259" s="101"/>
      <c r="I259" s="199"/>
    </row>
    <row r="260" spans="2:9" x14ac:dyDescent="0.2">
      <c r="B260" s="198"/>
      <c r="C260" s="1"/>
      <c r="D260" s="1"/>
      <c r="E260" s="1"/>
      <c r="F260" s="1"/>
      <c r="G260" s="101"/>
      <c r="H260" s="101"/>
      <c r="I260" s="199"/>
    </row>
    <row r="261" spans="2:9" x14ac:dyDescent="0.2">
      <c r="B261" s="198"/>
      <c r="C261" s="1"/>
      <c r="D261" s="1"/>
      <c r="E261" s="1"/>
      <c r="F261" s="1"/>
      <c r="G261" s="101"/>
      <c r="H261" s="101"/>
      <c r="I261" s="199"/>
    </row>
    <row r="262" spans="2:9" x14ac:dyDescent="0.2">
      <c r="B262" s="198"/>
      <c r="C262" s="1"/>
      <c r="D262" s="1"/>
      <c r="E262" s="1"/>
      <c r="F262" s="1"/>
      <c r="G262" s="101"/>
      <c r="H262" s="101"/>
      <c r="I262" s="199"/>
    </row>
    <row r="263" spans="2:9" x14ac:dyDescent="0.2">
      <c r="B263" s="198"/>
      <c r="C263" s="1"/>
      <c r="D263" s="1"/>
      <c r="E263" s="1"/>
      <c r="F263" s="1"/>
      <c r="G263" s="101"/>
      <c r="H263" s="101"/>
      <c r="I263" s="199"/>
    </row>
    <row r="264" spans="2:9" x14ac:dyDescent="0.2">
      <c r="B264" s="198"/>
      <c r="C264" s="1"/>
      <c r="D264" s="1"/>
      <c r="E264" s="1"/>
      <c r="F264" s="1"/>
      <c r="G264" s="101"/>
      <c r="H264" s="101"/>
      <c r="I264" s="199"/>
    </row>
    <row r="265" spans="2:9" x14ac:dyDescent="0.2">
      <c r="B265" s="198"/>
      <c r="C265" s="1"/>
      <c r="D265" s="1"/>
      <c r="E265" s="1"/>
      <c r="F265" s="1"/>
      <c r="G265" s="101"/>
      <c r="H265" s="101"/>
      <c r="I265" s="199"/>
    </row>
    <row r="266" spans="2:9" x14ac:dyDescent="0.2">
      <c r="B266" s="198"/>
      <c r="C266" s="1"/>
      <c r="D266" s="1"/>
      <c r="E266" s="1"/>
      <c r="F266" s="1"/>
      <c r="G266" s="101"/>
      <c r="H266" s="101"/>
      <c r="I266" s="199"/>
    </row>
    <row r="267" spans="2:9" x14ac:dyDescent="0.2">
      <c r="B267" s="198"/>
      <c r="C267" s="1"/>
      <c r="D267" s="1"/>
      <c r="E267" s="1"/>
      <c r="F267" s="1"/>
      <c r="G267" s="101"/>
      <c r="H267" s="101"/>
      <c r="I267" s="199"/>
    </row>
    <row r="268" spans="2:9" x14ac:dyDescent="0.2">
      <c r="B268" s="198"/>
      <c r="C268" s="1"/>
      <c r="D268" s="1"/>
      <c r="E268" s="1"/>
      <c r="F268" s="1"/>
      <c r="G268" s="101"/>
      <c r="H268" s="101"/>
      <c r="I268" s="199"/>
    </row>
    <row r="269" spans="2:9" x14ac:dyDescent="0.2">
      <c r="B269" s="198"/>
      <c r="C269" s="1"/>
      <c r="D269" s="1"/>
      <c r="E269" s="1"/>
      <c r="F269" s="1"/>
      <c r="G269" s="101"/>
      <c r="H269" s="101"/>
      <c r="I269" s="199"/>
    </row>
    <row r="270" spans="2:9" x14ac:dyDescent="0.2">
      <c r="B270" s="198"/>
      <c r="C270" s="1"/>
      <c r="D270" s="1"/>
      <c r="E270" s="1"/>
      <c r="F270" s="1"/>
      <c r="G270" s="101"/>
      <c r="H270" s="101"/>
      <c r="I270" s="199"/>
    </row>
    <row r="271" spans="2:9" x14ac:dyDescent="0.2">
      <c r="B271" s="198"/>
      <c r="C271" s="1"/>
      <c r="D271" s="1"/>
      <c r="E271" s="1"/>
      <c r="F271" s="1"/>
      <c r="G271" s="101"/>
      <c r="H271" s="101"/>
      <c r="I271" s="199"/>
    </row>
    <row r="272" spans="2:9" x14ac:dyDescent="0.2">
      <c r="B272" s="198"/>
      <c r="C272" s="1"/>
      <c r="D272" s="1"/>
      <c r="E272" s="1"/>
      <c r="F272" s="1"/>
      <c r="G272" s="101"/>
      <c r="H272" s="101"/>
      <c r="I272" s="199"/>
    </row>
    <row r="273" spans="2:9" x14ac:dyDescent="0.2">
      <c r="B273" s="198"/>
      <c r="C273" s="1"/>
      <c r="D273" s="1"/>
      <c r="E273" s="1"/>
      <c r="F273" s="1"/>
      <c r="G273" s="101"/>
      <c r="H273" s="101"/>
      <c r="I273" s="199"/>
    </row>
    <row r="274" spans="2:9" x14ac:dyDescent="0.2">
      <c r="B274" s="198"/>
      <c r="C274" s="1"/>
      <c r="D274" s="1"/>
      <c r="E274" s="1"/>
      <c r="F274" s="1"/>
      <c r="G274" s="101"/>
      <c r="H274" s="101"/>
      <c r="I274" s="199"/>
    </row>
    <row r="275" spans="2:9" x14ac:dyDescent="0.2">
      <c r="B275" s="198"/>
      <c r="C275" s="1"/>
      <c r="D275" s="1"/>
      <c r="E275" s="1"/>
      <c r="F275" s="1"/>
      <c r="G275" s="101"/>
      <c r="H275" s="101"/>
      <c r="I275" s="199"/>
    </row>
    <row r="276" spans="2:9" x14ac:dyDescent="0.2">
      <c r="B276" s="198"/>
      <c r="C276" s="1"/>
      <c r="D276" s="1"/>
      <c r="E276" s="1"/>
      <c r="F276" s="1"/>
      <c r="G276" s="101"/>
      <c r="H276" s="101"/>
      <c r="I276" s="199"/>
    </row>
    <row r="277" spans="2:9" x14ac:dyDescent="0.2">
      <c r="B277" s="198"/>
      <c r="C277" s="1"/>
      <c r="D277" s="1"/>
      <c r="E277" s="1"/>
      <c r="F277" s="1"/>
      <c r="G277" s="101"/>
      <c r="H277" s="101"/>
      <c r="I277" s="199"/>
    </row>
    <row r="278" spans="2:9" x14ac:dyDescent="0.2">
      <c r="B278" s="198"/>
      <c r="C278" s="1"/>
      <c r="D278" s="1"/>
      <c r="E278" s="1"/>
      <c r="F278" s="1"/>
      <c r="G278" s="101"/>
      <c r="H278" s="101"/>
      <c r="I278" s="199"/>
    </row>
    <row r="279" spans="2:9" x14ac:dyDescent="0.2">
      <c r="B279" s="198"/>
      <c r="C279" s="1"/>
      <c r="D279" s="1"/>
      <c r="E279" s="1"/>
      <c r="F279" s="1"/>
      <c r="G279" s="101"/>
      <c r="H279" s="101"/>
      <c r="I279" s="199"/>
    </row>
    <row r="280" spans="2:9" x14ac:dyDescent="0.2">
      <c r="B280" s="198"/>
      <c r="C280" s="1"/>
      <c r="D280" s="1"/>
      <c r="E280" s="1"/>
      <c r="F280" s="1"/>
      <c r="G280" s="101"/>
      <c r="H280" s="101"/>
      <c r="I280" s="199"/>
    </row>
    <row r="281" spans="2:9" x14ac:dyDescent="0.2">
      <c r="B281" s="198"/>
      <c r="C281" s="1"/>
      <c r="D281" s="1"/>
      <c r="E281" s="1"/>
      <c r="F281" s="1"/>
      <c r="G281" s="101"/>
      <c r="H281" s="101"/>
      <c r="I281" s="199"/>
    </row>
    <row r="282" spans="2:9" x14ac:dyDescent="0.2">
      <c r="B282" s="198"/>
      <c r="C282" s="1"/>
      <c r="D282" s="1"/>
      <c r="E282" s="1"/>
      <c r="F282" s="1"/>
      <c r="G282" s="101"/>
      <c r="H282" s="101"/>
      <c r="I282" s="199"/>
    </row>
    <row r="283" spans="2:9" x14ac:dyDescent="0.2">
      <c r="B283" s="198"/>
      <c r="C283" s="1"/>
      <c r="D283" s="1"/>
      <c r="E283" s="1"/>
      <c r="F283" s="1"/>
      <c r="G283" s="101"/>
      <c r="H283" s="101"/>
      <c r="I283" s="199"/>
    </row>
    <row r="284" spans="2:9" x14ac:dyDescent="0.2">
      <c r="B284" s="198"/>
      <c r="C284" s="1"/>
      <c r="D284" s="1"/>
      <c r="E284" s="1"/>
      <c r="F284" s="1"/>
      <c r="G284" s="101"/>
      <c r="H284" s="101"/>
      <c r="I284" s="199"/>
    </row>
    <row r="285" spans="2:9" x14ac:dyDescent="0.2">
      <c r="B285" s="198"/>
      <c r="C285" s="1"/>
      <c r="D285" s="1"/>
      <c r="E285" s="1"/>
      <c r="F285" s="1"/>
      <c r="G285" s="101"/>
      <c r="H285" s="101"/>
      <c r="I285" s="199"/>
    </row>
    <row r="286" spans="2:9" x14ac:dyDescent="0.2">
      <c r="B286" s="198"/>
      <c r="C286" s="1"/>
      <c r="D286" s="1"/>
      <c r="E286" s="1"/>
      <c r="F286" s="1"/>
      <c r="G286" s="101"/>
      <c r="H286" s="101"/>
      <c r="I286" s="199"/>
    </row>
    <row r="287" spans="2:9" x14ac:dyDescent="0.2">
      <c r="B287" s="198"/>
      <c r="C287" s="1"/>
      <c r="D287" s="1"/>
      <c r="E287" s="1"/>
      <c r="F287" s="1"/>
      <c r="G287" s="101"/>
      <c r="H287" s="101"/>
      <c r="I287" s="199"/>
    </row>
    <row r="288" spans="2:9" x14ac:dyDescent="0.2">
      <c r="B288" s="198"/>
      <c r="C288" s="1"/>
      <c r="D288" s="1"/>
      <c r="E288" s="1"/>
      <c r="F288" s="1"/>
      <c r="G288" s="101"/>
      <c r="H288" s="101"/>
      <c r="I288" s="199"/>
    </row>
    <row r="289" spans="2:9" x14ac:dyDescent="0.2">
      <c r="B289" s="198"/>
      <c r="C289" s="1"/>
      <c r="D289" s="1"/>
      <c r="E289" s="1"/>
      <c r="F289" s="1"/>
      <c r="G289" s="101"/>
      <c r="H289" s="101"/>
      <c r="I289" s="199"/>
    </row>
    <row r="290" spans="2:9" x14ac:dyDescent="0.2">
      <c r="B290" s="198"/>
      <c r="C290" s="1"/>
      <c r="D290" s="1"/>
      <c r="E290" s="1"/>
      <c r="F290" s="1"/>
      <c r="G290" s="101"/>
      <c r="H290" s="101"/>
      <c r="I290" s="199"/>
    </row>
    <row r="291" spans="2:9" x14ac:dyDescent="0.2">
      <c r="B291" s="198"/>
      <c r="C291" s="1"/>
      <c r="D291" s="1"/>
      <c r="E291" s="1"/>
      <c r="F291" s="1"/>
      <c r="G291" s="101"/>
      <c r="H291" s="101"/>
      <c r="I291" s="199"/>
    </row>
    <row r="292" spans="2:9" x14ac:dyDescent="0.2">
      <c r="B292" s="198"/>
      <c r="C292" s="1"/>
      <c r="D292" s="1"/>
      <c r="E292" s="1"/>
      <c r="F292" s="1"/>
      <c r="G292" s="101"/>
      <c r="H292" s="101"/>
      <c r="I292" s="199"/>
    </row>
    <row r="293" spans="2:9" x14ac:dyDescent="0.2">
      <c r="B293" s="198"/>
      <c r="C293" s="1"/>
      <c r="D293" s="1"/>
      <c r="E293" s="1"/>
      <c r="F293" s="1"/>
      <c r="G293" s="101"/>
      <c r="H293" s="101"/>
      <c r="I293" s="199"/>
    </row>
    <row r="294" spans="2:9" x14ac:dyDescent="0.2">
      <c r="B294" s="198"/>
      <c r="C294" s="1"/>
      <c r="D294" s="1"/>
      <c r="E294" s="1"/>
      <c r="F294" s="1"/>
      <c r="G294" s="101"/>
      <c r="H294" s="101"/>
      <c r="I294" s="199"/>
    </row>
    <row r="295" spans="2:9" x14ac:dyDescent="0.2">
      <c r="B295" s="198"/>
      <c r="C295" s="1"/>
      <c r="D295" s="1"/>
      <c r="E295" s="1"/>
      <c r="F295" s="1"/>
      <c r="G295" s="101"/>
      <c r="H295" s="101"/>
      <c r="I295" s="199"/>
    </row>
    <row r="296" spans="2:9" x14ac:dyDescent="0.2">
      <c r="B296" s="198"/>
      <c r="C296" s="1"/>
      <c r="D296" s="1"/>
      <c r="E296" s="1"/>
      <c r="F296" s="1"/>
      <c r="G296" s="101"/>
      <c r="H296" s="101"/>
      <c r="I296" s="199"/>
    </row>
    <row r="297" spans="2:9" x14ac:dyDescent="0.2">
      <c r="B297" s="198"/>
      <c r="C297" s="1"/>
      <c r="D297" s="1"/>
      <c r="E297" s="1"/>
      <c r="F297" s="1"/>
      <c r="G297" s="101"/>
      <c r="H297" s="101"/>
      <c r="I297" s="199"/>
    </row>
    <row r="298" spans="2:9" x14ac:dyDescent="0.2">
      <c r="B298" s="198"/>
      <c r="C298" s="1"/>
      <c r="D298" s="1"/>
      <c r="E298" s="1"/>
      <c r="F298" s="1"/>
      <c r="G298" s="101"/>
      <c r="H298" s="101"/>
      <c r="I298" s="199"/>
    </row>
    <row r="299" spans="2:9" x14ac:dyDescent="0.2">
      <c r="B299" s="198"/>
      <c r="C299" s="1"/>
      <c r="D299" s="1"/>
      <c r="E299" s="1"/>
      <c r="F299" s="1"/>
      <c r="G299" s="101"/>
      <c r="H299" s="101"/>
      <c r="I299" s="199"/>
    </row>
    <row r="300" spans="2:9" x14ac:dyDescent="0.2">
      <c r="B300" s="198"/>
      <c r="C300" s="1"/>
      <c r="D300" s="1"/>
      <c r="E300" s="1"/>
      <c r="F300" s="1"/>
      <c r="G300" s="101"/>
      <c r="H300" s="101"/>
      <c r="I300" s="199"/>
    </row>
    <row r="301" spans="2:9" x14ac:dyDescent="0.2">
      <c r="B301" s="198"/>
      <c r="C301" s="1"/>
      <c r="D301" s="1"/>
      <c r="E301" s="1"/>
      <c r="F301" s="1"/>
      <c r="G301" s="101"/>
      <c r="H301" s="101"/>
      <c r="I301" s="199"/>
    </row>
    <row r="302" spans="2:9" x14ac:dyDescent="0.2">
      <c r="B302" s="198"/>
      <c r="C302" s="1"/>
      <c r="D302" s="1"/>
      <c r="E302" s="1"/>
      <c r="F302" s="1"/>
      <c r="G302" s="101"/>
      <c r="H302" s="101"/>
      <c r="I302" s="199"/>
    </row>
    <row r="303" spans="2:9" x14ac:dyDescent="0.2">
      <c r="B303" s="198"/>
      <c r="C303" s="1"/>
      <c r="D303" s="1"/>
      <c r="E303" s="1"/>
      <c r="F303" s="1"/>
      <c r="G303" s="101"/>
      <c r="H303" s="101"/>
      <c r="I303" s="199"/>
    </row>
    <row r="304" spans="2:9" x14ac:dyDescent="0.2">
      <c r="B304" s="198"/>
      <c r="C304" s="1"/>
      <c r="D304" s="1"/>
      <c r="E304" s="1"/>
      <c r="F304" s="1"/>
      <c r="G304" s="101"/>
      <c r="H304" s="101"/>
      <c r="I304" s="199"/>
    </row>
    <row r="305" spans="2:9" x14ac:dyDescent="0.2">
      <c r="B305" s="198"/>
      <c r="C305" s="1"/>
      <c r="D305" s="1"/>
      <c r="E305" s="1"/>
      <c r="F305" s="1"/>
      <c r="G305" s="101"/>
      <c r="H305" s="101"/>
      <c r="I305" s="199"/>
    </row>
    <row r="306" spans="2:9" x14ac:dyDescent="0.2">
      <c r="B306" s="198"/>
      <c r="C306" s="1"/>
      <c r="D306" s="1"/>
      <c r="E306" s="1"/>
      <c r="F306" s="1"/>
      <c r="G306" s="101"/>
      <c r="H306" s="101"/>
      <c r="I306" s="199"/>
    </row>
    <row r="307" spans="2:9" x14ac:dyDescent="0.2">
      <c r="B307" s="198"/>
      <c r="C307" s="1"/>
      <c r="D307" s="1"/>
      <c r="E307" s="1"/>
      <c r="F307" s="1"/>
      <c r="G307" s="101"/>
      <c r="H307" s="101"/>
      <c r="I307" s="199"/>
    </row>
    <row r="308" spans="2:9" x14ac:dyDescent="0.2">
      <c r="B308" s="198"/>
      <c r="C308" s="1"/>
      <c r="D308" s="1"/>
      <c r="E308" s="1"/>
      <c r="F308" s="1"/>
      <c r="G308" s="101"/>
      <c r="H308" s="101"/>
      <c r="I308" s="199"/>
    </row>
    <row r="309" spans="2:9" x14ac:dyDescent="0.2">
      <c r="B309" s="198"/>
      <c r="C309" s="1"/>
      <c r="D309" s="1"/>
      <c r="E309" s="1"/>
      <c r="F309" s="1"/>
      <c r="G309" s="101"/>
      <c r="H309" s="101"/>
      <c r="I309" s="199"/>
    </row>
    <row r="310" spans="2:9" x14ac:dyDescent="0.2">
      <c r="B310" s="198"/>
      <c r="C310" s="1"/>
      <c r="D310" s="1"/>
      <c r="E310" s="1"/>
      <c r="F310" s="1"/>
      <c r="G310" s="101"/>
      <c r="H310" s="101"/>
      <c r="I310" s="199"/>
    </row>
    <row r="311" spans="2:9" x14ac:dyDescent="0.2">
      <c r="B311" s="198"/>
      <c r="C311" s="1"/>
      <c r="D311" s="1"/>
      <c r="E311" s="1"/>
      <c r="F311" s="1"/>
      <c r="G311" s="101"/>
      <c r="H311" s="101"/>
      <c r="I311" s="199"/>
    </row>
    <row r="312" spans="2:9" x14ac:dyDescent="0.2">
      <c r="B312" s="198"/>
      <c r="C312" s="1"/>
      <c r="D312" s="1"/>
      <c r="E312" s="1"/>
      <c r="F312" s="1"/>
      <c r="G312" s="101"/>
      <c r="H312" s="101"/>
      <c r="I312" s="199"/>
    </row>
    <row r="313" spans="2:9" x14ac:dyDescent="0.2">
      <c r="B313" s="198"/>
      <c r="C313" s="1"/>
      <c r="D313" s="1"/>
      <c r="E313" s="1"/>
      <c r="F313" s="1"/>
      <c r="G313" s="101"/>
      <c r="H313" s="101"/>
      <c r="I313" s="199"/>
    </row>
    <row r="314" spans="2:9" x14ac:dyDescent="0.2">
      <c r="B314" s="198"/>
      <c r="C314" s="1"/>
      <c r="D314" s="1"/>
      <c r="E314" s="1"/>
      <c r="F314" s="1"/>
      <c r="G314" s="101"/>
      <c r="H314" s="101"/>
      <c r="I314" s="199"/>
    </row>
    <row r="315" spans="2:9" x14ac:dyDescent="0.2">
      <c r="B315" s="198"/>
      <c r="C315" s="1"/>
      <c r="D315" s="1"/>
      <c r="E315" s="1"/>
      <c r="F315" s="1"/>
      <c r="G315" s="101"/>
      <c r="H315" s="101"/>
      <c r="I315" s="199"/>
    </row>
    <row r="316" spans="2:9" x14ac:dyDescent="0.2">
      <c r="B316" s="198"/>
      <c r="C316" s="1"/>
      <c r="D316" s="1"/>
      <c r="E316" s="1"/>
      <c r="F316" s="1"/>
      <c r="G316" s="101"/>
      <c r="H316" s="101"/>
      <c r="I316" s="199"/>
    </row>
    <row r="317" spans="2:9" x14ac:dyDescent="0.2">
      <c r="B317" s="198"/>
      <c r="C317" s="1"/>
      <c r="D317" s="1"/>
      <c r="E317" s="1"/>
      <c r="F317" s="1"/>
      <c r="G317" s="101"/>
      <c r="H317" s="101"/>
      <c r="I317" s="199"/>
    </row>
    <row r="318" spans="2:9" x14ac:dyDescent="0.2">
      <c r="B318" s="198"/>
      <c r="C318" s="1"/>
      <c r="D318" s="1"/>
      <c r="E318" s="1"/>
      <c r="F318" s="1"/>
      <c r="G318" s="101"/>
      <c r="H318" s="101"/>
      <c r="I318" s="199"/>
    </row>
    <row r="319" spans="2:9" x14ac:dyDescent="0.2">
      <c r="B319" s="198"/>
      <c r="C319" s="1"/>
      <c r="D319" s="1"/>
      <c r="E319" s="1"/>
      <c r="F319" s="1"/>
      <c r="G319" s="101"/>
      <c r="H319" s="101"/>
      <c r="I319" s="199"/>
    </row>
    <row r="320" spans="2:9" x14ac:dyDescent="0.2">
      <c r="B320" s="198"/>
      <c r="C320" s="1"/>
      <c r="D320" s="1"/>
      <c r="E320" s="1"/>
      <c r="F320" s="1"/>
      <c r="G320" s="101"/>
      <c r="H320" s="101"/>
      <c r="I320" s="199"/>
    </row>
    <row r="321" spans="2:9" x14ac:dyDescent="0.2">
      <c r="B321" s="198"/>
      <c r="C321" s="1"/>
      <c r="D321" s="1"/>
      <c r="E321" s="1"/>
      <c r="F321" s="1"/>
      <c r="G321" s="101"/>
      <c r="H321" s="101"/>
      <c r="I321" s="199"/>
    </row>
    <row r="322" spans="2:9" x14ac:dyDescent="0.2">
      <c r="B322" s="198"/>
      <c r="C322" s="1"/>
      <c r="D322" s="1"/>
      <c r="E322" s="1"/>
      <c r="F322" s="1"/>
      <c r="G322" s="101"/>
      <c r="H322" s="101"/>
      <c r="I322" s="199"/>
    </row>
    <row r="323" spans="2:9" x14ac:dyDescent="0.2">
      <c r="B323" s="198"/>
      <c r="C323" s="1"/>
      <c r="D323" s="1"/>
      <c r="E323" s="1"/>
      <c r="F323" s="1"/>
      <c r="G323" s="101"/>
      <c r="H323" s="101"/>
      <c r="I323" s="199"/>
    </row>
    <row r="324" spans="2:9" x14ac:dyDescent="0.2">
      <c r="B324" s="198"/>
      <c r="C324" s="1"/>
      <c r="D324" s="1"/>
      <c r="E324" s="1"/>
      <c r="F324" s="1"/>
      <c r="G324" s="101"/>
      <c r="H324" s="101"/>
      <c r="I324" s="199"/>
    </row>
    <row r="325" spans="2:9" x14ac:dyDescent="0.2">
      <c r="B325" s="198"/>
      <c r="C325" s="1"/>
      <c r="D325" s="1"/>
      <c r="E325" s="1"/>
      <c r="F325" s="1"/>
      <c r="G325" s="101"/>
      <c r="H325" s="101"/>
      <c r="I325" s="199"/>
    </row>
    <row r="326" spans="2:9" x14ac:dyDescent="0.2">
      <c r="B326" s="198"/>
      <c r="C326" s="1"/>
      <c r="D326" s="1"/>
      <c r="E326" s="1"/>
      <c r="F326" s="1"/>
      <c r="G326" s="101"/>
      <c r="H326" s="101"/>
      <c r="I326" s="199"/>
    </row>
    <row r="327" spans="2:9" x14ac:dyDescent="0.2">
      <c r="B327" s="198"/>
      <c r="C327" s="1"/>
      <c r="D327" s="1"/>
      <c r="E327" s="1"/>
      <c r="F327" s="1"/>
      <c r="G327" s="101"/>
      <c r="H327" s="101"/>
      <c r="I327" s="199"/>
    </row>
    <row r="328" spans="2:9" x14ac:dyDescent="0.2">
      <c r="B328" s="198"/>
      <c r="C328" s="1"/>
      <c r="D328" s="1"/>
      <c r="E328" s="1"/>
      <c r="F328" s="1"/>
      <c r="G328" s="101"/>
      <c r="H328" s="101"/>
      <c r="I328" s="199"/>
    </row>
    <row r="329" spans="2:9" x14ac:dyDescent="0.2">
      <c r="B329" s="198"/>
      <c r="C329" s="1"/>
      <c r="D329" s="1"/>
      <c r="E329" s="1"/>
      <c r="F329" s="1"/>
      <c r="G329" s="101"/>
      <c r="H329" s="101"/>
      <c r="I329" s="199"/>
    </row>
    <row r="330" spans="2:9" x14ac:dyDescent="0.2">
      <c r="B330" s="198"/>
      <c r="C330" s="1"/>
      <c r="D330" s="1"/>
      <c r="E330" s="1"/>
      <c r="F330" s="1"/>
      <c r="G330" s="101"/>
      <c r="H330" s="101"/>
      <c r="I330" s="199"/>
    </row>
    <row r="331" spans="2:9" x14ac:dyDescent="0.2">
      <c r="B331" s="198"/>
      <c r="C331" s="1"/>
      <c r="D331" s="1"/>
      <c r="E331" s="1"/>
      <c r="F331" s="1"/>
      <c r="G331" s="101"/>
      <c r="H331" s="101"/>
      <c r="I331" s="199"/>
    </row>
    <row r="332" spans="2:9" x14ac:dyDescent="0.2">
      <c r="B332" s="198"/>
      <c r="C332" s="1"/>
      <c r="D332" s="1"/>
      <c r="E332" s="1"/>
      <c r="F332" s="1"/>
      <c r="G332" s="101"/>
      <c r="H332" s="101"/>
      <c r="I332" s="199"/>
    </row>
    <row r="333" spans="2:9" x14ac:dyDescent="0.2">
      <c r="B333" s="198"/>
      <c r="C333" s="1"/>
      <c r="D333" s="1"/>
      <c r="E333" s="1"/>
      <c r="F333" s="1"/>
      <c r="G333" s="101"/>
      <c r="H333" s="101"/>
      <c r="I333" s="199"/>
    </row>
    <row r="334" spans="2:9" x14ac:dyDescent="0.2">
      <c r="B334" s="198"/>
      <c r="C334" s="1"/>
      <c r="D334" s="1"/>
      <c r="E334" s="1"/>
      <c r="F334" s="1"/>
      <c r="G334" s="101"/>
      <c r="H334" s="101"/>
      <c r="I334" s="199"/>
    </row>
    <row r="335" spans="2:9" x14ac:dyDescent="0.2">
      <c r="B335" s="198"/>
      <c r="C335" s="1"/>
      <c r="D335" s="1"/>
      <c r="E335" s="1"/>
      <c r="F335" s="1"/>
      <c r="G335" s="101"/>
      <c r="H335" s="101"/>
      <c r="I335" s="199"/>
    </row>
    <row r="336" spans="2:9" x14ac:dyDescent="0.2">
      <c r="B336" s="198"/>
      <c r="C336" s="1"/>
      <c r="D336" s="1"/>
      <c r="E336" s="1"/>
      <c r="F336" s="1"/>
      <c r="G336" s="101"/>
      <c r="H336" s="101"/>
      <c r="I336" s="199"/>
    </row>
    <row r="337" spans="2:9" x14ac:dyDescent="0.2">
      <c r="B337" s="198"/>
      <c r="C337" s="1"/>
      <c r="D337" s="1"/>
      <c r="E337" s="1"/>
      <c r="F337" s="1"/>
      <c r="G337" s="101"/>
      <c r="H337" s="101"/>
      <c r="I337" s="199"/>
    </row>
    <row r="338" spans="2:9" x14ac:dyDescent="0.2">
      <c r="B338" s="198"/>
      <c r="C338" s="1"/>
      <c r="D338" s="1"/>
      <c r="E338" s="1"/>
      <c r="F338" s="1"/>
      <c r="G338" s="101"/>
      <c r="H338" s="101"/>
      <c r="I338" s="199"/>
    </row>
    <row r="339" spans="2:9" x14ac:dyDescent="0.2">
      <c r="B339" s="198"/>
      <c r="C339" s="1"/>
      <c r="D339" s="1"/>
      <c r="E339" s="1"/>
      <c r="F339" s="1"/>
      <c r="G339" s="101"/>
      <c r="H339" s="101"/>
      <c r="I339" s="199"/>
    </row>
    <row r="340" spans="2:9" x14ac:dyDescent="0.2">
      <c r="B340" s="198"/>
      <c r="C340" s="1"/>
      <c r="D340" s="1"/>
      <c r="E340" s="1"/>
      <c r="F340" s="1"/>
      <c r="G340" s="101"/>
      <c r="H340" s="101"/>
      <c r="I340" s="199"/>
    </row>
    <row r="341" spans="2:9" x14ac:dyDescent="0.2">
      <c r="B341" s="198"/>
      <c r="C341" s="1"/>
      <c r="D341" s="1"/>
      <c r="E341" s="1"/>
      <c r="F341" s="1"/>
      <c r="G341" s="101"/>
      <c r="H341" s="101"/>
      <c r="I341" s="199"/>
    </row>
    <row r="342" spans="2:9" x14ac:dyDescent="0.2">
      <c r="B342" s="198"/>
      <c r="C342" s="1"/>
      <c r="D342" s="1"/>
      <c r="E342" s="1"/>
      <c r="F342" s="1"/>
      <c r="G342" s="101"/>
      <c r="H342" s="101"/>
      <c r="I342" s="199"/>
    </row>
    <row r="343" spans="2:9" x14ac:dyDescent="0.2">
      <c r="B343" s="198"/>
      <c r="C343" s="1"/>
      <c r="D343" s="1"/>
      <c r="E343" s="1"/>
      <c r="F343" s="1"/>
      <c r="G343" s="101"/>
      <c r="H343" s="101"/>
      <c r="I343" s="199"/>
    </row>
    <row r="344" spans="2:9" x14ac:dyDescent="0.2">
      <c r="B344" s="198"/>
      <c r="C344" s="1"/>
      <c r="D344" s="1"/>
      <c r="E344" s="1"/>
      <c r="F344" s="1"/>
      <c r="G344" s="101"/>
      <c r="H344" s="101"/>
      <c r="I344" s="199"/>
    </row>
    <row r="345" spans="2:9" x14ac:dyDescent="0.2">
      <c r="B345" s="198"/>
      <c r="C345" s="1"/>
      <c r="D345" s="1"/>
      <c r="E345" s="1"/>
      <c r="F345" s="1"/>
      <c r="G345" s="101"/>
      <c r="H345" s="101"/>
      <c r="I345" s="199"/>
    </row>
    <row r="346" spans="2:9" x14ac:dyDescent="0.2">
      <c r="B346" s="198"/>
      <c r="C346" s="1"/>
      <c r="D346" s="1"/>
      <c r="E346" s="1"/>
      <c r="F346" s="1"/>
      <c r="G346" s="101"/>
      <c r="H346" s="101"/>
      <c r="I346" s="199"/>
    </row>
    <row r="347" spans="2:9" x14ac:dyDescent="0.2">
      <c r="B347" s="198"/>
      <c r="C347" s="1"/>
      <c r="D347" s="1"/>
      <c r="E347" s="1"/>
      <c r="F347" s="1"/>
      <c r="G347" s="101"/>
      <c r="H347" s="101"/>
      <c r="I347" s="199"/>
    </row>
    <row r="348" spans="2:9" x14ac:dyDescent="0.2">
      <c r="B348" s="198"/>
      <c r="C348" s="1"/>
      <c r="D348" s="1"/>
      <c r="E348" s="1"/>
      <c r="F348" s="1"/>
      <c r="G348" s="101"/>
      <c r="H348" s="101"/>
      <c r="I348" s="199"/>
    </row>
    <row r="349" spans="2:9" x14ac:dyDescent="0.2">
      <c r="B349" s="198"/>
      <c r="C349" s="1"/>
      <c r="D349" s="1"/>
      <c r="E349" s="1"/>
      <c r="F349" s="1"/>
      <c r="G349" s="101"/>
      <c r="H349" s="101"/>
      <c r="I349" s="199"/>
    </row>
    <row r="350" spans="2:9" x14ac:dyDescent="0.2">
      <c r="B350" s="198"/>
      <c r="C350" s="1"/>
      <c r="D350" s="1"/>
      <c r="E350" s="1"/>
      <c r="F350" s="1"/>
      <c r="G350" s="101"/>
      <c r="H350" s="101"/>
      <c r="I350" s="199"/>
    </row>
    <row r="351" spans="2:9" x14ac:dyDescent="0.2">
      <c r="B351" s="198"/>
      <c r="C351" s="1"/>
      <c r="D351" s="1"/>
      <c r="E351" s="1"/>
      <c r="F351" s="1"/>
      <c r="G351" s="101"/>
      <c r="H351" s="101"/>
      <c r="I351" s="199"/>
    </row>
    <row r="352" spans="2:9" x14ac:dyDescent="0.2">
      <c r="B352" s="198"/>
      <c r="C352" s="1"/>
      <c r="D352" s="1"/>
      <c r="E352" s="1"/>
      <c r="F352" s="1"/>
      <c r="G352" s="101"/>
      <c r="H352" s="101"/>
      <c r="I352" s="199"/>
    </row>
    <row r="353" spans="2:9" x14ac:dyDescent="0.2">
      <c r="B353" s="198"/>
      <c r="C353" s="1"/>
      <c r="D353" s="1"/>
      <c r="E353" s="1"/>
      <c r="F353" s="1"/>
      <c r="G353" s="101"/>
      <c r="H353" s="101"/>
      <c r="I353" s="199"/>
    </row>
    <row r="354" spans="2:9" x14ac:dyDescent="0.2">
      <c r="B354" s="198"/>
      <c r="C354" s="1"/>
      <c r="D354" s="1"/>
      <c r="E354" s="1"/>
      <c r="F354" s="1"/>
      <c r="G354" s="101"/>
      <c r="H354" s="101"/>
      <c r="I354" s="199"/>
    </row>
    <row r="355" spans="2:9" x14ac:dyDescent="0.2">
      <c r="B355" s="198"/>
      <c r="C355" s="1"/>
      <c r="D355" s="1"/>
      <c r="E355" s="1"/>
      <c r="F355" s="1"/>
      <c r="G355" s="101"/>
      <c r="H355" s="101"/>
      <c r="I355" s="199"/>
    </row>
    <row r="356" spans="2:9" x14ac:dyDescent="0.2">
      <c r="B356" s="198"/>
      <c r="C356" s="1"/>
      <c r="D356" s="1"/>
      <c r="E356" s="1"/>
      <c r="F356" s="1"/>
      <c r="G356" s="101"/>
      <c r="H356" s="101"/>
      <c r="I356" s="199"/>
    </row>
    <row r="357" spans="2:9" x14ac:dyDescent="0.2">
      <c r="B357" s="198"/>
      <c r="C357" s="1"/>
      <c r="D357" s="1"/>
      <c r="E357" s="1"/>
      <c r="F357" s="1"/>
      <c r="G357" s="101"/>
      <c r="H357" s="101"/>
      <c r="I357" s="199"/>
    </row>
    <row r="358" spans="2:9" x14ac:dyDescent="0.2">
      <c r="B358" s="198"/>
      <c r="C358" s="1"/>
      <c r="D358" s="1"/>
      <c r="E358" s="1"/>
      <c r="F358" s="1"/>
      <c r="G358" s="101"/>
      <c r="H358" s="101"/>
      <c r="I358" s="199"/>
    </row>
    <row r="359" spans="2:9" x14ac:dyDescent="0.2">
      <c r="B359" s="198"/>
      <c r="C359" s="1"/>
      <c r="D359" s="1"/>
      <c r="E359" s="1"/>
      <c r="F359" s="1"/>
      <c r="G359" s="101"/>
      <c r="H359" s="101"/>
      <c r="I359" s="199"/>
    </row>
    <row r="360" spans="2:9" x14ac:dyDescent="0.2">
      <c r="B360" s="198"/>
      <c r="C360" s="1"/>
      <c r="D360" s="1"/>
      <c r="E360" s="1"/>
      <c r="F360" s="1"/>
      <c r="G360" s="101"/>
      <c r="H360" s="101"/>
      <c r="I360" s="199"/>
    </row>
    <row r="361" spans="2:9" x14ac:dyDescent="0.2">
      <c r="B361" s="198"/>
      <c r="C361" s="1"/>
      <c r="D361" s="1"/>
      <c r="E361" s="1"/>
      <c r="F361" s="1"/>
      <c r="G361" s="101"/>
      <c r="H361" s="101"/>
      <c r="I361" s="199"/>
    </row>
    <row r="362" spans="2:9" x14ac:dyDescent="0.2">
      <c r="B362" s="198"/>
      <c r="C362" s="1"/>
      <c r="D362" s="1"/>
      <c r="E362" s="1"/>
      <c r="F362" s="1"/>
      <c r="G362" s="101"/>
      <c r="H362" s="101"/>
      <c r="I362" s="199"/>
    </row>
    <row r="363" spans="2:9" x14ac:dyDescent="0.2">
      <c r="B363" s="198"/>
      <c r="C363" s="1"/>
      <c r="D363" s="1"/>
      <c r="E363" s="1"/>
      <c r="F363" s="1"/>
      <c r="G363" s="101"/>
      <c r="H363" s="101"/>
      <c r="I363" s="199"/>
    </row>
    <row r="364" spans="2:9" x14ac:dyDescent="0.2">
      <c r="B364" s="198"/>
      <c r="C364" s="1"/>
      <c r="D364" s="1"/>
      <c r="E364" s="1"/>
      <c r="F364" s="1"/>
      <c r="G364" s="101"/>
      <c r="H364" s="101"/>
      <c r="I364" s="199"/>
    </row>
    <row r="365" spans="2:9" x14ac:dyDescent="0.2">
      <c r="B365" s="198"/>
      <c r="C365" s="1"/>
      <c r="D365" s="1"/>
      <c r="E365" s="1"/>
      <c r="F365" s="1"/>
      <c r="G365" s="101"/>
      <c r="H365" s="101"/>
      <c r="I365" s="199"/>
    </row>
    <row r="366" spans="2:9" x14ac:dyDescent="0.2">
      <c r="B366" s="198"/>
      <c r="C366" s="1"/>
      <c r="D366" s="1"/>
      <c r="E366" s="1"/>
      <c r="F366" s="1"/>
      <c r="G366" s="101"/>
      <c r="H366" s="101"/>
      <c r="I366" s="199"/>
    </row>
    <row r="367" spans="2:9" x14ac:dyDescent="0.2">
      <c r="B367" s="198"/>
      <c r="C367" s="1"/>
      <c r="D367" s="1"/>
      <c r="E367" s="1"/>
      <c r="F367" s="1"/>
      <c r="G367" s="101"/>
      <c r="H367" s="101"/>
      <c r="I367" s="199"/>
    </row>
    <row r="368" spans="2:9" x14ac:dyDescent="0.2">
      <c r="B368" s="198"/>
      <c r="C368" s="1"/>
      <c r="D368" s="1"/>
      <c r="E368" s="1"/>
      <c r="F368" s="1"/>
      <c r="G368" s="101"/>
      <c r="H368" s="101"/>
      <c r="I368" s="199"/>
    </row>
    <row r="369" spans="2:9" x14ac:dyDescent="0.2">
      <c r="B369" s="198"/>
      <c r="C369" s="1"/>
      <c r="D369" s="1"/>
      <c r="E369" s="1"/>
      <c r="F369" s="1"/>
      <c r="G369" s="101"/>
      <c r="H369" s="101"/>
      <c r="I369" s="199"/>
    </row>
    <row r="370" spans="2:9" x14ac:dyDescent="0.2">
      <c r="B370" s="198"/>
      <c r="C370" s="1"/>
      <c r="D370" s="1"/>
      <c r="E370" s="1"/>
      <c r="F370" s="1"/>
      <c r="G370" s="101"/>
      <c r="H370" s="101"/>
      <c r="I370" s="199"/>
    </row>
    <row r="371" spans="2:9" x14ac:dyDescent="0.2">
      <c r="B371" s="198"/>
      <c r="C371" s="1"/>
      <c r="D371" s="1"/>
      <c r="E371" s="1"/>
      <c r="F371" s="1"/>
      <c r="G371" s="101"/>
      <c r="H371" s="101"/>
      <c r="I371" s="199"/>
    </row>
    <row r="372" spans="2:9" x14ac:dyDescent="0.2">
      <c r="B372" s="198"/>
      <c r="C372" s="1"/>
      <c r="D372" s="1"/>
      <c r="E372" s="1"/>
      <c r="F372" s="1"/>
      <c r="G372" s="101"/>
      <c r="H372" s="101"/>
      <c r="I372" s="199"/>
    </row>
    <row r="373" spans="2:9" x14ac:dyDescent="0.2">
      <c r="B373" s="198"/>
      <c r="C373" s="1"/>
      <c r="D373" s="1"/>
      <c r="E373" s="1"/>
      <c r="F373" s="1"/>
      <c r="G373" s="101"/>
      <c r="H373" s="101"/>
      <c r="I373" s="199"/>
    </row>
    <row r="374" spans="2:9" x14ac:dyDescent="0.2">
      <c r="B374" s="198"/>
      <c r="C374" s="1"/>
      <c r="D374" s="1"/>
      <c r="E374" s="1"/>
      <c r="F374" s="1"/>
      <c r="G374" s="101"/>
      <c r="H374" s="101"/>
      <c r="I374" s="199"/>
    </row>
    <row r="375" spans="2:9" x14ac:dyDescent="0.2">
      <c r="B375" s="198"/>
      <c r="C375" s="1"/>
      <c r="D375" s="1"/>
      <c r="E375" s="1"/>
      <c r="F375" s="1"/>
      <c r="G375" s="101"/>
      <c r="H375" s="101"/>
      <c r="I375" s="199"/>
    </row>
    <row r="376" spans="2:9" x14ac:dyDescent="0.2">
      <c r="B376" s="198"/>
      <c r="C376" s="1"/>
      <c r="D376" s="1"/>
      <c r="E376" s="1"/>
      <c r="F376" s="1"/>
      <c r="G376" s="101"/>
      <c r="H376" s="101"/>
      <c r="I376" s="199"/>
    </row>
    <row r="377" spans="2:9" x14ac:dyDescent="0.2">
      <c r="B377" s="198"/>
      <c r="C377" s="1"/>
      <c r="D377" s="1"/>
      <c r="E377" s="1"/>
      <c r="F377" s="1"/>
      <c r="G377" s="101"/>
      <c r="H377" s="101"/>
      <c r="I377" s="199"/>
    </row>
    <row r="378" spans="2:9" x14ac:dyDescent="0.2">
      <c r="B378" s="198"/>
      <c r="C378" s="1"/>
      <c r="D378" s="1"/>
      <c r="E378" s="1"/>
      <c r="F378" s="1"/>
      <c r="G378" s="101"/>
      <c r="H378" s="101"/>
      <c r="I378" s="199"/>
    </row>
    <row r="379" spans="2:9" x14ac:dyDescent="0.2">
      <c r="B379" s="198"/>
      <c r="C379" s="1"/>
      <c r="D379" s="1"/>
      <c r="E379" s="1"/>
      <c r="F379" s="1"/>
      <c r="G379" s="101"/>
      <c r="H379" s="101"/>
      <c r="I379" s="199"/>
    </row>
    <row r="380" spans="2:9" x14ac:dyDescent="0.2">
      <c r="B380" s="198"/>
      <c r="C380" s="1"/>
      <c r="D380" s="1"/>
      <c r="E380" s="1"/>
      <c r="F380" s="1"/>
      <c r="G380" s="101"/>
      <c r="H380" s="101"/>
      <c r="I380" s="199"/>
    </row>
    <row r="381" spans="2:9" x14ac:dyDescent="0.2">
      <c r="B381" s="198"/>
      <c r="C381" s="1"/>
      <c r="D381" s="1"/>
      <c r="E381" s="1"/>
      <c r="F381" s="1"/>
      <c r="G381" s="101"/>
      <c r="H381" s="101"/>
      <c r="I381" s="199"/>
    </row>
    <row r="382" spans="2:9" x14ac:dyDescent="0.2">
      <c r="B382" s="198"/>
      <c r="C382" s="1"/>
      <c r="D382" s="1"/>
      <c r="E382" s="1"/>
      <c r="F382" s="1"/>
      <c r="G382" s="101"/>
      <c r="H382" s="101"/>
      <c r="I382" s="199"/>
    </row>
    <row r="383" spans="2:9" x14ac:dyDescent="0.2">
      <c r="B383" s="198"/>
      <c r="C383" s="1"/>
      <c r="D383" s="1"/>
      <c r="E383" s="1"/>
      <c r="F383" s="1"/>
      <c r="G383" s="101"/>
      <c r="H383" s="101"/>
      <c r="I383" s="199"/>
    </row>
    <row r="384" spans="2:9" x14ac:dyDescent="0.2">
      <c r="B384" s="198"/>
      <c r="C384" s="1"/>
      <c r="D384" s="1"/>
      <c r="E384" s="1"/>
      <c r="F384" s="1"/>
      <c r="G384" s="101"/>
      <c r="H384" s="101"/>
      <c r="I384" s="199"/>
    </row>
    <row r="385" spans="2:9" x14ac:dyDescent="0.2">
      <c r="B385" s="198"/>
      <c r="C385" s="1"/>
      <c r="D385" s="1"/>
      <c r="E385" s="1"/>
      <c r="F385" s="1"/>
      <c r="G385" s="101"/>
      <c r="H385" s="101"/>
      <c r="I385" s="199"/>
    </row>
    <row r="386" spans="2:9" x14ac:dyDescent="0.2">
      <c r="B386" s="198"/>
      <c r="C386" s="1"/>
      <c r="D386" s="1"/>
      <c r="E386" s="1"/>
      <c r="F386" s="1"/>
      <c r="G386" s="101"/>
      <c r="H386" s="101"/>
      <c r="I386" s="199"/>
    </row>
    <row r="387" spans="2:9" x14ac:dyDescent="0.2">
      <c r="B387" s="198"/>
      <c r="C387" s="1"/>
      <c r="D387" s="1"/>
      <c r="E387" s="1"/>
      <c r="F387" s="1"/>
      <c r="G387" s="101"/>
      <c r="H387" s="101"/>
      <c r="I387" s="199"/>
    </row>
    <row r="388" spans="2:9" x14ac:dyDescent="0.2">
      <c r="B388" s="198"/>
      <c r="C388" s="1"/>
      <c r="D388" s="1"/>
      <c r="E388" s="1"/>
      <c r="F388" s="1"/>
      <c r="G388" s="101"/>
      <c r="H388" s="101"/>
      <c r="I388" s="199"/>
    </row>
    <row r="389" spans="2:9" x14ac:dyDescent="0.2">
      <c r="B389" s="198"/>
      <c r="C389" s="1"/>
      <c r="D389" s="1"/>
      <c r="E389" s="1"/>
      <c r="F389" s="1"/>
      <c r="G389" s="101"/>
      <c r="H389" s="101"/>
      <c r="I389" s="199"/>
    </row>
    <row r="390" spans="2:9" x14ac:dyDescent="0.2">
      <c r="B390" s="198"/>
      <c r="C390" s="1"/>
      <c r="D390" s="1"/>
      <c r="E390" s="1"/>
      <c r="F390" s="1"/>
      <c r="G390" s="101"/>
      <c r="H390" s="101"/>
      <c r="I390" s="199"/>
    </row>
    <row r="391" spans="2:9" x14ac:dyDescent="0.2">
      <c r="B391" s="198"/>
      <c r="C391" s="1"/>
      <c r="D391" s="1"/>
      <c r="E391" s="1"/>
      <c r="F391" s="1"/>
      <c r="G391" s="101"/>
      <c r="H391" s="101"/>
      <c r="I391" s="199"/>
    </row>
    <row r="392" spans="2:9" x14ac:dyDescent="0.2">
      <c r="B392" s="198"/>
      <c r="C392" s="1"/>
      <c r="D392" s="1"/>
      <c r="E392" s="1"/>
      <c r="F392" s="1"/>
      <c r="G392" s="101"/>
      <c r="H392" s="101"/>
      <c r="I392" s="199"/>
    </row>
    <row r="393" spans="2:9" x14ac:dyDescent="0.2">
      <c r="B393" s="198"/>
      <c r="C393" s="1"/>
      <c r="D393" s="1"/>
      <c r="E393" s="1"/>
      <c r="F393" s="1"/>
      <c r="G393" s="101"/>
      <c r="H393" s="101"/>
      <c r="I393" s="199"/>
    </row>
    <row r="394" spans="2:9" x14ac:dyDescent="0.2">
      <c r="B394" s="198"/>
      <c r="C394" s="1"/>
      <c r="D394" s="1"/>
      <c r="E394" s="1"/>
      <c r="F394" s="1"/>
      <c r="G394" s="101"/>
      <c r="H394" s="101"/>
      <c r="I394" s="199"/>
    </row>
    <row r="395" spans="2:9" x14ac:dyDescent="0.2">
      <c r="B395" s="198"/>
      <c r="C395" s="1"/>
      <c r="D395" s="1"/>
      <c r="E395" s="1"/>
      <c r="F395" s="1"/>
      <c r="G395" s="101"/>
      <c r="H395" s="101"/>
      <c r="I395" s="199"/>
    </row>
    <row r="396" spans="2:9" x14ac:dyDescent="0.2">
      <c r="B396" s="198"/>
      <c r="C396" s="1"/>
      <c r="D396" s="1"/>
      <c r="E396" s="1"/>
      <c r="F396" s="1"/>
      <c r="G396" s="101"/>
      <c r="H396" s="101"/>
      <c r="I396" s="199"/>
    </row>
    <row r="397" spans="2:9" x14ac:dyDescent="0.2">
      <c r="B397" s="198"/>
      <c r="C397" s="1"/>
      <c r="D397" s="1"/>
      <c r="E397" s="1"/>
      <c r="F397" s="1"/>
      <c r="G397" s="101"/>
      <c r="H397" s="101"/>
      <c r="I397" s="199"/>
    </row>
    <row r="398" spans="2:9" x14ac:dyDescent="0.2">
      <c r="B398" s="198"/>
      <c r="C398" s="1"/>
      <c r="D398" s="1"/>
      <c r="E398" s="1"/>
      <c r="F398" s="1"/>
      <c r="G398" s="101"/>
      <c r="H398" s="101"/>
      <c r="I398" s="199"/>
    </row>
    <row r="399" spans="2:9" x14ac:dyDescent="0.2">
      <c r="B399" s="198"/>
      <c r="C399" s="1"/>
      <c r="D399" s="1"/>
      <c r="E399" s="1"/>
      <c r="F399" s="1"/>
      <c r="G399" s="101"/>
      <c r="H399" s="101"/>
      <c r="I399" s="199"/>
    </row>
    <row r="400" spans="2:9" x14ac:dyDescent="0.2">
      <c r="B400" s="198"/>
      <c r="C400" s="1"/>
      <c r="D400" s="1"/>
      <c r="E400" s="1"/>
      <c r="F400" s="1"/>
      <c r="G400" s="101"/>
      <c r="H400" s="101"/>
      <c r="I400" s="199"/>
    </row>
    <row r="401" spans="2:9" x14ac:dyDescent="0.2">
      <c r="B401" s="198"/>
      <c r="C401" s="1"/>
      <c r="D401" s="1"/>
      <c r="E401" s="1"/>
      <c r="F401" s="1"/>
      <c r="G401" s="101"/>
      <c r="H401" s="101"/>
      <c r="I401" s="199"/>
    </row>
    <row r="402" spans="2:9" x14ac:dyDescent="0.2">
      <c r="B402" s="198"/>
      <c r="C402" s="1"/>
      <c r="D402" s="1"/>
      <c r="E402" s="1"/>
      <c r="F402" s="1"/>
      <c r="G402" s="101"/>
      <c r="H402" s="101"/>
      <c r="I402" s="199"/>
    </row>
    <row r="403" spans="2:9" x14ac:dyDescent="0.2">
      <c r="B403" s="198"/>
      <c r="C403" s="1"/>
      <c r="D403" s="1"/>
      <c r="E403" s="1"/>
      <c r="F403" s="1"/>
      <c r="G403" s="101"/>
      <c r="H403" s="101"/>
      <c r="I403" s="199"/>
    </row>
    <row r="404" spans="2:9" x14ac:dyDescent="0.2">
      <c r="B404" s="198"/>
      <c r="C404" s="1"/>
      <c r="D404" s="1"/>
      <c r="E404" s="1"/>
      <c r="F404" s="1"/>
      <c r="G404" s="101"/>
      <c r="H404" s="101"/>
      <c r="I404" s="199"/>
    </row>
    <row r="405" spans="2:9" x14ac:dyDescent="0.2">
      <c r="B405" s="198"/>
      <c r="C405" s="1"/>
      <c r="D405" s="1"/>
      <c r="E405" s="1"/>
      <c r="F405" s="1"/>
      <c r="G405" s="101"/>
      <c r="H405" s="101"/>
      <c r="I405" s="199"/>
    </row>
    <row r="406" spans="2:9" x14ac:dyDescent="0.2">
      <c r="B406" s="198"/>
      <c r="C406" s="1"/>
      <c r="D406" s="1"/>
      <c r="E406" s="1"/>
      <c r="F406" s="1"/>
      <c r="G406" s="101"/>
      <c r="H406" s="101"/>
      <c r="I406" s="199"/>
    </row>
    <row r="407" spans="2:9" x14ac:dyDescent="0.2">
      <c r="B407" s="198"/>
      <c r="C407" s="1"/>
      <c r="D407" s="1"/>
      <c r="E407" s="1"/>
      <c r="F407" s="1"/>
      <c r="G407" s="101"/>
      <c r="H407" s="101"/>
      <c r="I407" s="199"/>
    </row>
    <row r="408" spans="2:9" x14ac:dyDescent="0.2">
      <c r="B408" s="198"/>
      <c r="C408" s="1"/>
      <c r="D408" s="1"/>
      <c r="E408" s="1"/>
      <c r="F408" s="1"/>
      <c r="G408" s="101"/>
      <c r="H408" s="101"/>
      <c r="I408" s="199"/>
    </row>
    <row r="409" spans="2:9" x14ac:dyDescent="0.2">
      <c r="B409" s="198"/>
      <c r="C409" s="1"/>
      <c r="D409" s="1"/>
      <c r="E409" s="1"/>
      <c r="F409" s="1"/>
      <c r="G409" s="101"/>
      <c r="H409" s="101"/>
      <c r="I409" s="199"/>
    </row>
    <row r="410" spans="2:9" x14ac:dyDescent="0.2">
      <c r="B410" s="198"/>
      <c r="C410" s="1"/>
      <c r="D410" s="1"/>
      <c r="E410" s="1"/>
      <c r="F410" s="1"/>
      <c r="G410" s="101"/>
      <c r="H410" s="101"/>
      <c r="I410" s="199"/>
    </row>
    <row r="411" spans="2:9" x14ac:dyDescent="0.2">
      <c r="B411" s="198"/>
      <c r="C411" s="1"/>
      <c r="D411" s="1"/>
      <c r="E411" s="1"/>
      <c r="F411" s="1"/>
      <c r="G411" s="101"/>
      <c r="H411" s="101"/>
      <c r="I411" s="199"/>
    </row>
    <row r="412" spans="2:9" x14ac:dyDescent="0.2">
      <c r="B412" s="198"/>
      <c r="C412" s="1"/>
      <c r="D412" s="1"/>
      <c r="E412" s="1"/>
      <c r="F412" s="1"/>
      <c r="G412" s="101"/>
      <c r="H412" s="101"/>
      <c r="I412" s="199"/>
    </row>
    <row r="413" spans="2:9" x14ac:dyDescent="0.2">
      <c r="B413" s="198"/>
      <c r="C413" s="1"/>
      <c r="D413" s="1"/>
      <c r="E413" s="1"/>
      <c r="F413" s="1"/>
      <c r="G413" s="101"/>
      <c r="H413" s="101"/>
      <c r="I413" s="199"/>
    </row>
    <row r="414" spans="2:9" x14ac:dyDescent="0.2">
      <c r="B414" s="198"/>
      <c r="C414" s="1"/>
      <c r="D414" s="1"/>
      <c r="E414" s="1"/>
      <c r="F414" s="1"/>
      <c r="G414" s="101"/>
      <c r="H414" s="101"/>
      <c r="I414" s="199"/>
    </row>
    <row r="415" spans="2:9" x14ac:dyDescent="0.2">
      <c r="B415" s="198"/>
      <c r="C415" s="1"/>
      <c r="D415" s="1"/>
      <c r="E415" s="1"/>
      <c r="F415" s="1"/>
      <c r="G415" s="101"/>
      <c r="H415" s="101"/>
      <c r="I415" s="199"/>
    </row>
    <row r="416" spans="2:9" x14ac:dyDescent="0.2">
      <c r="B416" s="198"/>
      <c r="C416" s="1"/>
      <c r="D416" s="1"/>
      <c r="E416" s="1"/>
      <c r="F416" s="1"/>
      <c r="G416" s="101"/>
      <c r="H416" s="101"/>
      <c r="I416" s="199"/>
    </row>
    <row r="417" spans="2:9" x14ac:dyDescent="0.2">
      <c r="B417" s="198"/>
      <c r="C417" s="1"/>
      <c r="D417" s="1"/>
      <c r="E417" s="1"/>
      <c r="F417" s="1"/>
      <c r="G417" s="101"/>
      <c r="H417" s="101"/>
      <c r="I417" s="199"/>
    </row>
    <row r="418" spans="2:9" x14ac:dyDescent="0.2">
      <c r="B418" s="198"/>
      <c r="C418" s="1"/>
      <c r="D418" s="1"/>
      <c r="E418" s="1"/>
      <c r="F418" s="1"/>
      <c r="G418" s="101"/>
      <c r="H418" s="101"/>
      <c r="I418" s="199"/>
    </row>
    <row r="419" spans="2:9" x14ac:dyDescent="0.2">
      <c r="B419" s="198"/>
      <c r="C419" s="1"/>
      <c r="D419" s="1"/>
      <c r="E419" s="1"/>
      <c r="F419" s="1"/>
      <c r="G419" s="101"/>
      <c r="H419" s="101"/>
      <c r="I419" s="199"/>
    </row>
    <row r="420" spans="2:9" x14ac:dyDescent="0.2">
      <c r="B420" s="198"/>
      <c r="C420" s="1"/>
      <c r="D420" s="1"/>
      <c r="E420" s="1"/>
      <c r="F420" s="1"/>
      <c r="G420" s="101"/>
      <c r="H420" s="101"/>
      <c r="I420" s="199"/>
    </row>
    <row r="421" spans="2:9" x14ac:dyDescent="0.2">
      <c r="B421" s="198"/>
      <c r="C421" s="1"/>
      <c r="D421" s="1"/>
      <c r="E421" s="1"/>
      <c r="F421" s="1"/>
      <c r="G421" s="101"/>
      <c r="H421" s="101"/>
      <c r="I421" s="199"/>
    </row>
    <row r="422" spans="2:9" x14ac:dyDescent="0.2">
      <c r="B422" s="198"/>
      <c r="C422" s="1"/>
      <c r="D422" s="1"/>
      <c r="E422" s="1"/>
      <c r="F422" s="1"/>
      <c r="G422" s="101"/>
      <c r="H422" s="101"/>
      <c r="I422" s="199"/>
    </row>
    <row r="423" spans="2:9" x14ac:dyDescent="0.2">
      <c r="B423" s="198"/>
      <c r="C423" s="1"/>
      <c r="D423" s="1"/>
      <c r="E423" s="1"/>
      <c r="F423" s="1"/>
      <c r="G423" s="101"/>
      <c r="H423" s="101"/>
      <c r="I423" s="199"/>
    </row>
    <row r="424" spans="2:9" x14ac:dyDescent="0.2">
      <c r="B424" s="198"/>
      <c r="C424" s="1"/>
      <c r="D424" s="1"/>
      <c r="E424" s="1"/>
      <c r="F424" s="1"/>
      <c r="G424" s="101"/>
      <c r="H424" s="101"/>
      <c r="I424" s="199"/>
    </row>
    <row r="425" spans="2:9" x14ac:dyDescent="0.2">
      <c r="B425" s="198"/>
      <c r="C425" s="1"/>
      <c r="D425" s="1"/>
      <c r="E425" s="1"/>
      <c r="F425" s="1"/>
      <c r="G425" s="101"/>
      <c r="H425" s="101"/>
      <c r="I425" s="199"/>
    </row>
    <row r="426" spans="2:9" x14ac:dyDescent="0.2">
      <c r="B426" s="198"/>
      <c r="C426" s="1"/>
      <c r="D426" s="1"/>
      <c r="E426" s="1"/>
      <c r="F426" s="1"/>
      <c r="G426" s="101"/>
      <c r="H426" s="101"/>
      <c r="I426" s="199"/>
    </row>
    <row r="427" spans="2:9" x14ac:dyDescent="0.2">
      <c r="B427" s="198"/>
      <c r="C427" s="1"/>
      <c r="D427" s="1"/>
      <c r="E427" s="1"/>
      <c r="F427" s="1"/>
      <c r="G427" s="101"/>
      <c r="H427" s="101"/>
      <c r="I427" s="199"/>
    </row>
    <row r="428" spans="2:9" x14ac:dyDescent="0.2">
      <c r="B428" s="198"/>
      <c r="C428" s="1"/>
      <c r="D428" s="1"/>
      <c r="E428" s="1"/>
      <c r="F428" s="1"/>
      <c r="G428" s="101"/>
      <c r="H428" s="101"/>
      <c r="I428" s="199"/>
    </row>
    <row r="429" spans="2:9" x14ac:dyDescent="0.2">
      <c r="B429" s="198"/>
      <c r="C429" s="1"/>
      <c r="D429" s="1"/>
      <c r="E429" s="1"/>
      <c r="F429" s="1"/>
      <c r="G429" s="101"/>
      <c r="H429" s="101"/>
      <c r="I429" s="199"/>
    </row>
    <row r="430" spans="2:9" x14ac:dyDescent="0.2">
      <c r="B430" s="198"/>
      <c r="C430" s="1"/>
      <c r="D430" s="1"/>
      <c r="E430" s="1"/>
      <c r="F430" s="1"/>
      <c r="G430" s="101"/>
      <c r="H430" s="101"/>
      <c r="I430" s="199"/>
    </row>
    <row r="431" spans="2:9" x14ac:dyDescent="0.2">
      <c r="B431" s="198"/>
      <c r="C431" s="1"/>
      <c r="D431" s="1"/>
      <c r="E431" s="1"/>
      <c r="F431" s="1"/>
      <c r="G431" s="101"/>
      <c r="H431" s="101"/>
      <c r="I431" s="199"/>
    </row>
    <row r="432" spans="2:9" x14ac:dyDescent="0.2">
      <c r="B432" s="198"/>
      <c r="C432" s="1"/>
      <c r="D432" s="1"/>
      <c r="E432" s="1"/>
      <c r="F432" s="1"/>
      <c r="G432" s="101"/>
      <c r="H432" s="101"/>
      <c r="I432" s="199"/>
    </row>
    <row r="433" spans="2:9" x14ac:dyDescent="0.2">
      <c r="B433" s="198"/>
      <c r="C433" s="1"/>
      <c r="D433" s="1"/>
      <c r="E433" s="1"/>
      <c r="F433" s="1"/>
      <c r="G433" s="101"/>
      <c r="H433" s="101"/>
      <c r="I433" s="199"/>
    </row>
    <row r="434" spans="2:9" x14ac:dyDescent="0.2">
      <c r="B434" s="198"/>
      <c r="C434" s="1"/>
      <c r="D434" s="1"/>
      <c r="E434" s="1"/>
      <c r="F434" s="1"/>
      <c r="G434" s="101"/>
      <c r="H434" s="101"/>
      <c r="I434" s="199"/>
    </row>
    <row r="435" spans="2:9" x14ac:dyDescent="0.2">
      <c r="B435" s="198"/>
      <c r="C435" s="1"/>
      <c r="D435" s="1"/>
      <c r="E435" s="1"/>
      <c r="F435" s="1"/>
      <c r="G435" s="101"/>
      <c r="H435" s="101"/>
      <c r="I435" s="199"/>
    </row>
    <row r="436" spans="2:9" x14ac:dyDescent="0.2">
      <c r="B436" s="198"/>
      <c r="C436" s="1"/>
      <c r="D436" s="1"/>
      <c r="E436" s="1"/>
      <c r="F436" s="1"/>
      <c r="G436" s="101"/>
      <c r="H436" s="101"/>
      <c r="I436" s="199"/>
    </row>
    <row r="437" spans="2:9" x14ac:dyDescent="0.2">
      <c r="B437" s="198"/>
      <c r="C437" s="1"/>
      <c r="D437" s="1"/>
      <c r="E437" s="1"/>
      <c r="F437" s="1"/>
      <c r="G437" s="101"/>
      <c r="H437" s="101"/>
      <c r="I437" s="199"/>
    </row>
    <row r="438" spans="2:9" x14ac:dyDescent="0.2">
      <c r="B438" s="198"/>
      <c r="C438" s="1"/>
      <c r="D438" s="1"/>
      <c r="E438" s="1"/>
      <c r="F438" s="1"/>
      <c r="G438" s="101"/>
      <c r="H438" s="101"/>
      <c r="I438" s="199"/>
    </row>
    <row r="439" spans="2:9" x14ac:dyDescent="0.2">
      <c r="B439" s="198"/>
      <c r="C439" s="1"/>
      <c r="D439" s="1"/>
      <c r="E439" s="1"/>
      <c r="F439" s="1"/>
      <c r="G439" s="101"/>
      <c r="H439" s="101"/>
      <c r="I439" s="199"/>
    </row>
    <row r="440" spans="2:9" x14ac:dyDescent="0.2">
      <c r="B440" s="198"/>
      <c r="C440" s="1"/>
      <c r="D440" s="1"/>
      <c r="E440" s="1"/>
      <c r="F440" s="1"/>
      <c r="G440" s="101"/>
      <c r="H440" s="101"/>
      <c r="I440" s="199"/>
    </row>
    <row r="441" spans="2:9" x14ac:dyDescent="0.2">
      <c r="B441" s="198"/>
      <c r="C441" s="1"/>
      <c r="D441" s="1"/>
      <c r="E441" s="1"/>
      <c r="F441" s="1"/>
      <c r="G441" s="101"/>
      <c r="H441" s="101"/>
      <c r="I441" s="199"/>
    </row>
    <row r="442" spans="2:9" x14ac:dyDescent="0.2">
      <c r="B442" s="198"/>
      <c r="C442" s="1"/>
      <c r="D442" s="1"/>
      <c r="E442" s="1"/>
      <c r="F442" s="1"/>
      <c r="G442" s="101"/>
      <c r="H442" s="101"/>
      <c r="I442" s="199"/>
    </row>
    <row r="443" spans="2:9" x14ac:dyDescent="0.2">
      <c r="B443" s="198"/>
      <c r="C443" s="1"/>
      <c r="D443" s="1"/>
      <c r="E443" s="1"/>
      <c r="F443" s="1"/>
      <c r="G443" s="101"/>
      <c r="H443" s="101"/>
      <c r="I443" s="199"/>
    </row>
    <row r="444" spans="2:9" x14ac:dyDescent="0.2">
      <c r="B444" s="198"/>
      <c r="C444" s="1"/>
      <c r="D444" s="1"/>
      <c r="E444" s="1"/>
      <c r="F444" s="1"/>
      <c r="G444" s="101"/>
      <c r="H444" s="101"/>
      <c r="I444" s="199"/>
    </row>
    <row r="445" spans="2:9" x14ac:dyDescent="0.2">
      <c r="B445" s="198"/>
      <c r="C445" s="1"/>
      <c r="D445" s="1"/>
      <c r="E445" s="1"/>
      <c r="F445" s="1"/>
      <c r="G445" s="101"/>
      <c r="H445" s="101"/>
      <c r="I445" s="199"/>
    </row>
    <row r="446" spans="2:9" x14ac:dyDescent="0.2">
      <c r="B446" s="198"/>
      <c r="C446" s="1"/>
      <c r="D446" s="1"/>
      <c r="E446" s="1"/>
      <c r="F446" s="1"/>
      <c r="G446" s="101"/>
      <c r="H446" s="101"/>
      <c r="I446" s="199"/>
    </row>
    <row r="447" spans="2:9" x14ac:dyDescent="0.2">
      <c r="B447" s="198"/>
      <c r="C447" s="1"/>
      <c r="D447" s="1"/>
      <c r="E447" s="1"/>
      <c r="F447" s="1"/>
      <c r="G447" s="101"/>
      <c r="H447" s="101"/>
      <c r="I447" s="199"/>
    </row>
    <row r="448" spans="2:9" x14ac:dyDescent="0.2">
      <c r="B448" s="198"/>
      <c r="C448" s="1"/>
      <c r="D448" s="1"/>
      <c r="E448" s="1"/>
      <c r="F448" s="1"/>
      <c r="G448" s="101"/>
      <c r="H448" s="101"/>
      <c r="I448" s="199"/>
    </row>
    <row r="449" spans="2:9" x14ac:dyDescent="0.2">
      <c r="B449" s="198"/>
      <c r="C449" s="1"/>
      <c r="D449" s="1"/>
      <c r="E449" s="1"/>
      <c r="F449" s="1"/>
      <c r="G449" s="101"/>
      <c r="H449" s="101"/>
      <c r="I449" s="199"/>
    </row>
    <row r="450" spans="2:9" x14ac:dyDescent="0.2">
      <c r="B450" s="198"/>
      <c r="C450" s="1"/>
      <c r="D450" s="1"/>
      <c r="E450" s="1"/>
      <c r="F450" s="1"/>
      <c r="G450" s="101"/>
      <c r="H450" s="101"/>
      <c r="I450" s="199"/>
    </row>
    <row r="451" spans="2:9" x14ac:dyDescent="0.2">
      <c r="B451" s="198"/>
      <c r="C451" s="1"/>
      <c r="D451" s="1"/>
      <c r="E451" s="1"/>
      <c r="F451" s="1"/>
      <c r="G451" s="101"/>
      <c r="H451" s="101"/>
      <c r="I451" s="199"/>
    </row>
    <row r="452" spans="2:9" x14ac:dyDescent="0.2">
      <c r="B452" s="198"/>
      <c r="C452" s="1"/>
      <c r="D452" s="1"/>
      <c r="E452" s="1"/>
      <c r="F452" s="1"/>
      <c r="G452" s="101"/>
      <c r="H452" s="101"/>
      <c r="I452" s="199"/>
    </row>
    <row r="453" spans="2:9" x14ac:dyDescent="0.2">
      <c r="B453" s="198"/>
      <c r="C453" s="1"/>
      <c r="D453" s="1"/>
      <c r="E453" s="1"/>
      <c r="F453" s="1"/>
      <c r="G453" s="101"/>
      <c r="H453" s="101"/>
      <c r="I453" s="199"/>
    </row>
    <row r="454" spans="2:9" x14ac:dyDescent="0.2">
      <c r="B454" s="198"/>
      <c r="C454" s="1"/>
      <c r="D454" s="1"/>
      <c r="E454" s="1"/>
      <c r="F454" s="1"/>
      <c r="G454" s="101"/>
      <c r="H454" s="101"/>
      <c r="I454" s="199"/>
    </row>
    <row r="455" spans="2:9" x14ac:dyDescent="0.2">
      <c r="B455" s="198"/>
      <c r="C455" s="1"/>
      <c r="D455" s="1"/>
      <c r="E455" s="1"/>
      <c r="F455" s="1"/>
      <c r="G455" s="101"/>
      <c r="H455" s="101"/>
      <c r="I455" s="199"/>
    </row>
    <row r="456" spans="2:9" x14ac:dyDescent="0.2">
      <c r="B456" s="198"/>
      <c r="C456" s="1"/>
      <c r="D456" s="1"/>
      <c r="E456" s="1"/>
      <c r="F456" s="1"/>
      <c r="G456" s="101"/>
      <c r="H456" s="101"/>
      <c r="I456" s="199"/>
    </row>
    <row r="457" spans="2:9" x14ac:dyDescent="0.2">
      <c r="B457" s="198"/>
      <c r="C457" s="1"/>
      <c r="D457" s="1"/>
      <c r="E457" s="1"/>
      <c r="F457" s="1"/>
      <c r="G457" s="101"/>
      <c r="H457" s="101"/>
      <c r="I457" s="199"/>
    </row>
    <row r="458" spans="2:9" x14ac:dyDescent="0.2">
      <c r="B458" s="198"/>
      <c r="C458" s="1"/>
      <c r="D458" s="1"/>
      <c r="E458" s="1"/>
      <c r="F458" s="1"/>
      <c r="G458" s="101"/>
      <c r="H458" s="101"/>
      <c r="I458" s="199"/>
    </row>
    <row r="459" spans="2:9" x14ac:dyDescent="0.2">
      <c r="B459" s="198"/>
      <c r="C459" s="1"/>
      <c r="D459" s="1"/>
      <c r="E459" s="1"/>
      <c r="F459" s="1"/>
      <c r="G459" s="101"/>
      <c r="H459" s="101"/>
      <c r="I459" s="199"/>
    </row>
    <row r="460" spans="2:9" x14ac:dyDescent="0.2">
      <c r="B460" s="198"/>
      <c r="C460" s="1"/>
      <c r="D460" s="1"/>
      <c r="E460" s="1"/>
      <c r="F460" s="1"/>
      <c r="G460" s="101"/>
      <c r="H460" s="101"/>
      <c r="I460" s="199"/>
    </row>
    <row r="461" spans="2:9" x14ac:dyDescent="0.2">
      <c r="B461" s="198"/>
      <c r="C461" s="1"/>
      <c r="D461" s="1"/>
      <c r="E461" s="1"/>
      <c r="F461" s="1"/>
      <c r="G461" s="101"/>
      <c r="H461" s="101"/>
      <c r="I461" s="199"/>
    </row>
    <row r="462" spans="2:9" x14ac:dyDescent="0.2">
      <c r="B462" s="198"/>
      <c r="C462" s="1"/>
      <c r="D462" s="1"/>
      <c r="E462" s="1"/>
      <c r="F462" s="1"/>
      <c r="G462" s="101"/>
      <c r="H462" s="101"/>
      <c r="I462" s="199"/>
    </row>
    <row r="463" spans="2:9" x14ac:dyDescent="0.2">
      <c r="B463" s="198"/>
      <c r="C463" s="1"/>
      <c r="D463" s="1"/>
      <c r="E463" s="1"/>
      <c r="F463" s="1"/>
      <c r="G463" s="101"/>
      <c r="H463" s="101"/>
      <c r="I463" s="199"/>
    </row>
    <row r="464" spans="2:9" x14ac:dyDescent="0.2">
      <c r="B464" s="198"/>
      <c r="C464" s="1"/>
      <c r="D464" s="1"/>
      <c r="E464" s="1"/>
      <c r="F464" s="1"/>
      <c r="G464" s="101"/>
      <c r="H464" s="101"/>
      <c r="I464" s="199"/>
    </row>
    <row r="465" spans="2:9" x14ac:dyDescent="0.2">
      <c r="B465" s="198"/>
      <c r="C465" s="1"/>
      <c r="D465" s="1"/>
      <c r="E465" s="1"/>
      <c r="F465" s="1"/>
      <c r="G465" s="101"/>
      <c r="H465" s="101"/>
      <c r="I465" s="199"/>
    </row>
    <row r="466" spans="2:9" x14ac:dyDescent="0.2">
      <c r="B466" s="198"/>
      <c r="C466" s="1"/>
      <c r="D466" s="1"/>
      <c r="E466" s="1"/>
      <c r="F466" s="1"/>
      <c r="G466" s="101"/>
      <c r="H466" s="101"/>
      <c r="I466" s="199"/>
    </row>
    <row r="467" spans="2:9" x14ac:dyDescent="0.2">
      <c r="B467" s="198"/>
      <c r="C467" s="1"/>
      <c r="D467" s="1"/>
      <c r="E467" s="1"/>
      <c r="F467" s="1"/>
      <c r="G467" s="101"/>
      <c r="H467" s="101"/>
      <c r="I467" s="199"/>
    </row>
    <row r="468" spans="2:9" x14ac:dyDescent="0.2">
      <c r="B468" s="198"/>
      <c r="C468" s="1"/>
      <c r="D468" s="1"/>
      <c r="E468" s="1"/>
      <c r="F468" s="1"/>
      <c r="G468" s="101"/>
      <c r="H468" s="101"/>
      <c r="I468" s="199"/>
    </row>
    <row r="469" spans="2:9" x14ac:dyDescent="0.2">
      <c r="B469" s="198"/>
      <c r="C469" s="1"/>
      <c r="D469" s="1"/>
      <c r="E469" s="1"/>
      <c r="F469" s="1"/>
      <c r="G469" s="101"/>
      <c r="H469" s="101"/>
      <c r="I469" s="199"/>
    </row>
    <row r="470" spans="2:9" x14ac:dyDescent="0.2">
      <c r="B470" s="198"/>
      <c r="C470" s="1"/>
      <c r="D470" s="1"/>
      <c r="E470" s="1"/>
      <c r="F470" s="1"/>
      <c r="G470" s="101"/>
      <c r="H470" s="101"/>
      <c r="I470" s="199"/>
    </row>
    <row r="471" spans="2:9" x14ac:dyDescent="0.2">
      <c r="B471" s="198"/>
      <c r="C471" s="1"/>
      <c r="D471" s="1"/>
      <c r="E471" s="1"/>
      <c r="F471" s="1"/>
      <c r="G471" s="101"/>
      <c r="H471" s="101"/>
      <c r="I471" s="199"/>
    </row>
    <row r="472" spans="2:9" x14ac:dyDescent="0.2">
      <c r="B472" s="198"/>
      <c r="C472" s="1"/>
      <c r="D472" s="1"/>
      <c r="E472" s="1"/>
      <c r="F472" s="1"/>
      <c r="G472" s="101"/>
      <c r="H472" s="101"/>
      <c r="I472" s="199"/>
    </row>
    <row r="473" spans="2:9" x14ac:dyDescent="0.2">
      <c r="B473" s="198"/>
      <c r="C473" s="1"/>
      <c r="D473" s="1"/>
      <c r="E473" s="1"/>
      <c r="F473" s="1"/>
      <c r="G473" s="101"/>
      <c r="H473" s="101"/>
      <c r="I473" s="199"/>
    </row>
    <row r="474" spans="2:9" x14ac:dyDescent="0.2">
      <c r="B474" s="198"/>
      <c r="C474" s="1"/>
      <c r="D474" s="1"/>
      <c r="E474" s="1"/>
      <c r="F474" s="1"/>
      <c r="G474" s="101"/>
      <c r="H474" s="101"/>
      <c r="I474" s="199"/>
    </row>
    <row r="475" spans="2:9" x14ac:dyDescent="0.2">
      <c r="B475" s="198"/>
      <c r="C475" s="1"/>
      <c r="D475" s="1"/>
      <c r="E475" s="1"/>
      <c r="F475" s="1"/>
      <c r="G475" s="101"/>
      <c r="H475" s="101"/>
      <c r="I475" s="199"/>
    </row>
    <row r="476" spans="2:9" x14ac:dyDescent="0.2">
      <c r="B476" s="198"/>
      <c r="C476" s="1"/>
      <c r="D476" s="1"/>
      <c r="E476" s="1"/>
      <c r="F476" s="1"/>
      <c r="G476" s="101"/>
      <c r="H476" s="101"/>
      <c r="I476" s="199"/>
    </row>
    <row r="477" spans="2:9" x14ac:dyDescent="0.2">
      <c r="B477" s="198"/>
      <c r="C477" s="1"/>
      <c r="D477" s="1"/>
      <c r="E477" s="1"/>
      <c r="F477" s="1"/>
      <c r="G477" s="101"/>
      <c r="H477" s="101"/>
      <c r="I477" s="199"/>
    </row>
    <row r="478" spans="2:9" x14ac:dyDescent="0.2">
      <c r="B478" s="198"/>
      <c r="C478" s="1"/>
      <c r="D478" s="1"/>
      <c r="E478" s="1"/>
      <c r="F478" s="1"/>
      <c r="G478" s="101"/>
      <c r="H478" s="101"/>
      <c r="I478" s="199"/>
    </row>
    <row r="479" spans="2:9" x14ac:dyDescent="0.2">
      <c r="B479" s="198"/>
      <c r="C479" s="1"/>
      <c r="D479" s="1"/>
      <c r="E479" s="1"/>
      <c r="F479" s="1"/>
      <c r="G479" s="101"/>
      <c r="H479" s="101"/>
      <c r="I479" s="199"/>
    </row>
    <row r="480" spans="2:9" x14ac:dyDescent="0.2">
      <c r="B480" s="198"/>
      <c r="C480" s="1"/>
      <c r="D480" s="1"/>
      <c r="E480" s="1"/>
      <c r="F480" s="1"/>
      <c r="G480" s="101"/>
      <c r="H480" s="101"/>
      <c r="I480" s="199"/>
    </row>
    <row r="481" spans="2:9" x14ac:dyDescent="0.2">
      <c r="B481" s="198"/>
      <c r="C481" s="1"/>
      <c r="D481" s="1"/>
      <c r="E481" s="1"/>
      <c r="F481" s="1"/>
      <c r="G481" s="101"/>
      <c r="H481" s="101"/>
      <c r="I481" s="199"/>
    </row>
    <row r="482" spans="2:9" x14ac:dyDescent="0.2">
      <c r="B482" s="198"/>
      <c r="C482" s="1"/>
      <c r="D482" s="1"/>
      <c r="E482" s="1"/>
      <c r="F482" s="1"/>
      <c r="G482" s="101"/>
      <c r="H482" s="101"/>
      <c r="I482" s="199"/>
    </row>
    <row r="483" spans="2:9" x14ac:dyDescent="0.2">
      <c r="B483" s="198"/>
      <c r="C483" s="1"/>
      <c r="D483" s="1"/>
      <c r="E483" s="1"/>
      <c r="F483" s="1"/>
      <c r="G483" s="101"/>
      <c r="H483" s="101"/>
      <c r="I483" s="199"/>
    </row>
    <row r="484" spans="2:9" x14ac:dyDescent="0.2">
      <c r="B484" s="198"/>
      <c r="C484" s="1"/>
      <c r="D484" s="1"/>
      <c r="E484" s="1"/>
      <c r="F484" s="1"/>
      <c r="G484" s="101"/>
      <c r="H484" s="101"/>
      <c r="I484" s="199"/>
    </row>
    <row r="485" spans="2:9" x14ac:dyDescent="0.2">
      <c r="B485" s="198"/>
      <c r="C485" s="1"/>
      <c r="D485" s="1"/>
      <c r="E485" s="1"/>
      <c r="F485" s="1"/>
      <c r="G485" s="101"/>
      <c r="H485" s="101"/>
      <c r="I485" s="199"/>
    </row>
    <row r="486" spans="2:9" x14ac:dyDescent="0.2">
      <c r="B486" s="198"/>
      <c r="C486" s="1"/>
      <c r="D486" s="1"/>
      <c r="E486" s="1"/>
      <c r="F486" s="1"/>
      <c r="G486" s="101"/>
      <c r="H486" s="101"/>
      <c r="I486" s="199"/>
    </row>
    <row r="487" spans="2:9" x14ac:dyDescent="0.2">
      <c r="B487" s="198"/>
      <c r="C487" s="1"/>
      <c r="D487" s="1"/>
      <c r="E487" s="1"/>
      <c r="F487" s="1"/>
      <c r="G487" s="101"/>
      <c r="H487" s="101"/>
      <c r="I487" s="199"/>
    </row>
    <row r="488" spans="2:9" x14ac:dyDescent="0.2">
      <c r="B488" s="198"/>
      <c r="C488" s="1"/>
      <c r="D488" s="1"/>
      <c r="E488" s="1"/>
      <c r="F488" s="1"/>
      <c r="G488" s="101"/>
      <c r="H488" s="101"/>
      <c r="I488" s="199"/>
    </row>
    <row r="489" spans="2:9" x14ac:dyDescent="0.2">
      <c r="B489" s="198"/>
      <c r="C489" s="1"/>
      <c r="D489" s="1"/>
      <c r="E489" s="1"/>
      <c r="F489" s="1"/>
      <c r="G489" s="101"/>
      <c r="H489" s="101"/>
      <c r="I489" s="199"/>
    </row>
    <row r="490" spans="2:9" x14ac:dyDescent="0.2">
      <c r="B490" s="198"/>
      <c r="C490" s="1"/>
      <c r="D490" s="1"/>
      <c r="E490" s="1"/>
      <c r="F490" s="1"/>
      <c r="G490" s="101"/>
      <c r="H490" s="101"/>
      <c r="I490" s="199"/>
    </row>
    <row r="491" spans="2:9" x14ac:dyDescent="0.2">
      <c r="B491" s="198"/>
      <c r="C491" s="1"/>
      <c r="D491" s="1"/>
      <c r="E491" s="1"/>
      <c r="F491" s="1"/>
      <c r="G491" s="101"/>
      <c r="H491" s="101"/>
      <c r="I491" s="199"/>
    </row>
    <row r="492" spans="2:9" x14ac:dyDescent="0.2">
      <c r="B492" s="198"/>
      <c r="C492" s="1"/>
      <c r="D492" s="1"/>
      <c r="E492" s="1"/>
      <c r="F492" s="1"/>
      <c r="G492" s="101"/>
      <c r="H492" s="101"/>
      <c r="I492" s="199"/>
    </row>
    <row r="493" spans="2:9" x14ac:dyDescent="0.2">
      <c r="B493" s="198"/>
      <c r="C493" s="1"/>
      <c r="D493" s="1"/>
      <c r="E493" s="1"/>
      <c r="F493" s="1"/>
      <c r="G493" s="101"/>
      <c r="H493" s="101"/>
      <c r="I493" s="199"/>
    </row>
    <row r="494" spans="2:9" x14ac:dyDescent="0.2">
      <c r="B494" s="198"/>
      <c r="C494" s="1"/>
      <c r="D494" s="1"/>
      <c r="E494" s="1"/>
      <c r="F494" s="1"/>
      <c r="G494" s="101"/>
      <c r="H494" s="101"/>
      <c r="I494" s="199"/>
    </row>
    <row r="495" spans="2:9" x14ac:dyDescent="0.2">
      <c r="B495" s="198"/>
      <c r="C495" s="1"/>
      <c r="D495" s="1"/>
      <c r="E495" s="1"/>
      <c r="F495" s="1"/>
      <c r="G495" s="101"/>
      <c r="H495" s="101"/>
      <c r="I495" s="199"/>
    </row>
    <row r="496" spans="2:9" x14ac:dyDescent="0.2">
      <c r="B496" s="198"/>
      <c r="C496" s="1"/>
      <c r="D496" s="1"/>
      <c r="E496" s="1"/>
      <c r="F496" s="1"/>
      <c r="G496" s="101"/>
      <c r="H496" s="101"/>
      <c r="I496" s="199"/>
    </row>
    <row r="497" spans="2:9" x14ac:dyDescent="0.2">
      <c r="B497" s="198"/>
      <c r="C497" s="1"/>
      <c r="D497" s="1"/>
      <c r="E497" s="1"/>
      <c r="F497" s="1"/>
      <c r="G497" s="101"/>
      <c r="H497" s="101"/>
      <c r="I497" s="199"/>
    </row>
    <row r="498" spans="2:9" x14ac:dyDescent="0.2">
      <c r="B498" s="198"/>
      <c r="C498" s="1"/>
      <c r="D498" s="1"/>
      <c r="E498" s="1"/>
      <c r="F498" s="1"/>
      <c r="G498" s="101"/>
      <c r="H498" s="101"/>
      <c r="I498" s="199"/>
    </row>
    <row r="499" spans="2:9" x14ac:dyDescent="0.2">
      <c r="B499" s="198"/>
      <c r="C499" s="1"/>
      <c r="D499" s="1"/>
      <c r="E499" s="1"/>
      <c r="F499" s="1"/>
      <c r="G499" s="101"/>
      <c r="H499" s="101"/>
      <c r="I499" s="199"/>
    </row>
    <row r="500" spans="2:9" x14ac:dyDescent="0.2">
      <c r="B500" s="198"/>
      <c r="C500" s="1"/>
      <c r="D500" s="1"/>
      <c r="E500" s="1"/>
      <c r="F500" s="1"/>
      <c r="G500" s="101"/>
      <c r="H500" s="101"/>
      <c r="I500" s="199"/>
    </row>
    <row r="501" spans="2:9" x14ac:dyDescent="0.2">
      <c r="B501" s="198"/>
      <c r="C501" s="1"/>
      <c r="D501" s="1"/>
      <c r="E501" s="1"/>
      <c r="F501" s="1"/>
      <c r="G501" s="101"/>
      <c r="H501" s="101"/>
      <c r="I501" s="199"/>
    </row>
    <row r="502" spans="2:9" x14ac:dyDescent="0.2">
      <c r="B502" s="198"/>
      <c r="C502" s="1"/>
      <c r="D502" s="1"/>
      <c r="E502" s="1"/>
      <c r="F502" s="1"/>
      <c r="G502" s="101"/>
      <c r="H502" s="101"/>
      <c r="I502" s="199"/>
    </row>
    <row r="503" spans="2:9" x14ac:dyDescent="0.2">
      <c r="B503" s="198"/>
      <c r="C503" s="1"/>
      <c r="D503" s="1"/>
      <c r="E503" s="1"/>
      <c r="F503" s="1"/>
      <c r="G503" s="101"/>
      <c r="H503" s="101"/>
      <c r="I503" s="199"/>
    </row>
    <row r="504" spans="2:9" x14ac:dyDescent="0.2">
      <c r="B504" s="198"/>
      <c r="C504" s="1"/>
      <c r="D504" s="1"/>
      <c r="E504" s="1"/>
      <c r="F504" s="1"/>
      <c r="G504" s="101"/>
      <c r="H504" s="101"/>
      <c r="I504" s="199"/>
    </row>
    <row r="505" spans="2:9" x14ac:dyDescent="0.2">
      <c r="B505" s="198"/>
      <c r="C505" s="1"/>
      <c r="D505" s="1"/>
      <c r="E505" s="1"/>
      <c r="F505" s="1"/>
      <c r="G505" s="101"/>
      <c r="H505" s="101"/>
      <c r="I505" s="199"/>
    </row>
    <row r="506" spans="2:9" x14ac:dyDescent="0.2">
      <c r="B506" s="198"/>
      <c r="C506" s="1"/>
      <c r="D506" s="1"/>
      <c r="E506" s="1"/>
      <c r="F506" s="1"/>
      <c r="G506" s="101"/>
      <c r="H506" s="101"/>
      <c r="I506" s="199"/>
    </row>
    <row r="507" spans="2:9" x14ac:dyDescent="0.2">
      <c r="B507" s="198"/>
      <c r="C507" s="1"/>
      <c r="D507" s="1"/>
      <c r="E507" s="1"/>
      <c r="F507" s="1"/>
      <c r="G507" s="101"/>
      <c r="H507" s="101"/>
      <c r="I507" s="199"/>
    </row>
    <row r="508" spans="2:9" x14ac:dyDescent="0.2">
      <c r="B508" s="198"/>
      <c r="C508" s="1"/>
      <c r="D508" s="1"/>
      <c r="E508" s="1"/>
      <c r="F508" s="1"/>
      <c r="G508" s="101"/>
      <c r="H508" s="101"/>
      <c r="I508" s="199"/>
    </row>
    <row r="509" spans="2:9" x14ac:dyDescent="0.2">
      <c r="B509" s="198"/>
      <c r="C509" s="1"/>
      <c r="D509" s="1"/>
      <c r="E509" s="1"/>
      <c r="F509" s="1"/>
      <c r="G509" s="101"/>
      <c r="H509" s="101"/>
      <c r="I509" s="199"/>
    </row>
    <row r="510" spans="2:9" x14ac:dyDescent="0.2">
      <c r="B510" s="198"/>
      <c r="C510" s="1"/>
      <c r="D510" s="1"/>
      <c r="E510" s="1"/>
      <c r="F510" s="1"/>
      <c r="G510" s="101"/>
      <c r="H510" s="101"/>
      <c r="I510" s="199"/>
    </row>
    <row r="511" spans="2:9" x14ac:dyDescent="0.2">
      <c r="B511" s="198"/>
      <c r="C511" s="1"/>
      <c r="D511" s="1"/>
      <c r="E511" s="1"/>
      <c r="F511" s="1"/>
      <c r="G511" s="101"/>
      <c r="H511" s="101"/>
      <c r="I511" s="199"/>
    </row>
    <row r="512" spans="2:9" x14ac:dyDescent="0.2">
      <c r="B512" s="198"/>
      <c r="C512" s="1"/>
      <c r="D512" s="1"/>
      <c r="E512" s="1"/>
      <c r="F512" s="1"/>
      <c r="G512" s="101"/>
      <c r="H512" s="101"/>
      <c r="I512" s="199"/>
    </row>
    <row r="513" spans="2:9" x14ac:dyDescent="0.2">
      <c r="B513" s="198"/>
      <c r="C513" s="1"/>
      <c r="D513" s="1"/>
      <c r="E513" s="1"/>
      <c r="F513" s="1"/>
      <c r="G513" s="101"/>
      <c r="H513" s="101"/>
      <c r="I513" s="199"/>
    </row>
    <row r="514" spans="2:9" x14ac:dyDescent="0.2">
      <c r="B514" s="198"/>
      <c r="C514" s="1"/>
      <c r="D514" s="1"/>
      <c r="E514" s="1"/>
      <c r="F514" s="1"/>
      <c r="G514" s="101"/>
      <c r="H514" s="101"/>
      <c r="I514" s="199"/>
    </row>
    <row r="515" spans="2:9" x14ac:dyDescent="0.2">
      <c r="B515" s="198"/>
      <c r="C515" s="1"/>
      <c r="D515" s="1"/>
      <c r="E515" s="1"/>
      <c r="F515" s="1"/>
      <c r="G515" s="101"/>
      <c r="H515" s="101"/>
      <c r="I515" s="199"/>
    </row>
    <row r="516" spans="2:9" x14ac:dyDescent="0.2">
      <c r="B516" s="198"/>
      <c r="C516" s="1"/>
      <c r="D516" s="1"/>
      <c r="E516" s="1"/>
      <c r="F516" s="1"/>
      <c r="G516" s="101"/>
      <c r="H516" s="101"/>
      <c r="I516" s="199"/>
    </row>
    <row r="517" spans="2:9" x14ac:dyDescent="0.2">
      <c r="B517" s="198"/>
      <c r="C517" s="1"/>
      <c r="D517" s="1"/>
      <c r="E517" s="1"/>
      <c r="F517" s="1"/>
      <c r="G517" s="101"/>
      <c r="H517" s="101"/>
      <c r="I517" s="199"/>
    </row>
    <row r="518" spans="2:9" x14ac:dyDescent="0.2">
      <c r="B518" s="198"/>
      <c r="C518" s="1"/>
      <c r="D518" s="1"/>
      <c r="E518" s="1"/>
      <c r="F518" s="1"/>
      <c r="G518" s="101"/>
      <c r="H518" s="101"/>
      <c r="I518" s="199"/>
    </row>
    <row r="519" spans="2:9" x14ac:dyDescent="0.2">
      <c r="B519" s="198"/>
      <c r="C519" s="1"/>
      <c r="D519" s="1"/>
      <c r="E519" s="1"/>
      <c r="F519" s="1"/>
      <c r="G519" s="101"/>
      <c r="H519" s="101"/>
      <c r="I519" s="199"/>
    </row>
    <row r="520" spans="2:9" x14ac:dyDescent="0.2">
      <c r="B520" s="198"/>
      <c r="C520" s="1"/>
      <c r="D520" s="1"/>
      <c r="E520" s="1"/>
      <c r="F520" s="1"/>
      <c r="G520" s="101"/>
      <c r="H520" s="101"/>
      <c r="I520" s="199"/>
    </row>
    <row r="521" spans="2:9" x14ac:dyDescent="0.2">
      <c r="B521" s="198"/>
      <c r="C521" s="1"/>
      <c r="D521" s="1"/>
      <c r="E521" s="1"/>
      <c r="F521" s="1"/>
      <c r="G521" s="101"/>
      <c r="H521" s="101"/>
      <c r="I521" s="199"/>
    </row>
    <row r="522" spans="2:9" x14ac:dyDescent="0.2">
      <c r="B522" s="198"/>
      <c r="C522" s="1"/>
      <c r="D522" s="1"/>
      <c r="E522" s="1"/>
      <c r="F522" s="1"/>
      <c r="G522" s="101"/>
      <c r="H522" s="101"/>
      <c r="I522" s="199"/>
    </row>
    <row r="523" spans="2:9" x14ac:dyDescent="0.2">
      <c r="B523" s="198"/>
      <c r="C523" s="1"/>
      <c r="D523" s="1"/>
      <c r="E523" s="1"/>
      <c r="F523" s="1"/>
      <c r="G523" s="101"/>
      <c r="H523" s="101"/>
      <c r="I523" s="199"/>
    </row>
    <row r="524" spans="2:9" x14ac:dyDescent="0.2">
      <c r="B524" s="198"/>
      <c r="C524" s="1"/>
      <c r="D524" s="1"/>
      <c r="E524" s="1"/>
      <c r="F524" s="1"/>
      <c r="G524" s="101"/>
      <c r="H524" s="101"/>
      <c r="I524" s="199"/>
    </row>
    <row r="525" spans="2:9" x14ac:dyDescent="0.2">
      <c r="B525" s="198"/>
      <c r="C525" s="1"/>
      <c r="D525" s="1"/>
      <c r="E525" s="1"/>
      <c r="F525" s="1"/>
      <c r="G525" s="101"/>
      <c r="H525" s="101"/>
      <c r="I525" s="199"/>
    </row>
    <row r="526" spans="2:9" x14ac:dyDescent="0.2">
      <c r="B526" s="198"/>
      <c r="C526" s="1"/>
      <c r="D526" s="1"/>
      <c r="E526" s="1"/>
      <c r="F526" s="1"/>
      <c r="G526" s="101"/>
      <c r="H526" s="101"/>
      <c r="I526" s="199"/>
    </row>
    <row r="527" spans="2:9" x14ac:dyDescent="0.2">
      <c r="B527" s="198"/>
      <c r="C527" s="1"/>
      <c r="D527" s="1"/>
      <c r="E527" s="1"/>
      <c r="F527" s="1"/>
      <c r="G527" s="101"/>
      <c r="H527" s="101"/>
      <c r="I527" s="199"/>
    </row>
    <row r="528" spans="2:9" x14ac:dyDescent="0.2">
      <c r="B528" s="198"/>
      <c r="C528" s="1"/>
      <c r="D528" s="1"/>
      <c r="E528" s="1"/>
      <c r="F528" s="1"/>
      <c r="G528" s="101"/>
      <c r="H528" s="101"/>
      <c r="I528" s="199"/>
    </row>
    <row r="529" spans="2:9" x14ac:dyDescent="0.2">
      <c r="B529" s="198"/>
      <c r="C529" s="1"/>
      <c r="D529" s="1"/>
      <c r="E529" s="1"/>
      <c r="F529" s="1"/>
      <c r="G529" s="101"/>
      <c r="H529" s="101"/>
      <c r="I529" s="199"/>
    </row>
    <row r="530" spans="2:9" x14ac:dyDescent="0.2">
      <c r="B530" s="198"/>
      <c r="C530" s="1"/>
      <c r="D530" s="1"/>
      <c r="E530" s="1"/>
      <c r="F530" s="1"/>
      <c r="G530" s="101"/>
      <c r="H530" s="101"/>
      <c r="I530" s="199"/>
    </row>
    <row r="531" spans="2:9" x14ac:dyDescent="0.2">
      <c r="B531" s="198"/>
      <c r="C531" s="1"/>
      <c r="D531" s="1"/>
      <c r="E531" s="1"/>
      <c r="F531" s="1"/>
      <c r="G531" s="101"/>
      <c r="H531" s="101"/>
      <c r="I531" s="199"/>
    </row>
    <row r="532" spans="2:9" x14ac:dyDescent="0.2">
      <c r="B532" s="198"/>
      <c r="C532" s="1"/>
      <c r="D532" s="1"/>
      <c r="E532" s="1"/>
      <c r="F532" s="1"/>
      <c r="G532" s="101"/>
      <c r="H532" s="101"/>
      <c r="I532" s="199"/>
    </row>
    <row r="533" spans="2:9" x14ac:dyDescent="0.2">
      <c r="B533" s="198"/>
      <c r="C533" s="1"/>
      <c r="D533" s="1"/>
      <c r="E533" s="1"/>
      <c r="F533" s="1"/>
      <c r="G533" s="101"/>
      <c r="H533" s="101"/>
      <c r="I533" s="199"/>
    </row>
    <row r="534" spans="2:9" x14ac:dyDescent="0.2">
      <c r="B534" s="198"/>
      <c r="C534" s="1"/>
      <c r="D534" s="1"/>
      <c r="E534" s="1"/>
      <c r="F534" s="1"/>
      <c r="G534" s="101"/>
      <c r="H534" s="101"/>
      <c r="I534" s="199"/>
    </row>
    <row r="535" spans="2:9" x14ac:dyDescent="0.2">
      <c r="B535" s="198"/>
      <c r="C535" s="1"/>
      <c r="D535" s="1"/>
      <c r="E535" s="1"/>
      <c r="F535" s="1"/>
      <c r="G535" s="101"/>
      <c r="H535" s="101"/>
      <c r="I535" s="199"/>
    </row>
    <row r="536" spans="2:9" x14ac:dyDescent="0.2">
      <c r="B536" s="198"/>
      <c r="C536" s="1"/>
      <c r="D536" s="1"/>
      <c r="E536" s="1"/>
      <c r="F536" s="1"/>
      <c r="G536" s="101"/>
      <c r="H536" s="101"/>
      <c r="I536" s="199"/>
    </row>
    <row r="537" spans="2:9" x14ac:dyDescent="0.2">
      <c r="B537" s="198"/>
      <c r="C537" s="1"/>
      <c r="D537" s="1"/>
      <c r="E537" s="1"/>
      <c r="F537" s="1"/>
      <c r="G537" s="101"/>
      <c r="H537" s="101"/>
      <c r="I537" s="199"/>
    </row>
    <row r="538" spans="2:9" x14ac:dyDescent="0.2">
      <c r="B538" s="198"/>
      <c r="C538" s="1"/>
      <c r="D538" s="1"/>
      <c r="E538" s="1"/>
      <c r="F538" s="1"/>
      <c r="G538" s="101"/>
      <c r="H538" s="101"/>
      <c r="I538" s="199"/>
    </row>
    <row r="539" spans="2:9" x14ac:dyDescent="0.2">
      <c r="B539" s="198"/>
      <c r="C539" s="1"/>
      <c r="D539" s="1"/>
      <c r="E539" s="1"/>
      <c r="F539" s="1"/>
      <c r="G539" s="101"/>
      <c r="H539" s="101"/>
      <c r="I539" s="199"/>
    </row>
    <row r="540" spans="2:9" x14ac:dyDescent="0.2">
      <c r="B540" s="198"/>
      <c r="C540" s="1"/>
      <c r="D540" s="1"/>
      <c r="E540" s="1"/>
      <c r="F540" s="1"/>
      <c r="G540" s="101"/>
      <c r="H540" s="101"/>
      <c r="I540" s="199"/>
    </row>
    <row r="541" spans="2:9" x14ac:dyDescent="0.2">
      <c r="B541" s="198"/>
      <c r="C541" s="1"/>
      <c r="D541" s="1"/>
      <c r="E541" s="1"/>
      <c r="F541" s="1"/>
      <c r="G541" s="101"/>
      <c r="H541" s="101"/>
      <c r="I541" s="199"/>
    </row>
    <row r="542" spans="2:9" x14ac:dyDescent="0.2">
      <c r="B542" s="198"/>
      <c r="C542" s="1"/>
      <c r="D542" s="1"/>
      <c r="E542" s="1"/>
      <c r="F542" s="1"/>
      <c r="G542" s="101"/>
      <c r="H542" s="101"/>
      <c r="I542" s="199"/>
    </row>
    <row r="543" spans="2:9" x14ac:dyDescent="0.2">
      <c r="B543" s="198"/>
      <c r="C543" s="1"/>
      <c r="D543" s="1"/>
      <c r="E543" s="1"/>
      <c r="F543" s="1"/>
      <c r="G543" s="101"/>
      <c r="H543" s="101"/>
      <c r="I543" s="199"/>
    </row>
    <row r="544" spans="2:9" x14ac:dyDescent="0.2">
      <c r="B544" s="198"/>
      <c r="C544" s="1"/>
      <c r="D544" s="1"/>
      <c r="E544" s="1"/>
      <c r="F544" s="1"/>
      <c r="G544" s="101"/>
      <c r="H544" s="101"/>
      <c r="I544" s="199"/>
    </row>
    <row r="545" spans="2:9" x14ac:dyDescent="0.2">
      <c r="B545" s="198"/>
      <c r="C545" s="1"/>
      <c r="D545" s="1"/>
      <c r="E545" s="1"/>
      <c r="F545" s="1"/>
      <c r="G545" s="101"/>
      <c r="H545" s="101"/>
      <c r="I545" s="199"/>
    </row>
    <row r="546" spans="2:9" x14ac:dyDescent="0.2">
      <c r="B546" s="198"/>
      <c r="C546" s="1"/>
      <c r="D546" s="1"/>
      <c r="E546" s="1"/>
      <c r="F546" s="1"/>
      <c r="G546" s="101"/>
      <c r="H546" s="101"/>
      <c r="I546" s="199"/>
    </row>
    <row r="547" spans="2:9" x14ac:dyDescent="0.2">
      <c r="B547" s="198"/>
      <c r="C547" s="1"/>
      <c r="D547" s="1"/>
      <c r="E547" s="1"/>
      <c r="F547" s="1"/>
      <c r="G547" s="101"/>
      <c r="H547" s="101"/>
      <c r="I547" s="199"/>
    </row>
    <row r="548" spans="2:9" x14ac:dyDescent="0.2">
      <c r="B548" s="198"/>
      <c r="C548" s="1"/>
      <c r="D548" s="1"/>
      <c r="E548" s="1"/>
      <c r="F548" s="1"/>
      <c r="G548" s="101"/>
      <c r="H548" s="101"/>
      <c r="I548" s="199"/>
    </row>
    <row r="549" spans="2:9" x14ac:dyDescent="0.2">
      <c r="B549" s="198"/>
      <c r="C549" s="1"/>
      <c r="D549" s="1"/>
      <c r="E549" s="1"/>
      <c r="F549" s="1"/>
      <c r="G549" s="101"/>
      <c r="H549" s="101"/>
      <c r="I549" s="199"/>
    </row>
    <row r="550" spans="2:9" x14ac:dyDescent="0.2">
      <c r="B550" s="198"/>
      <c r="C550" s="1"/>
      <c r="D550" s="1"/>
      <c r="E550" s="1"/>
      <c r="F550" s="1"/>
      <c r="G550" s="101"/>
      <c r="H550" s="101"/>
      <c r="I550" s="199"/>
    </row>
    <row r="551" spans="2:9" x14ac:dyDescent="0.2">
      <c r="B551" s="198"/>
      <c r="C551" s="1"/>
      <c r="D551" s="1"/>
      <c r="E551" s="1"/>
      <c r="F551" s="1"/>
      <c r="G551" s="101"/>
      <c r="H551" s="101"/>
      <c r="I551" s="199"/>
    </row>
    <row r="552" spans="2:9" x14ac:dyDescent="0.2">
      <c r="B552" s="198"/>
      <c r="C552" s="1"/>
      <c r="D552" s="1"/>
      <c r="E552" s="1"/>
      <c r="F552" s="1"/>
      <c r="G552" s="101"/>
      <c r="H552" s="101"/>
      <c r="I552" s="199"/>
    </row>
    <row r="553" spans="2:9" x14ac:dyDescent="0.2">
      <c r="B553" s="198"/>
      <c r="C553" s="1"/>
      <c r="D553" s="1"/>
      <c r="E553" s="1"/>
      <c r="F553" s="1"/>
      <c r="G553" s="101"/>
      <c r="H553" s="101"/>
      <c r="I553" s="199"/>
    </row>
    <row r="554" spans="2:9" x14ac:dyDescent="0.2">
      <c r="B554" s="198"/>
      <c r="C554" s="1"/>
      <c r="D554" s="1"/>
      <c r="E554" s="1"/>
      <c r="F554" s="1"/>
      <c r="G554" s="101"/>
      <c r="H554" s="101"/>
      <c r="I554" s="199"/>
    </row>
    <row r="555" spans="2:9" x14ac:dyDescent="0.2">
      <c r="B555" s="198"/>
      <c r="C555" s="1"/>
      <c r="D555" s="1"/>
      <c r="E555" s="1"/>
      <c r="F555" s="1"/>
      <c r="G555" s="101"/>
      <c r="H555" s="101"/>
      <c r="I555" s="199"/>
    </row>
    <row r="556" spans="2:9" x14ac:dyDescent="0.2">
      <c r="B556" s="198"/>
      <c r="C556" s="1"/>
      <c r="D556" s="1"/>
      <c r="E556" s="1"/>
      <c r="F556" s="1"/>
      <c r="G556" s="101"/>
      <c r="H556" s="101"/>
      <c r="I556" s="199"/>
    </row>
    <row r="557" spans="2:9" x14ac:dyDescent="0.2">
      <c r="B557" s="198"/>
      <c r="C557" s="1"/>
      <c r="D557" s="1"/>
      <c r="E557" s="1"/>
      <c r="F557" s="1"/>
      <c r="G557" s="101"/>
      <c r="H557" s="101"/>
      <c r="I557" s="199"/>
    </row>
    <row r="558" spans="2:9" x14ac:dyDescent="0.2">
      <c r="B558" s="198"/>
      <c r="C558" s="1"/>
      <c r="D558" s="1"/>
      <c r="E558" s="1"/>
      <c r="F558" s="1"/>
      <c r="G558" s="101"/>
      <c r="H558" s="101"/>
      <c r="I558" s="199"/>
    </row>
    <row r="559" spans="2:9" x14ac:dyDescent="0.2">
      <c r="B559" s="198"/>
      <c r="C559" s="1"/>
      <c r="D559" s="1"/>
      <c r="E559" s="1"/>
      <c r="F559" s="1"/>
      <c r="G559" s="101"/>
      <c r="H559" s="101"/>
      <c r="I559" s="199"/>
    </row>
    <row r="560" spans="2:9" x14ac:dyDescent="0.2">
      <c r="B560" s="198"/>
      <c r="C560" s="1"/>
      <c r="D560" s="1"/>
      <c r="E560" s="1"/>
      <c r="F560" s="1"/>
      <c r="G560" s="101"/>
      <c r="H560" s="101"/>
      <c r="I560" s="199"/>
    </row>
    <row r="561" spans="2:9" x14ac:dyDescent="0.2">
      <c r="B561" s="198"/>
      <c r="C561" s="1"/>
      <c r="D561" s="1"/>
      <c r="E561" s="1"/>
      <c r="F561" s="1"/>
      <c r="G561" s="101"/>
      <c r="H561" s="101"/>
      <c r="I561" s="199"/>
    </row>
    <row r="562" spans="2:9" x14ac:dyDescent="0.2">
      <c r="B562" s="198"/>
      <c r="C562" s="1"/>
      <c r="D562" s="1"/>
      <c r="E562" s="1"/>
      <c r="F562" s="1"/>
      <c r="G562" s="101"/>
      <c r="H562" s="101"/>
      <c r="I562" s="199"/>
    </row>
    <row r="563" spans="2:9" x14ac:dyDescent="0.2">
      <c r="B563" s="198"/>
      <c r="C563" s="1"/>
      <c r="D563" s="1"/>
      <c r="E563" s="1"/>
      <c r="F563" s="1"/>
      <c r="G563" s="101"/>
      <c r="H563" s="101"/>
      <c r="I563" s="199"/>
    </row>
    <row r="564" spans="2:9" x14ac:dyDescent="0.2">
      <c r="B564" s="198"/>
      <c r="C564" s="1"/>
      <c r="D564" s="1"/>
      <c r="E564" s="1"/>
      <c r="F564" s="1"/>
      <c r="G564" s="101"/>
      <c r="H564" s="101"/>
      <c r="I564" s="199"/>
    </row>
    <row r="565" spans="2:9" x14ac:dyDescent="0.2">
      <c r="B565" s="198"/>
      <c r="C565" s="1"/>
      <c r="D565" s="1"/>
      <c r="E565" s="1"/>
      <c r="F565" s="1"/>
      <c r="G565" s="101"/>
      <c r="H565" s="101"/>
      <c r="I565" s="199"/>
    </row>
    <row r="566" spans="2:9" x14ac:dyDescent="0.2">
      <c r="B566" s="198"/>
      <c r="C566" s="1"/>
      <c r="D566" s="1"/>
      <c r="E566" s="1"/>
      <c r="F566" s="1"/>
      <c r="G566" s="101"/>
      <c r="H566" s="101"/>
      <c r="I566" s="199"/>
    </row>
    <row r="567" spans="2:9" x14ac:dyDescent="0.2">
      <c r="B567" s="198"/>
      <c r="C567" s="1"/>
      <c r="D567" s="1"/>
      <c r="E567" s="1"/>
      <c r="F567" s="1"/>
      <c r="G567" s="101"/>
      <c r="H567" s="101"/>
      <c r="I567" s="199"/>
    </row>
    <row r="568" spans="2:9" x14ac:dyDescent="0.2">
      <c r="B568" s="198"/>
      <c r="C568" s="1"/>
      <c r="D568" s="1"/>
      <c r="E568" s="1"/>
      <c r="F568" s="1"/>
      <c r="G568" s="101"/>
      <c r="H568" s="101"/>
      <c r="I568" s="199"/>
    </row>
    <row r="569" spans="2:9" x14ac:dyDescent="0.2">
      <c r="B569" s="198"/>
      <c r="C569" s="1"/>
      <c r="D569" s="1"/>
      <c r="E569" s="1"/>
      <c r="F569" s="1"/>
      <c r="G569" s="101"/>
      <c r="H569" s="101"/>
      <c r="I569" s="199"/>
    </row>
    <row r="570" spans="2:9" x14ac:dyDescent="0.2">
      <c r="B570" s="198"/>
      <c r="C570" s="1"/>
      <c r="D570" s="1"/>
      <c r="E570" s="1"/>
      <c r="F570" s="1"/>
      <c r="G570" s="101"/>
      <c r="H570" s="101"/>
      <c r="I570" s="199"/>
    </row>
    <row r="571" spans="2:9" x14ac:dyDescent="0.2">
      <c r="B571" s="198"/>
      <c r="C571" s="1"/>
      <c r="D571" s="1"/>
      <c r="E571" s="1"/>
      <c r="F571" s="1"/>
      <c r="G571" s="101"/>
      <c r="H571" s="101"/>
      <c r="I571" s="199"/>
    </row>
    <row r="572" spans="2:9" x14ac:dyDescent="0.2">
      <c r="B572" s="198"/>
      <c r="C572" s="1"/>
      <c r="D572" s="1"/>
      <c r="E572" s="1"/>
      <c r="F572" s="1"/>
      <c r="G572" s="101"/>
      <c r="H572" s="101"/>
      <c r="I572" s="199"/>
    </row>
    <row r="573" spans="2:9" x14ac:dyDescent="0.2">
      <c r="B573" s="198"/>
      <c r="C573" s="1"/>
      <c r="D573" s="1"/>
      <c r="E573" s="1"/>
      <c r="F573" s="1"/>
      <c r="G573" s="101"/>
      <c r="H573" s="101"/>
      <c r="I573" s="199"/>
    </row>
    <row r="574" spans="2:9" x14ac:dyDescent="0.2">
      <c r="B574" s="198"/>
      <c r="C574" s="1"/>
      <c r="D574" s="1"/>
      <c r="E574" s="1"/>
      <c r="F574" s="1"/>
      <c r="G574" s="101"/>
      <c r="H574" s="101"/>
      <c r="I574" s="199"/>
    </row>
    <row r="575" spans="2:9" x14ac:dyDescent="0.2">
      <c r="B575" s="198"/>
      <c r="C575" s="1"/>
      <c r="D575" s="1"/>
      <c r="E575" s="1"/>
      <c r="F575" s="1"/>
      <c r="G575" s="101"/>
      <c r="H575" s="101"/>
      <c r="I575" s="199"/>
    </row>
    <row r="576" spans="2:9" x14ac:dyDescent="0.2">
      <c r="B576" s="198"/>
      <c r="C576" s="1"/>
      <c r="D576" s="1"/>
      <c r="E576" s="1"/>
      <c r="F576" s="1"/>
      <c r="G576" s="101"/>
      <c r="H576" s="101"/>
      <c r="I576" s="199"/>
    </row>
    <row r="577" spans="2:9" x14ac:dyDescent="0.2">
      <c r="B577" s="198"/>
      <c r="C577" s="1"/>
      <c r="D577" s="1"/>
      <c r="E577" s="1"/>
      <c r="F577" s="1"/>
      <c r="G577" s="101"/>
      <c r="H577" s="101"/>
      <c r="I577" s="199"/>
    </row>
    <row r="578" spans="2:9" x14ac:dyDescent="0.2">
      <c r="B578" s="198"/>
      <c r="C578" s="1"/>
      <c r="D578" s="1"/>
      <c r="E578" s="1"/>
      <c r="F578" s="1"/>
      <c r="G578" s="101"/>
      <c r="H578" s="101"/>
      <c r="I578" s="199"/>
    </row>
    <row r="579" spans="2:9" x14ac:dyDescent="0.2">
      <c r="B579" s="198"/>
      <c r="C579" s="1"/>
      <c r="D579" s="1"/>
      <c r="E579" s="1"/>
      <c r="F579" s="1"/>
      <c r="G579" s="101"/>
      <c r="H579" s="101"/>
      <c r="I579" s="199"/>
    </row>
    <row r="580" spans="2:9" x14ac:dyDescent="0.2">
      <c r="B580" s="198"/>
      <c r="C580" s="1"/>
      <c r="D580" s="1"/>
      <c r="E580" s="1"/>
      <c r="F580" s="1"/>
      <c r="G580" s="101"/>
      <c r="H580" s="101"/>
      <c r="I580" s="199"/>
    </row>
    <row r="581" spans="2:9" x14ac:dyDescent="0.2">
      <c r="B581" s="198"/>
      <c r="C581" s="1"/>
      <c r="D581" s="1"/>
      <c r="E581" s="1"/>
      <c r="F581" s="1"/>
      <c r="G581" s="101"/>
      <c r="H581" s="101"/>
      <c r="I581" s="199"/>
    </row>
    <row r="582" spans="2:9" x14ac:dyDescent="0.2">
      <c r="B582" s="198"/>
      <c r="C582" s="1"/>
      <c r="D582" s="1"/>
      <c r="E582" s="1"/>
      <c r="F582" s="1"/>
      <c r="G582" s="101"/>
      <c r="H582" s="101"/>
      <c r="I582" s="199"/>
    </row>
    <row r="583" spans="2:9" x14ac:dyDescent="0.2">
      <c r="B583" s="198"/>
      <c r="C583" s="1"/>
      <c r="D583" s="1"/>
      <c r="E583" s="1"/>
      <c r="F583" s="1"/>
      <c r="G583" s="101"/>
      <c r="H583" s="101"/>
      <c r="I583" s="199"/>
    </row>
    <row r="584" spans="2:9" x14ac:dyDescent="0.2">
      <c r="B584" s="198"/>
      <c r="C584" s="1"/>
      <c r="D584" s="1"/>
      <c r="E584" s="1"/>
      <c r="F584" s="1"/>
      <c r="G584" s="101"/>
      <c r="H584" s="101"/>
      <c r="I584" s="199"/>
    </row>
    <row r="585" spans="2:9" x14ac:dyDescent="0.2">
      <c r="B585" s="198"/>
      <c r="C585" s="1"/>
      <c r="D585" s="1"/>
      <c r="E585" s="1"/>
      <c r="F585" s="1"/>
      <c r="G585" s="101"/>
      <c r="H585" s="101"/>
      <c r="I585" s="199"/>
    </row>
    <row r="586" spans="2:9" x14ac:dyDescent="0.2">
      <c r="B586" s="198"/>
      <c r="C586" s="1"/>
      <c r="D586" s="1"/>
      <c r="E586" s="1"/>
      <c r="F586" s="1"/>
      <c r="G586" s="101"/>
      <c r="H586" s="101"/>
      <c r="I586" s="199"/>
    </row>
    <row r="587" spans="2:9" x14ac:dyDescent="0.2">
      <c r="B587" s="198"/>
      <c r="C587" s="1"/>
      <c r="D587" s="1"/>
      <c r="E587" s="1"/>
      <c r="F587" s="1"/>
      <c r="G587" s="101"/>
      <c r="H587" s="101"/>
      <c r="I587" s="199"/>
    </row>
    <row r="588" spans="2:9" x14ac:dyDescent="0.2">
      <c r="B588" s="198"/>
      <c r="C588" s="1"/>
      <c r="D588" s="1"/>
      <c r="E588" s="1"/>
      <c r="F588" s="1"/>
      <c r="G588" s="101"/>
      <c r="H588" s="101"/>
      <c r="I588" s="199"/>
    </row>
    <row r="589" spans="2:9" x14ac:dyDescent="0.2">
      <c r="B589" s="198"/>
      <c r="C589" s="1"/>
      <c r="D589" s="1"/>
      <c r="E589" s="1"/>
      <c r="F589" s="1"/>
      <c r="G589" s="101"/>
      <c r="H589" s="101"/>
      <c r="I589" s="199"/>
    </row>
    <row r="590" spans="2:9" x14ac:dyDescent="0.2">
      <c r="B590" s="198"/>
      <c r="C590" s="1"/>
      <c r="D590" s="1"/>
      <c r="E590" s="1"/>
      <c r="F590" s="1"/>
      <c r="G590" s="101"/>
      <c r="H590" s="101"/>
      <c r="I590" s="199"/>
    </row>
    <row r="591" spans="2:9" x14ac:dyDescent="0.2">
      <c r="B591" s="198"/>
      <c r="C591" s="1"/>
      <c r="D591" s="1"/>
      <c r="E591" s="1"/>
      <c r="F591" s="1"/>
      <c r="G591" s="101"/>
      <c r="H591" s="101"/>
      <c r="I591" s="199"/>
    </row>
    <row r="592" spans="2:9" x14ac:dyDescent="0.2">
      <c r="B592" s="198"/>
      <c r="C592" s="1"/>
      <c r="D592" s="1"/>
      <c r="E592" s="1"/>
      <c r="F592" s="1"/>
      <c r="G592" s="101"/>
      <c r="H592" s="101"/>
      <c r="I592" s="199"/>
    </row>
    <row r="593" spans="2:9" x14ac:dyDescent="0.2">
      <c r="B593" s="198"/>
      <c r="C593" s="1"/>
      <c r="D593" s="1"/>
      <c r="E593" s="1"/>
      <c r="F593" s="1"/>
      <c r="G593" s="101"/>
      <c r="H593" s="101"/>
      <c r="I593" s="199"/>
    </row>
    <row r="594" spans="2:9" x14ac:dyDescent="0.2">
      <c r="B594" s="198"/>
      <c r="C594" s="1"/>
      <c r="D594" s="1"/>
      <c r="E594" s="1"/>
      <c r="F594" s="1"/>
      <c r="G594" s="101"/>
      <c r="H594" s="101"/>
      <c r="I594" s="199"/>
    </row>
    <row r="595" spans="2:9" x14ac:dyDescent="0.2">
      <c r="B595" s="198"/>
      <c r="C595" s="1"/>
      <c r="D595" s="1"/>
      <c r="E595" s="1"/>
      <c r="F595" s="1"/>
      <c r="G595" s="101"/>
      <c r="H595" s="101"/>
      <c r="I595" s="199"/>
    </row>
    <row r="596" spans="2:9" x14ac:dyDescent="0.2">
      <c r="B596" s="198"/>
      <c r="C596" s="1"/>
      <c r="D596" s="1"/>
      <c r="E596" s="1"/>
      <c r="F596" s="1"/>
      <c r="G596" s="101"/>
      <c r="H596" s="101"/>
      <c r="I596" s="199"/>
    </row>
    <row r="597" spans="2:9" x14ac:dyDescent="0.2">
      <c r="B597" s="198"/>
      <c r="C597" s="1"/>
      <c r="D597" s="1"/>
      <c r="E597" s="1"/>
      <c r="F597" s="1"/>
      <c r="G597" s="101"/>
      <c r="H597" s="101"/>
      <c r="I597" s="199"/>
    </row>
    <row r="598" spans="2:9" x14ac:dyDescent="0.2">
      <c r="B598" s="198"/>
      <c r="C598" s="1"/>
      <c r="D598" s="1"/>
      <c r="E598" s="1"/>
      <c r="F598" s="1"/>
      <c r="G598" s="101"/>
      <c r="H598" s="101"/>
      <c r="I598" s="199"/>
    </row>
    <row r="599" spans="2:9" x14ac:dyDescent="0.2">
      <c r="B599" s="198"/>
      <c r="C599" s="1"/>
      <c r="D599" s="1"/>
      <c r="E599" s="1"/>
      <c r="F599" s="1"/>
      <c r="G599" s="101"/>
      <c r="H599" s="101"/>
      <c r="I599" s="199"/>
    </row>
    <row r="600" spans="2:9" x14ac:dyDescent="0.2">
      <c r="B600" s="198"/>
      <c r="C600" s="1"/>
      <c r="D600" s="1"/>
      <c r="E600" s="1"/>
      <c r="F600" s="1"/>
      <c r="G600" s="101"/>
      <c r="H600" s="101"/>
      <c r="I600" s="199"/>
    </row>
    <row r="601" spans="2:9" x14ac:dyDescent="0.2">
      <c r="B601" s="198"/>
      <c r="C601" s="1"/>
      <c r="D601" s="1"/>
      <c r="E601" s="1"/>
      <c r="F601" s="1"/>
      <c r="G601" s="101"/>
      <c r="H601" s="101"/>
      <c r="I601" s="199"/>
    </row>
    <row r="602" spans="2:9" x14ac:dyDescent="0.2">
      <c r="B602" s="198"/>
      <c r="C602" s="1"/>
      <c r="D602" s="1"/>
      <c r="E602" s="1"/>
      <c r="F602" s="1"/>
      <c r="G602" s="101"/>
      <c r="H602" s="101"/>
      <c r="I602" s="199"/>
    </row>
    <row r="603" spans="2:9" x14ac:dyDescent="0.2">
      <c r="B603" s="198"/>
      <c r="C603" s="1"/>
      <c r="D603" s="1"/>
      <c r="E603" s="1"/>
      <c r="F603" s="1"/>
      <c r="G603" s="101"/>
      <c r="H603" s="101"/>
      <c r="I603" s="199"/>
    </row>
    <row r="604" spans="2:9" x14ac:dyDescent="0.2">
      <c r="B604" s="198"/>
      <c r="C604" s="2"/>
      <c r="D604" s="3"/>
      <c r="E604" s="1"/>
      <c r="F604" s="1"/>
      <c r="G604" s="101"/>
      <c r="H604" s="101"/>
      <c r="I604" s="199"/>
    </row>
    <row r="605" spans="2:9" x14ac:dyDescent="0.2">
      <c r="B605" s="198"/>
      <c r="C605" s="2"/>
      <c r="D605" s="3"/>
      <c r="E605" s="1"/>
      <c r="F605" s="1"/>
      <c r="G605" s="101"/>
      <c r="H605" s="101"/>
      <c r="I605" s="199"/>
    </row>
    <row r="606" spans="2:9" x14ac:dyDescent="0.2">
      <c r="B606" s="198"/>
      <c r="C606" s="2"/>
      <c r="D606" s="3"/>
      <c r="E606" s="1"/>
      <c r="F606" s="1"/>
      <c r="G606" s="101"/>
      <c r="H606" s="101"/>
      <c r="I606" s="199"/>
    </row>
    <row r="607" spans="2:9" x14ac:dyDescent="0.2">
      <c r="B607" s="198"/>
      <c r="C607" s="2"/>
      <c r="D607" s="3"/>
      <c r="E607" s="1"/>
      <c r="F607" s="1"/>
      <c r="G607" s="101"/>
      <c r="H607" s="101"/>
      <c r="I607" s="199"/>
    </row>
    <row r="608" spans="2:9" x14ac:dyDescent="0.2">
      <c r="B608" s="198"/>
      <c r="C608" s="2"/>
      <c r="D608" s="3"/>
      <c r="E608" s="1"/>
      <c r="F608" s="1"/>
      <c r="G608" s="101"/>
      <c r="H608" s="101"/>
      <c r="I608" s="199"/>
    </row>
    <row r="609" spans="2:9" x14ac:dyDescent="0.2">
      <c r="B609" s="198"/>
      <c r="C609" s="2"/>
      <c r="D609" s="3"/>
      <c r="E609" s="1"/>
      <c r="F609" s="1"/>
      <c r="G609" s="101"/>
      <c r="H609" s="101"/>
      <c r="I609" s="199"/>
    </row>
    <row r="610" spans="2:9" x14ac:dyDescent="0.2">
      <c r="B610" s="198"/>
      <c r="C610" s="2"/>
      <c r="D610" s="3"/>
      <c r="E610" s="1"/>
      <c r="F610" s="1"/>
      <c r="G610" s="101"/>
      <c r="H610" s="101"/>
      <c r="I610" s="199"/>
    </row>
    <row r="611" spans="2:9" x14ac:dyDescent="0.2">
      <c r="B611" s="198"/>
      <c r="C611" s="2"/>
      <c r="D611" s="3"/>
      <c r="E611" s="1"/>
      <c r="F611" s="1"/>
      <c r="G611" s="101"/>
      <c r="H611" s="101"/>
      <c r="I611" s="199"/>
    </row>
    <row r="612" spans="2:9" x14ac:dyDescent="0.2">
      <c r="B612" s="198"/>
      <c r="C612" s="2"/>
      <c r="D612" s="3"/>
      <c r="E612" s="1"/>
      <c r="F612" s="1"/>
      <c r="G612" s="101"/>
      <c r="H612" s="101"/>
      <c r="I612" s="199"/>
    </row>
    <row r="613" spans="2:9" x14ac:dyDescent="0.2">
      <c r="B613" s="198"/>
      <c r="C613" s="2"/>
      <c r="D613" s="3"/>
      <c r="E613" s="1"/>
      <c r="F613" s="1"/>
      <c r="G613" s="101"/>
      <c r="H613" s="101"/>
      <c r="I613" s="199"/>
    </row>
    <row r="614" spans="2:9" x14ac:dyDescent="0.2">
      <c r="B614" s="198"/>
      <c r="C614" s="2"/>
      <c r="D614" s="3"/>
      <c r="E614" s="1"/>
      <c r="F614" s="1"/>
      <c r="G614" s="101"/>
      <c r="H614" s="101"/>
      <c r="I614" s="199"/>
    </row>
    <row r="615" spans="2:9" x14ac:dyDescent="0.2">
      <c r="B615" s="198"/>
      <c r="C615" s="2"/>
      <c r="D615" s="3"/>
      <c r="E615" s="1"/>
      <c r="F615" s="1"/>
      <c r="G615" s="101"/>
      <c r="H615" s="101"/>
      <c r="I615" s="199"/>
    </row>
    <row r="616" spans="2:9" x14ac:dyDescent="0.2">
      <c r="B616" s="198"/>
      <c r="C616" s="2"/>
      <c r="D616" s="3"/>
      <c r="E616" s="1"/>
      <c r="F616" s="1"/>
      <c r="G616" s="101"/>
      <c r="H616" s="101"/>
      <c r="I616" s="199"/>
    </row>
    <row r="617" spans="2:9" x14ac:dyDescent="0.2">
      <c r="B617" s="198"/>
      <c r="C617" s="2"/>
      <c r="D617" s="3"/>
      <c r="E617" s="1"/>
      <c r="F617" s="1"/>
      <c r="G617" s="101"/>
      <c r="H617" s="101"/>
      <c r="I617" s="199"/>
    </row>
    <row r="618" spans="2:9" x14ac:dyDescent="0.2">
      <c r="B618" s="198"/>
      <c r="C618" s="2"/>
      <c r="D618" s="3"/>
      <c r="E618" s="1"/>
      <c r="F618" s="1"/>
      <c r="G618" s="101"/>
      <c r="H618" s="101"/>
      <c r="I618" s="199"/>
    </row>
    <row r="619" spans="2:9" x14ac:dyDescent="0.2">
      <c r="B619" s="198"/>
      <c r="C619" s="2"/>
      <c r="D619" s="3"/>
      <c r="E619" s="1"/>
      <c r="F619" s="1"/>
      <c r="G619" s="101"/>
      <c r="H619" s="101"/>
      <c r="I619" s="199"/>
    </row>
    <row r="620" spans="2:9" x14ac:dyDescent="0.2">
      <c r="B620" s="198"/>
      <c r="C620" s="2"/>
      <c r="D620" s="3"/>
      <c r="E620" s="1"/>
      <c r="F620" s="1"/>
      <c r="G620" s="101"/>
      <c r="H620" s="101"/>
      <c r="I620" s="199"/>
    </row>
    <row r="621" spans="2:9" x14ac:dyDescent="0.2">
      <c r="B621" s="198"/>
      <c r="C621" s="2"/>
      <c r="D621" s="3"/>
      <c r="E621" s="1"/>
      <c r="F621" s="1"/>
      <c r="G621" s="101"/>
      <c r="H621" s="101"/>
      <c r="I621" s="199"/>
    </row>
    <row r="622" spans="2:9" x14ac:dyDescent="0.2">
      <c r="B622" s="198"/>
      <c r="C622" s="2"/>
      <c r="D622" s="3"/>
      <c r="E622" s="1"/>
      <c r="F622" s="1"/>
      <c r="G622" s="101"/>
      <c r="H622" s="101"/>
      <c r="I622" s="199"/>
    </row>
    <row r="623" spans="2:9" x14ac:dyDescent="0.2">
      <c r="B623" s="198"/>
      <c r="C623" s="2"/>
      <c r="D623" s="3"/>
      <c r="E623" s="1"/>
      <c r="F623" s="1"/>
      <c r="G623" s="101"/>
      <c r="H623" s="101"/>
      <c r="I623" s="199"/>
    </row>
    <row r="624" spans="2:9" x14ac:dyDescent="0.2">
      <c r="B624" s="198"/>
      <c r="C624" s="2"/>
      <c r="D624" s="3"/>
      <c r="E624" s="1"/>
      <c r="F624" s="1"/>
      <c r="G624" s="101"/>
      <c r="H624" s="101"/>
      <c r="I624" s="199"/>
    </row>
    <row r="625" spans="2:9" x14ac:dyDescent="0.2">
      <c r="B625" s="198"/>
      <c r="C625" s="2"/>
      <c r="D625" s="3"/>
      <c r="E625" s="1"/>
      <c r="F625" s="1"/>
      <c r="G625" s="101"/>
      <c r="H625" s="101"/>
      <c r="I625" s="199"/>
    </row>
    <row r="626" spans="2:9" x14ac:dyDescent="0.2">
      <c r="B626" s="198"/>
      <c r="C626" s="2"/>
      <c r="D626" s="3"/>
      <c r="E626" s="1"/>
      <c r="F626" s="1"/>
      <c r="G626" s="101"/>
      <c r="H626" s="101"/>
      <c r="I626" s="199"/>
    </row>
    <row r="627" spans="2:9" x14ac:dyDescent="0.2">
      <c r="B627" s="198"/>
      <c r="C627" s="2"/>
      <c r="D627" s="3"/>
      <c r="E627" s="1"/>
      <c r="F627" s="1"/>
      <c r="G627" s="101"/>
      <c r="H627" s="101"/>
      <c r="I627" s="199"/>
    </row>
    <row r="628" spans="2:9" x14ac:dyDescent="0.2">
      <c r="B628" s="198"/>
      <c r="C628" s="2"/>
      <c r="D628" s="3"/>
      <c r="E628" s="1"/>
      <c r="F628" s="1"/>
      <c r="G628" s="101"/>
      <c r="H628" s="101"/>
      <c r="I628" s="199"/>
    </row>
    <row r="629" spans="2:9" x14ac:dyDescent="0.2">
      <c r="B629" s="198"/>
      <c r="C629" s="2"/>
      <c r="D629" s="3"/>
      <c r="E629" s="1"/>
      <c r="F629" s="1"/>
      <c r="G629" s="101"/>
      <c r="H629" s="101"/>
      <c r="I629" s="199"/>
    </row>
    <row r="630" spans="2:9" x14ac:dyDescent="0.2">
      <c r="B630" s="198"/>
      <c r="C630" s="2"/>
      <c r="D630" s="3"/>
      <c r="E630" s="1"/>
      <c r="F630" s="1"/>
      <c r="G630" s="101"/>
      <c r="H630" s="101"/>
      <c r="I630" s="199"/>
    </row>
    <row r="631" spans="2:9" x14ac:dyDescent="0.2">
      <c r="B631" s="198"/>
      <c r="C631" s="2"/>
      <c r="D631" s="3"/>
      <c r="E631" s="1"/>
      <c r="F631" s="1"/>
      <c r="G631" s="101"/>
      <c r="H631" s="101"/>
      <c r="I631" s="199"/>
    </row>
    <row r="632" spans="2:9" x14ac:dyDescent="0.2">
      <c r="B632" s="198"/>
      <c r="C632" s="2"/>
      <c r="D632" s="3"/>
      <c r="E632" s="1"/>
      <c r="F632" s="1"/>
      <c r="G632" s="101"/>
      <c r="H632" s="101"/>
      <c r="I632" s="199"/>
    </row>
    <row r="633" spans="2:9" x14ac:dyDescent="0.2">
      <c r="B633" s="198"/>
      <c r="C633" s="2"/>
      <c r="D633" s="3"/>
      <c r="E633" s="1"/>
      <c r="F633" s="1"/>
      <c r="G633" s="101"/>
      <c r="H633" s="101"/>
      <c r="I633" s="199"/>
    </row>
    <row r="634" spans="2:9" x14ac:dyDescent="0.2">
      <c r="B634" s="198"/>
      <c r="C634" s="2"/>
      <c r="D634" s="3"/>
      <c r="E634" s="1"/>
      <c r="F634" s="1"/>
      <c r="G634" s="101"/>
      <c r="H634" s="101"/>
      <c r="I634" s="199"/>
    </row>
    <row r="635" spans="2:9" x14ac:dyDescent="0.2">
      <c r="B635" s="198"/>
      <c r="C635" s="2"/>
      <c r="D635" s="3"/>
      <c r="E635" s="1"/>
      <c r="F635" s="1"/>
      <c r="G635" s="101"/>
      <c r="H635" s="101"/>
      <c r="I635" s="199"/>
    </row>
    <row r="636" spans="2:9" x14ac:dyDescent="0.2">
      <c r="B636" s="198"/>
      <c r="C636" s="2"/>
      <c r="D636" s="3"/>
      <c r="E636" s="1"/>
      <c r="F636" s="1"/>
      <c r="G636" s="101"/>
      <c r="H636" s="101"/>
      <c r="I636" s="199"/>
    </row>
    <row r="637" spans="2:9" x14ac:dyDescent="0.2">
      <c r="B637" s="198"/>
      <c r="C637" s="2"/>
      <c r="D637" s="3"/>
      <c r="E637" s="1"/>
      <c r="F637" s="1"/>
      <c r="G637" s="101"/>
      <c r="H637" s="101"/>
      <c r="I637" s="199"/>
    </row>
    <row r="638" spans="2:9" x14ac:dyDescent="0.2">
      <c r="B638" s="198"/>
      <c r="C638" s="2"/>
      <c r="D638" s="3"/>
      <c r="E638" s="1"/>
      <c r="F638" s="1"/>
      <c r="G638" s="101"/>
      <c r="H638" s="101"/>
      <c r="I638" s="199"/>
    </row>
    <row r="639" spans="2:9" x14ac:dyDescent="0.2">
      <c r="B639" s="198"/>
      <c r="C639" s="2"/>
      <c r="D639" s="3"/>
      <c r="E639" s="1"/>
      <c r="F639" s="1"/>
      <c r="G639" s="101"/>
      <c r="H639" s="101"/>
      <c r="I639" s="199"/>
    </row>
    <row r="640" spans="2:9" x14ac:dyDescent="0.2">
      <c r="B640" s="198"/>
      <c r="C640" s="2"/>
      <c r="D640" s="3"/>
      <c r="E640" s="1"/>
      <c r="F640" s="1"/>
      <c r="G640" s="101"/>
      <c r="H640" s="101"/>
      <c r="I640" s="199"/>
    </row>
    <row r="641" spans="2:9" x14ac:dyDescent="0.2">
      <c r="B641" s="198"/>
      <c r="C641" s="2"/>
      <c r="D641" s="3"/>
      <c r="E641" s="1"/>
      <c r="F641" s="1"/>
      <c r="G641" s="101"/>
      <c r="H641" s="101"/>
      <c r="I641" s="199"/>
    </row>
    <row r="642" spans="2:9" x14ac:dyDescent="0.2">
      <c r="B642" s="198"/>
      <c r="C642" s="2"/>
      <c r="D642" s="3"/>
      <c r="E642" s="1"/>
      <c r="F642" s="1"/>
      <c r="G642" s="101"/>
      <c r="H642" s="101"/>
      <c r="I642" s="199"/>
    </row>
    <row r="643" spans="2:9" x14ac:dyDescent="0.2">
      <c r="B643" s="198"/>
      <c r="C643" s="2"/>
      <c r="D643" s="3"/>
      <c r="E643" s="1"/>
      <c r="F643" s="1"/>
      <c r="G643" s="101"/>
      <c r="H643" s="101"/>
      <c r="I643" s="199"/>
    </row>
    <row r="644" spans="2:9" x14ac:dyDescent="0.2">
      <c r="B644" s="198"/>
      <c r="C644" s="2"/>
      <c r="D644" s="3"/>
      <c r="E644" s="1"/>
      <c r="F644" s="1"/>
      <c r="G644" s="101"/>
      <c r="H644" s="101"/>
      <c r="I644" s="199"/>
    </row>
    <row r="645" spans="2:9" x14ac:dyDescent="0.2">
      <c r="B645" s="198"/>
      <c r="C645" s="2"/>
      <c r="D645" s="3"/>
      <c r="E645" s="1"/>
      <c r="F645" s="1"/>
      <c r="G645" s="101"/>
      <c r="H645" s="101"/>
      <c r="I645" s="199"/>
    </row>
    <row r="646" spans="2:9" x14ac:dyDescent="0.2">
      <c r="B646" s="198"/>
      <c r="C646" s="2"/>
      <c r="D646" s="3"/>
      <c r="E646" s="1"/>
      <c r="F646" s="1"/>
      <c r="G646" s="101"/>
      <c r="H646" s="101"/>
      <c r="I646" s="199"/>
    </row>
    <row r="647" spans="2:9" x14ac:dyDescent="0.2">
      <c r="B647" s="198"/>
      <c r="C647" s="2"/>
      <c r="D647" s="3"/>
      <c r="E647" s="1"/>
      <c r="F647" s="1"/>
      <c r="G647" s="101"/>
      <c r="H647" s="101"/>
      <c r="I647" s="199"/>
    </row>
    <row r="648" spans="2:9" x14ac:dyDescent="0.2">
      <c r="B648" s="198"/>
      <c r="C648" s="2"/>
      <c r="D648" s="3"/>
      <c r="E648" s="1"/>
      <c r="F648" s="1"/>
      <c r="G648" s="101"/>
      <c r="H648" s="101"/>
      <c r="I648" s="199"/>
    </row>
    <row r="649" spans="2:9" x14ac:dyDescent="0.2">
      <c r="B649" s="198"/>
      <c r="C649" s="2"/>
      <c r="D649" s="3"/>
      <c r="E649" s="1"/>
      <c r="F649" s="1"/>
      <c r="G649" s="101"/>
      <c r="H649" s="101"/>
      <c r="I649" s="199"/>
    </row>
    <row r="650" spans="2:9" x14ac:dyDescent="0.2">
      <c r="B650" s="198"/>
      <c r="C650" s="2"/>
      <c r="D650" s="3"/>
      <c r="E650" s="1"/>
      <c r="F650" s="1"/>
      <c r="G650" s="101"/>
      <c r="H650" s="101"/>
      <c r="I650" s="199"/>
    </row>
    <row r="651" spans="2:9" x14ac:dyDescent="0.2">
      <c r="B651" s="198"/>
      <c r="C651" s="2"/>
      <c r="D651" s="3"/>
      <c r="E651" s="1"/>
      <c r="F651" s="1"/>
      <c r="G651" s="101"/>
      <c r="H651" s="101"/>
      <c r="I651" s="199"/>
    </row>
    <row r="652" spans="2:9" x14ac:dyDescent="0.2">
      <c r="B652" s="198"/>
      <c r="C652" s="2"/>
      <c r="D652" s="3"/>
      <c r="E652" s="1"/>
      <c r="F652" s="1"/>
      <c r="G652" s="101"/>
      <c r="H652" s="101"/>
      <c r="I652" s="199"/>
    </row>
    <row r="653" spans="2:9" x14ac:dyDescent="0.2">
      <c r="B653" s="198"/>
      <c r="C653" s="2"/>
      <c r="D653" s="3"/>
      <c r="E653" s="1"/>
      <c r="F653" s="1"/>
      <c r="G653" s="101"/>
      <c r="H653" s="101"/>
      <c r="I653" s="199"/>
    </row>
    <row r="654" spans="2:9" x14ac:dyDescent="0.2">
      <c r="B654" s="198"/>
      <c r="C654" s="2"/>
      <c r="D654" s="3"/>
      <c r="E654" s="1"/>
      <c r="F654" s="1"/>
      <c r="G654" s="101"/>
      <c r="H654" s="101"/>
      <c r="I654" s="199"/>
    </row>
    <row r="655" spans="2:9" x14ac:dyDescent="0.2">
      <c r="B655" s="198"/>
      <c r="C655" s="2"/>
      <c r="D655" s="3"/>
      <c r="E655" s="1"/>
      <c r="F655" s="1"/>
      <c r="G655" s="101"/>
      <c r="H655" s="101"/>
      <c r="I655" s="199"/>
    </row>
    <row r="656" spans="2:9" x14ac:dyDescent="0.2">
      <c r="B656" s="198"/>
      <c r="C656" s="2"/>
      <c r="D656" s="3"/>
      <c r="E656" s="1"/>
      <c r="F656" s="1"/>
      <c r="G656" s="101"/>
      <c r="H656" s="101"/>
      <c r="I656" s="199"/>
    </row>
    <row r="657" spans="2:9" x14ac:dyDescent="0.2">
      <c r="B657" s="198"/>
      <c r="C657" s="2"/>
      <c r="D657" s="3"/>
      <c r="E657" s="1"/>
      <c r="F657" s="1"/>
      <c r="G657" s="101"/>
      <c r="H657" s="101"/>
      <c r="I657" s="199"/>
    </row>
    <row r="658" spans="2:9" x14ac:dyDescent="0.2">
      <c r="B658" s="198"/>
      <c r="C658" s="2"/>
      <c r="D658" s="3"/>
      <c r="E658" s="1"/>
      <c r="F658" s="1"/>
      <c r="G658" s="101"/>
      <c r="H658" s="101"/>
      <c r="I658" s="199"/>
    </row>
    <row r="659" spans="2:9" x14ac:dyDescent="0.2">
      <c r="B659" s="198"/>
      <c r="C659" s="2"/>
      <c r="D659" s="3"/>
      <c r="E659" s="1"/>
      <c r="F659" s="1"/>
      <c r="G659" s="101"/>
      <c r="H659" s="101"/>
      <c r="I659" s="199"/>
    </row>
    <row r="660" spans="2:9" x14ac:dyDescent="0.2">
      <c r="B660" s="198"/>
      <c r="C660" s="2"/>
      <c r="D660" s="3"/>
      <c r="E660" s="1"/>
      <c r="F660" s="1"/>
      <c r="G660" s="101"/>
      <c r="H660" s="101"/>
      <c r="I660" s="199"/>
    </row>
    <row r="661" spans="2:9" x14ac:dyDescent="0.2">
      <c r="B661" s="198"/>
      <c r="C661" s="2"/>
      <c r="D661" s="3"/>
      <c r="E661" s="1"/>
      <c r="F661" s="1"/>
      <c r="G661" s="101"/>
      <c r="H661" s="101"/>
      <c r="I661" s="199"/>
    </row>
    <row r="662" spans="2:9" x14ac:dyDescent="0.2">
      <c r="B662" s="198"/>
      <c r="C662" s="2"/>
      <c r="D662" s="3"/>
      <c r="E662" s="1"/>
      <c r="F662" s="1"/>
      <c r="G662" s="101"/>
      <c r="H662" s="101"/>
      <c r="I662" s="199"/>
    </row>
    <row r="663" spans="2:9" x14ac:dyDescent="0.2">
      <c r="B663" s="198"/>
      <c r="C663" s="2"/>
      <c r="D663" s="3"/>
      <c r="E663" s="1"/>
      <c r="F663" s="1"/>
      <c r="G663" s="101"/>
      <c r="H663" s="101"/>
      <c r="I663" s="199"/>
    </row>
    <row r="664" spans="2:9" x14ac:dyDescent="0.2">
      <c r="B664" s="198"/>
      <c r="C664" s="2"/>
      <c r="D664" s="3"/>
      <c r="E664" s="1"/>
      <c r="F664" s="1"/>
      <c r="G664" s="101"/>
      <c r="H664" s="101"/>
      <c r="I664" s="199"/>
    </row>
    <row r="665" spans="2:9" x14ac:dyDescent="0.2">
      <c r="B665" s="198"/>
      <c r="C665" s="2"/>
      <c r="D665" s="3"/>
      <c r="E665" s="1"/>
      <c r="F665" s="1"/>
      <c r="G665" s="101"/>
      <c r="H665" s="101"/>
      <c r="I665" s="199"/>
    </row>
    <row r="666" spans="2:9" x14ac:dyDescent="0.2">
      <c r="B666" s="198"/>
      <c r="C666" s="2"/>
      <c r="D666" s="3"/>
      <c r="E666" s="1"/>
      <c r="F666" s="1"/>
      <c r="G666" s="101"/>
      <c r="H666" s="101"/>
      <c r="I666" s="199"/>
    </row>
    <row r="667" spans="2:9" x14ac:dyDescent="0.2">
      <c r="B667" s="198"/>
      <c r="C667" s="2"/>
      <c r="D667" s="3"/>
      <c r="E667" s="1"/>
      <c r="F667" s="1"/>
      <c r="G667" s="101"/>
      <c r="H667" s="101"/>
      <c r="I667" s="199"/>
    </row>
    <row r="668" spans="2:9" x14ac:dyDescent="0.2">
      <c r="B668" s="198"/>
      <c r="C668" s="2"/>
      <c r="D668" s="3"/>
      <c r="E668" s="1"/>
      <c r="F668" s="1"/>
      <c r="G668" s="101"/>
      <c r="H668" s="101"/>
      <c r="I668" s="199"/>
    </row>
    <row r="669" spans="2:9" x14ac:dyDescent="0.2">
      <c r="B669" s="198"/>
      <c r="C669" s="2"/>
      <c r="D669" s="3"/>
      <c r="E669" s="1"/>
      <c r="F669" s="1"/>
      <c r="G669" s="101"/>
      <c r="H669" s="101"/>
      <c r="I669" s="199"/>
    </row>
    <row r="670" spans="2:9" x14ac:dyDescent="0.2">
      <c r="B670" s="198"/>
      <c r="C670" s="2"/>
      <c r="D670" s="3"/>
      <c r="E670" s="1"/>
      <c r="F670" s="1"/>
      <c r="G670" s="101"/>
      <c r="H670" s="101"/>
      <c r="I670" s="199"/>
    </row>
    <row r="671" spans="2:9" x14ac:dyDescent="0.2">
      <c r="B671" s="198"/>
      <c r="C671" s="2"/>
      <c r="D671" s="3"/>
      <c r="E671" s="1"/>
      <c r="F671" s="1"/>
      <c r="G671" s="101"/>
      <c r="H671" s="101"/>
      <c r="I671" s="199"/>
    </row>
    <row r="672" spans="2:9" x14ac:dyDescent="0.2">
      <c r="B672" s="198"/>
      <c r="C672" s="2"/>
      <c r="D672" s="3"/>
      <c r="E672" s="1"/>
      <c r="F672" s="1"/>
      <c r="G672" s="101"/>
      <c r="H672" s="101"/>
      <c r="I672" s="199"/>
    </row>
    <row r="673" spans="2:9" x14ac:dyDescent="0.2">
      <c r="B673" s="198"/>
      <c r="C673" s="2"/>
      <c r="D673" s="3"/>
      <c r="E673" s="1"/>
      <c r="F673" s="1"/>
      <c r="G673" s="101"/>
      <c r="H673" s="101"/>
      <c r="I673" s="199"/>
    </row>
    <row r="674" spans="2:9" x14ac:dyDescent="0.2">
      <c r="B674" s="198"/>
      <c r="C674" s="2"/>
      <c r="D674" s="3"/>
      <c r="E674" s="1"/>
      <c r="F674" s="1"/>
      <c r="G674" s="101"/>
      <c r="H674" s="101"/>
      <c r="I674" s="199"/>
    </row>
    <row r="675" spans="2:9" x14ac:dyDescent="0.2">
      <c r="B675" s="198"/>
      <c r="C675" s="2"/>
      <c r="D675" s="3"/>
      <c r="E675" s="1"/>
      <c r="F675" s="1"/>
      <c r="G675" s="101"/>
      <c r="H675" s="101"/>
      <c r="I675" s="199"/>
    </row>
    <row r="676" spans="2:9" x14ac:dyDescent="0.2">
      <c r="B676" s="198"/>
      <c r="C676" s="2"/>
      <c r="D676" s="3"/>
      <c r="E676" s="1"/>
      <c r="F676" s="1"/>
      <c r="G676" s="101"/>
      <c r="H676" s="101"/>
      <c r="I676" s="199"/>
    </row>
    <row r="677" spans="2:9" x14ac:dyDescent="0.2">
      <c r="B677" s="198"/>
      <c r="C677" s="2"/>
      <c r="D677" s="3"/>
      <c r="E677" s="1"/>
      <c r="F677" s="1"/>
      <c r="G677" s="101"/>
      <c r="H677" s="101"/>
      <c r="I677" s="199"/>
    </row>
    <row r="678" spans="2:9" x14ac:dyDescent="0.2">
      <c r="B678" s="198"/>
      <c r="C678" s="2"/>
      <c r="D678" s="3"/>
      <c r="E678" s="1"/>
      <c r="F678" s="1"/>
      <c r="G678" s="101"/>
      <c r="H678" s="101"/>
      <c r="I678" s="199"/>
    </row>
    <row r="679" spans="2:9" x14ac:dyDescent="0.2">
      <c r="B679" s="198"/>
      <c r="C679" s="2"/>
      <c r="D679" s="3"/>
      <c r="E679" s="1"/>
      <c r="F679" s="1"/>
      <c r="G679" s="101"/>
      <c r="H679" s="101"/>
      <c r="I679" s="199"/>
    </row>
    <row r="680" spans="2:9" x14ac:dyDescent="0.2">
      <c r="B680" s="198"/>
      <c r="C680" s="2"/>
      <c r="D680" s="3"/>
      <c r="E680" s="1"/>
      <c r="F680" s="1"/>
      <c r="G680" s="101"/>
      <c r="H680" s="101"/>
      <c r="I680" s="199"/>
    </row>
    <row r="681" spans="2:9" x14ac:dyDescent="0.2">
      <c r="B681" s="198"/>
      <c r="C681" s="2"/>
      <c r="D681" s="3"/>
      <c r="E681" s="1"/>
      <c r="F681" s="1"/>
      <c r="G681" s="101"/>
      <c r="H681" s="101"/>
      <c r="I681" s="199"/>
    </row>
    <row r="682" spans="2:9" x14ac:dyDescent="0.2">
      <c r="B682" s="198"/>
      <c r="C682" s="2"/>
      <c r="D682" s="3"/>
      <c r="E682" s="1"/>
      <c r="F682" s="1"/>
      <c r="G682" s="101"/>
      <c r="H682" s="101"/>
      <c r="I682" s="199"/>
    </row>
    <row r="683" spans="2:9" x14ac:dyDescent="0.2">
      <c r="B683" s="198"/>
      <c r="C683" s="2"/>
      <c r="D683" s="3"/>
      <c r="E683" s="1"/>
      <c r="F683" s="1"/>
      <c r="G683" s="101"/>
      <c r="H683" s="101"/>
      <c r="I683" s="199"/>
    </row>
    <row r="684" spans="2:9" x14ac:dyDescent="0.2">
      <c r="B684" s="198"/>
      <c r="C684" s="2"/>
      <c r="D684" s="3"/>
      <c r="E684" s="1"/>
      <c r="F684" s="1"/>
      <c r="G684" s="101"/>
      <c r="H684" s="101"/>
      <c r="I684" s="199"/>
    </row>
    <row r="685" spans="2:9" x14ac:dyDescent="0.2">
      <c r="B685" s="198"/>
      <c r="C685" s="2"/>
      <c r="D685" s="3"/>
      <c r="E685" s="1"/>
      <c r="F685" s="1"/>
      <c r="G685" s="101"/>
      <c r="H685" s="101"/>
      <c r="I685" s="199"/>
    </row>
    <row r="686" spans="2:9" x14ac:dyDescent="0.2">
      <c r="B686" s="198"/>
      <c r="C686" s="2"/>
      <c r="D686" s="3"/>
      <c r="E686" s="1"/>
      <c r="F686" s="1"/>
      <c r="G686" s="101"/>
      <c r="H686" s="101"/>
      <c r="I686" s="199"/>
    </row>
    <row r="687" spans="2:9" x14ac:dyDescent="0.2">
      <c r="B687" s="198"/>
      <c r="C687" s="2"/>
      <c r="D687" s="3"/>
      <c r="E687" s="1"/>
      <c r="F687" s="1"/>
      <c r="G687" s="101"/>
      <c r="H687" s="101"/>
      <c r="I687" s="199"/>
    </row>
    <row r="688" spans="2:9" x14ac:dyDescent="0.2">
      <c r="B688" s="198"/>
      <c r="C688" s="2"/>
      <c r="D688" s="3"/>
      <c r="E688" s="1"/>
      <c r="F688" s="1"/>
      <c r="G688" s="101"/>
      <c r="H688" s="101"/>
      <c r="I688" s="199"/>
    </row>
    <row r="689" spans="2:9" x14ac:dyDescent="0.2">
      <c r="B689" s="198"/>
      <c r="C689" s="2"/>
      <c r="D689" s="3"/>
      <c r="E689" s="1"/>
      <c r="F689" s="1"/>
      <c r="G689" s="101"/>
      <c r="H689" s="101"/>
      <c r="I689" s="199"/>
    </row>
    <row r="690" spans="2:9" x14ac:dyDescent="0.2">
      <c r="B690" s="198"/>
      <c r="C690" s="2"/>
      <c r="D690" s="3"/>
      <c r="E690" s="1"/>
      <c r="F690" s="1"/>
      <c r="G690" s="101"/>
      <c r="H690" s="101"/>
      <c r="I690" s="199"/>
    </row>
    <row r="691" spans="2:9" x14ac:dyDescent="0.2">
      <c r="B691" s="198"/>
      <c r="C691" s="2"/>
      <c r="D691" s="3"/>
      <c r="E691" s="1"/>
      <c r="F691" s="1"/>
      <c r="G691" s="101"/>
      <c r="H691" s="101"/>
      <c r="I691" s="199"/>
    </row>
    <row r="692" spans="2:9" x14ac:dyDescent="0.2">
      <c r="B692" s="198"/>
      <c r="C692" s="2"/>
      <c r="D692" s="3"/>
      <c r="E692" s="1"/>
      <c r="F692" s="1"/>
      <c r="G692" s="101"/>
      <c r="H692" s="101"/>
      <c r="I692" s="199"/>
    </row>
    <row r="693" spans="2:9" x14ac:dyDescent="0.2">
      <c r="B693" s="198"/>
      <c r="C693" s="2"/>
      <c r="D693" s="3"/>
      <c r="E693" s="1"/>
      <c r="F693" s="1"/>
      <c r="G693" s="101"/>
      <c r="H693" s="101"/>
      <c r="I693" s="199"/>
    </row>
    <row r="694" spans="2:9" x14ac:dyDescent="0.2">
      <c r="B694" s="198"/>
      <c r="C694" s="2"/>
      <c r="D694" s="3"/>
      <c r="E694" s="1"/>
      <c r="F694" s="1"/>
      <c r="G694" s="101"/>
      <c r="H694" s="101"/>
      <c r="I694" s="199"/>
    </row>
    <row r="695" spans="2:9" x14ac:dyDescent="0.2">
      <c r="B695" s="198"/>
      <c r="C695" s="2"/>
      <c r="D695" s="3"/>
      <c r="E695" s="1"/>
      <c r="F695" s="1"/>
      <c r="G695" s="101"/>
      <c r="H695" s="101"/>
      <c r="I695" s="199"/>
    </row>
    <row r="696" spans="2:9" x14ac:dyDescent="0.2">
      <c r="B696" s="198"/>
      <c r="C696" s="2"/>
      <c r="D696" s="3"/>
      <c r="E696" s="1"/>
      <c r="F696" s="1"/>
      <c r="G696" s="101"/>
      <c r="H696" s="101"/>
      <c r="I696" s="199"/>
    </row>
    <row r="697" spans="2:9" x14ac:dyDescent="0.2">
      <c r="B697" s="198"/>
      <c r="C697" s="2"/>
      <c r="D697" s="3"/>
      <c r="E697" s="1"/>
      <c r="F697" s="1"/>
      <c r="G697" s="101"/>
      <c r="H697" s="101"/>
      <c r="I697" s="199"/>
    </row>
    <row r="698" spans="2:9" x14ac:dyDescent="0.2">
      <c r="B698" s="198"/>
      <c r="C698" s="2"/>
      <c r="D698" s="3"/>
      <c r="E698" s="1"/>
      <c r="F698" s="1"/>
      <c r="G698" s="101"/>
      <c r="H698" s="101"/>
      <c r="I698" s="199"/>
    </row>
    <row r="699" spans="2:9" x14ac:dyDescent="0.2">
      <c r="B699" s="198"/>
      <c r="C699" s="2"/>
      <c r="D699" s="3"/>
      <c r="E699" s="1"/>
      <c r="F699" s="1"/>
      <c r="G699" s="101"/>
      <c r="H699" s="101"/>
      <c r="I699" s="199"/>
    </row>
    <row r="700" spans="2:9" x14ac:dyDescent="0.2">
      <c r="B700" s="198"/>
      <c r="C700" s="2"/>
      <c r="D700" s="3"/>
      <c r="E700" s="1"/>
      <c r="F700" s="1"/>
      <c r="G700" s="101"/>
      <c r="H700" s="101"/>
      <c r="I700" s="199"/>
    </row>
    <row r="701" spans="2:9" x14ac:dyDescent="0.2">
      <c r="B701" s="198"/>
      <c r="C701" s="2"/>
      <c r="D701" s="3"/>
      <c r="E701" s="1"/>
      <c r="F701" s="1"/>
      <c r="G701" s="101"/>
      <c r="H701" s="101"/>
      <c r="I701" s="199"/>
    </row>
    <row r="702" spans="2:9" x14ac:dyDescent="0.2">
      <c r="B702" s="198"/>
      <c r="C702" s="2"/>
      <c r="D702" s="3"/>
      <c r="E702" s="1"/>
      <c r="F702" s="1"/>
      <c r="G702" s="101"/>
      <c r="H702" s="101"/>
      <c r="I702" s="199"/>
    </row>
    <row r="703" spans="2:9" x14ac:dyDescent="0.2">
      <c r="B703" s="198"/>
      <c r="C703" s="2"/>
      <c r="D703" s="3"/>
      <c r="E703" s="1"/>
      <c r="F703" s="1"/>
      <c r="G703" s="101"/>
      <c r="H703" s="101"/>
      <c r="I703" s="199"/>
    </row>
    <row r="704" spans="2:9" x14ac:dyDescent="0.2">
      <c r="B704" s="198"/>
      <c r="C704" s="2"/>
      <c r="D704" s="3"/>
      <c r="E704" s="1"/>
      <c r="F704" s="1"/>
      <c r="G704" s="101"/>
      <c r="H704" s="101"/>
      <c r="I704" s="199"/>
    </row>
    <row r="705" spans="2:9" x14ac:dyDescent="0.2">
      <c r="B705" s="198"/>
      <c r="C705" s="2"/>
      <c r="D705" s="3"/>
      <c r="E705" s="1"/>
      <c r="F705" s="1"/>
      <c r="G705" s="101"/>
      <c r="H705" s="101"/>
      <c r="I705" s="199"/>
    </row>
    <row r="706" spans="2:9" x14ac:dyDescent="0.2">
      <c r="B706" s="198"/>
      <c r="C706" s="2"/>
      <c r="D706" s="3"/>
      <c r="E706" s="1"/>
      <c r="F706" s="1"/>
      <c r="G706" s="101"/>
      <c r="H706" s="101"/>
      <c r="I706" s="199"/>
    </row>
    <row r="707" spans="2:9" x14ac:dyDescent="0.2">
      <c r="B707" s="198"/>
      <c r="C707" s="2"/>
      <c r="D707" s="3"/>
      <c r="E707" s="1"/>
      <c r="F707" s="1"/>
      <c r="G707" s="101"/>
      <c r="H707" s="101"/>
      <c r="I707" s="199"/>
    </row>
    <row r="708" spans="2:9" x14ac:dyDescent="0.2">
      <c r="B708" s="198"/>
      <c r="C708" s="2"/>
      <c r="D708" s="3"/>
      <c r="E708" s="1"/>
      <c r="F708" s="1"/>
      <c r="G708" s="101"/>
      <c r="H708" s="101"/>
      <c r="I708" s="199"/>
    </row>
    <row r="709" spans="2:9" x14ac:dyDescent="0.2">
      <c r="B709" s="198"/>
      <c r="C709" s="2"/>
      <c r="D709" s="3"/>
      <c r="E709" s="1"/>
      <c r="F709" s="1"/>
      <c r="G709" s="101"/>
      <c r="H709" s="101"/>
      <c r="I709" s="199"/>
    </row>
    <row r="710" spans="2:9" x14ac:dyDescent="0.2">
      <c r="B710" s="198"/>
      <c r="C710" s="2"/>
      <c r="D710" s="3"/>
      <c r="E710" s="1"/>
      <c r="F710" s="1"/>
      <c r="G710" s="101"/>
      <c r="H710" s="101"/>
      <c r="I710" s="199"/>
    </row>
    <row r="711" spans="2:9" x14ac:dyDescent="0.2">
      <c r="B711" s="198"/>
      <c r="C711" s="2"/>
      <c r="D711" s="3"/>
      <c r="E711" s="1"/>
      <c r="F711" s="1"/>
      <c r="G711" s="101"/>
      <c r="H711" s="101"/>
      <c r="I711" s="199"/>
    </row>
    <row r="712" spans="2:9" x14ac:dyDescent="0.2">
      <c r="B712" s="198"/>
      <c r="C712" s="2"/>
      <c r="D712" s="3"/>
      <c r="E712" s="1"/>
      <c r="F712" s="1"/>
      <c r="G712" s="101"/>
      <c r="H712" s="101"/>
      <c r="I712" s="199"/>
    </row>
    <row r="713" spans="2:9" x14ac:dyDescent="0.2">
      <c r="B713" s="198"/>
      <c r="C713" s="2"/>
      <c r="D713" s="3"/>
      <c r="E713" s="1"/>
      <c r="F713" s="1"/>
      <c r="G713" s="101"/>
      <c r="H713" s="101"/>
      <c r="I713" s="199"/>
    </row>
    <row r="714" spans="2:9" x14ac:dyDescent="0.2">
      <c r="B714" s="198"/>
      <c r="C714" s="2"/>
      <c r="D714" s="3"/>
      <c r="E714" s="1"/>
      <c r="F714" s="1"/>
      <c r="G714" s="101"/>
      <c r="H714" s="101"/>
      <c r="I714" s="199"/>
    </row>
    <row r="715" spans="2:9" x14ac:dyDescent="0.2">
      <c r="B715" s="198"/>
      <c r="C715" s="2"/>
      <c r="D715" s="3"/>
      <c r="E715" s="1"/>
      <c r="F715" s="1"/>
      <c r="G715" s="101"/>
      <c r="H715" s="101"/>
      <c r="I715" s="199"/>
    </row>
    <row r="716" spans="2:9" x14ac:dyDescent="0.2">
      <c r="B716" s="198"/>
      <c r="C716" s="2"/>
      <c r="D716" s="3"/>
      <c r="E716" s="1"/>
      <c r="F716" s="1"/>
      <c r="G716" s="101"/>
      <c r="H716" s="101"/>
      <c r="I716" s="199"/>
    </row>
    <row r="717" spans="2:9" x14ac:dyDescent="0.2">
      <c r="B717" s="198"/>
      <c r="C717" s="2"/>
      <c r="D717" s="3"/>
      <c r="E717" s="1"/>
      <c r="F717" s="1"/>
      <c r="G717" s="101"/>
      <c r="H717" s="101"/>
      <c r="I717" s="199"/>
    </row>
    <row r="718" spans="2:9" x14ac:dyDescent="0.2">
      <c r="B718" s="198"/>
      <c r="C718" s="2"/>
      <c r="D718" s="3"/>
      <c r="E718" s="1"/>
      <c r="F718" s="1"/>
      <c r="G718" s="101"/>
      <c r="H718" s="101"/>
      <c r="I718" s="199"/>
    </row>
    <row r="719" spans="2:9" x14ac:dyDescent="0.2">
      <c r="B719" s="198"/>
      <c r="C719" s="2"/>
      <c r="D719" s="3"/>
      <c r="E719" s="1"/>
      <c r="F719" s="1"/>
      <c r="G719" s="101"/>
      <c r="H719" s="101"/>
      <c r="I719" s="199"/>
    </row>
    <row r="720" spans="2:9" x14ac:dyDescent="0.2">
      <c r="B720" s="198"/>
      <c r="C720" s="2"/>
      <c r="D720" s="3"/>
      <c r="E720" s="1"/>
      <c r="F720" s="1"/>
      <c r="G720" s="101"/>
      <c r="H720" s="101"/>
      <c r="I720" s="199"/>
    </row>
    <row r="721" spans="2:9" x14ac:dyDescent="0.2">
      <c r="B721" s="198"/>
      <c r="C721" s="2"/>
      <c r="D721" s="3"/>
      <c r="E721" s="1"/>
      <c r="F721" s="1"/>
      <c r="G721" s="101"/>
      <c r="H721" s="101"/>
      <c r="I721" s="199"/>
    </row>
    <row r="722" spans="2:9" x14ac:dyDescent="0.2">
      <c r="B722" s="198"/>
      <c r="C722" s="2"/>
      <c r="D722" s="3"/>
      <c r="E722" s="1"/>
      <c r="F722" s="1"/>
      <c r="G722" s="101"/>
      <c r="H722" s="101"/>
      <c r="I722" s="199"/>
    </row>
    <row r="723" spans="2:9" x14ac:dyDescent="0.2">
      <c r="B723" s="198"/>
      <c r="C723" s="2"/>
      <c r="D723" s="3"/>
      <c r="E723" s="1"/>
      <c r="F723" s="1"/>
      <c r="G723" s="101"/>
      <c r="H723" s="101"/>
      <c r="I723" s="199"/>
    </row>
    <row r="724" spans="2:9" x14ac:dyDescent="0.2">
      <c r="B724" s="198"/>
      <c r="C724" s="2"/>
      <c r="D724" s="3"/>
      <c r="E724" s="1"/>
      <c r="F724" s="1"/>
      <c r="G724" s="101"/>
      <c r="H724" s="101"/>
      <c r="I724" s="199"/>
    </row>
    <row r="725" spans="2:9" x14ac:dyDescent="0.2">
      <c r="B725" s="198"/>
      <c r="C725" s="2"/>
      <c r="D725" s="3"/>
      <c r="E725" s="1"/>
      <c r="F725" s="1"/>
      <c r="G725" s="101"/>
      <c r="H725" s="101"/>
      <c r="I725" s="199"/>
    </row>
    <row r="726" spans="2:9" x14ac:dyDescent="0.2">
      <c r="B726" s="198"/>
      <c r="C726" s="2"/>
      <c r="D726" s="3"/>
      <c r="E726" s="1"/>
      <c r="F726" s="1"/>
      <c r="G726" s="101"/>
      <c r="H726" s="101"/>
      <c r="I726" s="199"/>
    </row>
    <row r="727" spans="2:9" x14ac:dyDescent="0.2">
      <c r="B727" s="198"/>
      <c r="C727" s="2"/>
      <c r="D727" s="3"/>
      <c r="E727" s="1"/>
      <c r="F727" s="1"/>
      <c r="G727" s="101"/>
      <c r="H727" s="101"/>
      <c r="I727" s="199"/>
    </row>
    <row r="728" spans="2:9" x14ac:dyDescent="0.2">
      <c r="B728" s="198"/>
      <c r="C728" s="2"/>
      <c r="D728" s="3"/>
      <c r="E728" s="1"/>
      <c r="F728" s="1"/>
      <c r="G728" s="101"/>
      <c r="H728" s="101"/>
      <c r="I728" s="199"/>
    </row>
    <row r="729" spans="2:9" x14ac:dyDescent="0.2">
      <c r="B729" s="198"/>
      <c r="C729" s="2"/>
      <c r="D729" s="3"/>
      <c r="E729" s="1"/>
      <c r="F729" s="1"/>
      <c r="G729" s="101"/>
      <c r="H729" s="101"/>
      <c r="I729" s="199"/>
    </row>
    <row r="730" spans="2:9" x14ac:dyDescent="0.2">
      <c r="B730" s="198"/>
      <c r="C730" s="2"/>
      <c r="D730" s="3"/>
      <c r="E730" s="1"/>
      <c r="F730" s="1"/>
      <c r="G730" s="101"/>
      <c r="H730" s="101"/>
      <c r="I730" s="199"/>
    </row>
    <row r="731" spans="2:9" x14ac:dyDescent="0.2">
      <c r="B731" s="198"/>
      <c r="C731" s="2"/>
      <c r="D731" s="3"/>
      <c r="E731" s="1"/>
      <c r="F731" s="1"/>
      <c r="G731" s="101"/>
      <c r="H731" s="101"/>
      <c r="I731" s="199"/>
    </row>
    <row r="732" spans="2:9" x14ac:dyDescent="0.2">
      <c r="B732" s="198"/>
      <c r="C732" s="2"/>
      <c r="D732" s="3"/>
      <c r="E732" s="1"/>
      <c r="F732" s="1"/>
      <c r="G732" s="101"/>
      <c r="H732" s="101"/>
      <c r="I732" s="199"/>
    </row>
    <row r="733" spans="2:9" x14ac:dyDescent="0.2">
      <c r="B733" s="198"/>
      <c r="C733" s="2"/>
      <c r="D733" s="3"/>
      <c r="E733" s="1"/>
      <c r="F733" s="1"/>
      <c r="G733" s="101"/>
      <c r="H733" s="101"/>
      <c r="I733" s="199"/>
    </row>
    <row r="734" spans="2:9" x14ac:dyDescent="0.2">
      <c r="B734" s="198"/>
      <c r="C734" s="2"/>
      <c r="D734" s="3"/>
      <c r="E734" s="1"/>
      <c r="F734" s="1"/>
      <c r="G734" s="101"/>
      <c r="H734" s="101"/>
      <c r="I734" s="199"/>
    </row>
    <row r="735" spans="2:9" x14ac:dyDescent="0.2">
      <c r="B735" s="198"/>
      <c r="C735" s="2"/>
      <c r="D735" s="3"/>
      <c r="E735" s="1"/>
      <c r="F735" s="1"/>
      <c r="G735" s="101"/>
      <c r="H735" s="101"/>
      <c r="I735" s="199"/>
    </row>
    <row r="736" spans="2:9" x14ac:dyDescent="0.2">
      <c r="B736" s="198"/>
      <c r="C736" s="2"/>
      <c r="D736" s="3"/>
      <c r="E736" s="1"/>
      <c r="F736" s="1"/>
      <c r="G736" s="101"/>
      <c r="H736" s="101"/>
      <c r="I736" s="199"/>
    </row>
    <row r="737" spans="2:9" x14ac:dyDescent="0.2">
      <c r="B737" s="198"/>
      <c r="C737" s="2"/>
      <c r="D737" s="3"/>
      <c r="E737" s="1"/>
      <c r="F737" s="1"/>
      <c r="G737" s="101"/>
      <c r="H737" s="101"/>
      <c r="I737" s="199"/>
    </row>
    <row r="738" spans="2:9" x14ac:dyDescent="0.2">
      <c r="B738" s="198"/>
      <c r="C738" s="2"/>
      <c r="D738" s="3"/>
      <c r="E738" s="1"/>
      <c r="F738" s="1"/>
      <c r="G738" s="101"/>
      <c r="H738" s="101"/>
      <c r="I738" s="199"/>
    </row>
    <row r="739" spans="2:9" x14ac:dyDescent="0.2">
      <c r="B739" s="198"/>
      <c r="C739" s="2"/>
      <c r="D739" s="3"/>
      <c r="E739" s="1"/>
      <c r="F739" s="1"/>
      <c r="G739" s="101"/>
      <c r="H739" s="101"/>
      <c r="I739" s="199"/>
    </row>
    <row r="740" spans="2:9" x14ac:dyDescent="0.2">
      <c r="B740" s="198"/>
      <c r="C740" s="2"/>
      <c r="D740" s="3"/>
      <c r="E740" s="1"/>
      <c r="F740" s="1"/>
      <c r="G740" s="101"/>
      <c r="H740" s="101"/>
      <c r="I740" s="199"/>
    </row>
    <row r="741" spans="2:9" x14ac:dyDescent="0.2">
      <c r="B741" s="198"/>
      <c r="C741" s="2"/>
      <c r="D741" s="3"/>
      <c r="E741" s="1"/>
      <c r="F741" s="1"/>
      <c r="G741" s="101"/>
      <c r="H741" s="101"/>
      <c r="I741" s="199"/>
    </row>
    <row r="742" spans="2:9" x14ac:dyDescent="0.2">
      <c r="B742" s="198"/>
      <c r="C742" s="2"/>
      <c r="D742" s="3"/>
      <c r="E742" s="1"/>
      <c r="F742" s="1"/>
      <c r="G742" s="101"/>
      <c r="H742" s="101"/>
      <c r="I742" s="199"/>
    </row>
    <row r="743" spans="2:9" x14ac:dyDescent="0.2">
      <c r="B743" s="198"/>
      <c r="C743" s="2"/>
      <c r="D743" s="3"/>
      <c r="E743" s="1"/>
      <c r="F743" s="1"/>
      <c r="G743" s="101"/>
      <c r="H743" s="101"/>
      <c r="I743" s="199"/>
    </row>
    <row r="744" spans="2:9" x14ac:dyDescent="0.2">
      <c r="B744" s="198"/>
      <c r="C744" s="2"/>
      <c r="D744" s="3"/>
      <c r="E744" s="1"/>
      <c r="F744" s="1"/>
      <c r="G744" s="101"/>
      <c r="H744" s="101"/>
      <c r="I744" s="199"/>
    </row>
    <row r="745" spans="2:9" x14ac:dyDescent="0.2">
      <c r="B745" s="198"/>
      <c r="C745" s="2"/>
      <c r="D745" s="3"/>
      <c r="E745" s="1"/>
      <c r="F745" s="1"/>
      <c r="G745" s="101"/>
      <c r="H745" s="101"/>
      <c r="I745" s="199"/>
    </row>
    <row r="746" spans="2:9" x14ac:dyDescent="0.2">
      <c r="B746" s="198"/>
      <c r="C746" s="2"/>
      <c r="D746" s="3"/>
      <c r="E746" s="1"/>
      <c r="F746" s="1"/>
      <c r="G746" s="101"/>
      <c r="H746" s="101"/>
      <c r="I746" s="199"/>
    </row>
    <row r="747" spans="2:9" x14ac:dyDescent="0.2">
      <c r="B747" s="198"/>
      <c r="C747" s="2"/>
      <c r="D747" s="3"/>
      <c r="E747" s="1"/>
      <c r="F747" s="1"/>
      <c r="G747" s="101"/>
      <c r="H747" s="101"/>
      <c r="I747" s="199"/>
    </row>
    <row r="748" spans="2:9" x14ac:dyDescent="0.2">
      <c r="B748" s="198"/>
      <c r="C748" s="2"/>
      <c r="D748" s="3"/>
      <c r="E748" s="1"/>
      <c r="F748" s="1"/>
      <c r="G748" s="101"/>
      <c r="H748" s="101"/>
      <c r="I748" s="199"/>
    </row>
    <row r="749" spans="2:9" x14ac:dyDescent="0.2">
      <c r="B749" s="198"/>
      <c r="C749" s="2"/>
      <c r="D749" s="3"/>
      <c r="E749" s="1"/>
      <c r="F749" s="1"/>
      <c r="G749" s="101"/>
      <c r="H749" s="101"/>
      <c r="I749" s="199"/>
    </row>
    <row r="750" spans="2:9" x14ac:dyDescent="0.2">
      <c r="B750" s="198"/>
      <c r="C750" s="2"/>
      <c r="D750" s="3"/>
      <c r="E750" s="1"/>
      <c r="F750" s="1"/>
      <c r="G750" s="101"/>
      <c r="H750" s="101"/>
      <c r="I750" s="199"/>
    </row>
    <row r="751" spans="2:9" x14ac:dyDescent="0.2">
      <c r="B751" s="198"/>
      <c r="C751" s="2"/>
      <c r="D751" s="3"/>
      <c r="E751" s="1"/>
      <c r="F751" s="1"/>
      <c r="G751" s="101"/>
      <c r="H751" s="101"/>
      <c r="I751" s="199"/>
    </row>
    <row r="752" spans="2:9" x14ac:dyDescent="0.2">
      <c r="B752" s="198"/>
      <c r="C752" s="2"/>
      <c r="D752" s="3"/>
      <c r="E752" s="1"/>
      <c r="F752" s="1"/>
      <c r="G752" s="101"/>
      <c r="H752" s="101"/>
      <c r="I752" s="199"/>
    </row>
    <row r="753" spans="2:9" x14ac:dyDescent="0.2">
      <c r="B753" s="198"/>
      <c r="C753" s="2"/>
      <c r="D753" s="3"/>
      <c r="E753" s="1"/>
      <c r="F753" s="1"/>
      <c r="G753" s="101"/>
      <c r="H753" s="101"/>
      <c r="I753" s="199"/>
    </row>
    <row r="754" spans="2:9" x14ac:dyDescent="0.2">
      <c r="B754" s="198"/>
      <c r="C754" s="2"/>
      <c r="D754" s="3"/>
      <c r="E754" s="1"/>
      <c r="F754" s="1"/>
      <c r="G754" s="101"/>
      <c r="H754" s="101"/>
      <c r="I754" s="199"/>
    </row>
    <row r="755" spans="2:9" x14ac:dyDescent="0.2">
      <c r="B755" s="198"/>
      <c r="C755" s="2"/>
      <c r="D755" s="3"/>
      <c r="E755" s="1"/>
      <c r="F755" s="1"/>
      <c r="G755" s="101"/>
      <c r="H755" s="101"/>
      <c r="I755" s="199"/>
    </row>
    <row r="756" spans="2:9" x14ac:dyDescent="0.2">
      <c r="B756" s="198"/>
      <c r="C756" s="2"/>
      <c r="D756" s="3"/>
      <c r="E756" s="1"/>
      <c r="F756" s="1"/>
      <c r="G756" s="101"/>
      <c r="H756" s="101"/>
      <c r="I756" s="199"/>
    </row>
    <row r="757" spans="2:9" x14ac:dyDescent="0.2">
      <c r="B757" s="198"/>
      <c r="C757" s="2"/>
      <c r="D757" s="3"/>
      <c r="E757" s="1"/>
      <c r="F757" s="1"/>
      <c r="G757" s="101"/>
      <c r="H757" s="101"/>
      <c r="I757" s="199"/>
    </row>
    <row r="758" spans="2:9" x14ac:dyDescent="0.2">
      <c r="B758" s="198"/>
      <c r="C758" s="2"/>
      <c r="D758" s="3"/>
      <c r="E758" s="1"/>
      <c r="F758" s="1"/>
      <c r="G758" s="101"/>
      <c r="H758" s="101"/>
      <c r="I758" s="199"/>
    </row>
    <row r="759" spans="2:9" x14ac:dyDescent="0.2">
      <c r="B759" s="198"/>
      <c r="C759" s="2"/>
      <c r="D759" s="3"/>
      <c r="E759" s="1"/>
      <c r="F759" s="1"/>
      <c r="G759" s="101"/>
      <c r="H759" s="101"/>
      <c r="I759" s="199"/>
    </row>
    <row r="760" spans="2:9" x14ac:dyDescent="0.2">
      <c r="B760" s="198"/>
      <c r="C760" s="2"/>
      <c r="D760" s="3"/>
      <c r="E760" s="1"/>
      <c r="F760" s="1"/>
      <c r="G760" s="101"/>
      <c r="H760" s="101"/>
      <c r="I760" s="199"/>
    </row>
    <row r="761" spans="2:9" x14ac:dyDescent="0.2">
      <c r="B761" s="198"/>
      <c r="C761" s="2"/>
      <c r="D761" s="3"/>
      <c r="E761" s="1"/>
      <c r="F761" s="1"/>
      <c r="G761" s="101"/>
      <c r="H761" s="101"/>
      <c r="I761" s="199"/>
    </row>
    <row r="762" spans="2:9" x14ac:dyDescent="0.2">
      <c r="B762" s="198"/>
      <c r="C762" s="2"/>
      <c r="D762" s="3"/>
      <c r="E762" s="1"/>
      <c r="F762" s="1"/>
      <c r="G762" s="101"/>
      <c r="H762" s="101"/>
      <c r="I762" s="199"/>
    </row>
    <row r="763" spans="2:9" x14ac:dyDescent="0.2">
      <c r="B763" s="198"/>
      <c r="C763" s="2"/>
      <c r="D763" s="3"/>
      <c r="E763" s="1"/>
      <c r="F763" s="1"/>
      <c r="G763" s="101"/>
      <c r="H763" s="101"/>
      <c r="I763" s="199"/>
    </row>
    <row r="764" spans="2:9" x14ac:dyDescent="0.2">
      <c r="B764" s="198"/>
      <c r="C764" s="2"/>
      <c r="D764" s="3"/>
      <c r="E764" s="1"/>
      <c r="F764" s="1"/>
      <c r="G764" s="101"/>
      <c r="H764" s="101"/>
      <c r="I764" s="199"/>
    </row>
    <row r="765" spans="2:9" x14ac:dyDescent="0.2">
      <c r="B765" s="198"/>
      <c r="C765" s="2"/>
      <c r="D765" s="3"/>
      <c r="E765" s="1"/>
      <c r="F765" s="1"/>
      <c r="G765" s="101"/>
      <c r="H765" s="101"/>
      <c r="I765" s="199"/>
    </row>
    <row r="766" spans="2:9" x14ac:dyDescent="0.2">
      <c r="B766" s="198"/>
      <c r="C766" s="2"/>
      <c r="D766" s="3"/>
      <c r="E766" s="1"/>
      <c r="F766" s="1"/>
      <c r="G766" s="101"/>
      <c r="H766" s="101"/>
      <c r="I766" s="199"/>
    </row>
    <row r="767" spans="2:9" x14ac:dyDescent="0.2">
      <c r="B767" s="198"/>
      <c r="C767" s="2"/>
      <c r="D767" s="3"/>
      <c r="E767" s="1"/>
      <c r="F767" s="1"/>
      <c r="G767" s="101"/>
      <c r="H767" s="101"/>
      <c r="I767" s="199"/>
    </row>
    <row r="768" spans="2:9" x14ac:dyDescent="0.2">
      <c r="B768" s="198"/>
      <c r="C768" s="2"/>
      <c r="D768" s="3"/>
      <c r="E768" s="1"/>
      <c r="F768" s="1"/>
      <c r="G768" s="101"/>
      <c r="H768" s="101"/>
      <c r="I768" s="199"/>
    </row>
    <row r="769" spans="2:9" x14ac:dyDescent="0.2">
      <c r="B769" s="198"/>
      <c r="C769" s="2"/>
      <c r="D769" s="3"/>
      <c r="E769" s="1"/>
      <c r="F769" s="1"/>
      <c r="G769" s="101"/>
      <c r="H769" s="101"/>
      <c r="I769" s="199"/>
    </row>
    <row r="770" spans="2:9" x14ac:dyDescent="0.2">
      <c r="B770" s="198"/>
      <c r="C770" s="2"/>
      <c r="D770" s="3"/>
      <c r="E770" s="1"/>
      <c r="F770" s="1"/>
      <c r="G770" s="101"/>
      <c r="H770" s="101"/>
      <c r="I770" s="199"/>
    </row>
    <row r="771" spans="2:9" x14ac:dyDescent="0.2">
      <c r="B771" s="198"/>
      <c r="C771" s="2"/>
      <c r="D771" s="3"/>
      <c r="E771" s="1"/>
      <c r="F771" s="1"/>
      <c r="G771" s="101"/>
      <c r="H771" s="101"/>
      <c r="I771" s="199"/>
    </row>
    <row r="772" spans="2:9" x14ac:dyDescent="0.2">
      <c r="B772" s="198"/>
      <c r="C772" s="2"/>
      <c r="D772" s="3"/>
      <c r="E772" s="1"/>
      <c r="F772" s="1"/>
      <c r="G772" s="101"/>
      <c r="H772" s="101"/>
      <c r="I772" s="199"/>
    </row>
    <row r="773" spans="2:9" x14ac:dyDescent="0.2">
      <c r="B773" s="198"/>
      <c r="C773" s="2"/>
      <c r="D773" s="3"/>
      <c r="E773" s="1"/>
      <c r="F773" s="1"/>
      <c r="G773" s="101"/>
      <c r="H773" s="101"/>
      <c r="I773" s="199"/>
    </row>
    <row r="774" spans="2:9" x14ac:dyDescent="0.2">
      <c r="B774" s="198"/>
      <c r="C774" s="2"/>
      <c r="D774" s="3"/>
      <c r="E774" s="1"/>
      <c r="F774" s="1"/>
      <c r="G774" s="101"/>
      <c r="H774" s="101"/>
      <c r="I774" s="199"/>
    </row>
    <row r="775" spans="2:9" x14ac:dyDescent="0.2">
      <c r="B775" s="198"/>
      <c r="C775" s="2"/>
      <c r="D775" s="3"/>
      <c r="E775" s="1"/>
      <c r="F775" s="1"/>
      <c r="G775" s="101"/>
      <c r="H775" s="101"/>
      <c r="I775" s="199"/>
    </row>
    <row r="776" spans="2:9" x14ac:dyDescent="0.2">
      <c r="B776" s="198"/>
      <c r="C776" s="2"/>
      <c r="D776" s="3"/>
      <c r="E776" s="1"/>
      <c r="F776" s="1"/>
      <c r="G776" s="101"/>
      <c r="H776" s="101"/>
      <c r="I776" s="199"/>
    </row>
    <row r="777" spans="2:9" x14ac:dyDescent="0.2">
      <c r="B777" s="198"/>
      <c r="C777" s="2"/>
      <c r="D777" s="3"/>
      <c r="E777" s="1"/>
      <c r="F777" s="1"/>
      <c r="G777" s="101"/>
      <c r="H777" s="101"/>
      <c r="I777" s="199"/>
    </row>
    <row r="778" spans="2:9" x14ac:dyDescent="0.2">
      <c r="B778" s="198"/>
      <c r="C778" s="2"/>
      <c r="D778" s="3"/>
      <c r="E778" s="1"/>
      <c r="F778" s="1"/>
      <c r="G778" s="101"/>
      <c r="H778" s="101"/>
      <c r="I778" s="199"/>
    </row>
    <row r="779" spans="2:9" x14ac:dyDescent="0.2">
      <c r="B779" s="198"/>
      <c r="C779" s="2"/>
      <c r="D779" s="3"/>
      <c r="E779" s="1"/>
      <c r="F779" s="1"/>
      <c r="G779" s="101"/>
      <c r="H779" s="101"/>
      <c r="I779" s="199"/>
    </row>
    <row r="780" spans="2:9" x14ac:dyDescent="0.2">
      <c r="B780" s="198"/>
      <c r="C780" s="2"/>
      <c r="D780" s="3"/>
      <c r="E780" s="1"/>
      <c r="F780" s="1"/>
      <c r="G780" s="101"/>
      <c r="H780" s="101"/>
      <c r="I780" s="199"/>
    </row>
    <row r="781" spans="2:9" x14ac:dyDescent="0.2">
      <c r="B781" s="198"/>
      <c r="C781" s="2"/>
      <c r="D781" s="3"/>
      <c r="E781" s="1"/>
      <c r="F781" s="1"/>
      <c r="G781" s="101"/>
      <c r="H781" s="101"/>
      <c r="I781" s="199"/>
    </row>
    <row r="782" spans="2:9" x14ac:dyDescent="0.2">
      <c r="B782" s="198"/>
      <c r="C782" s="2"/>
      <c r="D782" s="3"/>
      <c r="E782" s="1"/>
      <c r="F782" s="1"/>
      <c r="G782" s="101"/>
      <c r="H782" s="101"/>
      <c r="I782" s="199"/>
    </row>
    <row r="783" spans="2:9" x14ac:dyDescent="0.2">
      <c r="B783" s="198"/>
      <c r="C783" s="2"/>
      <c r="D783" s="3"/>
      <c r="E783" s="1"/>
      <c r="F783" s="1"/>
      <c r="G783" s="101"/>
      <c r="H783" s="101"/>
      <c r="I783" s="199"/>
    </row>
    <row r="784" spans="2:9" x14ac:dyDescent="0.2">
      <c r="B784" s="198"/>
      <c r="C784" s="2"/>
      <c r="D784" s="3"/>
      <c r="E784" s="1"/>
      <c r="F784" s="1"/>
      <c r="G784" s="101"/>
      <c r="H784" s="101"/>
      <c r="I784" s="199"/>
    </row>
    <row r="785" spans="2:9" x14ac:dyDescent="0.2">
      <c r="B785" s="198"/>
      <c r="C785" s="2"/>
      <c r="D785" s="3"/>
      <c r="E785" s="1"/>
      <c r="F785" s="1"/>
      <c r="G785" s="101"/>
      <c r="H785" s="101"/>
      <c r="I785" s="199"/>
    </row>
    <row r="786" spans="2:9" x14ac:dyDescent="0.2">
      <c r="B786" s="198"/>
      <c r="C786" s="2"/>
      <c r="D786" s="3"/>
      <c r="E786" s="1"/>
      <c r="F786" s="1"/>
      <c r="G786" s="101"/>
      <c r="H786" s="101"/>
      <c r="I786" s="199"/>
    </row>
    <row r="787" spans="2:9" x14ac:dyDescent="0.2">
      <c r="B787" s="198"/>
      <c r="C787" s="2"/>
      <c r="D787" s="3"/>
      <c r="E787" s="1"/>
      <c r="F787" s="1"/>
      <c r="G787" s="101"/>
      <c r="H787" s="101"/>
      <c r="I787" s="199"/>
    </row>
    <row r="788" spans="2:9" x14ac:dyDescent="0.2">
      <c r="B788" s="198"/>
      <c r="C788" s="2"/>
      <c r="D788" s="3"/>
      <c r="E788" s="1"/>
      <c r="F788" s="1"/>
      <c r="G788" s="101"/>
      <c r="H788" s="101"/>
      <c r="I788" s="199"/>
    </row>
    <row r="789" spans="2:9" x14ac:dyDescent="0.2">
      <c r="B789" s="198"/>
      <c r="C789" s="2"/>
      <c r="D789" s="3"/>
      <c r="E789" s="1"/>
      <c r="F789" s="1"/>
      <c r="G789" s="101"/>
      <c r="H789" s="101"/>
      <c r="I789" s="199"/>
    </row>
    <row r="790" spans="2:9" x14ac:dyDescent="0.2">
      <c r="B790" s="198"/>
      <c r="C790" s="2"/>
      <c r="D790" s="3"/>
      <c r="E790" s="1"/>
      <c r="F790" s="1"/>
      <c r="G790" s="101"/>
      <c r="H790" s="101"/>
      <c r="I790" s="199"/>
    </row>
    <row r="791" spans="2:9" x14ac:dyDescent="0.2">
      <c r="B791" s="198"/>
      <c r="C791" s="2"/>
      <c r="D791" s="3"/>
      <c r="E791" s="1"/>
      <c r="F791" s="1"/>
      <c r="G791" s="101"/>
      <c r="H791" s="101"/>
      <c r="I791" s="199"/>
    </row>
    <row r="792" spans="2:9" x14ac:dyDescent="0.2">
      <c r="B792" s="198"/>
      <c r="C792" s="2"/>
      <c r="D792" s="3"/>
      <c r="E792" s="1"/>
      <c r="F792" s="1"/>
      <c r="G792" s="101"/>
      <c r="H792" s="101"/>
      <c r="I792" s="199"/>
    </row>
    <row r="793" spans="2:9" x14ac:dyDescent="0.2">
      <c r="B793" s="198"/>
      <c r="C793" s="2"/>
      <c r="D793" s="3"/>
      <c r="E793" s="1"/>
      <c r="F793" s="1"/>
      <c r="G793" s="101"/>
      <c r="H793" s="101"/>
      <c r="I793" s="199"/>
    </row>
    <row r="794" spans="2:9" x14ac:dyDescent="0.2">
      <c r="B794" s="198"/>
      <c r="C794" s="2"/>
      <c r="D794" s="3"/>
      <c r="E794" s="1"/>
      <c r="F794" s="1"/>
      <c r="G794" s="101"/>
      <c r="H794" s="101"/>
      <c r="I794" s="199"/>
    </row>
    <row r="795" spans="2:9" x14ac:dyDescent="0.2">
      <c r="B795" s="198"/>
      <c r="C795" s="2"/>
      <c r="D795" s="3"/>
      <c r="E795" s="1"/>
      <c r="F795" s="1"/>
      <c r="G795" s="101"/>
      <c r="H795" s="101"/>
      <c r="I795" s="199"/>
    </row>
    <row r="796" spans="2:9" x14ac:dyDescent="0.2">
      <c r="B796" s="198"/>
      <c r="C796" s="2"/>
      <c r="D796" s="3"/>
      <c r="E796" s="1"/>
      <c r="F796" s="1"/>
      <c r="G796" s="101"/>
      <c r="H796" s="101"/>
      <c r="I796" s="199"/>
    </row>
    <row r="797" spans="2:9" x14ac:dyDescent="0.2">
      <c r="B797" s="198"/>
      <c r="C797" s="2"/>
      <c r="D797" s="3"/>
      <c r="E797" s="1"/>
      <c r="F797" s="1"/>
      <c r="G797" s="101"/>
      <c r="H797" s="101"/>
      <c r="I797" s="199"/>
    </row>
    <row r="798" spans="2:9" x14ac:dyDescent="0.2">
      <c r="B798" s="198"/>
      <c r="C798" s="2"/>
      <c r="D798" s="3"/>
      <c r="E798" s="1"/>
      <c r="F798" s="1"/>
      <c r="G798" s="101"/>
      <c r="H798" s="101"/>
      <c r="I798" s="199"/>
    </row>
    <row r="799" spans="2:9" x14ac:dyDescent="0.2">
      <c r="B799" s="198"/>
      <c r="C799" s="2"/>
      <c r="D799" s="3"/>
      <c r="E799" s="1"/>
      <c r="F799" s="1"/>
      <c r="G799" s="101"/>
      <c r="H799" s="101"/>
      <c r="I799" s="199"/>
    </row>
    <row r="800" spans="2:9" x14ac:dyDescent="0.2">
      <c r="B800" s="198"/>
      <c r="C800" s="2"/>
      <c r="D800" s="3"/>
      <c r="E800" s="1"/>
      <c r="F800" s="1"/>
      <c r="G800" s="101"/>
      <c r="H800" s="101"/>
      <c r="I800" s="199"/>
    </row>
    <row r="801" spans="2:9" x14ac:dyDescent="0.2">
      <c r="B801" s="198"/>
      <c r="C801" s="2"/>
      <c r="D801" s="3"/>
      <c r="E801" s="1"/>
      <c r="F801" s="1"/>
      <c r="G801" s="101"/>
      <c r="H801" s="101"/>
      <c r="I801" s="199"/>
    </row>
    <row r="802" spans="2:9" x14ac:dyDescent="0.2">
      <c r="B802" s="198"/>
      <c r="C802" s="2"/>
      <c r="D802" s="3"/>
      <c r="E802" s="1"/>
      <c r="F802" s="1"/>
      <c r="G802" s="101"/>
      <c r="H802" s="101"/>
      <c r="I802" s="199"/>
    </row>
    <row r="803" spans="2:9" x14ac:dyDescent="0.2">
      <c r="B803" s="198"/>
      <c r="C803" s="2"/>
      <c r="D803" s="3"/>
      <c r="E803" s="1"/>
      <c r="F803" s="1"/>
      <c r="G803" s="101"/>
      <c r="H803" s="101"/>
      <c r="I803" s="199"/>
    </row>
    <row r="804" spans="2:9" x14ac:dyDescent="0.2">
      <c r="B804" s="198"/>
      <c r="C804" s="2"/>
      <c r="D804" s="3"/>
      <c r="E804" s="1"/>
      <c r="F804" s="1"/>
      <c r="G804" s="101"/>
      <c r="H804" s="101"/>
      <c r="I804" s="199"/>
    </row>
    <row r="805" spans="2:9" x14ac:dyDescent="0.2">
      <c r="B805" s="198"/>
      <c r="C805" s="2"/>
      <c r="D805" s="3"/>
      <c r="E805" s="1"/>
      <c r="F805" s="1"/>
      <c r="G805" s="101"/>
      <c r="H805" s="101"/>
      <c r="I805" s="199"/>
    </row>
    <row r="806" spans="2:9" x14ac:dyDescent="0.2">
      <c r="B806" s="198"/>
      <c r="C806" s="2"/>
      <c r="D806" s="3"/>
      <c r="E806" s="1"/>
      <c r="F806" s="1"/>
      <c r="G806" s="101"/>
      <c r="H806" s="101"/>
      <c r="I806" s="199"/>
    </row>
    <row r="807" spans="2:9" x14ac:dyDescent="0.2">
      <c r="B807" s="198"/>
      <c r="C807" s="2"/>
      <c r="D807" s="3"/>
      <c r="E807" s="1"/>
      <c r="F807" s="1"/>
      <c r="G807" s="101"/>
      <c r="H807" s="101"/>
      <c r="I807" s="199"/>
    </row>
    <row r="808" spans="2:9" x14ac:dyDescent="0.2">
      <c r="B808" s="198"/>
      <c r="C808" s="2"/>
      <c r="D808" s="3"/>
      <c r="E808" s="1"/>
      <c r="F808" s="1"/>
      <c r="G808" s="101"/>
      <c r="H808" s="101"/>
      <c r="I808" s="199"/>
    </row>
    <row r="809" spans="2:9" x14ac:dyDescent="0.2">
      <c r="B809" s="198"/>
      <c r="C809" s="2"/>
      <c r="D809" s="3"/>
      <c r="E809" s="1"/>
      <c r="F809" s="1"/>
      <c r="G809" s="101"/>
      <c r="H809" s="101"/>
      <c r="I809" s="199"/>
    </row>
    <row r="810" spans="2:9" x14ac:dyDescent="0.2">
      <c r="B810" s="198"/>
      <c r="C810" s="2"/>
      <c r="D810" s="3"/>
      <c r="E810" s="1"/>
      <c r="F810" s="1"/>
      <c r="G810" s="101"/>
      <c r="H810" s="101"/>
      <c r="I810" s="199"/>
    </row>
    <row r="811" spans="2:9" x14ac:dyDescent="0.2">
      <c r="B811" s="198"/>
      <c r="C811" s="2"/>
      <c r="D811" s="3"/>
      <c r="E811" s="1"/>
      <c r="F811" s="1"/>
      <c r="G811" s="101"/>
      <c r="H811" s="101"/>
      <c r="I811" s="199"/>
    </row>
    <row r="812" spans="2:9" x14ac:dyDescent="0.2">
      <c r="B812" s="198"/>
      <c r="C812" s="2"/>
      <c r="D812" s="3"/>
      <c r="E812" s="1"/>
      <c r="F812" s="1"/>
      <c r="G812" s="101"/>
      <c r="H812" s="101"/>
      <c r="I812" s="199"/>
    </row>
    <row r="813" spans="2:9" x14ac:dyDescent="0.2">
      <c r="B813" s="198"/>
      <c r="C813" s="2"/>
      <c r="D813" s="3"/>
      <c r="E813" s="1"/>
      <c r="F813" s="1"/>
      <c r="G813" s="101"/>
      <c r="H813" s="101"/>
      <c r="I813" s="199"/>
    </row>
    <row r="814" spans="2:9" x14ac:dyDescent="0.2">
      <c r="B814" s="198"/>
      <c r="C814" s="2"/>
      <c r="D814" s="3"/>
      <c r="E814" s="1"/>
      <c r="F814" s="1"/>
      <c r="G814" s="101"/>
      <c r="H814" s="101"/>
      <c r="I814" s="199"/>
    </row>
    <row r="815" spans="2:9" x14ac:dyDescent="0.2">
      <c r="B815" s="198"/>
      <c r="C815" s="2"/>
      <c r="D815" s="3"/>
      <c r="E815" s="1"/>
      <c r="F815" s="1"/>
      <c r="G815" s="101"/>
      <c r="H815" s="101"/>
      <c r="I815" s="199"/>
    </row>
    <row r="816" spans="2:9" x14ac:dyDescent="0.2">
      <c r="B816" s="198"/>
      <c r="C816" s="2"/>
      <c r="D816" s="3"/>
      <c r="E816" s="1"/>
      <c r="F816" s="1"/>
      <c r="G816" s="101"/>
      <c r="H816" s="101"/>
      <c r="I816" s="199"/>
    </row>
    <row r="817" spans="2:9" x14ac:dyDescent="0.2">
      <c r="B817" s="198"/>
      <c r="C817" s="2"/>
      <c r="D817" s="3"/>
      <c r="E817" s="1"/>
      <c r="F817" s="1"/>
      <c r="G817" s="101"/>
      <c r="H817" s="101"/>
      <c r="I817" s="199"/>
    </row>
    <row r="818" spans="2:9" x14ac:dyDescent="0.2">
      <c r="B818" s="198"/>
      <c r="C818" s="2"/>
      <c r="D818" s="3"/>
      <c r="E818" s="1"/>
      <c r="F818" s="1"/>
      <c r="G818" s="101"/>
      <c r="H818" s="101"/>
      <c r="I818" s="199"/>
    </row>
    <row r="819" spans="2:9" x14ac:dyDescent="0.2">
      <c r="B819" s="198"/>
      <c r="C819" s="2"/>
      <c r="D819" s="3"/>
      <c r="E819" s="1"/>
      <c r="F819" s="1"/>
      <c r="G819" s="101"/>
      <c r="H819" s="101"/>
      <c r="I819" s="199"/>
    </row>
    <row r="820" spans="2:9" x14ac:dyDescent="0.2">
      <c r="B820" s="198"/>
      <c r="C820" s="2"/>
      <c r="D820" s="3"/>
      <c r="E820" s="1"/>
      <c r="F820" s="1"/>
      <c r="G820" s="101"/>
      <c r="H820" s="101"/>
      <c r="I820" s="199"/>
    </row>
    <row r="821" spans="2:9" x14ac:dyDescent="0.2">
      <c r="B821" s="198"/>
      <c r="C821" s="2"/>
      <c r="D821" s="3"/>
      <c r="E821" s="1"/>
      <c r="F821" s="1"/>
      <c r="G821" s="101"/>
      <c r="H821" s="101"/>
      <c r="I821" s="199"/>
    </row>
    <row r="822" spans="2:9" x14ac:dyDescent="0.2">
      <c r="B822" s="198"/>
      <c r="C822" s="2"/>
      <c r="D822" s="3"/>
      <c r="E822" s="1"/>
      <c r="F822" s="1"/>
      <c r="G822" s="101"/>
      <c r="H822" s="101"/>
      <c r="I822" s="199"/>
    </row>
    <row r="823" spans="2:9" x14ac:dyDescent="0.2">
      <c r="B823" s="198"/>
      <c r="C823" s="2"/>
      <c r="D823" s="3"/>
      <c r="E823" s="1"/>
      <c r="F823" s="1"/>
      <c r="G823" s="101"/>
      <c r="H823" s="101"/>
      <c r="I823" s="199"/>
    </row>
    <row r="824" spans="2:9" x14ac:dyDescent="0.2">
      <c r="B824" s="198"/>
      <c r="C824" s="2"/>
      <c r="D824" s="3"/>
      <c r="E824" s="1"/>
      <c r="F824" s="1"/>
      <c r="G824" s="101"/>
      <c r="H824" s="101"/>
      <c r="I824" s="199"/>
    </row>
    <row r="825" spans="2:9" x14ac:dyDescent="0.2">
      <c r="B825" s="198"/>
      <c r="C825" s="2"/>
      <c r="D825" s="3"/>
      <c r="E825" s="1"/>
      <c r="F825" s="1"/>
      <c r="G825" s="101"/>
      <c r="H825" s="101"/>
      <c r="I825" s="199"/>
    </row>
    <row r="826" spans="2:9" x14ac:dyDescent="0.2">
      <c r="B826" s="198"/>
      <c r="C826" s="2"/>
      <c r="D826" s="3"/>
      <c r="E826" s="1"/>
      <c r="F826" s="1"/>
      <c r="G826" s="101"/>
      <c r="H826" s="101"/>
      <c r="I826" s="199"/>
    </row>
    <row r="827" spans="2:9" x14ac:dyDescent="0.2">
      <c r="B827" s="198"/>
      <c r="C827" s="2"/>
      <c r="D827" s="3"/>
      <c r="E827" s="1"/>
      <c r="F827" s="1"/>
      <c r="G827" s="101"/>
      <c r="H827" s="101"/>
      <c r="I827" s="199"/>
    </row>
    <row r="828" spans="2:9" x14ac:dyDescent="0.2">
      <c r="B828" s="198"/>
      <c r="C828" s="2"/>
      <c r="D828" s="3"/>
      <c r="E828" s="1"/>
      <c r="F828" s="1"/>
      <c r="G828" s="101"/>
      <c r="H828" s="101"/>
      <c r="I828" s="199"/>
    </row>
    <row r="829" spans="2:9" x14ac:dyDescent="0.2">
      <c r="B829" s="198"/>
      <c r="C829" s="2"/>
      <c r="D829" s="3"/>
      <c r="E829" s="1"/>
      <c r="F829" s="1"/>
      <c r="G829" s="101"/>
      <c r="H829" s="101"/>
      <c r="I829" s="199"/>
    </row>
    <row r="830" spans="2:9" x14ac:dyDescent="0.2">
      <c r="B830" s="198"/>
      <c r="C830" s="2"/>
      <c r="D830" s="3"/>
      <c r="E830" s="1"/>
      <c r="F830" s="1"/>
      <c r="G830" s="101"/>
      <c r="H830" s="101"/>
      <c r="I830" s="199"/>
    </row>
    <row r="831" spans="2:9" x14ac:dyDescent="0.2">
      <c r="B831" s="198"/>
      <c r="C831" s="2"/>
      <c r="D831" s="3"/>
      <c r="E831" s="1"/>
      <c r="F831" s="1"/>
      <c r="G831" s="101"/>
      <c r="H831" s="101"/>
      <c r="I831" s="199"/>
    </row>
    <row r="832" spans="2:9" x14ac:dyDescent="0.2">
      <c r="B832" s="198"/>
      <c r="C832" s="2"/>
      <c r="D832" s="3"/>
      <c r="E832" s="1"/>
      <c r="F832" s="1"/>
      <c r="G832" s="101"/>
      <c r="H832" s="101"/>
      <c r="I832" s="199"/>
    </row>
    <row r="833" spans="2:9" x14ac:dyDescent="0.2">
      <c r="B833" s="198"/>
      <c r="C833" s="2"/>
      <c r="D833" s="3"/>
      <c r="E833" s="1"/>
      <c r="F833" s="1"/>
      <c r="G833" s="101"/>
      <c r="H833" s="101"/>
      <c r="I833" s="199"/>
    </row>
    <row r="834" spans="2:9" x14ac:dyDescent="0.2">
      <c r="B834" s="198"/>
      <c r="C834" s="2"/>
      <c r="D834" s="3"/>
      <c r="E834" s="1"/>
      <c r="F834" s="1"/>
      <c r="G834" s="101"/>
      <c r="H834" s="101"/>
      <c r="I834" s="199"/>
    </row>
    <row r="835" spans="2:9" x14ac:dyDescent="0.2">
      <c r="B835" s="198"/>
      <c r="C835" s="2"/>
      <c r="D835" s="3"/>
      <c r="E835" s="1"/>
      <c r="F835" s="1"/>
      <c r="G835" s="101"/>
      <c r="H835" s="101"/>
      <c r="I835" s="199"/>
    </row>
    <row r="836" spans="2:9" x14ac:dyDescent="0.2">
      <c r="B836" s="198"/>
      <c r="C836" s="2"/>
      <c r="D836" s="3"/>
      <c r="E836" s="1"/>
      <c r="F836" s="1"/>
      <c r="G836" s="101"/>
      <c r="H836" s="101"/>
      <c r="I836" s="199"/>
    </row>
    <row r="837" spans="2:9" x14ac:dyDescent="0.2">
      <c r="B837" s="198"/>
      <c r="C837" s="2"/>
      <c r="D837" s="3"/>
      <c r="E837" s="1"/>
      <c r="F837" s="1"/>
      <c r="G837" s="101"/>
      <c r="H837" s="101"/>
      <c r="I837" s="199"/>
    </row>
    <row r="838" spans="2:9" x14ac:dyDescent="0.2">
      <c r="B838" s="198"/>
      <c r="C838" s="2"/>
      <c r="D838" s="3"/>
      <c r="E838" s="1"/>
      <c r="F838" s="1"/>
      <c r="G838" s="101"/>
      <c r="H838" s="101"/>
      <c r="I838" s="199"/>
    </row>
    <row r="839" spans="2:9" x14ac:dyDescent="0.2">
      <c r="B839" s="198"/>
      <c r="C839" s="2"/>
      <c r="D839" s="3"/>
      <c r="E839" s="1"/>
      <c r="F839" s="1"/>
      <c r="G839" s="101"/>
      <c r="H839" s="101"/>
      <c r="I839" s="199"/>
    </row>
    <row r="840" spans="2:9" x14ac:dyDescent="0.2">
      <c r="B840" s="198"/>
      <c r="C840" s="2"/>
      <c r="D840" s="3"/>
      <c r="E840" s="1"/>
      <c r="F840" s="1"/>
      <c r="G840" s="101"/>
      <c r="H840" s="101"/>
      <c r="I840" s="199"/>
    </row>
    <row r="841" spans="2:9" x14ac:dyDescent="0.2">
      <c r="B841" s="198"/>
      <c r="C841" s="2"/>
      <c r="D841" s="3"/>
      <c r="E841" s="1"/>
      <c r="F841" s="1"/>
      <c r="G841" s="101"/>
      <c r="H841" s="101"/>
      <c r="I841" s="199"/>
    </row>
    <row r="842" spans="2:9" x14ac:dyDescent="0.2">
      <c r="B842" s="198"/>
      <c r="C842" s="2"/>
      <c r="D842" s="3"/>
      <c r="E842" s="1"/>
      <c r="F842" s="1"/>
      <c r="G842" s="101"/>
      <c r="H842" s="101"/>
      <c r="I842" s="199"/>
    </row>
    <row r="843" spans="2:9" x14ac:dyDescent="0.2">
      <c r="B843" s="198"/>
      <c r="C843" s="2"/>
      <c r="D843" s="3"/>
      <c r="E843" s="1"/>
      <c r="F843" s="1"/>
      <c r="G843" s="101"/>
      <c r="H843" s="101"/>
      <c r="I843" s="199"/>
    </row>
    <row r="844" spans="2:9" x14ac:dyDescent="0.2">
      <c r="B844" s="198"/>
      <c r="C844" s="2"/>
      <c r="D844" s="3"/>
      <c r="E844" s="1"/>
      <c r="F844" s="1"/>
      <c r="G844" s="101"/>
      <c r="H844" s="101"/>
      <c r="I844" s="199"/>
    </row>
    <row r="845" spans="2:9" x14ac:dyDescent="0.2">
      <c r="B845" s="198"/>
      <c r="C845" s="2"/>
      <c r="D845" s="3"/>
      <c r="E845" s="1"/>
      <c r="F845" s="1"/>
      <c r="G845" s="101"/>
      <c r="H845" s="101"/>
      <c r="I845" s="199"/>
    </row>
    <row r="846" spans="2:9" x14ac:dyDescent="0.2">
      <c r="B846" s="198"/>
      <c r="C846" s="2"/>
      <c r="D846" s="3"/>
      <c r="E846" s="1"/>
      <c r="F846" s="1"/>
      <c r="G846" s="101"/>
      <c r="H846" s="101"/>
      <c r="I846" s="199"/>
    </row>
    <row r="847" spans="2:9" x14ac:dyDescent="0.2">
      <c r="B847" s="198"/>
      <c r="C847" s="2"/>
      <c r="D847" s="3"/>
      <c r="E847" s="1"/>
      <c r="F847" s="1"/>
      <c r="G847" s="101"/>
      <c r="H847" s="101"/>
      <c r="I847" s="199"/>
    </row>
    <row r="848" spans="2:9" x14ac:dyDescent="0.2">
      <c r="B848" s="198"/>
      <c r="C848" s="2"/>
      <c r="D848" s="3"/>
      <c r="E848" s="1"/>
      <c r="F848" s="1"/>
      <c r="G848" s="101"/>
      <c r="H848" s="101"/>
      <c r="I848" s="199"/>
    </row>
    <row r="849" spans="2:9" x14ac:dyDescent="0.2">
      <c r="B849" s="198"/>
      <c r="C849" s="2"/>
      <c r="D849" s="3"/>
      <c r="E849" s="1"/>
      <c r="F849" s="1"/>
      <c r="G849" s="101"/>
      <c r="H849" s="101"/>
      <c r="I849" s="199"/>
    </row>
    <row r="850" spans="2:9" x14ac:dyDescent="0.2">
      <c r="B850" s="198"/>
      <c r="C850" s="2"/>
      <c r="D850" s="3"/>
      <c r="E850" s="1"/>
      <c r="F850" s="1"/>
      <c r="G850" s="101"/>
      <c r="H850" s="101"/>
      <c r="I850" s="199"/>
    </row>
    <row r="851" spans="2:9" x14ac:dyDescent="0.2">
      <c r="B851" s="198"/>
      <c r="C851" s="2"/>
      <c r="D851" s="3"/>
      <c r="E851" s="1"/>
      <c r="F851" s="1"/>
      <c r="G851" s="101"/>
      <c r="H851" s="101"/>
      <c r="I851" s="199"/>
    </row>
    <row r="852" spans="2:9" x14ac:dyDescent="0.2">
      <c r="B852" s="198"/>
      <c r="C852" s="2"/>
      <c r="D852" s="3"/>
      <c r="E852" s="1"/>
      <c r="F852" s="1"/>
      <c r="G852" s="101"/>
      <c r="H852" s="101"/>
      <c r="I852" s="199"/>
    </row>
    <row r="853" spans="2:9" x14ac:dyDescent="0.2">
      <c r="B853" s="198"/>
      <c r="C853" s="2"/>
      <c r="D853" s="3"/>
      <c r="E853" s="1"/>
      <c r="F853" s="1"/>
      <c r="G853" s="101"/>
      <c r="H853" s="101"/>
      <c r="I853" s="199"/>
    </row>
    <row r="854" spans="2:9" x14ac:dyDescent="0.2">
      <c r="B854" s="198"/>
      <c r="C854" s="2"/>
      <c r="D854" s="3"/>
      <c r="E854" s="1"/>
      <c r="F854" s="1"/>
      <c r="G854" s="101"/>
      <c r="H854" s="101"/>
      <c r="I854" s="199"/>
    </row>
    <row r="855" spans="2:9" x14ac:dyDescent="0.2">
      <c r="B855" s="198"/>
      <c r="C855" s="2"/>
      <c r="D855" s="3"/>
      <c r="E855" s="1"/>
      <c r="F855" s="1"/>
      <c r="G855" s="101"/>
      <c r="H855" s="101"/>
      <c r="I855" s="199"/>
    </row>
    <row r="856" spans="2:9" x14ac:dyDescent="0.2">
      <c r="B856" s="198"/>
      <c r="C856" s="2"/>
      <c r="D856" s="3"/>
      <c r="E856" s="1"/>
      <c r="F856" s="1"/>
      <c r="G856" s="101"/>
      <c r="H856" s="101"/>
      <c r="I856" s="199"/>
    </row>
    <row r="857" spans="2:9" x14ac:dyDescent="0.2">
      <c r="B857" s="198"/>
      <c r="C857" s="2"/>
      <c r="D857" s="3"/>
      <c r="E857" s="1"/>
      <c r="F857" s="1"/>
      <c r="G857" s="101"/>
      <c r="H857" s="101"/>
      <c r="I857" s="199"/>
    </row>
    <row r="858" spans="2:9" x14ac:dyDescent="0.2">
      <c r="B858" s="198"/>
      <c r="C858" s="2"/>
      <c r="D858" s="3"/>
      <c r="E858" s="1"/>
      <c r="F858" s="1"/>
      <c r="G858" s="101"/>
      <c r="H858" s="101"/>
      <c r="I858" s="199"/>
    </row>
    <row r="859" spans="2:9" x14ac:dyDescent="0.2">
      <c r="B859" s="198"/>
      <c r="C859" s="2"/>
      <c r="D859" s="3"/>
      <c r="E859" s="1"/>
      <c r="F859" s="1"/>
      <c r="G859" s="101"/>
      <c r="H859" s="101"/>
      <c r="I859" s="199"/>
    </row>
    <row r="860" spans="2:9" x14ac:dyDescent="0.2">
      <c r="B860" s="198"/>
      <c r="C860" s="2"/>
      <c r="D860" s="3"/>
      <c r="E860" s="1"/>
      <c r="F860" s="1"/>
      <c r="G860" s="101"/>
      <c r="H860" s="101"/>
      <c r="I860" s="199"/>
    </row>
    <row r="861" spans="2:9" x14ac:dyDescent="0.2">
      <c r="B861" s="198"/>
      <c r="C861" s="2"/>
      <c r="D861" s="3"/>
      <c r="E861" s="1"/>
      <c r="F861" s="1"/>
      <c r="G861" s="101"/>
      <c r="H861" s="101"/>
      <c r="I861" s="199"/>
    </row>
    <row r="862" spans="2:9" x14ac:dyDescent="0.2">
      <c r="B862" s="198"/>
      <c r="C862" s="2"/>
      <c r="D862" s="3"/>
      <c r="E862" s="1"/>
      <c r="F862" s="1"/>
      <c r="G862" s="101"/>
      <c r="H862" s="101"/>
      <c r="I862" s="199"/>
    </row>
    <row r="863" spans="2:9" x14ac:dyDescent="0.2">
      <c r="B863" s="198"/>
      <c r="C863" s="2"/>
      <c r="D863" s="3"/>
      <c r="E863" s="1"/>
      <c r="F863" s="1"/>
      <c r="G863" s="101"/>
      <c r="H863" s="101"/>
      <c r="I863" s="199"/>
    </row>
    <row r="864" spans="2:9" x14ac:dyDescent="0.2">
      <c r="B864" s="198"/>
      <c r="C864" s="2"/>
      <c r="D864" s="3"/>
      <c r="E864" s="1"/>
      <c r="F864" s="1"/>
      <c r="G864" s="101"/>
      <c r="H864" s="101"/>
      <c r="I864" s="199"/>
    </row>
    <row r="865" spans="2:9" x14ac:dyDescent="0.2">
      <c r="B865" s="198"/>
      <c r="C865" s="2"/>
      <c r="D865" s="3"/>
      <c r="E865" s="1"/>
      <c r="F865" s="1"/>
      <c r="G865" s="101"/>
      <c r="H865" s="101"/>
      <c r="I865" s="199"/>
    </row>
    <row r="866" spans="2:9" x14ac:dyDescent="0.2">
      <c r="B866" s="198"/>
      <c r="C866" s="2"/>
      <c r="D866" s="3"/>
      <c r="E866" s="1"/>
      <c r="F866" s="1"/>
      <c r="G866" s="101"/>
      <c r="H866" s="101"/>
      <c r="I866" s="199"/>
    </row>
    <row r="867" spans="2:9" x14ac:dyDescent="0.2">
      <c r="B867" s="198"/>
      <c r="C867" s="2"/>
      <c r="D867" s="3"/>
      <c r="E867" s="1"/>
      <c r="F867" s="1"/>
      <c r="G867" s="101"/>
      <c r="H867" s="101"/>
      <c r="I867" s="199"/>
    </row>
    <row r="868" spans="2:9" x14ac:dyDescent="0.2">
      <c r="B868" s="198"/>
      <c r="C868" s="2"/>
      <c r="D868" s="3"/>
      <c r="E868" s="1"/>
      <c r="F868" s="1"/>
      <c r="G868" s="101"/>
      <c r="H868" s="101"/>
      <c r="I868" s="199"/>
    </row>
    <row r="869" spans="2:9" x14ac:dyDescent="0.2">
      <c r="B869" s="198"/>
      <c r="C869" s="2"/>
      <c r="D869" s="3"/>
      <c r="E869" s="1"/>
      <c r="F869" s="1"/>
      <c r="G869" s="101"/>
      <c r="H869" s="101"/>
      <c r="I869" s="199"/>
    </row>
    <row r="870" spans="2:9" x14ac:dyDescent="0.2">
      <c r="B870" s="198"/>
      <c r="C870" s="2"/>
      <c r="D870" s="3"/>
      <c r="E870" s="1"/>
      <c r="F870" s="1"/>
      <c r="G870" s="101"/>
      <c r="H870" s="101"/>
      <c r="I870" s="199"/>
    </row>
    <row r="871" spans="2:9" x14ac:dyDescent="0.2">
      <c r="B871" s="198"/>
      <c r="C871" s="2"/>
      <c r="D871" s="3"/>
      <c r="E871" s="1"/>
      <c r="F871" s="1"/>
      <c r="G871" s="101"/>
      <c r="H871" s="101"/>
      <c r="I871" s="199"/>
    </row>
    <row r="872" spans="2:9" x14ac:dyDescent="0.2">
      <c r="B872" s="198"/>
      <c r="C872" s="2"/>
      <c r="D872" s="3"/>
      <c r="E872" s="1"/>
      <c r="F872" s="1"/>
      <c r="G872" s="101"/>
      <c r="H872" s="101"/>
      <c r="I872" s="199"/>
    </row>
    <row r="873" spans="2:9" x14ac:dyDescent="0.2">
      <c r="B873" s="198"/>
      <c r="C873" s="2"/>
      <c r="D873" s="3"/>
      <c r="E873" s="1"/>
      <c r="F873" s="1"/>
      <c r="G873" s="101"/>
      <c r="H873" s="101"/>
      <c r="I873" s="199"/>
    </row>
    <row r="874" spans="2:9" x14ac:dyDescent="0.2">
      <c r="B874" s="198"/>
      <c r="C874" s="2"/>
      <c r="D874" s="3"/>
      <c r="E874" s="1"/>
      <c r="F874" s="1"/>
      <c r="G874" s="101"/>
      <c r="H874" s="101"/>
      <c r="I874" s="199"/>
    </row>
    <row r="875" spans="2:9" x14ac:dyDescent="0.2">
      <c r="B875" s="198"/>
      <c r="C875" s="2"/>
      <c r="D875" s="3"/>
      <c r="E875" s="1"/>
      <c r="F875" s="1"/>
      <c r="G875" s="101"/>
      <c r="H875" s="101"/>
      <c r="I875" s="199"/>
    </row>
    <row r="876" spans="2:9" x14ac:dyDescent="0.2">
      <c r="B876" s="198"/>
      <c r="C876" s="2"/>
      <c r="D876" s="3"/>
      <c r="E876" s="1"/>
      <c r="F876" s="1"/>
      <c r="G876" s="101"/>
      <c r="H876" s="101"/>
      <c r="I876" s="199"/>
    </row>
    <row r="877" spans="2:9" x14ac:dyDescent="0.2">
      <c r="B877" s="198"/>
      <c r="C877" s="2"/>
      <c r="D877" s="3"/>
      <c r="E877" s="1"/>
      <c r="F877" s="1"/>
      <c r="G877" s="101"/>
      <c r="H877" s="101"/>
      <c r="I877" s="199"/>
    </row>
    <row r="878" spans="2:9" x14ac:dyDescent="0.2">
      <c r="B878" s="198"/>
      <c r="C878" s="2"/>
      <c r="D878" s="3"/>
      <c r="E878" s="1"/>
      <c r="F878" s="1"/>
      <c r="G878" s="101"/>
      <c r="H878" s="101"/>
      <c r="I878" s="199"/>
    </row>
    <row r="879" spans="2:9" x14ac:dyDescent="0.2">
      <c r="B879" s="198"/>
      <c r="C879" s="2"/>
      <c r="D879" s="3"/>
      <c r="E879" s="1"/>
      <c r="F879" s="1"/>
      <c r="G879" s="101"/>
      <c r="H879" s="101"/>
      <c r="I879" s="199"/>
    </row>
    <row r="880" spans="2:9" x14ac:dyDescent="0.2">
      <c r="B880" s="198"/>
      <c r="C880" s="2"/>
      <c r="D880" s="3"/>
      <c r="E880" s="1"/>
      <c r="F880" s="1"/>
      <c r="G880" s="101"/>
      <c r="H880" s="101"/>
      <c r="I880" s="199"/>
    </row>
    <row r="881" spans="2:9" x14ac:dyDescent="0.2">
      <c r="B881" s="198"/>
      <c r="C881" s="2"/>
      <c r="D881" s="3"/>
      <c r="E881" s="1"/>
      <c r="F881" s="1"/>
      <c r="G881" s="101"/>
      <c r="H881" s="101"/>
      <c r="I881" s="199"/>
    </row>
    <row r="882" spans="2:9" x14ac:dyDescent="0.2">
      <c r="B882" s="198"/>
      <c r="C882" s="2"/>
      <c r="D882" s="3"/>
      <c r="E882" s="1"/>
      <c r="F882" s="1"/>
      <c r="G882" s="101"/>
      <c r="H882" s="101"/>
      <c r="I882" s="199"/>
    </row>
    <row r="883" spans="2:9" x14ac:dyDescent="0.2">
      <c r="B883" s="198"/>
      <c r="C883" s="2"/>
      <c r="D883" s="3"/>
      <c r="E883" s="1"/>
      <c r="F883" s="1"/>
      <c r="G883" s="101"/>
      <c r="H883" s="101"/>
      <c r="I883" s="199"/>
    </row>
    <row r="884" spans="2:9" x14ac:dyDescent="0.2">
      <c r="B884" s="198"/>
      <c r="C884" s="2"/>
      <c r="D884" s="3"/>
      <c r="E884" s="1"/>
      <c r="F884" s="1"/>
      <c r="G884" s="101"/>
      <c r="H884" s="101"/>
      <c r="I884" s="199"/>
    </row>
    <row r="885" spans="2:9" x14ac:dyDescent="0.2">
      <c r="B885" s="198"/>
      <c r="C885" s="2"/>
      <c r="D885" s="3"/>
      <c r="E885" s="1"/>
      <c r="F885" s="1"/>
      <c r="G885" s="101"/>
      <c r="H885" s="101"/>
      <c r="I885" s="199"/>
    </row>
    <row r="886" spans="2:9" x14ac:dyDescent="0.2">
      <c r="B886" s="198"/>
      <c r="C886" s="2"/>
      <c r="D886" s="3"/>
      <c r="E886" s="1"/>
      <c r="F886" s="1"/>
      <c r="G886" s="101"/>
      <c r="H886" s="101"/>
      <c r="I886" s="199"/>
    </row>
    <row r="887" spans="2:9" x14ac:dyDescent="0.2">
      <c r="B887" s="198"/>
      <c r="C887" s="2"/>
      <c r="D887" s="3"/>
      <c r="E887" s="1"/>
      <c r="F887" s="1"/>
      <c r="G887" s="101"/>
      <c r="H887" s="101"/>
      <c r="I887" s="199"/>
    </row>
    <row r="888" spans="2:9" x14ac:dyDescent="0.2">
      <c r="B888" s="198"/>
      <c r="C888" s="2"/>
      <c r="D888" s="3"/>
      <c r="E888" s="1"/>
      <c r="F888" s="1"/>
      <c r="G888" s="101"/>
      <c r="H888" s="101"/>
      <c r="I888" s="199"/>
    </row>
    <row r="889" spans="2:9" x14ac:dyDescent="0.2">
      <c r="B889" s="198"/>
      <c r="C889" s="2"/>
      <c r="D889" s="3"/>
      <c r="E889" s="1"/>
      <c r="F889" s="1"/>
      <c r="G889" s="101"/>
      <c r="H889" s="101"/>
      <c r="I889" s="199"/>
    </row>
    <row r="890" spans="2:9" x14ac:dyDescent="0.2">
      <c r="B890" s="198"/>
      <c r="C890" s="2"/>
      <c r="D890" s="3"/>
      <c r="E890" s="1"/>
      <c r="F890" s="1"/>
      <c r="G890" s="101"/>
      <c r="H890" s="101"/>
      <c r="I890" s="199"/>
    </row>
    <row r="891" spans="2:9" x14ac:dyDescent="0.2">
      <c r="B891" s="198"/>
      <c r="C891" s="2"/>
      <c r="D891" s="3"/>
      <c r="E891" s="1"/>
      <c r="F891" s="1"/>
      <c r="G891" s="101"/>
      <c r="H891" s="101"/>
      <c r="I891" s="199"/>
    </row>
    <row r="892" spans="2:9" x14ac:dyDescent="0.2">
      <c r="B892" s="198"/>
      <c r="C892" s="2"/>
      <c r="D892" s="3"/>
      <c r="E892" s="1"/>
      <c r="F892" s="1"/>
      <c r="G892" s="101"/>
      <c r="H892" s="101"/>
      <c r="I892" s="199"/>
    </row>
    <row r="893" spans="2:9" x14ac:dyDescent="0.2">
      <c r="B893" s="198"/>
      <c r="C893" s="2"/>
      <c r="D893" s="3"/>
      <c r="E893" s="1"/>
      <c r="F893" s="1"/>
      <c r="G893" s="101"/>
      <c r="H893" s="101"/>
      <c r="I893" s="199"/>
    </row>
    <row r="894" spans="2:9" x14ac:dyDescent="0.2">
      <c r="B894" s="198"/>
      <c r="C894" s="2"/>
      <c r="D894" s="3"/>
      <c r="E894" s="1"/>
      <c r="F894" s="1"/>
      <c r="G894" s="101"/>
      <c r="H894" s="101"/>
      <c r="I894" s="199"/>
    </row>
    <row r="895" spans="2:9" x14ac:dyDescent="0.2">
      <c r="B895" s="198"/>
      <c r="C895" s="2"/>
      <c r="D895" s="3"/>
      <c r="E895" s="1"/>
      <c r="F895" s="1"/>
      <c r="G895" s="101"/>
      <c r="H895" s="101"/>
      <c r="I895" s="199"/>
    </row>
    <row r="896" spans="2:9" x14ac:dyDescent="0.2">
      <c r="B896" s="198"/>
      <c r="C896" s="2"/>
      <c r="D896" s="3"/>
      <c r="E896" s="1"/>
      <c r="F896" s="1"/>
      <c r="G896" s="101"/>
      <c r="H896" s="101"/>
      <c r="I896" s="199"/>
    </row>
    <row r="897" spans="2:9" x14ac:dyDescent="0.2">
      <c r="B897" s="198"/>
      <c r="C897" s="2"/>
      <c r="D897" s="3"/>
      <c r="E897" s="1"/>
      <c r="F897" s="1"/>
      <c r="G897" s="101"/>
      <c r="H897" s="101"/>
      <c r="I897" s="199"/>
    </row>
    <row r="898" spans="2:9" x14ac:dyDescent="0.2">
      <c r="B898" s="198"/>
      <c r="C898" s="2"/>
      <c r="D898" s="3"/>
      <c r="E898" s="1"/>
      <c r="F898" s="1"/>
      <c r="G898" s="101"/>
      <c r="H898" s="101"/>
      <c r="I898" s="199"/>
    </row>
    <row r="899" spans="2:9" x14ac:dyDescent="0.2">
      <c r="B899" s="198"/>
      <c r="C899" s="2"/>
      <c r="D899" s="3"/>
      <c r="E899" s="1"/>
      <c r="F899" s="1"/>
      <c r="G899" s="101"/>
      <c r="H899" s="101"/>
      <c r="I899" s="199"/>
    </row>
    <row r="900" spans="2:9" x14ac:dyDescent="0.2">
      <c r="B900" s="198"/>
      <c r="C900" s="2"/>
      <c r="D900" s="3"/>
      <c r="E900" s="1"/>
      <c r="F900" s="1"/>
      <c r="G900" s="101"/>
      <c r="H900" s="101"/>
      <c r="I900" s="199"/>
    </row>
    <row r="901" spans="2:9" x14ac:dyDescent="0.2">
      <c r="B901" s="198"/>
      <c r="C901" s="2"/>
      <c r="D901" s="3"/>
      <c r="E901" s="1"/>
      <c r="F901" s="1"/>
      <c r="G901" s="101"/>
      <c r="H901" s="101"/>
      <c r="I901" s="199"/>
    </row>
    <row r="902" spans="2:9" x14ac:dyDescent="0.2">
      <c r="B902" s="198"/>
      <c r="C902" s="2"/>
      <c r="D902" s="3"/>
      <c r="E902" s="1"/>
      <c r="F902" s="1"/>
      <c r="G902" s="101"/>
      <c r="H902" s="101"/>
      <c r="I902" s="199"/>
    </row>
    <row r="903" spans="2:9" x14ac:dyDescent="0.2">
      <c r="B903" s="198"/>
      <c r="C903" s="2"/>
      <c r="D903" s="3"/>
      <c r="E903" s="1"/>
      <c r="F903" s="1"/>
      <c r="G903" s="101"/>
      <c r="H903" s="101"/>
      <c r="I903" s="199"/>
    </row>
    <row r="904" spans="2:9" x14ac:dyDescent="0.2">
      <c r="B904" s="198"/>
      <c r="C904" s="2"/>
      <c r="D904" s="3"/>
      <c r="E904" s="1"/>
      <c r="F904" s="1"/>
      <c r="G904" s="101"/>
      <c r="H904" s="101"/>
      <c r="I904" s="199"/>
    </row>
    <row r="905" spans="2:9" x14ac:dyDescent="0.2">
      <c r="B905" s="198"/>
      <c r="C905" s="2"/>
      <c r="D905" s="3"/>
      <c r="E905" s="1"/>
      <c r="F905" s="1"/>
      <c r="G905" s="101"/>
      <c r="H905" s="101"/>
      <c r="I905" s="199"/>
    </row>
    <row r="906" spans="2:9" x14ac:dyDescent="0.2">
      <c r="B906" s="198"/>
      <c r="C906" s="2"/>
      <c r="D906" s="3"/>
      <c r="E906" s="1"/>
      <c r="F906" s="1"/>
      <c r="G906" s="101"/>
      <c r="H906" s="101"/>
      <c r="I906" s="199"/>
    </row>
    <row r="907" spans="2:9" x14ac:dyDescent="0.2">
      <c r="B907" s="198"/>
      <c r="C907" s="2"/>
      <c r="D907" s="3"/>
      <c r="E907" s="1"/>
      <c r="F907" s="1"/>
      <c r="G907" s="101"/>
      <c r="H907" s="101"/>
      <c r="I907" s="199"/>
    </row>
    <row r="908" spans="2:9" x14ac:dyDescent="0.2">
      <c r="B908" s="198"/>
      <c r="C908" s="2"/>
      <c r="D908" s="3"/>
      <c r="E908" s="1"/>
      <c r="F908" s="1"/>
      <c r="G908" s="101"/>
      <c r="H908" s="101"/>
      <c r="I908" s="199"/>
    </row>
    <row r="909" spans="2:9" x14ac:dyDescent="0.2">
      <c r="B909" s="198"/>
      <c r="C909" s="2"/>
      <c r="D909" s="3"/>
      <c r="E909" s="1"/>
      <c r="F909" s="1"/>
      <c r="G909" s="101"/>
      <c r="H909" s="101"/>
      <c r="I909" s="199"/>
    </row>
    <row r="910" spans="2:9" x14ac:dyDescent="0.2">
      <c r="B910" s="198"/>
      <c r="C910" s="2"/>
      <c r="D910" s="3"/>
      <c r="E910" s="1"/>
      <c r="F910" s="1"/>
      <c r="G910" s="101"/>
      <c r="H910" s="101"/>
      <c r="I910" s="199"/>
    </row>
    <row r="911" spans="2:9" x14ac:dyDescent="0.2">
      <c r="B911" s="198"/>
      <c r="C911" s="2"/>
      <c r="D911" s="3"/>
      <c r="E911" s="1"/>
      <c r="F911" s="1"/>
      <c r="G911" s="101"/>
      <c r="H911" s="101"/>
      <c r="I911" s="199"/>
    </row>
    <row r="912" spans="2:9" x14ac:dyDescent="0.2">
      <c r="B912" s="198"/>
      <c r="C912" s="2"/>
      <c r="D912" s="3"/>
      <c r="E912" s="1"/>
      <c r="F912" s="1"/>
      <c r="G912" s="101"/>
      <c r="H912" s="101"/>
      <c r="I912" s="199"/>
    </row>
    <row r="913" spans="2:9" x14ac:dyDescent="0.2">
      <c r="B913" s="198"/>
      <c r="C913" s="2"/>
      <c r="D913" s="3"/>
      <c r="E913" s="1"/>
      <c r="F913" s="1"/>
      <c r="G913" s="101"/>
      <c r="H913" s="101"/>
      <c r="I913" s="199"/>
    </row>
    <row r="914" spans="2:9" x14ac:dyDescent="0.2">
      <c r="B914" s="198"/>
      <c r="C914" s="2"/>
      <c r="D914" s="3"/>
      <c r="E914" s="1"/>
      <c r="F914" s="1"/>
      <c r="G914" s="101"/>
      <c r="H914" s="101"/>
      <c r="I914" s="199"/>
    </row>
    <row r="915" spans="2:9" x14ac:dyDescent="0.2">
      <c r="B915" s="198"/>
      <c r="C915" s="2"/>
      <c r="D915" s="3"/>
      <c r="E915" s="1"/>
      <c r="F915" s="1"/>
      <c r="G915" s="101"/>
      <c r="H915" s="101"/>
      <c r="I915" s="199"/>
    </row>
    <row r="916" spans="2:9" x14ac:dyDescent="0.2">
      <c r="B916" s="198"/>
      <c r="C916" s="2"/>
      <c r="D916" s="3"/>
      <c r="E916" s="1"/>
      <c r="F916" s="1"/>
      <c r="G916" s="101"/>
      <c r="H916" s="101"/>
      <c r="I916" s="199"/>
    </row>
    <row r="917" spans="2:9" x14ac:dyDescent="0.2">
      <c r="B917" s="198"/>
      <c r="C917" s="2"/>
      <c r="D917" s="3"/>
      <c r="E917" s="1"/>
      <c r="F917" s="1"/>
      <c r="G917" s="101"/>
      <c r="H917" s="101"/>
      <c r="I917" s="199"/>
    </row>
    <row r="918" spans="2:9" x14ac:dyDescent="0.2">
      <c r="B918" s="198"/>
      <c r="C918" s="2"/>
      <c r="D918" s="3"/>
      <c r="E918" s="1"/>
      <c r="F918" s="1"/>
      <c r="G918" s="101"/>
      <c r="H918" s="101"/>
      <c r="I918" s="199"/>
    </row>
    <row r="919" spans="2:9" x14ac:dyDescent="0.2">
      <c r="B919" s="198"/>
      <c r="C919" s="2"/>
      <c r="D919" s="3"/>
      <c r="E919" s="1"/>
      <c r="F919" s="1"/>
      <c r="G919" s="101"/>
      <c r="H919" s="101"/>
      <c r="I919" s="199"/>
    </row>
    <row r="920" spans="2:9" x14ac:dyDescent="0.2">
      <c r="B920" s="198"/>
      <c r="C920" s="2"/>
      <c r="D920" s="3"/>
      <c r="E920" s="1"/>
      <c r="F920" s="1"/>
      <c r="G920" s="101"/>
      <c r="H920" s="101"/>
      <c r="I920" s="199"/>
    </row>
    <row r="921" spans="2:9" x14ac:dyDescent="0.2">
      <c r="B921" s="198"/>
      <c r="C921" s="2"/>
      <c r="D921" s="3"/>
      <c r="E921" s="1"/>
      <c r="F921" s="1"/>
      <c r="G921" s="101"/>
      <c r="H921" s="101"/>
      <c r="I921" s="199"/>
    </row>
    <row r="922" spans="2:9" x14ac:dyDescent="0.2">
      <c r="B922" s="198"/>
      <c r="C922" s="2"/>
      <c r="D922" s="3"/>
      <c r="E922" s="1"/>
      <c r="F922" s="1"/>
      <c r="G922" s="101"/>
      <c r="H922" s="101"/>
      <c r="I922" s="199"/>
    </row>
    <row r="923" spans="2:9" x14ac:dyDescent="0.2">
      <c r="B923" s="198"/>
      <c r="C923" s="2"/>
      <c r="D923" s="3"/>
      <c r="E923" s="1"/>
      <c r="F923" s="1"/>
      <c r="G923" s="101"/>
      <c r="H923" s="101"/>
      <c r="I923" s="199"/>
    </row>
    <row r="924" spans="2:9" x14ac:dyDescent="0.2">
      <c r="B924" s="198"/>
      <c r="C924" s="2"/>
      <c r="D924" s="3"/>
      <c r="E924" s="1"/>
      <c r="F924" s="1"/>
      <c r="G924" s="101"/>
      <c r="H924" s="101"/>
      <c r="I924" s="199"/>
    </row>
    <row r="925" spans="2:9" x14ac:dyDescent="0.2">
      <c r="B925" s="198"/>
      <c r="C925" s="2"/>
      <c r="D925" s="3"/>
      <c r="E925" s="1"/>
      <c r="F925" s="1"/>
      <c r="G925" s="101"/>
      <c r="H925" s="101"/>
      <c r="I925" s="199"/>
    </row>
    <row r="926" spans="2:9" x14ac:dyDescent="0.2">
      <c r="B926" s="198"/>
      <c r="C926" s="2"/>
      <c r="D926" s="3"/>
      <c r="E926" s="1"/>
      <c r="F926" s="1"/>
      <c r="G926" s="101"/>
      <c r="H926" s="101"/>
      <c r="I926" s="199"/>
    </row>
    <row r="927" spans="2:9" x14ac:dyDescent="0.2">
      <c r="B927" s="198"/>
      <c r="C927" s="2"/>
      <c r="D927" s="3"/>
      <c r="E927" s="1"/>
      <c r="F927" s="1"/>
      <c r="G927" s="101"/>
      <c r="H927" s="101"/>
      <c r="I927" s="199"/>
    </row>
    <row r="928" spans="2:9" x14ac:dyDescent="0.2">
      <c r="B928" s="198"/>
      <c r="C928" s="2"/>
      <c r="D928" s="3"/>
      <c r="E928" s="1"/>
      <c r="F928" s="1"/>
      <c r="G928" s="101"/>
      <c r="H928" s="101"/>
      <c r="I928" s="199"/>
    </row>
    <row r="929" spans="2:9" x14ac:dyDescent="0.2">
      <c r="B929" s="198"/>
      <c r="C929" s="2"/>
      <c r="D929" s="3"/>
      <c r="E929" s="1"/>
      <c r="F929" s="1"/>
      <c r="G929" s="101"/>
      <c r="H929" s="101"/>
      <c r="I929" s="199"/>
    </row>
    <row r="930" spans="2:9" x14ac:dyDescent="0.2">
      <c r="B930" s="198"/>
      <c r="C930" s="2"/>
      <c r="D930" s="3"/>
      <c r="E930" s="1"/>
      <c r="F930" s="1"/>
      <c r="G930" s="101"/>
      <c r="H930" s="101"/>
      <c r="I930" s="199"/>
    </row>
    <row r="931" spans="2:9" x14ac:dyDescent="0.2">
      <c r="B931" s="198"/>
      <c r="C931" s="2"/>
      <c r="D931" s="3"/>
      <c r="E931" s="1"/>
      <c r="F931" s="1"/>
      <c r="G931" s="101"/>
      <c r="H931" s="101"/>
      <c r="I931" s="199"/>
    </row>
    <row r="932" spans="2:9" x14ac:dyDescent="0.2">
      <c r="B932" s="198"/>
      <c r="C932" s="2"/>
      <c r="D932" s="3"/>
      <c r="E932" s="1"/>
      <c r="F932" s="1"/>
      <c r="G932" s="101"/>
      <c r="H932" s="101"/>
      <c r="I932" s="199"/>
    </row>
    <row r="933" spans="2:9" x14ac:dyDescent="0.2">
      <c r="B933" s="198"/>
      <c r="C933" s="2"/>
      <c r="D933" s="3"/>
      <c r="E933" s="1"/>
      <c r="F933" s="1"/>
      <c r="G933" s="101"/>
      <c r="H933" s="101"/>
      <c r="I933" s="199"/>
    </row>
    <row r="934" spans="2:9" x14ac:dyDescent="0.2">
      <c r="B934" s="198"/>
      <c r="C934" s="2"/>
      <c r="D934" s="3"/>
      <c r="E934" s="1"/>
      <c r="F934" s="1"/>
      <c r="G934" s="101"/>
      <c r="H934" s="101"/>
      <c r="I934" s="199"/>
    </row>
    <row r="935" spans="2:9" x14ac:dyDescent="0.2">
      <c r="B935" s="198"/>
      <c r="C935" s="2"/>
      <c r="D935" s="3"/>
      <c r="E935" s="1"/>
      <c r="F935" s="1"/>
      <c r="G935" s="101"/>
      <c r="H935" s="101"/>
      <c r="I935" s="199"/>
    </row>
    <row r="936" spans="2:9" x14ac:dyDescent="0.2">
      <c r="B936" s="198"/>
      <c r="C936" s="2"/>
      <c r="D936" s="3"/>
      <c r="E936" s="1"/>
      <c r="F936" s="1"/>
      <c r="G936" s="101"/>
      <c r="H936" s="101"/>
      <c r="I936" s="199"/>
    </row>
    <row r="937" spans="2:9" x14ac:dyDescent="0.2">
      <c r="B937" s="198"/>
      <c r="C937" s="2"/>
      <c r="D937" s="3"/>
      <c r="E937" s="1"/>
      <c r="F937" s="1"/>
      <c r="G937" s="101"/>
      <c r="H937" s="101"/>
      <c r="I937" s="199"/>
    </row>
    <row r="938" spans="2:9" x14ac:dyDescent="0.2">
      <c r="B938" s="198"/>
      <c r="C938" s="2"/>
      <c r="D938" s="3"/>
      <c r="E938" s="1"/>
      <c r="F938" s="1"/>
      <c r="G938" s="101"/>
      <c r="H938" s="101"/>
      <c r="I938" s="199"/>
    </row>
    <row r="939" spans="2:9" x14ac:dyDescent="0.2">
      <c r="B939" s="198"/>
      <c r="C939" s="2"/>
      <c r="D939" s="3"/>
      <c r="E939" s="1"/>
      <c r="F939" s="1"/>
      <c r="G939" s="101"/>
      <c r="H939" s="101"/>
      <c r="I939" s="199"/>
    </row>
    <row r="940" spans="2:9" x14ac:dyDescent="0.2">
      <c r="B940" s="198"/>
      <c r="C940" s="2"/>
      <c r="D940" s="3"/>
      <c r="E940" s="1"/>
      <c r="F940" s="1"/>
      <c r="G940" s="101"/>
      <c r="H940" s="101"/>
      <c r="I940" s="199"/>
    </row>
    <row r="941" spans="2:9" x14ac:dyDescent="0.2">
      <c r="B941" s="198"/>
      <c r="C941" s="2"/>
      <c r="D941" s="3"/>
      <c r="E941" s="1"/>
      <c r="F941" s="1"/>
      <c r="G941" s="101"/>
      <c r="H941" s="101"/>
      <c r="I941" s="199"/>
    </row>
    <row r="942" spans="2:9" x14ac:dyDescent="0.2">
      <c r="B942" s="198"/>
      <c r="C942" s="2"/>
      <c r="D942" s="3"/>
      <c r="E942" s="1"/>
      <c r="F942" s="1"/>
      <c r="G942" s="101"/>
      <c r="H942" s="101"/>
      <c r="I942" s="199"/>
    </row>
    <row r="943" spans="2:9" x14ac:dyDescent="0.2">
      <c r="B943" s="198"/>
      <c r="C943" s="2"/>
      <c r="D943" s="3"/>
      <c r="E943" s="1"/>
      <c r="F943" s="1"/>
      <c r="G943" s="101"/>
      <c r="H943" s="101"/>
      <c r="I943" s="199"/>
    </row>
    <row r="944" spans="2:9" x14ac:dyDescent="0.2">
      <c r="B944" s="198"/>
      <c r="C944" s="2"/>
      <c r="D944" s="3"/>
      <c r="E944" s="1"/>
      <c r="F944" s="1"/>
      <c r="G944" s="101"/>
      <c r="H944" s="101"/>
      <c r="I944" s="199"/>
    </row>
    <row r="945" spans="2:9" x14ac:dyDescent="0.2">
      <c r="B945" s="198"/>
      <c r="C945" s="2"/>
      <c r="D945" s="3"/>
      <c r="E945" s="1"/>
      <c r="F945" s="1"/>
      <c r="G945" s="101"/>
      <c r="H945" s="101"/>
      <c r="I945" s="199"/>
    </row>
    <row r="946" spans="2:9" x14ac:dyDescent="0.2">
      <c r="B946" s="198"/>
      <c r="C946" s="2"/>
      <c r="D946" s="3"/>
      <c r="E946" s="1"/>
      <c r="F946" s="1"/>
      <c r="G946" s="101"/>
      <c r="H946" s="101"/>
      <c r="I946" s="199"/>
    </row>
    <row r="947" spans="2:9" x14ac:dyDescent="0.2">
      <c r="B947" s="198"/>
      <c r="C947" s="2"/>
      <c r="D947" s="3"/>
      <c r="E947" s="1"/>
      <c r="F947" s="1"/>
      <c r="G947" s="101"/>
      <c r="H947" s="101"/>
      <c r="I947" s="199"/>
    </row>
    <row r="948" spans="2:9" x14ac:dyDescent="0.2">
      <c r="B948" s="198"/>
      <c r="C948" s="2"/>
      <c r="D948" s="3"/>
      <c r="E948" s="1"/>
      <c r="F948" s="1"/>
      <c r="G948" s="101"/>
      <c r="H948" s="101"/>
      <c r="I948" s="199"/>
    </row>
    <row r="949" spans="2:9" x14ac:dyDescent="0.2">
      <c r="B949" s="198"/>
      <c r="C949" s="2"/>
      <c r="D949" s="3"/>
      <c r="E949" s="1"/>
      <c r="F949" s="1"/>
      <c r="G949" s="101"/>
      <c r="H949" s="101"/>
      <c r="I949" s="199"/>
    </row>
    <row r="950" spans="2:9" x14ac:dyDescent="0.2">
      <c r="B950" s="198"/>
      <c r="C950" s="2"/>
      <c r="D950" s="3"/>
      <c r="E950" s="1"/>
      <c r="F950" s="1"/>
      <c r="G950" s="101"/>
      <c r="H950" s="101"/>
      <c r="I950" s="199"/>
    </row>
    <row r="951" spans="2:9" x14ac:dyDescent="0.2">
      <c r="B951" s="198"/>
      <c r="C951" s="2"/>
      <c r="D951" s="3"/>
      <c r="E951" s="1"/>
      <c r="F951" s="1"/>
      <c r="G951" s="101"/>
      <c r="H951" s="101"/>
      <c r="I951" s="199"/>
    </row>
    <row r="952" spans="2:9" x14ac:dyDescent="0.2">
      <c r="B952" s="198"/>
      <c r="C952" s="2"/>
      <c r="D952" s="3"/>
      <c r="E952" s="1"/>
      <c r="F952" s="1"/>
      <c r="G952" s="101"/>
      <c r="H952" s="101"/>
      <c r="I952" s="199"/>
    </row>
    <row r="953" spans="2:9" x14ac:dyDescent="0.2">
      <c r="B953" s="198"/>
      <c r="C953" s="2"/>
      <c r="D953" s="3"/>
      <c r="E953" s="1"/>
      <c r="F953" s="1"/>
      <c r="G953" s="101"/>
      <c r="H953" s="101"/>
      <c r="I953" s="199"/>
    </row>
    <row r="954" spans="2:9" x14ac:dyDescent="0.2">
      <c r="B954" s="198"/>
      <c r="C954" s="2"/>
      <c r="D954" s="3"/>
      <c r="E954" s="1"/>
      <c r="F954" s="1"/>
      <c r="G954" s="101"/>
      <c r="H954" s="101"/>
      <c r="I954" s="199"/>
    </row>
    <row r="955" spans="2:9" x14ac:dyDescent="0.2">
      <c r="B955" s="198"/>
      <c r="C955" s="2"/>
      <c r="D955" s="3"/>
      <c r="E955" s="1"/>
      <c r="F955" s="1"/>
      <c r="G955" s="101"/>
      <c r="H955" s="101"/>
      <c r="I955" s="199"/>
    </row>
    <row r="956" spans="2:9" x14ac:dyDescent="0.2">
      <c r="B956" s="198"/>
      <c r="C956" s="2"/>
      <c r="D956" s="3"/>
      <c r="E956" s="1"/>
      <c r="F956" s="1"/>
      <c r="G956" s="101"/>
      <c r="H956" s="101"/>
      <c r="I956" s="199"/>
    </row>
    <row r="957" spans="2:9" x14ac:dyDescent="0.2">
      <c r="B957" s="198"/>
      <c r="C957" s="2"/>
      <c r="D957" s="3"/>
      <c r="E957" s="1"/>
      <c r="F957" s="1"/>
      <c r="G957" s="101"/>
      <c r="H957" s="101"/>
      <c r="I957" s="199"/>
    </row>
    <row r="958" spans="2:9" x14ac:dyDescent="0.2">
      <c r="B958" s="198"/>
      <c r="C958" s="2"/>
      <c r="D958" s="3"/>
      <c r="E958" s="1"/>
      <c r="F958" s="1"/>
      <c r="G958" s="101"/>
      <c r="H958" s="101"/>
      <c r="I958" s="199"/>
    </row>
    <row r="959" spans="2:9" x14ac:dyDescent="0.2">
      <c r="B959" s="198"/>
      <c r="C959" s="2"/>
      <c r="D959" s="3"/>
      <c r="E959" s="1"/>
      <c r="F959" s="1"/>
      <c r="G959" s="101"/>
      <c r="H959" s="101"/>
      <c r="I959" s="199"/>
    </row>
    <row r="960" spans="2:9" x14ac:dyDescent="0.2">
      <c r="B960" s="198"/>
      <c r="C960" s="2"/>
      <c r="D960" s="3"/>
      <c r="E960" s="1"/>
      <c r="F960" s="1"/>
      <c r="G960" s="101"/>
      <c r="H960" s="101"/>
      <c r="I960" s="199"/>
    </row>
    <row r="961" spans="2:9" x14ac:dyDescent="0.2">
      <c r="B961" s="198"/>
      <c r="C961" s="2"/>
      <c r="D961" s="3"/>
      <c r="E961" s="1"/>
      <c r="F961" s="1"/>
      <c r="G961" s="101"/>
      <c r="H961" s="101"/>
      <c r="I961" s="199"/>
    </row>
    <row r="962" spans="2:9" x14ac:dyDescent="0.2">
      <c r="B962" s="198"/>
      <c r="C962" s="2"/>
      <c r="D962" s="3"/>
      <c r="E962" s="1"/>
      <c r="F962" s="1"/>
      <c r="G962" s="101"/>
      <c r="H962" s="101"/>
      <c r="I962" s="199"/>
    </row>
    <row r="963" spans="2:9" x14ac:dyDescent="0.2">
      <c r="B963" s="198"/>
      <c r="C963" s="2"/>
      <c r="D963" s="3"/>
      <c r="E963" s="1"/>
      <c r="F963" s="1"/>
      <c r="G963" s="101"/>
      <c r="H963" s="101"/>
      <c r="I963" s="199"/>
    </row>
    <row r="964" spans="2:9" x14ac:dyDescent="0.2">
      <c r="B964" s="198"/>
      <c r="C964" s="2"/>
      <c r="D964" s="3"/>
      <c r="E964" s="1"/>
      <c r="F964" s="1"/>
      <c r="G964" s="101"/>
      <c r="H964" s="101"/>
      <c r="I964" s="199"/>
    </row>
    <row r="965" spans="2:9" x14ac:dyDescent="0.2">
      <c r="B965" s="198"/>
      <c r="C965" s="2"/>
      <c r="D965" s="3"/>
      <c r="E965" s="1"/>
      <c r="F965" s="1"/>
      <c r="G965" s="101"/>
      <c r="H965" s="101"/>
      <c r="I965" s="199"/>
    </row>
    <row r="966" spans="2:9" x14ac:dyDescent="0.2">
      <c r="B966" s="198"/>
      <c r="C966" s="2"/>
      <c r="D966" s="3"/>
      <c r="E966" s="1"/>
      <c r="F966" s="1"/>
      <c r="G966" s="101"/>
      <c r="H966" s="101"/>
      <c r="I966" s="199"/>
    </row>
    <row r="967" spans="2:9" x14ac:dyDescent="0.2">
      <c r="B967" s="198"/>
      <c r="C967" s="2"/>
      <c r="D967" s="3"/>
      <c r="E967" s="1"/>
      <c r="F967" s="1"/>
      <c r="G967" s="101"/>
      <c r="H967" s="101"/>
      <c r="I967" s="199"/>
    </row>
    <row r="968" spans="2:9" x14ac:dyDescent="0.2">
      <c r="B968" s="198"/>
      <c r="C968" s="2"/>
      <c r="D968" s="3"/>
      <c r="E968" s="1"/>
      <c r="F968" s="1"/>
      <c r="G968" s="101"/>
      <c r="H968" s="101"/>
      <c r="I968" s="199"/>
    </row>
    <row r="969" spans="2:9" x14ac:dyDescent="0.2">
      <c r="B969" s="198"/>
      <c r="C969" s="2"/>
      <c r="D969" s="3"/>
      <c r="E969" s="1"/>
      <c r="F969" s="1"/>
      <c r="G969" s="101"/>
      <c r="H969" s="101"/>
      <c r="I969" s="199"/>
    </row>
    <row r="970" spans="2:9" x14ac:dyDescent="0.2">
      <c r="B970" s="198"/>
      <c r="C970" s="2"/>
      <c r="D970" s="3"/>
      <c r="E970" s="1"/>
      <c r="F970" s="1"/>
      <c r="G970" s="101"/>
      <c r="H970" s="101"/>
      <c r="I970" s="199"/>
    </row>
    <row r="971" spans="2:9" x14ac:dyDescent="0.2">
      <c r="B971" s="198"/>
      <c r="C971" s="2"/>
      <c r="D971" s="3"/>
      <c r="E971" s="1"/>
      <c r="F971" s="1"/>
      <c r="G971" s="101"/>
      <c r="H971" s="101"/>
      <c r="I971" s="199"/>
    </row>
    <row r="972" spans="2:9" x14ac:dyDescent="0.2">
      <c r="B972" s="198"/>
      <c r="C972" s="2"/>
      <c r="D972" s="3"/>
      <c r="E972" s="1"/>
      <c r="F972" s="1"/>
      <c r="G972" s="101"/>
      <c r="H972" s="101"/>
      <c r="I972" s="199"/>
    </row>
    <row r="973" spans="2:9" x14ac:dyDescent="0.2">
      <c r="B973" s="198"/>
      <c r="C973" s="2"/>
      <c r="D973" s="3"/>
      <c r="E973" s="1"/>
      <c r="F973" s="1"/>
      <c r="G973" s="101"/>
      <c r="H973" s="101"/>
      <c r="I973" s="199"/>
    </row>
    <row r="974" spans="2:9" x14ac:dyDescent="0.2">
      <c r="B974" s="198"/>
      <c r="C974" s="2"/>
      <c r="D974" s="3"/>
      <c r="E974" s="1"/>
      <c r="F974" s="1"/>
      <c r="G974" s="101"/>
      <c r="H974" s="101"/>
      <c r="I974" s="199"/>
    </row>
    <row r="975" spans="2:9" x14ac:dyDescent="0.2">
      <c r="B975" s="198"/>
      <c r="C975" s="2"/>
      <c r="D975" s="3"/>
      <c r="E975" s="1"/>
      <c r="F975" s="1"/>
      <c r="G975" s="101"/>
      <c r="H975" s="101"/>
      <c r="I975" s="199"/>
    </row>
    <row r="976" spans="2:9" x14ac:dyDescent="0.2">
      <c r="B976" s="198"/>
      <c r="C976" s="2"/>
      <c r="D976" s="3"/>
      <c r="E976" s="1"/>
      <c r="F976" s="1"/>
      <c r="G976" s="101"/>
      <c r="H976" s="101"/>
      <c r="I976" s="199"/>
    </row>
    <row r="977" spans="2:9" x14ac:dyDescent="0.2">
      <c r="B977" s="198"/>
      <c r="C977" s="2"/>
      <c r="D977" s="3"/>
      <c r="E977" s="1"/>
      <c r="F977" s="1"/>
      <c r="G977" s="101"/>
      <c r="H977" s="101"/>
      <c r="I977" s="199"/>
    </row>
    <row r="978" spans="2:9" x14ac:dyDescent="0.2">
      <c r="B978" s="198"/>
      <c r="C978" s="2"/>
      <c r="D978" s="3"/>
      <c r="E978" s="1"/>
      <c r="F978" s="1"/>
      <c r="G978" s="101"/>
      <c r="H978" s="101"/>
      <c r="I978" s="199"/>
    </row>
    <row r="979" spans="2:9" x14ac:dyDescent="0.2">
      <c r="B979" s="198"/>
      <c r="C979" s="2"/>
      <c r="D979" s="3"/>
      <c r="E979" s="1"/>
      <c r="F979" s="1"/>
      <c r="G979" s="101"/>
      <c r="H979" s="101"/>
      <c r="I979" s="199"/>
    </row>
    <row r="980" spans="2:9" x14ac:dyDescent="0.2">
      <c r="B980" s="198"/>
      <c r="C980" s="2"/>
      <c r="D980" s="3"/>
      <c r="E980" s="1"/>
      <c r="F980" s="1"/>
      <c r="G980" s="101"/>
      <c r="H980" s="101"/>
      <c r="I980" s="199"/>
    </row>
    <row r="981" spans="2:9" x14ac:dyDescent="0.2">
      <c r="B981" s="198"/>
      <c r="C981" s="2"/>
      <c r="D981" s="3"/>
      <c r="E981" s="1"/>
      <c r="F981" s="1"/>
      <c r="G981" s="101"/>
      <c r="H981" s="101"/>
      <c r="I981" s="199"/>
    </row>
    <row r="982" spans="2:9" x14ac:dyDescent="0.2">
      <c r="B982" s="198"/>
      <c r="C982" s="2"/>
      <c r="D982" s="3"/>
      <c r="E982" s="1"/>
      <c r="F982" s="1"/>
      <c r="G982" s="101"/>
      <c r="H982" s="101"/>
      <c r="I982" s="199"/>
    </row>
    <row r="983" spans="2:9" x14ac:dyDescent="0.2">
      <c r="B983" s="198"/>
      <c r="C983" s="2"/>
      <c r="D983" s="3"/>
      <c r="E983" s="1"/>
      <c r="F983" s="1"/>
      <c r="G983" s="101"/>
      <c r="H983" s="101"/>
      <c r="I983" s="199"/>
    </row>
    <row r="984" spans="2:9" x14ac:dyDescent="0.2">
      <c r="B984" s="198"/>
      <c r="C984" s="2"/>
      <c r="D984" s="3"/>
      <c r="E984" s="1"/>
      <c r="F984" s="1"/>
      <c r="G984" s="101"/>
      <c r="H984" s="101"/>
      <c r="I984" s="199"/>
    </row>
    <row r="985" spans="2:9" x14ac:dyDescent="0.2">
      <c r="B985" s="198"/>
      <c r="C985" s="2"/>
      <c r="D985" s="3"/>
      <c r="E985" s="1"/>
      <c r="F985" s="1"/>
      <c r="G985" s="101"/>
      <c r="H985" s="101"/>
      <c r="I985" s="199"/>
    </row>
    <row r="986" spans="2:9" x14ac:dyDescent="0.2">
      <c r="B986" s="198"/>
      <c r="C986" s="2"/>
      <c r="D986" s="3"/>
      <c r="E986" s="1"/>
      <c r="F986" s="1"/>
      <c r="G986" s="101"/>
      <c r="H986" s="101"/>
      <c r="I986" s="199"/>
    </row>
    <row r="987" spans="2:9" x14ac:dyDescent="0.2">
      <c r="B987" s="198"/>
      <c r="C987" s="2"/>
      <c r="D987" s="3"/>
      <c r="E987" s="1"/>
      <c r="F987" s="1"/>
      <c r="G987" s="101"/>
      <c r="H987" s="101"/>
      <c r="I987" s="199"/>
    </row>
    <row r="988" spans="2:9" x14ac:dyDescent="0.2">
      <c r="B988" s="198"/>
      <c r="C988" s="2"/>
      <c r="D988" s="3"/>
      <c r="E988" s="1"/>
      <c r="F988" s="1"/>
      <c r="G988" s="101"/>
      <c r="H988" s="101"/>
      <c r="I988" s="199"/>
    </row>
    <row r="989" spans="2:9" x14ac:dyDescent="0.2">
      <c r="B989" s="198"/>
      <c r="C989" s="2"/>
      <c r="D989" s="3"/>
      <c r="E989" s="1"/>
      <c r="F989" s="1"/>
      <c r="G989" s="101"/>
      <c r="H989" s="101"/>
      <c r="I989" s="199"/>
    </row>
    <row r="990" spans="2:9" x14ac:dyDescent="0.2">
      <c r="B990" s="198"/>
      <c r="C990" s="2"/>
      <c r="D990" s="3"/>
      <c r="E990" s="1"/>
      <c r="F990" s="1"/>
      <c r="G990" s="101"/>
      <c r="H990" s="101"/>
      <c r="I990" s="199"/>
    </row>
    <row r="991" spans="2:9" x14ac:dyDescent="0.2">
      <c r="B991" s="198"/>
      <c r="C991" s="2"/>
      <c r="D991" s="3"/>
      <c r="E991" s="1"/>
      <c r="F991" s="1"/>
      <c r="G991" s="101"/>
      <c r="H991" s="101"/>
      <c r="I991" s="199"/>
    </row>
    <row r="992" spans="2:9" x14ac:dyDescent="0.2">
      <c r="B992" s="198"/>
      <c r="C992" s="2"/>
      <c r="D992" s="3"/>
      <c r="E992" s="1"/>
      <c r="F992" s="1"/>
      <c r="G992" s="101"/>
      <c r="H992" s="101"/>
      <c r="I992" s="199"/>
    </row>
    <row r="993" spans="2:9" x14ac:dyDescent="0.2">
      <c r="B993" s="198"/>
      <c r="C993" s="2"/>
      <c r="D993" s="3"/>
      <c r="E993" s="1"/>
      <c r="F993" s="1"/>
      <c r="G993" s="101"/>
      <c r="H993" s="101"/>
      <c r="I993" s="199"/>
    </row>
    <row r="994" spans="2:9" x14ac:dyDescent="0.2">
      <c r="B994" s="198"/>
      <c r="C994" s="2"/>
      <c r="D994" s="3"/>
      <c r="E994" s="1"/>
      <c r="F994" s="1"/>
      <c r="G994" s="101"/>
      <c r="H994" s="101"/>
      <c r="I994" s="199"/>
    </row>
    <row r="995" spans="2:9" x14ac:dyDescent="0.2">
      <c r="B995" s="198"/>
      <c r="C995" s="2"/>
      <c r="D995" s="3"/>
      <c r="E995" s="1"/>
      <c r="F995" s="1"/>
      <c r="G995" s="101"/>
      <c r="H995" s="101"/>
      <c r="I995" s="199"/>
    </row>
    <row r="996" spans="2:9" x14ac:dyDescent="0.2">
      <c r="B996" s="198"/>
      <c r="C996" s="2"/>
      <c r="D996" s="3"/>
      <c r="E996" s="1"/>
      <c r="F996" s="1"/>
      <c r="G996" s="101"/>
      <c r="H996" s="101"/>
      <c r="I996" s="199"/>
    </row>
    <row r="997" spans="2:9" x14ac:dyDescent="0.2">
      <c r="B997" s="198"/>
      <c r="C997" s="2"/>
      <c r="D997" s="3"/>
      <c r="E997" s="1"/>
      <c r="F997" s="1"/>
      <c r="G997" s="101"/>
      <c r="H997" s="101"/>
      <c r="I997" s="199"/>
    </row>
    <row r="998" spans="2:9" x14ac:dyDescent="0.2">
      <c r="B998" s="198"/>
      <c r="C998" s="2"/>
      <c r="D998" s="3"/>
      <c r="E998" s="1"/>
      <c r="F998" s="1"/>
      <c r="G998" s="101"/>
      <c r="H998" s="101"/>
      <c r="I998" s="199"/>
    </row>
    <row r="999" spans="2:9" x14ac:dyDescent="0.2">
      <c r="B999" s="198"/>
      <c r="C999" s="2"/>
      <c r="D999" s="3"/>
      <c r="E999" s="1"/>
      <c r="F999" s="1"/>
      <c r="G999" s="101"/>
      <c r="H999" s="101"/>
      <c r="I999" s="199"/>
    </row>
    <row r="1000" spans="2:9" x14ac:dyDescent="0.2">
      <c r="B1000" s="198"/>
      <c r="C1000" s="2"/>
      <c r="D1000" s="3"/>
      <c r="E1000" s="1"/>
      <c r="F1000" s="1"/>
      <c r="G1000" s="101"/>
      <c r="H1000" s="101"/>
      <c r="I1000" s="199"/>
    </row>
    <row r="1001" spans="2:9" x14ac:dyDescent="0.2">
      <c r="B1001" s="198"/>
      <c r="C1001" s="2"/>
      <c r="D1001" s="3"/>
      <c r="E1001" s="1"/>
      <c r="F1001" s="1"/>
      <c r="G1001" s="101"/>
      <c r="H1001" s="101"/>
      <c r="I1001" s="199"/>
    </row>
    <row r="1002" spans="2:9" x14ac:dyDescent="0.2">
      <c r="B1002" s="198"/>
      <c r="C1002" s="2"/>
      <c r="D1002" s="3"/>
      <c r="E1002" s="1"/>
      <c r="F1002" s="1"/>
      <c r="G1002" s="101"/>
      <c r="H1002" s="101"/>
      <c r="I1002" s="199"/>
    </row>
    <row r="1003" spans="2:9" x14ac:dyDescent="0.2">
      <c r="B1003" s="198"/>
      <c r="C1003" s="2"/>
      <c r="D1003" s="3"/>
      <c r="E1003" s="1"/>
      <c r="F1003" s="1"/>
      <c r="G1003" s="101"/>
      <c r="H1003" s="101"/>
      <c r="I1003" s="199"/>
    </row>
    <row r="1004" spans="2:9" x14ac:dyDescent="0.2">
      <c r="B1004" s="198"/>
      <c r="C1004" s="2"/>
      <c r="D1004" s="3"/>
      <c r="E1004" s="1"/>
      <c r="F1004" s="1"/>
      <c r="G1004" s="101"/>
      <c r="H1004" s="101"/>
      <c r="I1004" s="199"/>
    </row>
    <row r="1005" spans="2:9" x14ac:dyDescent="0.2">
      <c r="B1005" s="198"/>
      <c r="C1005" s="2"/>
      <c r="D1005" s="3"/>
      <c r="E1005" s="1"/>
      <c r="F1005" s="1"/>
      <c r="G1005" s="101"/>
      <c r="H1005" s="101"/>
      <c r="I1005" s="199"/>
    </row>
    <row r="1006" spans="2:9" x14ac:dyDescent="0.2">
      <c r="B1006" s="198"/>
      <c r="C1006" s="2"/>
      <c r="D1006" s="3"/>
      <c r="E1006" s="1"/>
      <c r="F1006" s="1"/>
      <c r="G1006" s="101"/>
      <c r="H1006" s="101"/>
      <c r="I1006" s="199"/>
    </row>
    <row r="1007" spans="2:9" x14ac:dyDescent="0.2">
      <c r="B1007" s="198"/>
      <c r="C1007" s="2"/>
      <c r="D1007" s="3"/>
      <c r="E1007" s="1"/>
      <c r="F1007" s="1"/>
      <c r="G1007" s="101"/>
      <c r="H1007" s="101"/>
      <c r="I1007" s="199"/>
    </row>
    <row r="1008" spans="2:9" x14ac:dyDescent="0.2">
      <c r="B1008" s="198"/>
      <c r="C1008" s="2"/>
      <c r="D1008" s="3"/>
      <c r="E1008" s="1"/>
      <c r="F1008" s="1"/>
      <c r="G1008" s="101"/>
      <c r="H1008" s="101"/>
      <c r="I1008" s="199"/>
    </row>
    <row r="1009" spans="2:9" x14ac:dyDescent="0.2">
      <c r="B1009" s="198"/>
      <c r="C1009" s="2"/>
      <c r="D1009" s="3"/>
      <c r="E1009" s="1"/>
      <c r="F1009" s="1"/>
      <c r="G1009" s="101"/>
      <c r="H1009" s="101"/>
      <c r="I1009" s="199"/>
    </row>
    <row r="1010" spans="2:9" x14ac:dyDescent="0.2">
      <c r="B1010" s="198"/>
      <c r="C1010" s="2"/>
      <c r="D1010" s="3"/>
      <c r="E1010" s="1"/>
      <c r="F1010" s="1"/>
      <c r="G1010" s="101"/>
      <c r="H1010" s="101"/>
      <c r="I1010" s="199"/>
    </row>
    <row r="1011" spans="2:9" x14ac:dyDescent="0.2">
      <c r="B1011" s="198"/>
      <c r="C1011" s="2"/>
      <c r="D1011" s="3"/>
      <c r="E1011" s="1"/>
      <c r="F1011" s="1"/>
      <c r="G1011" s="101"/>
      <c r="H1011" s="101"/>
      <c r="I1011" s="199"/>
    </row>
    <row r="1012" spans="2:9" x14ac:dyDescent="0.2">
      <c r="B1012" s="198"/>
      <c r="C1012" s="2"/>
      <c r="D1012" s="3"/>
      <c r="E1012" s="1"/>
      <c r="F1012" s="1"/>
      <c r="G1012" s="101"/>
      <c r="H1012" s="101"/>
      <c r="I1012" s="199"/>
    </row>
    <row r="1013" spans="2:9" x14ac:dyDescent="0.2">
      <c r="B1013" s="198"/>
      <c r="C1013" s="2"/>
      <c r="D1013" s="3"/>
      <c r="E1013" s="1"/>
      <c r="F1013" s="1"/>
      <c r="G1013" s="101"/>
      <c r="H1013" s="101"/>
      <c r="I1013" s="199"/>
    </row>
    <row r="1014" spans="2:9" x14ac:dyDescent="0.2">
      <c r="B1014" s="198"/>
      <c r="C1014" s="2"/>
      <c r="D1014" s="3"/>
      <c r="E1014" s="1"/>
      <c r="F1014" s="1"/>
      <c r="G1014" s="101"/>
      <c r="H1014" s="101"/>
      <c r="I1014" s="199"/>
    </row>
    <row r="1015" spans="2:9" x14ac:dyDescent="0.2">
      <c r="B1015" s="198"/>
      <c r="C1015" s="2"/>
      <c r="D1015" s="3"/>
      <c r="E1015" s="1"/>
      <c r="F1015" s="1"/>
      <c r="G1015" s="101"/>
      <c r="H1015" s="101"/>
      <c r="I1015" s="199"/>
    </row>
    <row r="1016" spans="2:9" x14ac:dyDescent="0.2">
      <c r="B1016" s="198"/>
      <c r="C1016" s="2"/>
      <c r="D1016" s="3"/>
      <c r="E1016" s="1"/>
      <c r="F1016" s="1"/>
      <c r="G1016" s="101"/>
      <c r="H1016" s="101"/>
      <c r="I1016" s="199"/>
    </row>
    <row r="1017" spans="2:9" x14ac:dyDescent="0.2">
      <c r="B1017" s="198"/>
      <c r="C1017" s="2"/>
      <c r="D1017" s="3"/>
      <c r="E1017" s="1"/>
      <c r="F1017" s="1"/>
      <c r="G1017" s="101"/>
      <c r="H1017" s="101"/>
      <c r="I1017" s="199"/>
    </row>
    <row r="1018" spans="2:9" x14ac:dyDescent="0.2">
      <c r="B1018" s="198"/>
      <c r="C1018" s="2"/>
      <c r="D1018" s="3"/>
      <c r="E1018" s="1"/>
      <c r="F1018" s="1"/>
      <c r="G1018" s="101"/>
      <c r="H1018" s="101"/>
      <c r="I1018" s="199"/>
    </row>
    <row r="1019" spans="2:9" x14ac:dyDescent="0.2">
      <c r="B1019" s="198"/>
      <c r="C1019" s="2"/>
      <c r="D1019" s="3"/>
      <c r="E1019" s="1"/>
      <c r="F1019" s="1"/>
      <c r="G1019" s="101"/>
      <c r="H1019" s="101"/>
      <c r="I1019" s="199"/>
    </row>
    <row r="1020" spans="2:9" x14ac:dyDescent="0.2">
      <c r="B1020" s="198"/>
      <c r="C1020" s="2"/>
      <c r="D1020" s="3"/>
      <c r="E1020" s="1"/>
      <c r="F1020" s="1"/>
      <c r="G1020" s="101"/>
      <c r="H1020" s="101"/>
      <c r="I1020" s="199"/>
    </row>
    <row r="1021" spans="2:9" x14ac:dyDescent="0.2">
      <c r="B1021" s="198"/>
      <c r="C1021" s="2"/>
      <c r="D1021" s="3"/>
      <c r="E1021" s="1"/>
      <c r="F1021" s="1"/>
      <c r="G1021" s="101"/>
      <c r="H1021" s="101"/>
      <c r="I1021" s="199"/>
    </row>
    <row r="1022" spans="2:9" x14ac:dyDescent="0.2">
      <c r="B1022" s="198"/>
      <c r="C1022" s="2"/>
      <c r="D1022" s="3"/>
      <c r="E1022" s="1"/>
      <c r="F1022" s="1"/>
      <c r="G1022" s="101"/>
      <c r="H1022" s="101"/>
      <c r="I1022" s="199"/>
    </row>
    <row r="1023" spans="2:9" x14ac:dyDescent="0.2">
      <c r="B1023" s="198"/>
      <c r="C1023" s="2"/>
      <c r="D1023" s="3"/>
      <c r="E1023" s="1"/>
      <c r="F1023" s="1"/>
      <c r="G1023" s="101"/>
      <c r="H1023" s="101"/>
      <c r="I1023" s="199"/>
    </row>
    <row r="1024" spans="2:9" x14ac:dyDescent="0.2">
      <c r="B1024" s="198"/>
      <c r="C1024" s="2"/>
      <c r="D1024" s="3"/>
      <c r="E1024" s="1"/>
      <c r="F1024" s="1"/>
      <c r="G1024" s="101"/>
      <c r="H1024" s="101"/>
      <c r="I1024" s="199"/>
    </row>
    <row r="1025" spans="2:9" x14ac:dyDescent="0.2">
      <c r="B1025" s="198"/>
      <c r="C1025" s="2"/>
      <c r="D1025" s="3"/>
      <c r="E1025" s="1"/>
      <c r="F1025" s="1"/>
      <c r="G1025" s="101"/>
      <c r="H1025" s="101"/>
      <c r="I1025" s="199"/>
    </row>
    <row r="1026" spans="2:9" x14ac:dyDescent="0.2">
      <c r="B1026" s="198"/>
      <c r="C1026" s="2"/>
      <c r="D1026" s="3"/>
      <c r="E1026" s="1"/>
      <c r="F1026" s="1"/>
      <c r="G1026" s="101"/>
      <c r="H1026" s="101"/>
      <c r="I1026" s="199"/>
    </row>
    <row r="1027" spans="2:9" x14ac:dyDescent="0.2">
      <c r="B1027" s="198"/>
      <c r="C1027" s="2"/>
      <c r="D1027" s="3"/>
      <c r="E1027" s="1"/>
      <c r="F1027" s="1"/>
      <c r="G1027" s="101"/>
      <c r="H1027" s="101"/>
      <c r="I1027" s="199"/>
    </row>
    <row r="1028" spans="2:9" x14ac:dyDescent="0.2">
      <c r="B1028" s="198"/>
      <c r="C1028" s="2"/>
      <c r="D1028" s="3"/>
      <c r="E1028" s="1"/>
      <c r="F1028" s="1"/>
      <c r="G1028" s="101"/>
      <c r="H1028" s="101"/>
      <c r="I1028" s="199"/>
    </row>
    <row r="1029" spans="2:9" x14ac:dyDescent="0.2">
      <c r="B1029" s="198"/>
      <c r="C1029" s="2"/>
      <c r="D1029" s="3"/>
      <c r="E1029" s="1"/>
      <c r="F1029" s="1"/>
      <c r="G1029" s="101"/>
      <c r="H1029" s="101"/>
      <c r="I1029" s="199"/>
    </row>
    <row r="1030" spans="2:9" x14ac:dyDescent="0.2">
      <c r="B1030" s="198"/>
      <c r="C1030" s="2"/>
      <c r="D1030" s="3"/>
      <c r="E1030" s="1"/>
      <c r="F1030" s="1"/>
      <c r="G1030" s="101"/>
      <c r="H1030" s="101"/>
      <c r="I1030" s="199"/>
    </row>
    <row r="1031" spans="2:9" x14ac:dyDescent="0.2">
      <c r="B1031" s="198"/>
      <c r="C1031" s="2"/>
      <c r="D1031" s="3"/>
      <c r="E1031" s="1"/>
      <c r="F1031" s="1"/>
      <c r="G1031" s="101"/>
      <c r="H1031" s="101"/>
      <c r="I1031" s="199"/>
    </row>
    <row r="1032" spans="2:9" x14ac:dyDescent="0.2">
      <c r="B1032" s="198"/>
      <c r="C1032" s="2"/>
      <c r="D1032" s="3"/>
      <c r="E1032" s="1"/>
      <c r="F1032" s="1"/>
      <c r="G1032" s="101"/>
      <c r="H1032" s="101"/>
      <c r="I1032" s="199"/>
    </row>
    <row r="1033" spans="2:9" x14ac:dyDescent="0.2">
      <c r="B1033" s="198"/>
      <c r="C1033" s="2"/>
      <c r="D1033" s="3"/>
      <c r="E1033" s="1"/>
      <c r="F1033" s="1"/>
      <c r="G1033" s="101"/>
      <c r="H1033" s="101"/>
      <c r="I1033" s="199"/>
    </row>
    <row r="1034" spans="2:9" x14ac:dyDescent="0.2">
      <c r="B1034" s="198"/>
      <c r="C1034" s="2"/>
      <c r="D1034" s="3"/>
      <c r="E1034" s="1"/>
      <c r="F1034" s="1"/>
      <c r="G1034" s="101"/>
      <c r="H1034" s="101"/>
      <c r="I1034" s="199"/>
    </row>
    <row r="1035" spans="2:9" x14ac:dyDescent="0.2">
      <c r="B1035" s="198"/>
      <c r="C1035" s="2"/>
      <c r="D1035" s="3"/>
      <c r="E1035" s="1"/>
      <c r="F1035" s="1"/>
      <c r="G1035" s="101"/>
      <c r="H1035" s="101"/>
      <c r="I1035" s="199"/>
    </row>
    <row r="1036" spans="2:9" x14ac:dyDescent="0.2">
      <c r="B1036" s="198"/>
      <c r="C1036" s="2"/>
      <c r="D1036" s="3"/>
      <c r="E1036" s="1"/>
      <c r="F1036" s="1"/>
      <c r="G1036" s="101"/>
      <c r="H1036" s="101"/>
      <c r="I1036" s="199"/>
    </row>
    <row r="1037" spans="2:9" x14ac:dyDescent="0.2">
      <c r="B1037" s="198"/>
      <c r="C1037" s="2"/>
      <c r="D1037" s="3"/>
      <c r="E1037" s="1"/>
      <c r="F1037" s="1"/>
      <c r="G1037" s="101"/>
      <c r="H1037" s="101"/>
      <c r="I1037" s="199"/>
    </row>
    <row r="1038" spans="2:9" x14ac:dyDescent="0.2">
      <c r="B1038" s="198"/>
      <c r="C1038" s="2"/>
      <c r="D1038" s="3"/>
      <c r="E1038" s="1"/>
      <c r="F1038" s="1"/>
      <c r="G1038" s="101"/>
      <c r="H1038" s="101"/>
      <c r="I1038" s="199"/>
    </row>
    <row r="1039" spans="2:9" x14ac:dyDescent="0.2">
      <c r="B1039" s="198"/>
      <c r="C1039" s="2"/>
      <c r="D1039" s="3"/>
      <c r="E1039" s="1"/>
      <c r="F1039" s="1"/>
      <c r="G1039" s="101"/>
      <c r="H1039" s="101"/>
      <c r="I1039" s="199"/>
    </row>
    <row r="1040" spans="2:9" x14ac:dyDescent="0.2">
      <c r="B1040" s="198"/>
      <c r="C1040" s="2"/>
      <c r="D1040" s="3"/>
      <c r="E1040" s="1"/>
      <c r="F1040" s="1"/>
      <c r="G1040" s="101"/>
      <c r="H1040" s="101"/>
      <c r="I1040" s="199"/>
    </row>
    <row r="1041" spans="2:9" x14ac:dyDescent="0.2">
      <c r="B1041" s="198"/>
      <c r="C1041" s="2"/>
      <c r="D1041" s="3"/>
      <c r="E1041" s="1"/>
      <c r="F1041" s="1"/>
      <c r="G1041" s="101"/>
      <c r="H1041" s="101"/>
      <c r="I1041" s="199"/>
    </row>
    <row r="1042" spans="2:9" x14ac:dyDescent="0.2">
      <c r="B1042" s="198"/>
      <c r="C1042" s="2"/>
      <c r="D1042" s="3"/>
      <c r="E1042" s="1"/>
      <c r="F1042" s="1"/>
      <c r="G1042" s="101"/>
      <c r="H1042" s="101"/>
      <c r="I1042" s="199"/>
    </row>
    <row r="1043" spans="2:9" x14ac:dyDescent="0.2">
      <c r="B1043" s="198"/>
      <c r="C1043" s="2"/>
      <c r="D1043" s="3"/>
      <c r="E1043" s="1"/>
      <c r="F1043" s="1"/>
      <c r="G1043" s="101"/>
      <c r="H1043" s="101"/>
      <c r="I1043" s="199"/>
    </row>
    <row r="1044" spans="2:9" x14ac:dyDescent="0.2">
      <c r="B1044" s="198"/>
      <c r="C1044" s="2"/>
      <c r="D1044" s="3"/>
      <c r="E1044" s="1"/>
      <c r="F1044" s="1"/>
      <c r="G1044" s="101"/>
      <c r="H1044" s="101"/>
      <c r="I1044" s="199"/>
    </row>
    <row r="1045" spans="2:9" x14ac:dyDescent="0.2">
      <c r="B1045" s="198"/>
      <c r="C1045" s="2"/>
      <c r="D1045" s="3"/>
      <c r="E1045" s="1"/>
      <c r="F1045" s="1"/>
      <c r="G1045" s="101"/>
      <c r="H1045" s="101"/>
      <c r="I1045" s="199"/>
    </row>
    <row r="1046" spans="2:9" x14ac:dyDescent="0.2">
      <c r="B1046" s="198"/>
      <c r="C1046" s="2"/>
      <c r="D1046" s="3"/>
      <c r="E1046" s="1"/>
      <c r="F1046" s="1"/>
      <c r="G1046" s="101"/>
      <c r="H1046" s="101"/>
      <c r="I1046" s="199"/>
    </row>
    <row r="1047" spans="2:9" x14ac:dyDescent="0.2">
      <c r="B1047" s="198"/>
      <c r="C1047" s="2"/>
      <c r="D1047" s="3"/>
      <c r="E1047" s="1"/>
      <c r="F1047" s="1"/>
      <c r="G1047" s="101"/>
      <c r="H1047" s="101"/>
      <c r="I1047" s="199"/>
    </row>
    <row r="1048" spans="2:9" x14ac:dyDescent="0.2">
      <c r="B1048" s="198"/>
      <c r="C1048" s="2"/>
      <c r="D1048" s="3"/>
      <c r="E1048" s="1"/>
      <c r="F1048" s="1"/>
      <c r="G1048" s="101"/>
      <c r="H1048" s="101"/>
      <c r="I1048" s="199"/>
    </row>
    <row r="1049" spans="2:9" x14ac:dyDescent="0.2">
      <c r="B1049" s="198"/>
      <c r="C1049" s="2"/>
      <c r="D1049" s="3"/>
      <c r="E1049" s="1"/>
      <c r="F1049" s="1"/>
      <c r="G1049" s="101"/>
      <c r="H1049" s="101"/>
      <c r="I1049" s="199"/>
    </row>
    <row r="1050" spans="2:9" x14ac:dyDescent="0.2">
      <c r="B1050" s="198"/>
      <c r="C1050" s="2"/>
      <c r="D1050" s="3"/>
      <c r="E1050" s="1"/>
      <c r="F1050" s="1"/>
      <c r="G1050" s="101"/>
      <c r="H1050" s="101"/>
      <c r="I1050" s="199"/>
    </row>
    <row r="1051" spans="2:9" x14ac:dyDescent="0.2">
      <c r="B1051" s="198"/>
      <c r="C1051" s="2"/>
      <c r="D1051" s="3"/>
      <c r="E1051" s="1"/>
      <c r="F1051" s="1"/>
      <c r="G1051" s="101"/>
      <c r="H1051" s="101"/>
      <c r="I1051" s="199"/>
    </row>
    <row r="1052" spans="2:9" x14ac:dyDescent="0.2">
      <c r="B1052" s="198"/>
      <c r="C1052" s="2"/>
      <c r="D1052" s="3"/>
      <c r="E1052" s="1"/>
      <c r="F1052" s="1"/>
      <c r="G1052" s="101"/>
      <c r="H1052" s="101"/>
      <c r="I1052" s="199"/>
    </row>
    <row r="1053" spans="2:9" x14ac:dyDescent="0.2">
      <c r="B1053" s="198"/>
      <c r="C1053" s="2"/>
      <c r="D1053" s="3"/>
      <c r="E1053" s="1"/>
      <c r="F1053" s="1"/>
      <c r="G1053" s="101"/>
      <c r="H1053" s="101"/>
      <c r="I1053" s="199"/>
    </row>
    <row r="1054" spans="2:9" x14ac:dyDescent="0.2">
      <c r="B1054" s="198"/>
      <c r="C1054" s="2"/>
      <c r="D1054" s="3"/>
      <c r="E1054" s="1"/>
      <c r="F1054" s="1"/>
      <c r="G1054" s="101"/>
      <c r="H1054" s="101"/>
      <c r="I1054" s="199"/>
    </row>
    <row r="1055" spans="2:9" x14ac:dyDescent="0.2">
      <c r="B1055" s="198"/>
      <c r="C1055" s="2"/>
      <c r="D1055" s="3"/>
      <c r="E1055" s="1"/>
      <c r="F1055" s="1"/>
      <c r="G1055" s="101"/>
      <c r="H1055" s="101"/>
      <c r="I1055" s="199"/>
    </row>
    <row r="1056" spans="2:9" x14ac:dyDescent="0.2">
      <c r="B1056" s="198"/>
      <c r="C1056" s="2"/>
      <c r="D1056" s="3"/>
      <c r="E1056" s="1"/>
      <c r="F1056" s="1"/>
      <c r="G1056" s="101"/>
      <c r="H1056" s="101"/>
      <c r="I1056" s="199"/>
    </row>
    <row r="1057" spans="2:9" x14ac:dyDescent="0.2">
      <c r="B1057" s="198"/>
      <c r="C1057" s="2"/>
      <c r="D1057" s="3"/>
      <c r="E1057" s="1"/>
      <c r="F1057" s="1"/>
      <c r="G1057" s="101"/>
      <c r="H1057" s="101"/>
      <c r="I1057" s="199"/>
    </row>
    <row r="1058" spans="2:9" x14ac:dyDescent="0.2">
      <c r="B1058" s="198"/>
      <c r="C1058" s="2"/>
      <c r="D1058" s="3"/>
      <c r="E1058" s="1"/>
      <c r="F1058" s="1"/>
      <c r="G1058" s="101"/>
      <c r="H1058" s="101"/>
      <c r="I1058" s="199"/>
    </row>
    <row r="1059" spans="2:9" x14ac:dyDescent="0.2">
      <c r="B1059" s="198"/>
      <c r="C1059" s="2"/>
      <c r="D1059" s="3"/>
      <c r="E1059" s="1"/>
      <c r="F1059" s="1"/>
      <c r="G1059" s="101"/>
      <c r="H1059" s="101"/>
      <c r="I1059" s="199"/>
    </row>
    <row r="1060" spans="2:9" x14ac:dyDescent="0.2">
      <c r="B1060" s="198"/>
      <c r="C1060" s="2"/>
      <c r="D1060" s="3"/>
      <c r="E1060" s="1"/>
      <c r="F1060" s="1"/>
      <c r="G1060" s="101"/>
      <c r="H1060" s="101"/>
      <c r="I1060" s="199"/>
    </row>
    <row r="1061" spans="2:9" x14ac:dyDescent="0.2">
      <c r="B1061" s="198"/>
      <c r="C1061" s="2"/>
      <c r="D1061" s="3"/>
      <c r="E1061" s="1"/>
      <c r="F1061" s="1"/>
      <c r="G1061" s="101"/>
      <c r="H1061" s="101"/>
      <c r="I1061" s="199"/>
    </row>
    <row r="1062" spans="2:9" x14ac:dyDescent="0.2">
      <c r="B1062" s="198"/>
      <c r="C1062" s="2"/>
      <c r="D1062" s="3"/>
      <c r="E1062" s="1"/>
      <c r="F1062" s="1"/>
      <c r="G1062" s="101"/>
      <c r="H1062" s="101"/>
      <c r="I1062" s="199"/>
    </row>
  </sheetData>
  <mergeCells count="51">
    <mergeCell ref="B16:H16"/>
    <mergeCell ref="B17:B18"/>
    <mergeCell ref="C17:C18"/>
    <mergeCell ref="D17:D18"/>
    <mergeCell ref="E17:E18"/>
    <mergeCell ref="F17:F18"/>
    <mergeCell ref="G17:H17"/>
    <mergeCell ref="B19:B27"/>
    <mergeCell ref="C20:C27"/>
    <mergeCell ref="B28:G28"/>
    <mergeCell ref="B29:H29"/>
    <mergeCell ref="B30:B31"/>
    <mergeCell ref="C30:C31"/>
    <mergeCell ref="B32:G32"/>
    <mergeCell ref="B33:B45"/>
    <mergeCell ref="C33:C45"/>
    <mergeCell ref="B46:G46"/>
    <mergeCell ref="B48:G48"/>
    <mergeCell ref="B49:B51"/>
    <mergeCell ref="C49:C51"/>
    <mergeCell ref="B52:G52"/>
    <mergeCell ref="B53:G53"/>
    <mergeCell ref="B54:H54"/>
    <mergeCell ref="B56:G56"/>
    <mergeCell ref="B57:H57"/>
    <mergeCell ref="D59:H59"/>
    <mergeCell ref="D58:F58"/>
    <mergeCell ref="D74:F74"/>
    <mergeCell ref="B102:G102"/>
    <mergeCell ref="B58:B101"/>
    <mergeCell ref="C58:C101"/>
    <mergeCell ref="B104:F104"/>
    <mergeCell ref="B103:F103"/>
    <mergeCell ref="B191:I191"/>
    <mergeCell ref="B105:B118"/>
    <mergeCell ref="C105:C118"/>
    <mergeCell ref="B119:B135"/>
    <mergeCell ref="C119:C135"/>
    <mergeCell ref="C136:C141"/>
    <mergeCell ref="B136:B141"/>
    <mergeCell ref="B143:B146"/>
    <mergeCell ref="B147:B148"/>
    <mergeCell ref="C149:G149"/>
    <mergeCell ref="B150:G150"/>
    <mergeCell ref="C143:C145"/>
    <mergeCell ref="B151:G151"/>
    <mergeCell ref="B152:G152"/>
    <mergeCell ref="B153:G153"/>
    <mergeCell ref="B177:I177"/>
    <mergeCell ref="B179:I179"/>
    <mergeCell ref="B189:I189"/>
  </mergeCells>
  <pageMargins left="0.7" right="0.7" top="0.75" bottom="0.75" header="0.3" footer="0.3"/>
  <pageSetup orientation="portrait" verticalDpi="598"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2:J161"/>
  <sheetViews>
    <sheetView topLeftCell="B155" workbookViewId="0">
      <selection activeCell="E135" sqref="E135:F160"/>
    </sheetView>
  </sheetViews>
  <sheetFormatPr baseColWidth="10" defaultColWidth="14.5" defaultRowHeight="15" customHeight="1" x14ac:dyDescent="0.2"/>
  <cols>
    <col min="2" max="2" width="91.1640625" customWidth="1"/>
    <col min="3" max="3" width="23.33203125" customWidth="1"/>
    <col min="4" max="4" width="12.83203125" customWidth="1"/>
    <col min="5" max="5" width="18.1640625" customWidth="1"/>
    <col min="6" max="6" width="17.5" bestFit="1" customWidth="1"/>
    <col min="7" max="7" width="17.5" customWidth="1"/>
  </cols>
  <sheetData>
    <row r="2" spans="2:6" ht="36.75" customHeight="1" x14ac:dyDescent="0.2">
      <c r="B2" s="406" t="s">
        <v>319</v>
      </c>
      <c r="C2" s="407"/>
      <c r="D2" s="407"/>
      <c r="E2" s="407"/>
      <c r="F2" s="408"/>
    </row>
    <row r="3" spans="2:6" x14ac:dyDescent="0.2">
      <c r="B3" s="12" t="s">
        <v>222</v>
      </c>
      <c r="C3" s="13" t="s">
        <v>118</v>
      </c>
      <c r="D3" s="14" t="s">
        <v>5</v>
      </c>
      <c r="E3" s="14" t="s">
        <v>119</v>
      </c>
      <c r="F3" s="15" t="s">
        <v>221</v>
      </c>
    </row>
    <row r="4" spans="2:6" ht="45" customHeight="1" x14ac:dyDescent="0.2">
      <c r="B4" s="104" t="s">
        <v>223</v>
      </c>
      <c r="C4" s="105" t="s">
        <v>125</v>
      </c>
      <c r="D4" s="106">
        <v>480</v>
      </c>
      <c r="E4" s="107"/>
      <c r="F4" s="108"/>
    </row>
    <row r="5" spans="2:6" ht="21" x14ac:dyDescent="0.2">
      <c r="B5" s="409" t="s">
        <v>224</v>
      </c>
      <c r="C5" s="388"/>
      <c r="D5" s="388"/>
      <c r="E5" s="109"/>
      <c r="F5" s="110">
        <f>SUM(F4)</f>
        <v>0</v>
      </c>
    </row>
    <row r="6" spans="2:6" ht="16" x14ac:dyDescent="0.2">
      <c r="B6" s="410" t="s">
        <v>320</v>
      </c>
      <c r="C6" s="386"/>
      <c r="D6" s="386"/>
      <c r="E6" s="386"/>
      <c r="F6" s="402"/>
    </row>
    <row r="7" spans="2:6" x14ac:dyDescent="0.2">
      <c r="B7" s="111" t="s">
        <v>222</v>
      </c>
      <c r="C7" s="111" t="s">
        <v>118</v>
      </c>
      <c r="D7" s="112" t="s">
        <v>5</v>
      </c>
      <c r="E7" s="112" t="s">
        <v>119</v>
      </c>
      <c r="F7" s="113" t="s">
        <v>221</v>
      </c>
    </row>
    <row r="8" spans="2:6" ht="80" x14ac:dyDescent="0.2">
      <c r="B8" s="114" t="s">
        <v>225</v>
      </c>
      <c r="C8" s="115" t="s">
        <v>125</v>
      </c>
      <c r="D8" s="115">
        <v>1</v>
      </c>
      <c r="E8" s="116"/>
      <c r="F8" s="117"/>
    </row>
    <row r="9" spans="2:6" ht="48" x14ac:dyDescent="0.2">
      <c r="B9" s="114" t="s">
        <v>226</v>
      </c>
      <c r="C9" s="115" t="s">
        <v>125</v>
      </c>
      <c r="D9" s="115">
        <v>1000</v>
      </c>
      <c r="E9" s="116"/>
      <c r="F9" s="117"/>
    </row>
    <row r="10" spans="2:6" ht="64" x14ac:dyDescent="0.2">
      <c r="B10" s="114" t="s">
        <v>227</v>
      </c>
      <c r="C10" s="115" t="s">
        <v>125</v>
      </c>
      <c r="D10" s="115">
        <v>560</v>
      </c>
      <c r="E10" s="116"/>
      <c r="F10" s="117"/>
    </row>
    <row r="11" spans="2:6" ht="21" x14ac:dyDescent="0.2">
      <c r="B11" s="411" t="s">
        <v>224</v>
      </c>
      <c r="C11" s="388"/>
      <c r="D11" s="388"/>
      <c r="E11" s="118"/>
      <c r="F11" s="119">
        <f>SUM(F8:F10)</f>
        <v>0</v>
      </c>
    </row>
    <row r="12" spans="2:6" ht="16" x14ac:dyDescent="0.2">
      <c r="B12" s="412" t="s">
        <v>347</v>
      </c>
      <c r="C12" s="397"/>
      <c r="D12" s="397"/>
      <c r="E12" s="397"/>
      <c r="F12" s="390"/>
    </row>
    <row r="13" spans="2:6" x14ac:dyDescent="0.2">
      <c r="B13" s="121" t="s">
        <v>222</v>
      </c>
      <c r="C13" s="121" t="s">
        <v>118</v>
      </c>
      <c r="D13" s="121" t="s">
        <v>5</v>
      </c>
      <c r="E13" s="122" t="s">
        <v>119</v>
      </c>
      <c r="F13" s="123" t="s">
        <v>221</v>
      </c>
    </row>
    <row r="14" spans="2:6" ht="335" x14ac:dyDescent="0.2">
      <c r="B14" s="114" t="s">
        <v>228</v>
      </c>
      <c r="C14" s="106" t="s">
        <v>229</v>
      </c>
      <c r="D14" s="124">
        <v>2</v>
      </c>
      <c r="E14" s="107"/>
      <c r="F14" s="125"/>
    </row>
    <row r="15" spans="2:6" ht="21" x14ac:dyDescent="0.2">
      <c r="B15" s="405" t="s">
        <v>224</v>
      </c>
      <c r="C15" s="388"/>
      <c r="D15" s="388"/>
      <c r="E15" s="126"/>
      <c r="F15" s="127" t="s">
        <v>26</v>
      </c>
    </row>
    <row r="16" spans="2:6" ht="16" x14ac:dyDescent="0.2">
      <c r="B16" s="404" t="s">
        <v>348</v>
      </c>
      <c r="C16" s="397"/>
      <c r="D16" s="397"/>
      <c r="E16" s="397"/>
      <c r="F16" s="397"/>
    </row>
    <row r="17" spans="2:10" ht="16" x14ac:dyDescent="0.2">
      <c r="B17" s="398" t="s">
        <v>230</v>
      </c>
      <c r="C17" s="392"/>
      <c r="D17" s="392"/>
      <c r="E17" s="392"/>
      <c r="F17" s="395"/>
    </row>
    <row r="18" spans="2:10" ht="16" x14ac:dyDescent="0.2">
      <c r="B18" s="128" t="s">
        <v>222</v>
      </c>
      <c r="C18" s="128" t="s">
        <v>118</v>
      </c>
      <c r="D18" s="129" t="s">
        <v>5</v>
      </c>
      <c r="E18" s="130" t="s">
        <v>119</v>
      </c>
      <c r="F18" s="128" t="s">
        <v>221</v>
      </c>
    </row>
    <row r="19" spans="2:10" ht="51" customHeight="1" x14ac:dyDescent="0.2">
      <c r="B19" s="131" t="s">
        <v>231</v>
      </c>
      <c r="C19" s="106" t="s">
        <v>125</v>
      </c>
      <c r="D19" s="132">
        <v>100</v>
      </c>
      <c r="E19" s="133"/>
      <c r="F19" s="134"/>
      <c r="G19" s="6"/>
    </row>
    <row r="20" spans="2:10" ht="71.25" customHeight="1" x14ac:dyDescent="0.2">
      <c r="B20" s="131" t="s">
        <v>232</v>
      </c>
      <c r="C20" s="106" t="s">
        <v>233</v>
      </c>
      <c r="D20" s="132">
        <v>1</v>
      </c>
      <c r="E20" s="133"/>
      <c r="F20" s="134"/>
      <c r="G20" s="6"/>
    </row>
    <row r="21" spans="2:10" ht="52.5" customHeight="1" x14ac:dyDescent="0.2">
      <c r="B21" s="131" t="s">
        <v>234</v>
      </c>
      <c r="C21" s="106" t="s">
        <v>233</v>
      </c>
      <c r="D21" s="132">
        <v>1</v>
      </c>
      <c r="E21" s="133"/>
      <c r="F21" s="134"/>
      <c r="G21" s="6"/>
      <c r="J21" s="7"/>
    </row>
    <row r="22" spans="2:10" ht="32" x14ac:dyDescent="0.2">
      <c r="B22" s="131" t="s">
        <v>235</v>
      </c>
      <c r="C22" s="106" t="s">
        <v>233</v>
      </c>
      <c r="D22" s="132">
        <v>1</v>
      </c>
      <c r="E22" s="133"/>
      <c r="F22" s="134"/>
      <c r="G22" s="6"/>
    </row>
    <row r="23" spans="2:10" ht="32" x14ac:dyDescent="0.2">
      <c r="B23" s="131" t="s">
        <v>236</v>
      </c>
      <c r="C23" s="106" t="s">
        <v>233</v>
      </c>
      <c r="D23" s="132">
        <v>1</v>
      </c>
      <c r="E23" s="133"/>
      <c r="F23" s="134"/>
      <c r="G23" s="6"/>
    </row>
    <row r="24" spans="2:10" ht="27" customHeight="1" x14ac:dyDescent="0.2">
      <c r="B24" s="131" t="s">
        <v>237</v>
      </c>
      <c r="C24" s="106" t="s">
        <v>233</v>
      </c>
      <c r="D24" s="132">
        <v>1</v>
      </c>
      <c r="E24" s="133"/>
      <c r="F24" s="134"/>
      <c r="G24" s="6"/>
    </row>
    <row r="25" spans="2:10" ht="34.5" customHeight="1" x14ac:dyDescent="0.2">
      <c r="B25" s="131" t="s">
        <v>238</v>
      </c>
      <c r="C25" s="106" t="s">
        <v>233</v>
      </c>
      <c r="D25" s="132">
        <v>1</v>
      </c>
      <c r="E25" s="133"/>
      <c r="F25" s="134"/>
      <c r="G25" s="6"/>
    </row>
    <row r="26" spans="2:10" ht="40.5" customHeight="1" x14ac:dyDescent="0.2">
      <c r="B26" s="131" t="s">
        <v>239</v>
      </c>
      <c r="C26" s="106" t="s">
        <v>233</v>
      </c>
      <c r="D26" s="132">
        <v>1</v>
      </c>
      <c r="E26" s="133"/>
      <c r="F26" s="134"/>
      <c r="G26" s="6"/>
    </row>
    <row r="27" spans="2:10" x14ac:dyDescent="0.2">
      <c r="B27" s="399" t="s">
        <v>240</v>
      </c>
      <c r="C27" s="388"/>
      <c r="D27" s="393"/>
      <c r="E27" s="136"/>
      <c r="F27" s="137">
        <f>SUM(F19:F26)</f>
        <v>0</v>
      </c>
    </row>
    <row r="28" spans="2:10" ht="16" x14ac:dyDescent="0.2">
      <c r="B28" s="401" t="s">
        <v>349</v>
      </c>
      <c r="C28" s="386"/>
      <c r="D28" s="386"/>
      <c r="E28" s="386"/>
      <c r="F28" s="402"/>
    </row>
    <row r="29" spans="2:10" x14ac:dyDescent="0.2">
      <c r="B29" s="138" t="s">
        <v>222</v>
      </c>
      <c r="C29" s="138" t="s">
        <v>118</v>
      </c>
      <c r="D29" s="139" t="s">
        <v>5</v>
      </c>
      <c r="E29" s="140" t="s">
        <v>119</v>
      </c>
      <c r="F29" s="140" t="s">
        <v>221</v>
      </c>
    </row>
    <row r="30" spans="2:10" ht="57" customHeight="1" x14ac:dyDescent="0.2">
      <c r="B30" s="131" t="s">
        <v>241</v>
      </c>
      <c r="C30" s="106" t="s">
        <v>229</v>
      </c>
      <c r="D30" s="124">
        <v>1</v>
      </c>
      <c r="E30" s="133"/>
      <c r="F30" s="134"/>
    </row>
    <row r="31" spans="2:10" ht="31.5" customHeight="1" x14ac:dyDescent="0.2">
      <c r="B31" s="131" t="s">
        <v>242</v>
      </c>
      <c r="C31" s="106" t="s">
        <v>125</v>
      </c>
      <c r="D31" s="124">
        <v>220</v>
      </c>
      <c r="E31" s="133"/>
      <c r="F31" s="134"/>
      <c r="H31" s="7"/>
      <c r="I31" s="7"/>
    </row>
    <row r="32" spans="2:10" ht="25.5" customHeight="1" x14ac:dyDescent="0.2">
      <c r="B32" s="131" t="s">
        <v>324</v>
      </c>
      <c r="C32" s="106" t="s">
        <v>125</v>
      </c>
      <c r="D32" s="124">
        <v>220</v>
      </c>
      <c r="E32" s="133"/>
      <c r="F32" s="134"/>
    </row>
    <row r="33" spans="2:8" x14ac:dyDescent="0.2">
      <c r="B33" s="391" t="s">
        <v>243</v>
      </c>
      <c r="C33" s="392"/>
      <c r="D33" s="395"/>
      <c r="E33" s="136"/>
      <c r="F33" s="142"/>
      <c r="G33" s="7"/>
      <c r="H33" s="8"/>
    </row>
    <row r="34" spans="2:8" ht="16" x14ac:dyDescent="0.2">
      <c r="B34" s="401" t="s">
        <v>350</v>
      </c>
      <c r="C34" s="386"/>
      <c r="D34" s="386"/>
      <c r="E34" s="386"/>
      <c r="F34" s="402"/>
    </row>
    <row r="35" spans="2:8" x14ac:dyDescent="0.2">
      <c r="B35" s="141" t="s">
        <v>222</v>
      </c>
      <c r="C35" s="138" t="s">
        <v>118</v>
      </c>
      <c r="D35" s="139" t="s">
        <v>5</v>
      </c>
      <c r="E35" s="140" t="s">
        <v>119</v>
      </c>
      <c r="F35" s="140" t="s">
        <v>221</v>
      </c>
    </row>
    <row r="36" spans="2:8" ht="48" x14ac:dyDescent="0.2">
      <c r="B36" s="131" t="s">
        <v>244</v>
      </c>
      <c r="C36" s="106" t="s">
        <v>125</v>
      </c>
      <c r="D36" s="124">
        <v>10</v>
      </c>
      <c r="E36" s="133"/>
      <c r="F36" s="117"/>
      <c r="G36" s="6"/>
    </row>
    <row r="37" spans="2:8" ht="32" x14ac:dyDescent="0.2">
      <c r="B37" s="131" t="s">
        <v>245</v>
      </c>
      <c r="C37" s="106" t="s">
        <v>229</v>
      </c>
      <c r="D37" s="124">
        <v>1</v>
      </c>
      <c r="E37" s="133"/>
      <c r="F37" s="117"/>
      <c r="G37" s="6"/>
    </row>
    <row r="38" spans="2:8" ht="32" x14ac:dyDescent="0.2">
      <c r="B38" s="131" t="s">
        <v>246</v>
      </c>
      <c r="C38" s="106" t="s">
        <v>125</v>
      </c>
      <c r="D38" s="124">
        <v>1</v>
      </c>
      <c r="E38" s="133"/>
      <c r="F38" s="117"/>
      <c r="G38" s="6"/>
    </row>
    <row r="39" spans="2:8" ht="32" x14ac:dyDescent="0.2">
      <c r="B39" s="131" t="s">
        <v>247</v>
      </c>
      <c r="C39" s="106" t="s">
        <v>125</v>
      </c>
      <c r="D39" s="124">
        <v>1</v>
      </c>
      <c r="E39" s="133"/>
      <c r="F39" s="117"/>
      <c r="G39" s="6"/>
    </row>
    <row r="40" spans="2:8" ht="21.75" customHeight="1" x14ac:dyDescent="0.2">
      <c r="B40" s="131" t="s">
        <v>248</v>
      </c>
      <c r="C40" s="106" t="s">
        <v>125</v>
      </c>
      <c r="D40" s="124">
        <v>120</v>
      </c>
      <c r="E40" s="133"/>
      <c r="F40" s="117"/>
      <c r="G40" s="6"/>
    </row>
    <row r="41" spans="2:8" x14ac:dyDescent="0.2">
      <c r="B41" s="400" t="s">
        <v>249</v>
      </c>
      <c r="C41" s="392"/>
      <c r="D41" s="392"/>
      <c r="E41" s="126"/>
      <c r="F41" s="143">
        <f>SUM(F36:F40)</f>
        <v>0</v>
      </c>
    </row>
    <row r="42" spans="2:8" ht="16" x14ac:dyDescent="0.2">
      <c r="B42" s="403" t="s">
        <v>351</v>
      </c>
      <c r="C42" s="388"/>
      <c r="D42" s="388"/>
      <c r="E42" s="388"/>
      <c r="F42" s="393"/>
    </row>
    <row r="43" spans="2:8" x14ac:dyDescent="0.2">
      <c r="B43" s="135" t="s">
        <v>222</v>
      </c>
      <c r="C43" s="138" t="s">
        <v>118</v>
      </c>
      <c r="D43" s="138" t="s">
        <v>5</v>
      </c>
      <c r="E43" s="144" t="s">
        <v>119</v>
      </c>
      <c r="F43" s="144" t="s">
        <v>221</v>
      </c>
    </row>
    <row r="44" spans="2:8" ht="32" x14ac:dyDescent="0.2">
      <c r="B44" s="145" t="s">
        <v>250</v>
      </c>
      <c r="C44" s="106" t="s">
        <v>125</v>
      </c>
      <c r="D44" s="146">
        <v>20</v>
      </c>
      <c r="E44" s="147"/>
      <c r="F44" s="148"/>
    </row>
    <row r="45" spans="2:8" ht="32" x14ac:dyDescent="0.2">
      <c r="B45" s="149" t="s">
        <v>251</v>
      </c>
      <c r="C45" s="124" t="s">
        <v>125</v>
      </c>
      <c r="D45" s="132">
        <v>60</v>
      </c>
      <c r="E45" s="147"/>
      <c r="F45" s="148"/>
    </row>
    <row r="46" spans="2:8" ht="16" x14ac:dyDescent="0.2">
      <c r="B46" s="131" t="s">
        <v>252</v>
      </c>
      <c r="C46" s="124" t="s">
        <v>125</v>
      </c>
      <c r="D46" s="105">
        <v>20</v>
      </c>
      <c r="E46" s="147"/>
      <c r="F46" s="148"/>
    </row>
    <row r="47" spans="2:8" ht="32" x14ac:dyDescent="0.2">
      <c r="B47" s="131" t="s">
        <v>253</v>
      </c>
      <c r="C47" s="106" t="s">
        <v>229</v>
      </c>
      <c r="D47" s="124">
        <v>1</v>
      </c>
      <c r="E47" s="147"/>
      <c r="F47" s="148"/>
    </row>
    <row r="48" spans="2:8" ht="32" x14ac:dyDescent="0.2">
      <c r="B48" s="131" t="s">
        <v>254</v>
      </c>
      <c r="C48" s="106" t="s">
        <v>229</v>
      </c>
      <c r="D48" s="124">
        <v>1</v>
      </c>
      <c r="E48" s="147"/>
      <c r="F48" s="148"/>
    </row>
    <row r="49" spans="2:6" ht="16" x14ac:dyDescent="0.2">
      <c r="B49" s="131" t="s">
        <v>255</v>
      </c>
      <c r="C49" s="106" t="s">
        <v>229</v>
      </c>
      <c r="D49" s="124">
        <v>1</v>
      </c>
      <c r="E49" s="147"/>
      <c r="F49" s="148"/>
    </row>
    <row r="50" spans="2:6" ht="16" x14ac:dyDescent="0.2">
      <c r="B50" s="131" t="s">
        <v>248</v>
      </c>
      <c r="C50" s="106" t="s">
        <v>125</v>
      </c>
      <c r="D50" s="124">
        <v>100</v>
      </c>
      <c r="E50" s="147"/>
      <c r="F50" s="148"/>
    </row>
    <row r="51" spans="2:6" ht="32" x14ac:dyDescent="0.2">
      <c r="B51" s="150" t="s">
        <v>256</v>
      </c>
      <c r="C51" s="124" t="s">
        <v>257</v>
      </c>
      <c r="D51" s="124">
        <v>20</v>
      </c>
      <c r="E51" s="147"/>
      <c r="F51" s="148"/>
    </row>
    <row r="52" spans="2:6" x14ac:dyDescent="0.2">
      <c r="B52" s="400" t="s">
        <v>258</v>
      </c>
      <c r="C52" s="392"/>
      <c r="D52" s="392"/>
      <c r="E52" s="139"/>
      <c r="F52" s="151"/>
    </row>
    <row r="53" spans="2:6" ht="16" x14ac:dyDescent="0.2">
      <c r="B53" s="398" t="s">
        <v>352</v>
      </c>
      <c r="C53" s="392"/>
      <c r="D53" s="392"/>
      <c r="E53" s="392"/>
      <c r="F53" s="395"/>
    </row>
    <row r="54" spans="2:6" x14ac:dyDescent="0.2">
      <c r="B54" s="152" t="s">
        <v>222</v>
      </c>
      <c r="C54" s="153" t="s">
        <v>118</v>
      </c>
      <c r="D54" s="144" t="s">
        <v>5</v>
      </c>
      <c r="E54" s="144" t="s">
        <v>119</v>
      </c>
      <c r="F54" s="144" t="s">
        <v>221</v>
      </c>
    </row>
    <row r="55" spans="2:6" ht="16" x14ac:dyDescent="0.2">
      <c r="B55" s="131" t="s">
        <v>259</v>
      </c>
      <c r="C55" s="106" t="s">
        <v>229</v>
      </c>
      <c r="D55" s="106">
        <v>1</v>
      </c>
      <c r="E55" s="147"/>
      <c r="F55" s="148"/>
    </row>
    <row r="56" spans="2:6" ht="32" x14ac:dyDescent="0.2">
      <c r="B56" s="131" t="s">
        <v>245</v>
      </c>
      <c r="C56" s="106" t="s">
        <v>229</v>
      </c>
      <c r="D56" s="106">
        <v>1</v>
      </c>
      <c r="E56" s="147"/>
      <c r="F56" s="148"/>
    </row>
    <row r="57" spans="2:6" ht="16" x14ac:dyDescent="0.2">
      <c r="B57" s="131" t="s">
        <v>260</v>
      </c>
      <c r="C57" s="106" t="s">
        <v>125</v>
      </c>
      <c r="D57" s="106">
        <v>1</v>
      </c>
      <c r="E57" s="147"/>
      <c r="F57" s="148"/>
    </row>
    <row r="58" spans="2:6" ht="16" x14ac:dyDescent="0.2">
      <c r="B58" s="131" t="s">
        <v>248</v>
      </c>
      <c r="C58" s="106" t="s">
        <v>125</v>
      </c>
      <c r="D58" s="106">
        <v>100</v>
      </c>
      <c r="E58" s="147"/>
      <c r="F58" s="148"/>
    </row>
    <row r="59" spans="2:6" ht="64" x14ac:dyDescent="0.2">
      <c r="B59" s="131" t="s">
        <v>227</v>
      </c>
      <c r="C59" s="106" t="s">
        <v>125</v>
      </c>
      <c r="D59" s="106">
        <v>100</v>
      </c>
      <c r="E59" s="147"/>
      <c r="F59" s="148"/>
    </row>
    <row r="60" spans="2:6" x14ac:dyDescent="0.2">
      <c r="B60" s="399" t="s">
        <v>261</v>
      </c>
      <c r="C60" s="388"/>
      <c r="D60" s="393"/>
      <c r="E60" s="154"/>
      <c r="F60" s="127"/>
    </row>
    <row r="61" spans="2:6" ht="16" x14ac:dyDescent="0.2">
      <c r="B61" s="398" t="s">
        <v>353</v>
      </c>
      <c r="C61" s="392"/>
      <c r="D61" s="392"/>
      <c r="E61" s="392"/>
      <c r="F61" s="395"/>
    </row>
    <row r="62" spans="2:6" x14ac:dyDescent="0.2">
      <c r="B62" s="135" t="s">
        <v>222</v>
      </c>
      <c r="C62" s="138" t="s">
        <v>118</v>
      </c>
      <c r="D62" s="144" t="s">
        <v>5</v>
      </c>
      <c r="E62" s="144" t="s">
        <v>119</v>
      </c>
      <c r="F62" s="144" t="s">
        <v>221</v>
      </c>
    </row>
    <row r="63" spans="2:6" ht="32" x14ac:dyDescent="0.2">
      <c r="B63" s="131" t="s">
        <v>262</v>
      </c>
      <c r="C63" s="124" t="s">
        <v>229</v>
      </c>
      <c r="D63" s="106">
        <v>1</v>
      </c>
      <c r="E63" s="147"/>
      <c r="F63" s="148"/>
    </row>
    <row r="64" spans="2:6" ht="64" x14ac:dyDescent="0.2">
      <c r="B64" s="131" t="s">
        <v>263</v>
      </c>
      <c r="C64" s="124" t="s">
        <v>229</v>
      </c>
      <c r="D64" s="106">
        <v>1</v>
      </c>
      <c r="E64" s="147"/>
      <c r="F64" s="148"/>
    </row>
    <row r="65" spans="2:7" ht="32" x14ac:dyDescent="0.2">
      <c r="B65" s="131" t="s">
        <v>264</v>
      </c>
      <c r="C65" s="124" t="s">
        <v>229</v>
      </c>
      <c r="D65" s="106">
        <v>1</v>
      </c>
      <c r="E65" s="147"/>
      <c r="F65" s="148"/>
    </row>
    <row r="66" spans="2:7" x14ac:dyDescent="0.2">
      <c r="B66" s="400" t="s">
        <v>265</v>
      </c>
      <c r="C66" s="392"/>
      <c r="D66" s="392"/>
      <c r="E66" s="155"/>
      <c r="F66" s="156"/>
    </row>
    <row r="67" spans="2:7" ht="16" x14ac:dyDescent="0.2">
      <c r="B67" s="398" t="s">
        <v>354</v>
      </c>
      <c r="C67" s="392"/>
      <c r="D67" s="392"/>
      <c r="E67" s="392"/>
      <c r="F67" s="395"/>
    </row>
    <row r="68" spans="2:7" x14ac:dyDescent="0.2">
      <c r="B68" s="135" t="s">
        <v>222</v>
      </c>
      <c r="C68" s="138" t="s">
        <v>118</v>
      </c>
      <c r="D68" s="138" t="s">
        <v>5</v>
      </c>
      <c r="E68" s="144" t="s">
        <v>119</v>
      </c>
      <c r="F68" s="144" t="s">
        <v>221</v>
      </c>
    </row>
    <row r="69" spans="2:7" ht="112" x14ac:dyDescent="0.2">
      <c r="B69" s="131" t="s">
        <v>266</v>
      </c>
      <c r="C69" s="106" t="s">
        <v>229</v>
      </c>
      <c r="D69" s="124">
        <v>1</v>
      </c>
      <c r="E69" s="157"/>
      <c r="F69" s="125"/>
      <c r="G69" s="5"/>
    </row>
    <row r="70" spans="2:7" ht="32" x14ac:dyDescent="0.2">
      <c r="B70" s="131" t="s">
        <v>267</v>
      </c>
      <c r="C70" s="106" t="s">
        <v>125</v>
      </c>
      <c r="D70" s="124">
        <v>2</v>
      </c>
      <c r="E70" s="157"/>
      <c r="F70" s="125"/>
      <c r="G70" s="5"/>
    </row>
    <row r="71" spans="2:7" ht="61.5" customHeight="1" x14ac:dyDescent="0.2">
      <c r="B71" s="131" t="s">
        <v>321</v>
      </c>
      <c r="C71" s="106" t="s">
        <v>125</v>
      </c>
      <c r="D71" s="124">
        <v>4</v>
      </c>
      <c r="E71" s="157"/>
      <c r="F71" s="125"/>
      <c r="G71" s="5"/>
    </row>
    <row r="72" spans="2:7" ht="32" x14ac:dyDescent="0.2">
      <c r="B72" s="131" t="s">
        <v>323</v>
      </c>
      <c r="C72" s="124" t="s">
        <v>125</v>
      </c>
      <c r="D72" s="105">
        <v>80</v>
      </c>
      <c r="E72" s="158"/>
      <c r="F72" s="125"/>
      <c r="G72" s="5"/>
    </row>
    <row r="73" spans="2:7" ht="32" x14ac:dyDescent="0.2">
      <c r="B73" s="131" t="s">
        <v>322</v>
      </c>
      <c r="C73" s="106" t="s">
        <v>229</v>
      </c>
      <c r="D73" s="124">
        <v>1</v>
      </c>
      <c r="E73" s="157"/>
      <c r="F73" s="125"/>
      <c r="G73" s="5"/>
    </row>
    <row r="74" spans="2:7" ht="32" x14ac:dyDescent="0.2">
      <c r="B74" s="131" t="s">
        <v>268</v>
      </c>
      <c r="C74" s="106" t="s">
        <v>125</v>
      </c>
      <c r="D74" s="124">
        <v>160</v>
      </c>
      <c r="E74" s="157"/>
      <c r="F74" s="125"/>
      <c r="G74" s="5"/>
    </row>
    <row r="75" spans="2:7" x14ac:dyDescent="0.2">
      <c r="B75" s="385" t="s">
        <v>269</v>
      </c>
      <c r="C75" s="386"/>
      <c r="D75" s="386"/>
      <c r="E75" s="147"/>
      <c r="F75" s="148"/>
      <c r="G75" s="5"/>
    </row>
    <row r="76" spans="2:7" ht="16" x14ac:dyDescent="0.2">
      <c r="B76" s="394" t="s">
        <v>270</v>
      </c>
      <c r="C76" s="395"/>
      <c r="D76" s="159"/>
      <c r="E76" s="160"/>
      <c r="F76" s="161"/>
    </row>
    <row r="77" spans="2:7" ht="16" x14ac:dyDescent="0.2">
      <c r="B77" s="396" t="s">
        <v>356</v>
      </c>
      <c r="C77" s="397"/>
      <c r="D77" s="397"/>
      <c r="E77" s="397"/>
      <c r="F77" s="390"/>
    </row>
    <row r="78" spans="2:7" x14ac:dyDescent="0.2">
      <c r="B78" s="141" t="s">
        <v>222</v>
      </c>
      <c r="C78" s="138" t="s">
        <v>118</v>
      </c>
      <c r="D78" s="138" t="s">
        <v>5</v>
      </c>
      <c r="E78" s="162" t="s">
        <v>119</v>
      </c>
      <c r="F78" s="162" t="s">
        <v>221</v>
      </c>
    </row>
    <row r="79" spans="2:7" ht="32" x14ac:dyDescent="0.2">
      <c r="B79" s="163" t="s">
        <v>271</v>
      </c>
      <c r="C79" s="164" t="s">
        <v>125</v>
      </c>
      <c r="D79" s="165">
        <v>2</v>
      </c>
      <c r="E79" s="166"/>
      <c r="F79" s="167"/>
      <c r="G79" s="9"/>
    </row>
    <row r="80" spans="2:7" ht="16" x14ac:dyDescent="0.2">
      <c r="B80" s="163" t="s">
        <v>272</v>
      </c>
      <c r="C80" s="164" t="s">
        <v>229</v>
      </c>
      <c r="D80" s="165">
        <v>2</v>
      </c>
      <c r="E80" s="166"/>
      <c r="F80" s="167"/>
    </row>
    <row r="81" spans="2:7" ht="16" x14ac:dyDescent="0.2">
      <c r="B81" s="163" t="s">
        <v>273</v>
      </c>
      <c r="C81" s="164" t="s">
        <v>229</v>
      </c>
      <c r="D81" s="165">
        <v>2</v>
      </c>
      <c r="E81" s="166"/>
      <c r="F81" s="167"/>
    </row>
    <row r="82" spans="2:7" ht="16" x14ac:dyDescent="0.2">
      <c r="B82" s="163" t="s">
        <v>274</v>
      </c>
      <c r="C82" s="164" t="s">
        <v>125</v>
      </c>
      <c r="D82" s="165">
        <v>2</v>
      </c>
      <c r="E82" s="166"/>
      <c r="F82" s="167"/>
    </row>
    <row r="83" spans="2:7" ht="16" x14ac:dyDescent="0.2">
      <c r="B83" s="163" t="s">
        <v>275</v>
      </c>
      <c r="C83" s="164" t="s">
        <v>229</v>
      </c>
      <c r="D83" s="165">
        <v>2</v>
      </c>
      <c r="E83" s="166"/>
      <c r="F83" s="167"/>
    </row>
    <row r="84" spans="2:7" ht="16" x14ac:dyDescent="0.2">
      <c r="B84" s="163" t="s">
        <v>276</v>
      </c>
      <c r="C84" s="164" t="s">
        <v>229</v>
      </c>
      <c r="D84" s="165">
        <v>2</v>
      </c>
      <c r="E84" s="166"/>
      <c r="F84" s="167"/>
    </row>
    <row r="85" spans="2:7" ht="16" x14ac:dyDescent="0.2">
      <c r="B85" s="163" t="s">
        <v>277</v>
      </c>
      <c r="C85" s="164" t="s">
        <v>229</v>
      </c>
      <c r="D85" s="165">
        <v>2</v>
      </c>
      <c r="E85" s="166"/>
      <c r="F85" s="167"/>
    </row>
    <row r="86" spans="2:7" x14ac:dyDescent="0.2">
      <c r="B86" s="168" t="s">
        <v>221</v>
      </c>
      <c r="C86" s="164"/>
      <c r="D86" s="165"/>
      <c r="E86" s="169"/>
      <c r="F86" s="170">
        <f>SUM(F79:F85)</f>
        <v>0</v>
      </c>
    </row>
    <row r="87" spans="2:7" ht="16" x14ac:dyDescent="0.2">
      <c r="B87" s="387" t="s">
        <v>278</v>
      </c>
      <c r="C87" s="388"/>
      <c r="D87" s="388"/>
      <c r="E87" s="388"/>
      <c r="F87" s="393"/>
    </row>
    <row r="88" spans="2:7" x14ac:dyDescent="0.2">
      <c r="B88" s="135" t="s">
        <v>222</v>
      </c>
      <c r="C88" s="138" t="s">
        <v>118</v>
      </c>
      <c r="D88" s="138" t="s">
        <v>5</v>
      </c>
      <c r="E88" s="138" t="s">
        <v>119</v>
      </c>
      <c r="F88" s="138" t="s">
        <v>221</v>
      </c>
    </row>
    <row r="89" spans="2:7" ht="34" x14ac:dyDescent="0.2">
      <c r="B89" s="171" t="s">
        <v>279</v>
      </c>
      <c r="C89" s="172" t="s">
        <v>125</v>
      </c>
      <c r="D89" s="106">
        <v>400</v>
      </c>
      <c r="E89" s="173"/>
      <c r="F89" s="174"/>
    </row>
    <row r="90" spans="2:7" ht="16" x14ac:dyDescent="0.2">
      <c r="B90" s="387" t="s">
        <v>280</v>
      </c>
      <c r="C90" s="388"/>
      <c r="D90" s="388"/>
      <c r="E90" s="388"/>
      <c r="F90" s="393"/>
    </row>
    <row r="91" spans="2:7" ht="97.5" customHeight="1" x14ac:dyDescent="0.2">
      <c r="B91" s="175" t="s">
        <v>281</v>
      </c>
      <c r="C91" s="176" t="s">
        <v>125</v>
      </c>
      <c r="D91" s="164">
        <v>10</v>
      </c>
      <c r="E91" s="173"/>
      <c r="F91" s="174"/>
    </row>
    <row r="92" spans="2:7" ht="16" x14ac:dyDescent="0.2">
      <c r="B92" s="387" t="s">
        <v>355</v>
      </c>
      <c r="C92" s="388"/>
      <c r="D92" s="388"/>
      <c r="E92" s="389"/>
      <c r="F92" s="390"/>
    </row>
    <row r="93" spans="2:7" ht="30" x14ac:dyDescent="0.2">
      <c r="B93" s="177" t="s">
        <v>282</v>
      </c>
      <c r="C93" s="106" t="s">
        <v>125</v>
      </c>
      <c r="D93" s="132">
        <v>1000</v>
      </c>
      <c r="E93" s="166"/>
      <c r="F93" s="178"/>
      <c r="G93" s="9"/>
    </row>
    <row r="94" spans="2:7" ht="30" x14ac:dyDescent="0.2">
      <c r="B94" s="179" t="s">
        <v>283</v>
      </c>
      <c r="C94" s="106" t="s">
        <v>125</v>
      </c>
      <c r="D94" s="132">
        <v>1000</v>
      </c>
      <c r="E94" s="166"/>
      <c r="F94" s="178"/>
    </row>
    <row r="95" spans="2:7" ht="30" x14ac:dyDescent="0.2">
      <c r="B95" s="179" t="s">
        <v>284</v>
      </c>
      <c r="C95" s="106" t="s">
        <v>125</v>
      </c>
      <c r="D95" s="132">
        <v>1000</v>
      </c>
      <c r="E95" s="166"/>
      <c r="F95" s="178"/>
    </row>
    <row r="96" spans="2:7" ht="30" x14ac:dyDescent="0.2">
      <c r="B96" s="179" t="s">
        <v>285</v>
      </c>
      <c r="C96" s="106" t="s">
        <v>125</v>
      </c>
      <c r="D96" s="132">
        <v>1000</v>
      </c>
      <c r="E96" s="166"/>
      <c r="F96" s="178"/>
    </row>
    <row r="97" spans="2:7" ht="30" x14ac:dyDescent="0.2">
      <c r="B97" s="179" t="s">
        <v>286</v>
      </c>
      <c r="C97" s="106" t="s">
        <v>125</v>
      </c>
      <c r="D97" s="132">
        <v>1000</v>
      </c>
      <c r="E97" s="166"/>
      <c r="F97" s="178"/>
    </row>
    <row r="98" spans="2:7" x14ac:dyDescent="0.2">
      <c r="B98" s="180" t="s">
        <v>8</v>
      </c>
      <c r="C98" s="147"/>
      <c r="D98" s="147"/>
      <c r="E98" s="169"/>
      <c r="F98" s="181">
        <f>SUM(F93:F97)</f>
        <v>0</v>
      </c>
    </row>
    <row r="99" spans="2:7" ht="16" x14ac:dyDescent="0.2">
      <c r="B99" s="387" t="s">
        <v>357</v>
      </c>
      <c r="C99" s="388"/>
      <c r="D99" s="388"/>
      <c r="E99" s="388"/>
      <c r="F99" s="393"/>
    </row>
    <row r="100" spans="2:7" ht="210" x14ac:dyDescent="0.2">
      <c r="B100" s="179" t="s">
        <v>287</v>
      </c>
      <c r="C100" s="182" t="s">
        <v>125</v>
      </c>
      <c r="D100" s="182">
        <v>15</v>
      </c>
      <c r="E100" s="166"/>
      <c r="F100" s="178"/>
    </row>
    <row r="101" spans="2:7" ht="16" x14ac:dyDescent="0.2">
      <c r="B101" s="387" t="s">
        <v>358</v>
      </c>
      <c r="C101" s="388"/>
      <c r="D101" s="388"/>
      <c r="E101" s="389"/>
      <c r="F101" s="390"/>
    </row>
    <row r="102" spans="2:7" ht="48" x14ac:dyDescent="0.2">
      <c r="B102" s="131" t="s">
        <v>288</v>
      </c>
      <c r="C102" s="106" t="s">
        <v>125</v>
      </c>
      <c r="D102" s="183">
        <v>1</v>
      </c>
      <c r="E102" s="166"/>
      <c r="F102" s="184"/>
    </row>
    <row r="103" spans="2:7" ht="32" x14ac:dyDescent="0.2">
      <c r="B103" s="131" t="s">
        <v>289</v>
      </c>
      <c r="C103" s="106" t="s">
        <v>125</v>
      </c>
      <c r="D103" s="124">
        <v>200</v>
      </c>
      <c r="E103" s="166"/>
      <c r="F103" s="184"/>
    </row>
    <row r="104" spans="2:7" ht="32" x14ac:dyDescent="0.2">
      <c r="B104" s="131" t="s">
        <v>290</v>
      </c>
      <c r="C104" s="106" t="s">
        <v>125</v>
      </c>
      <c r="D104" s="124">
        <v>200</v>
      </c>
      <c r="E104" s="166"/>
      <c r="F104" s="184"/>
    </row>
    <row r="105" spans="2:7" ht="32" x14ac:dyDescent="0.2">
      <c r="B105" s="131" t="s">
        <v>291</v>
      </c>
      <c r="C105" s="106" t="s">
        <v>125</v>
      </c>
      <c r="D105" s="124">
        <v>10</v>
      </c>
      <c r="E105" s="166"/>
      <c r="F105" s="184"/>
    </row>
    <row r="106" spans="2:7" ht="32" x14ac:dyDescent="0.2">
      <c r="B106" s="131" t="s">
        <v>292</v>
      </c>
      <c r="C106" s="106" t="s">
        <v>125</v>
      </c>
      <c r="D106" s="124">
        <v>10</v>
      </c>
      <c r="E106" s="166"/>
      <c r="F106" s="184"/>
    </row>
    <row r="107" spans="2:7" x14ac:dyDescent="0.2">
      <c r="B107" s="118" t="s">
        <v>221</v>
      </c>
      <c r="C107" s="185"/>
      <c r="D107" s="185"/>
      <c r="E107" s="136"/>
      <c r="F107" s="186">
        <f>SUM(F102:F106)</f>
        <v>0</v>
      </c>
    </row>
    <row r="108" spans="2:7" ht="16" x14ac:dyDescent="0.2">
      <c r="B108" s="387" t="s">
        <v>359</v>
      </c>
      <c r="C108" s="388"/>
      <c r="D108" s="388"/>
      <c r="E108" s="389"/>
      <c r="F108" s="390"/>
    </row>
    <row r="109" spans="2:7" ht="48" x14ac:dyDescent="0.2">
      <c r="B109" s="131" t="s">
        <v>329</v>
      </c>
      <c r="C109" s="182" t="s">
        <v>125</v>
      </c>
      <c r="D109" s="187">
        <v>10</v>
      </c>
      <c r="E109" s="133"/>
      <c r="F109" s="188"/>
      <c r="G109" s="6"/>
    </row>
    <row r="110" spans="2:7" ht="62.25" customHeight="1" x14ac:dyDescent="0.2">
      <c r="B110" s="131" t="s">
        <v>328</v>
      </c>
      <c r="C110" s="182" t="s">
        <v>125</v>
      </c>
      <c r="D110" s="187">
        <v>1</v>
      </c>
      <c r="E110" s="133"/>
      <c r="F110" s="188"/>
      <c r="G110" s="6"/>
    </row>
    <row r="111" spans="2:7" ht="78" customHeight="1" x14ac:dyDescent="0.2">
      <c r="B111" s="131" t="s">
        <v>326</v>
      </c>
      <c r="C111" s="182" t="s">
        <v>125</v>
      </c>
      <c r="D111" s="187">
        <v>1</v>
      </c>
      <c r="E111" s="133"/>
      <c r="F111" s="188"/>
      <c r="G111" s="6"/>
    </row>
    <row r="112" spans="2:7" ht="69.75" customHeight="1" x14ac:dyDescent="0.2">
      <c r="B112" s="131" t="s">
        <v>327</v>
      </c>
      <c r="C112" s="182" t="s">
        <v>125</v>
      </c>
      <c r="D112" s="187">
        <v>1</v>
      </c>
      <c r="E112" s="133"/>
      <c r="F112" s="188"/>
      <c r="G112" s="6"/>
    </row>
    <row r="113" spans="2:7" ht="57" customHeight="1" x14ac:dyDescent="0.2">
      <c r="B113" s="131" t="s">
        <v>330</v>
      </c>
      <c r="C113" s="182" t="s">
        <v>125</v>
      </c>
      <c r="D113" s="187">
        <v>1</v>
      </c>
      <c r="E113" s="133"/>
      <c r="F113" s="188"/>
      <c r="G113" s="6"/>
    </row>
    <row r="114" spans="2:7" ht="64" x14ac:dyDescent="0.2">
      <c r="B114" s="131" t="s">
        <v>331</v>
      </c>
      <c r="C114" s="182" t="s">
        <v>125</v>
      </c>
      <c r="D114" s="187">
        <v>1</v>
      </c>
      <c r="E114" s="133"/>
      <c r="F114" s="188"/>
      <c r="G114" s="6"/>
    </row>
    <row r="115" spans="2:7" ht="48" x14ac:dyDescent="0.2">
      <c r="B115" s="131" t="s">
        <v>332</v>
      </c>
      <c r="C115" s="182" t="s">
        <v>125</v>
      </c>
      <c r="D115" s="187">
        <v>1</v>
      </c>
      <c r="E115" s="133"/>
      <c r="F115" s="188"/>
      <c r="G115" s="6"/>
    </row>
    <row r="116" spans="2:7" x14ac:dyDescent="0.2">
      <c r="B116" s="147" t="s">
        <v>293</v>
      </c>
      <c r="C116" s="182" t="s">
        <v>125</v>
      </c>
      <c r="D116" s="187">
        <v>1</v>
      </c>
      <c r="E116" s="133"/>
      <c r="F116" s="188"/>
      <c r="G116" s="6"/>
    </row>
    <row r="117" spans="2:7" ht="32" x14ac:dyDescent="0.2">
      <c r="B117" s="131" t="s">
        <v>333</v>
      </c>
      <c r="C117" s="182" t="s">
        <v>125</v>
      </c>
      <c r="D117" s="187">
        <v>2</v>
      </c>
      <c r="E117" s="133"/>
      <c r="F117" s="188"/>
      <c r="G117" s="6"/>
    </row>
    <row r="118" spans="2:7" ht="32" x14ac:dyDescent="0.2">
      <c r="B118" s="131" t="s">
        <v>334</v>
      </c>
      <c r="C118" s="182" t="s">
        <v>125</v>
      </c>
      <c r="D118" s="187">
        <v>1</v>
      </c>
      <c r="E118" s="133"/>
      <c r="F118" s="188"/>
      <c r="G118" s="6"/>
    </row>
    <row r="119" spans="2:7" ht="32" x14ac:dyDescent="0.2">
      <c r="B119" s="131" t="s">
        <v>335</v>
      </c>
      <c r="C119" s="182" t="s">
        <v>125</v>
      </c>
      <c r="D119" s="187">
        <v>1</v>
      </c>
      <c r="E119" s="133"/>
      <c r="F119" s="188"/>
      <c r="G119" s="6"/>
    </row>
    <row r="120" spans="2:7" x14ac:dyDescent="0.2">
      <c r="B120" s="147" t="s">
        <v>294</v>
      </c>
      <c r="C120" s="182" t="s">
        <v>125</v>
      </c>
      <c r="D120" s="187">
        <v>1</v>
      </c>
      <c r="E120" s="133"/>
      <c r="F120" s="188"/>
      <c r="G120" s="6"/>
    </row>
    <row r="121" spans="2:7" x14ac:dyDescent="0.2">
      <c r="B121" s="147" t="s">
        <v>295</v>
      </c>
      <c r="C121" s="182" t="s">
        <v>125</v>
      </c>
      <c r="D121" s="187">
        <v>1</v>
      </c>
      <c r="E121" s="133"/>
      <c r="F121" s="188"/>
      <c r="G121" s="6"/>
    </row>
    <row r="122" spans="2:7" x14ac:dyDescent="0.2">
      <c r="B122" s="147" t="s">
        <v>296</v>
      </c>
      <c r="C122" s="182" t="s">
        <v>125</v>
      </c>
      <c r="D122" s="187">
        <v>1</v>
      </c>
      <c r="E122" s="133"/>
      <c r="F122" s="188"/>
      <c r="G122" s="6"/>
    </row>
    <row r="123" spans="2:7" x14ac:dyDescent="0.2">
      <c r="B123" s="189" t="s">
        <v>297</v>
      </c>
      <c r="C123" s="182" t="s">
        <v>125</v>
      </c>
      <c r="D123" s="187">
        <v>4</v>
      </c>
      <c r="E123" s="133"/>
      <c r="F123" s="188"/>
      <c r="G123" s="6"/>
    </row>
    <row r="124" spans="2:7" x14ac:dyDescent="0.2">
      <c r="B124" s="147" t="s">
        <v>298</v>
      </c>
      <c r="C124" s="182" t="s">
        <v>125</v>
      </c>
      <c r="D124" s="187">
        <v>8</v>
      </c>
      <c r="E124" s="133"/>
      <c r="F124" s="188"/>
      <c r="G124" s="6"/>
    </row>
    <row r="125" spans="2:7" x14ac:dyDescent="0.2">
      <c r="B125" s="147" t="s">
        <v>299</v>
      </c>
      <c r="C125" s="182" t="s">
        <v>125</v>
      </c>
      <c r="D125" s="187">
        <v>2</v>
      </c>
      <c r="E125" s="133"/>
      <c r="F125" s="188"/>
      <c r="G125" s="6"/>
    </row>
    <row r="126" spans="2:7" x14ac:dyDescent="0.2">
      <c r="B126" s="147" t="s">
        <v>300</v>
      </c>
      <c r="C126" s="182" t="s">
        <v>125</v>
      </c>
      <c r="D126" s="187">
        <v>2</v>
      </c>
      <c r="E126" s="133"/>
      <c r="F126" s="188"/>
      <c r="G126" s="6"/>
    </row>
    <row r="127" spans="2:7" x14ac:dyDescent="0.2">
      <c r="B127" s="147" t="s">
        <v>301</v>
      </c>
      <c r="C127" s="182" t="s">
        <v>125</v>
      </c>
      <c r="D127" s="187">
        <v>1</v>
      </c>
      <c r="E127" s="133"/>
      <c r="F127" s="188"/>
      <c r="G127" s="6"/>
    </row>
    <row r="128" spans="2:7" x14ac:dyDescent="0.2">
      <c r="B128" s="147" t="s">
        <v>302</v>
      </c>
      <c r="C128" s="182" t="s">
        <v>125</v>
      </c>
      <c r="D128" s="187">
        <v>1</v>
      </c>
      <c r="E128" s="133"/>
      <c r="F128" s="188"/>
      <c r="G128" s="6"/>
    </row>
    <row r="129" spans="2:7" x14ac:dyDescent="0.2">
      <c r="B129" s="147" t="s">
        <v>303</v>
      </c>
      <c r="C129" s="182" t="s">
        <v>125</v>
      </c>
      <c r="D129" s="187">
        <v>1</v>
      </c>
      <c r="E129" s="133"/>
      <c r="F129" s="188"/>
      <c r="G129" s="6"/>
    </row>
    <row r="130" spans="2:7" x14ac:dyDescent="0.2">
      <c r="B130" s="147" t="s">
        <v>325</v>
      </c>
      <c r="C130" s="182" t="s">
        <v>125</v>
      </c>
      <c r="D130" s="187">
        <v>150</v>
      </c>
      <c r="E130" s="133"/>
      <c r="F130" s="188"/>
      <c r="G130" s="6"/>
    </row>
    <row r="131" spans="2:7" x14ac:dyDescent="0.2">
      <c r="B131" s="147" t="s">
        <v>304</v>
      </c>
      <c r="C131" s="182" t="s">
        <v>125</v>
      </c>
      <c r="D131" s="187">
        <v>1000</v>
      </c>
      <c r="E131" s="133"/>
      <c r="F131" s="188"/>
      <c r="G131" s="6"/>
    </row>
    <row r="132" spans="2:7" ht="32" x14ac:dyDescent="0.2">
      <c r="B132" s="131" t="s">
        <v>336</v>
      </c>
      <c r="C132" s="190" t="s">
        <v>125</v>
      </c>
      <c r="D132" s="191">
        <v>1</v>
      </c>
      <c r="E132" s="133"/>
      <c r="F132" s="188"/>
      <c r="G132" s="6"/>
    </row>
    <row r="133" spans="2:7" x14ac:dyDescent="0.2">
      <c r="B133" s="391" t="s">
        <v>305</v>
      </c>
      <c r="C133" s="392"/>
      <c r="D133" s="392"/>
      <c r="E133" s="393"/>
      <c r="F133" s="192">
        <f>SUM(F109:F132)</f>
        <v>0</v>
      </c>
      <c r="G133" s="7"/>
    </row>
    <row r="134" spans="2:7" ht="16" x14ac:dyDescent="0.2">
      <c r="B134" s="387" t="s">
        <v>360</v>
      </c>
      <c r="C134" s="388"/>
      <c r="D134" s="389"/>
      <c r="E134" s="389"/>
      <c r="F134" s="390"/>
    </row>
    <row r="135" spans="2:7" ht="77.25" customHeight="1" x14ac:dyDescent="0.2">
      <c r="B135" s="131" t="s">
        <v>337</v>
      </c>
      <c r="C135" s="187" t="s">
        <v>125</v>
      </c>
      <c r="D135" s="193">
        <v>1</v>
      </c>
      <c r="E135" s="194"/>
      <c r="F135" s="195"/>
      <c r="G135" s="5"/>
    </row>
    <row r="136" spans="2:7" ht="74.25" customHeight="1" x14ac:dyDescent="0.2">
      <c r="B136" s="131" t="s">
        <v>338</v>
      </c>
      <c r="C136" s="182" t="s">
        <v>125</v>
      </c>
      <c r="D136" s="196">
        <v>1</v>
      </c>
      <c r="E136" s="194"/>
      <c r="F136" s="195"/>
      <c r="G136" s="5"/>
    </row>
    <row r="137" spans="2:7" ht="80" x14ac:dyDescent="0.2">
      <c r="B137" s="131" t="s">
        <v>339</v>
      </c>
      <c r="C137" s="182" t="s">
        <v>125</v>
      </c>
      <c r="D137" s="187">
        <v>1</v>
      </c>
      <c r="E137" s="194"/>
      <c r="F137" s="195"/>
      <c r="G137" s="5"/>
    </row>
    <row r="138" spans="2:7" ht="64" x14ac:dyDescent="0.2">
      <c r="B138" s="131" t="s">
        <v>340</v>
      </c>
      <c r="C138" s="182" t="s">
        <v>125</v>
      </c>
      <c r="D138" s="187">
        <v>1</v>
      </c>
      <c r="E138" s="194"/>
      <c r="F138" s="195"/>
      <c r="G138" s="5"/>
    </row>
    <row r="139" spans="2:7" ht="48" x14ac:dyDescent="0.2">
      <c r="B139" s="131" t="s">
        <v>341</v>
      </c>
      <c r="C139" s="182" t="s">
        <v>125</v>
      </c>
      <c r="D139" s="187">
        <v>1</v>
      </c>
      <c r="E139" s="194"/>
      <c r="F139" s="195"/>
      <c r="G139" s="5"/>
    </row>
    <row r="140" spans="2:7" ht="47.25" customHeight="1" x14ac:dyDescent="0.2">
      <c r="B140" s="131" t="s">
        <v>342</v>
      </c>
      <c r="C140" s="182" t="s">
        <v>125</v>
      </c>
      <c r="D140" s="187">
        <v>10</v>
      </c>
      <c r="E140" s="194"/>
      <c r="F140" s="195"/>
      <c r="G140" s="5"/>
    </row>
    <row r="141" spans="2:7" ht="37.5" customHeight="1" x14ac:dyDescent="0.2">
      <c r="B141" s="131" t="s">
        <v>306</v>
      </c>
      <c r="C141" s="182" t="s">
        <v>125</v>
      </c>
      <c r="D141" s="187">
        <v>1</v>
      </c>
      <c r="E141" s="194"/>
      <c r="F141" s="195"/>
      <c r="G141" s="5"/>
    </row>
    <row r="142" spans="2:7" ht="33" customHeight="1" x14ac:dyDescent="0.2">
      <c r="B142" s="131" t="s">
        <v>343</v>
      </c>
      <c r="C142" s="182" t="s">
        <v>125</v>
      </c>
      <c r="D142" s="187">
        <v>1</v>
      </c>
      <c r="E142" s="194"/>
      <c r="F142" s="195"/>
      <c r="G142" s="5"/>
    </row>
    <row r="143" spans="2:7" ht="22.5" customHeight="1" x14ac:dyDescent="0.2">
      <c r="B143" s="131" t="s">
        <v>307</v>
      </c>
      <c r="C143" s="182" t="s">
        <v>125</v>
      </c>
      <c r="D143" s="187">
        <v>1</v>
      </c>
      <c r="E143" s="194"/>
      <c r="F143" s="195"/>
      <c r="G143" s="5"/>
    </row>
    <row r="144" spans="2:7" ht="16" x14ac:dyDescent="0.2">
      <c r="B144" s="131" t="s">
        <v>308</v>
      </c>
      <c r="C144" s="182" t="s">
        <v>125</v>
      </c>
      <c r="D144" s="187">
        <v>1</v>
      </c>
      <c r="E144" s="194"/>
      <c r="F144" s="195"/>
      <c r="G144" s="5"/>
    </row>
    <row r="145" spans="2:7" ht="16" x14ac:dyDescent="0.2">
      <c r="B145" s="131" t="s">
        <v>344</v>
      </c>
      <c r="C145" s="182" t="s">
        <v>125</v>
      </c>
      <c r="D145" s="187">
        <v>1</v>
      </c>
      <c r="E145" s="194"/>
      <c r="F145" s="195"/>
      <c r="G145" s="5"/>
    </row>
    <row r="146" spans="2:7" ht="16" x14ac:dyDescent="0.2">
      <c r="B146" s="131" t="s">
        <v>345</v>
      </c>
      <c r="C146" s="182" t="s">
        <v>125</v>
      </c>
      <c r="D146" s="187">
        <v>1</v>
      </c>
      <c r="E146" s="194"/>
      <c r="F146" s="195"/>
      <c r="G146" s="5"/>
    </row>
    <row r="147" spans="2:7" ht="16" x14ac:dyDescent="0.2">
      <c r="B147" s="131" t="s">
        <v>309</v>
      </c>
      <c r="C147" s="182" t="s">
        <v>125</v>
      </c>
      <c r="D147" s="187">
        <v>1</v>
      </c>
      <c r="E147" s="194"/>
      <c r="F147" s="195"/>
      <c r="G147" s="5"/>
    </row>
    <row r="148" spans="2:7" ht="16" x14ac:dyDescent="0.2">
      <c r="B148" s="131" t="s">
        <v>310</v>
      </c>
      <c r="C148" s="182" t="s">
        <v>125</v>
      </c>
      <c r="D148" s="187">
        <v>1</v>
      </c>
      <c r="E148" s="194"/>
      <c r="F148" s="195"/>
      <c r="G148" s="5"/>
    </row>
    <row r="149" spans="2:7" ht="16" x14ac:dyDescent="0.2">
      <c r="B149" s="131" t="s">
        <v>311</v>
      </c>
      <c r="C149" s="182" t="s">
        <v>125</v>
      </c>
      <c r="D149" s="187">
        <v>10</v>
      </c>
      <c r="E149" s="194"/>
      <c r="F149" s="195"/>
      <c r="G149" s="5"/>
    </row>
    <row r="150" spans="2:7" ht="16" x14ac:dyDescent="0.2">
      <c r="B150" s="131" t="s">
        <v>312</v>
      </c>
      <c r="C150" s="182" t="s">
        <v>125</v>
      </c>
      <c r="D150" s="187">
        <v>1</v>
      </c>
      <c r="E150" s="194"/>
      <c r="F150" s="195"/>
      <c r="G150" s="5"/>
    </row>
    <row r="151" spans="2:7" ht="16" x14ac:dyDescent="0.2">
      <c r="B151" s="131" t="s">
        <v>313</v>
      </c>
      <c r="C151" s="182" t="s">
        <v>125</v>
      </c>
      <c r="D151" s="187">
        <v>1</v>
      </c>
      <c r="E151" s="194"/>
      <c r="F151" s="195"/>
      <c r="G151" s="5"/>
    </row>
    <row r="152" spans="2:7" ht="16" x14ac:dyDescent="0.2">
      <c r="B152" s="131" t="s">
        <v>300</v>
      </c>
      <c r="C152" s="182" t="s">
        <v>125</v>
      </c>
      <c r="D152" s="187">
        <v>6</v>
      </c>
      <c r="E152" s="194"/>
      <c r="F152" s="195"/>
      <c r="G152" s="5"/>
    </row>
    <row r="153" spans="2:7" ht="16" x14ac:dyDescent="0.2">
      <c r="B153" s="131" t="s">
        <v>314</v>
      </c>
      <c r="C153" s="182" t="s">
        <v>125</v>
      </c>
      <c r="D153" s="187">
        <v>1</v>
      </c>
      <c r="E153" s="194"/>
      <c r="F153" s="195"/>
      <c r="G153" s="5"/>
    </row>
    <row r="154" spans="2:7" ht="16" x14ac:dyDescent="0.2">
      <c r="B154" s="131" t="s">
        <v>315</v>
      </c>
      <c r="C154" s="182" t="s">
        <v>125</v>
      </c>
      <c r="D154" s="187">
        <v>200</v>
      </c>
      <c r="E154" s="194"/>
      <c r="F154" s="195"/>
      <c r="G154" s="5"/>
    </row>
    <row r="155" spans="2:7" ht="16" x14ac:dyDescent="0.2">
      <c r="B155" s="131" t="s">
        <v>316</v>
      </c>
      <c r="C155" s="182" t="s">
        <v>125</v>
      </c>
      <c r="D155" s="187">
        <v>2</v>
      </c>
      <c r="E155" s="194"/>
      <c r="F155" s="195"/>
      <c r="G155" s="5"/>
    </row>
    <row r="156" spans="2:7" ht="16" x14ac:dyDescent="0.2">
      <c r="B156" s="131" t="s">
        <v>301</v>
      </c>
      <c r="C156" s="182" t="s">
        <v>125</v>
      </c>
      <c r="D156" s="187">
        <v>1</v>
      </c>
      <c r="E156" s="194"/>
      <c r="F156" s="195"/>
      <c r="G156" s="5"/>
    </row>
    <row r="157" spans="2:7" ht="16" x14ac:dyDescent="0.2">
      <c r="B157" s="131" t="s">
        <v>317</v>
      </c>
      <c r="C157" s="182" t="s">
        <v>125</v>
      </c>
      <c r="D157" s="187">
        <v>1</v>
      </c>
      <c r="E157" s="194"/>
      <c r="F157" s="195"/>
      <c r="G157" s="5"/>
    </row>
    <row r="158" spans="2:7" ht="16" x14ac:dyDescent="0.2">
      <c r="B158" s="131" t="s">
        <v>303</v>
      </c>
      <c r="C158" s="182" t="s">
        <v>125</v>
      </c>
      <c r="D158" s="187">
        <v>400</v>
      </c>
      <c r="E158" s="194"/>
      <c r="F158" s="195"/>
      <c r="G158" s="5"/>
    </row>
    <row r="159" spans="2:7" ht="16" x14ac:dyDescent="0.2">
      <c r="B159" s="131" t="s">
        <v>346</v>
      </c>
      <c r="C159" s="182" t="s">
        <v>125</v>
      </c>
      <c r="D159" s="187">
        <v>1000</v>
      </c>
      <c r="E159" s="194"/>
      <c r="F159" s="195"/>
      <c r="G159" s="5"/>
    </row>
    <row r="160" spans="2:7" ht="16" x14ac:dyDescent="0.2">
      <c r="B160" s="145" t="s">
        <v>318</v>
      </c>
      <c r="C160" s="190" t="s">
        <v>125</v>
      </c>
      <c r="D160" s="191">
        <v>1</v>
      </c>
      <c r="E160" s="194"/>
      <c r="F160" s="195"/>
      <c r="G160" s="5"/>
    </row>
    <row r="161" spans="2:7" x14ac:dyDescent="0.2">
      <c r="B161" s="391" t="s">
        <v>305</v>
      </c>
      <c r="C161" s="392"/>
      <c r="D161" s="392"/>
      <c r="E161" s="393"/>
      <c r="F161" s="197">
        <f>SUM(F135:F160)</f>
        <v>0</v>
      </c>
      <c r="G161" s="10"/>
    </row>
  </sheetData>
  <mergeCells count="32">
    <mergeCell ref="B2:F2"/>
    <mergeCell ref="B5:D5"/>
    <mergeCell ref="B6:F6"/>
    <mergeCell ref="B11:D11"/>
    <mergeCell ref="B12:F12"/>
    <mergeCell ref="B16:F16"/>
    <mergeCell ref="B17:F17"/>
    <mergeCell ref="B15:D15"/>
    <mergeCell ref="B27:D27"/>
    <mergeCell ref="B28:F28"/>
    <mergeCell ref="B33:D33"/>
    <mergeCell ref="B34:F34"/>
    <mergeCell ref="B41:D41"/>
    <mergeCell ref="B42:F42"/>
    <mergeCell ref="B52:D52"/>
    <mergeCell ref="B53:F53"/>
    <mergeCell ref="B60:D60"/>
    <mergeCell ref="B61:F61"/>
    <mergeCell ref="B66:D66"/>
    <mergeCell ref="B67:F67"/>
    <mergeCell ref="B75:D75"/>
    <mergeCell ref="B108:F108"/>
    <mergeCell ref="B133:E133"/>
    <mergeCell ref="B134:F134"/>
    <mergeCell ref="B161:E161"/>
    <mergeCell ref="B76:C76"/>
    <mergeCell ref="B77:F77"/>
    <mergeCell ref="B87:F87"/>
    <mergeCell ref="B90:F90"/>
    <mergeCell ref="B92:F92"/>
    <mergeCell ref="B99:F99"/>
    <mergeCell ref="B101:F10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1005"/>
  <sheetViews>
    <sheetView tabSelected="1" topLeftCell="A354" zoomScale="90" zoomScaleNormal="90" workbookViewId="0">
      <selection activeCell="E225" sqref="E225:F226"/>
    </sheetView>
  </sheetViews>
  <sheetFormatPr baseColWidth="10" defaultColWidth="14.5" defaultRowHeight="15" customHeight="1" x14ac:dyDescent="0.2"/>
  <cols>
    <col min="1" max="1" width="6" customWidth="1"/>
    <col min="2" max="2" width="103.1640625" customWidth="1"/>
    <col min="3" max="3" width="26.83203125" customWidth="1"/>
    <col min="4" max="4" width="16.1640625" customWidth="1"/>
    <col min="5" max="5" width="11.5" customWidth="1"/>
    <col min="6" max="6" width="14" customWidth="1"/>
    <col min="7" max="7" width="10.6640625" customWidth="1"/>
    <col min="8" max="8" width="12" bestFit="1" customWidth="1"/>
    <col min="9" max="23" width="10.6640625" customWidth="1"/>
  </cols>
  <sheetData>
    <row r="1" spans="2:9" ht="14.25" customHeight="1" x14ac:dyDescent="0.2">
      <c r="B1" s="422"/>
      <c r="C1" s="422"/>
      <c r="D1" s="422"/>
      <c r="E1" s="19"/>
      <c r="F1" s="18"/>
      <c r="G1" s="16"/>
      <c r="I1" s="16"/>
    </row>
    <row r="2" spans="2:9" ht="14.25" customHeight="1" x14ac:dyDescent="0.2">
      <c r="B2" s="60" t="s">
        <v>117</v>
      </c>
      <c r="C2" s="61" t="s">
        <v>118</v>
      </c>
      <c r="D2" s="61" t="s">
        <v>5</v>
      </c>
      <c r="E2" s="60" t="s">
        <v>119</v>
      </c>
      <c r="F2" s="60" t="s">
        <v>120</v>
      </c>
      <c r="G2" s="16"/>
      <c r="I2" s="16"/>
    </row>
    <row r="3" spans="2:9" ht="27.75" customHeight="1" thickBot="1" x14ac:dyDescent="0.25">
      <c r="B3" s="426" t="s">
        <v>423</v>
      </c>
      <c r="C3" s="427"/>
      <c r="D3" s="61"/>
      <c r="E3" s="60"/>
      <c r="F3" s="60"/>
      <c r="G3" s="16"/>
      <c r="I3" s="16"/>
    </row>
    <row r="4" spans="2:9" ht="14.25" customHeight="1" x14ac:dyDescent="0.2">
      <c r="B4" s="4" t="s">
        <v>419</v>
      </c>
      <c r="C4" s="59" t="s">
        <v>11</v>
      </c>
      <c r="D4" s="56">
        <v>14</v>
      </c>
      <c r="E4" s="26"/>
      <c r="F4" s="20"/>
      <c r="G4" s="16"/>
      <c r="I4" s="16"/>
    </row>
    <row r="5" spans="2:9" ht="14.25" customHeight="1" x14ac:dyDescent="0.2">
      <c r="B5" s="4" t="s">
        <v>418</v>
      </c>
      <c r="C5" s="59" t="s">
        <v>11</v>
      </c>
      <c r="D5" s="56">
        <v>14</v>
      </c>
      <c r="E5" s="26"/>
      <c r="F5" s="20"/>
      <c r="G5" s="16"/>
      <c r="I5" s="16"/>
    </row>
    <row r="6" spans="2:9" ht="35.25" customHeight="1" x14ac:dyDescent="0.2">
      <c r="B6" s="4" t="s">
        <v>417</v>
      </c>
      <c r="C6" s="59" t="s">
        <v>11</v>
      </c>
      <c r="D6" s="56">
        <v>8</v>
      </c>
      <c r="E6" s="26"/>
      <c r="F6" s="20"/>
      <c r="G6" s="16"/>
      <c r="I6" s="16"/>
    </row>
    <row r="7" spans="2:9" ht="39" customHeight="1" x14ac:dyDescent="0.2">
      <c r="B7" s="4" t="s">
        <v>416</v>
      </c>
      <c r="C7" s="59" t="s">
        <v>11</v>
      </c>
      <c r="D7" s="56">
        <v>8</v>
      </c>
      <c r="E7" s="26"/>
      <c r="F7" s="20"/>
      <c r="G7" s="16"/>
      <c r="I7" s="16"/>
    </row>
    <row r="8" spans="2:9" ht="33" customHeight="1" x14ac:dyDescent="0.2">
      <c r="B8" s="4" t="s">
        <v>415</v>
      </c>
      <c r="C8" s="25" t="s">
        <v>11</v>
      </c>
      <c r="D8" s="56">
        <v>8</v>
      </c>
      <c r="E8" s="26"/>
      <c r="F8" s="20"/>
      <c r="G8" s="16"/>
      <c r="I8" s="16"/>
    </row>
    <row r="9" spans="2:9" ht="73.5" customHeight="1" x14ac:dyDescent="0.2">
      <c r="B9" s="4" t="s">
        <v>414</v>
      </c>
      <c r="C9" s="25" t="s">
        <v>11</v>
      </c>
      <c r="D9" s="56">
        <v>800</v>
      </c>
      <c r="E9" s="40"/>
      <c r="F9" s="20"/>
      <c r="G9" s="16"/>
      <c r="I9" s="16"/>
    </row>
    <row r="10" spans="2:9" ht="36" customHeight="1" x14ac:dyDescent="0.2">
      <c r="B10" s="4" t="s">
        <v>89</v>
      </c>
      <c r="C10" s="25" t="s">
        <v>11</v>
      </c>
      <c r="D10" s="56">
        <v>1000</v>
      </c>
      <c r="E10" s="40"/>
      <c r="F10" s="20"/>
      <c r="G10" s="16"/>
      <c r="I10" s="16"/>
    </row>
    <row r="11" spans="2:9" ht="56.25" customHeight="1" x14ac:dyDescent="0.2">
      <c r="B11" s="4" t="s">
        <v>413</v>
      </c>
      <c r="C11" s="25" t="s">
        <v>11</v>
      </c>
      <c r="D11" s="56">
        <v>26</v>
      </c>
      <c r="E11" s="40"/>
      <c r="F11" s="20"/>
      <c r="G11" s="16"/>
      <c r="I11" s="16"/>
    </row>
    <row r="12" spans="2:9" ht="65.25" customHeight="1" x14ac:dyDescent="0.2">
      <c r="B12" s="4" t="s">
        <v>412</v>
      </c>
      <c r="C12" s="25" t="s">
        <v>11</v>
      </c>
      <c r="D12" s="56">
        <v>30</v>
      </c>
      <c r="E12" s="40"/>
      <c r="F12" s="20"/>
      <c r="G12" s="16"/>
      <c r="I12" s="16"/>
    </row>
    <row r="13" spans="2:9" ht="74.25" customHeight="1" x14ac:dyDescent="0.2">
      <c r="B13" s="58" t="s">
        <v>411</v>
      </c>
      <c r="C13" s="57" t="s">
        <v>11</v>
      </c>
      <c r="D13" s="63">
        <v>26</v>
      </c>
      <c r="E13" s="66"/>
      <c r="F13" s="20"/>
      <c r="G13" s="16"/>
      <c r="I13" s="16"/>
    </row>
    <row r="14" spans="2:9" ht="19.5" customHeight="1" thickBot="1" x14ac:dyDescent="0.25">
      <c r="B14" s="423" t="s">
        <v>427</v>
      </c>
      <c r="C14" s="424"/>
      <c r="D14" s="425"/>
      <c r="E14" s="67"/>
      <c r="F14" s="68">
        <f>SUM(F4:F13)</f>
        <v>0</v>
      </c>
      <c r="G14" s="16"/>
      <c r="I14" s="16"/>
    </row>
    <row r="15" spans="2:9" ht="40.5" customHeight="1" thickBot="1" x14ac:dyDescent="0.25">
      <c r="B15" s="426" t="s">
        <v>426</v>
      </c>
      <c r="C15" s="427"/>
      <c r="D15" s="64"/>
      <c r="E15" s="64"/>
      <c r="F15" s="18"/>
      <c r="G15" s="16"/>
      <c r="I15" s="16"/>
    </row>
    <row r="16" spans="2:9" ht="82.5" customHeight="1" x14ac:dyDescent="0.2">
      <c r="B16" s="55" t="s">
        <v>410</v>
      </c>
      <c r="C16" s="54" t="s">
        <v>11</v>
      </c>
      <c r="D16" s="41">
        <v>1</v>
      </c>
      <c r="E16" s="40"/>
      <c r="F16" s="20"/>
      <c r="G16" s="16"/>
      <c r="I16" s="16"/>
    </row>
    <row r="17" spans="2:9" ht="51" customHeight="1" x14ac:dyDescent="0.2">
      <c r="B17" s="4" t="s">
        <v>409</v>
      </c>
      <c r="C17" s="25" t="s">
        <v>11</v>
      </c>
      <c r="D17" s="41">
        <v>6</v>
      </c>
      <c r="E17" s="40"/>
      <c r="F17" s="20"/>
      <c r="G17" s="16"/>
      <c r="I17" s="16"/>
    </row>
    <row r="18" spans="2:9" ht="44.25" customHeight="1" x14ac:dyDescent="0.2">
      <c r="B18" s="4" t="s">
        <v>408</v>
      </c>
      <c r="C18" s="25" t="s">
        <v>11</v>
      </c>
      <c r="D18" s="41">
        <v>6</v>
      </c>
      <c r="E18" s="40"/>
      <c r="F18" s="20"/>
      <c r="G18" s="16"/>
      <c r="I18" s="16"/>
    </row>
    <row r="19" spans="2:9" ht="66" customHeight="1" x14ac:dyDescent="0.2">
      <c r="B19" s="4" t="s">
        <v>407</v>
      </c>
      <c r="C19" s="25" t="s">
        <v>11</v>
      </c>
      <c r="D19" s="41">
        <v>6</v>
      </c>
      <c r="E19" s="40"/>
      <c r="F19" s="20"/>
      <c r="G19" s="16"/>
      <c r="I19" s="16"/>
    </row>
    <row r="20" spans="2:9" ht="44.25" customHeight="1" x14ac:dyDescent="0.2">
      <c r="B20" s="4" t="s">
        <v>406</v>
      </c>
      <c r="C20" s="25" t="s">
        <v>11</v>
      </c>
      <c r="D20" s="41">
        <v>6</v>
      </c>
      <c r="E20" s="40"/>
      <c r="F20" s="20"/>
      <c r="G20" s="16"/>
      <c r="I20" s="16"/>
    </row>
    <row r="21" spans="2:9" ht="50" customHeight="1" x14ac:dyDescent="0.2">
      <c r="B21" s="22" t="s">
        <v>122</v>
      </c>
      <c r="C21" s="25" t="s">
        <v>11</v>
      </c>
      <c r="D21" s="41">
        <v>1</v>
      </c>
      <c r="E21" s="40"/>
      <c r="F21" s="20"/>
      <c r="G21" s="16"/>
      <c r="I21" s="16"/>
    </row>
    <row r="22" spans="2:9" ht="50" customHeight="1" x14ac:dyDescent="0.2">
      <c r="B22" s="22" t="s">
        <v>123</v>
      </c>
      <c r="C22" s="25" t="s">
        <v>11</v>
      </c>
      <c r="D22" s="41">
        <v>3</v>
      </c>
      <c r="E22" s="40"/>
      <c r="F22" s="20"/>
      <c r="G22" s="16"/>
      <c r="I22" s="16"/>
    </row>
    <row r="23" spans="2:9" ht="50" customHeight="1" x14ac:dyDescent="0.2">
      <c r="B23" s="4" t="s">
        <v>405</v>
      </c>
      <c r="C23" s="25" t="s">
        <v>11</v>
      </c>
      <c r="D23" s="41">
        <v>6</v>
      </c>
      <c r="E23" s="40"/>
      <c r="F23" s="20"/>
      <c r="G23" s="16"/>
      <c r="I23" s="16"/>
    </row>
    <row r="24" spans="2:9" ht="50" customHeight="1" x14ac:dyDescent="0.2">
      <c r="B24" s="4" t="s">
        <v>404</v>
      </c>
      <c r="C24" s="25" t="s">
        <v>11</v>
      </c>
      <c r="D24" s="41">
        <v>6</v>
      </c>
      <c r="E24" s="40"/>
      <c r="F24" s="20"/>
      <c r="G24" s="16"/>
      <c r="I24" s="16"/>
    </row>
    <row r="25" spans="2:9" ht="50" customHeight="1" x14ac:dyDescent="0.2">
      <c r="B25" s="4" t="s">
        <v>403</v>
      </c>
      <c r="C25" s="25" t="s">
        <v>11</v>
      </c>
      <c r="D25" s="41">
        <v>6</v>
      </c>
      <c r="E25" s="40"/>
      <c r="F25" s="20"/>
      <c r="G25" s="16"/>
      <c r="I25" s="16"/>
    </row>
    <row r="26" spans="2:9" ht="50" customHeight="1" x14ac:dyDescent="0.2">
      <c r="B26" s="4" t="s">
        <v>402</v>
      </c>
      <c r="C26" s="25" t="s">
        <v>11</v>
      </c>
      <c r="D26" s="41">
        <v>6</v>
      </c>
      <c r="E26" s="40"/>
      <c r="F26" s="20"/>
      <c r="G26" s="16"/>
      <c r="I26" s="16"/>
    </row>
    <row r="27" spans="2:9" ht="75.75" customHeight="1" x14ac:dyDescent="0.2">
      <c r="B27" s="4" t="s">
        <v>401</v>
      </c>
      <c r="C27" s="25" t="s">
        <v>11</v>
      </c>
      <c r="D27" s="41">
        <v>30</v>
      </c>
      <c r="E27" s="40"/>
      <c r="F27" s="20"/>
      <c r="G27" s="16"/>
      <c r="I27" s="16"/>
    </row>
    <row r="28" spans="2:9" ht="97.5" customHeight="1" x14ac:dyDescent="0.2">
      <c r="B28" s="4" t="s">
        <v>400</v>
      </c>
      <c r="C28" s="25" t="s">
        <v>121</v>
      </c>
      <c r="D28" s="41">
        <v>2</v>
      </c>
      <c r="E28" s="40"/>
      <c r="F28" s="20"/>
      <c r="G28" s="16"/>
      <c r="I28" s="16"/>
    </row>
    <row r="29" spans="2:9" ht="70.5" customHeight="1" x14ac:dyDescent="0.2">
      <c r="B29" s="4" t="s">
        <v>399</v>
      </c>
      <c r="C29" s="25" t="s">
        <v>121</v>
      </c>
      <c r="D29" s="41">
        <v>2</v>
      </c>
      <c r="E29" s="40"/>
      <c r="F29" s="20"/>
      <c r="G29" s="16"/>
      <c r="I29" s="16"/>
    </row>
    <row r="30" spans="2:9" ht="50" customHeight="1" x14ac:dyDescent="0.2">
      <c r="B30" s="4" t="s">
        <v>398</v>
      </c>
      <c r="C30" s="25" t="s">
        <v>121</v>
      </c>
      <c r="D30" s="41">
        <v>1</v>
      </c>
      <c r="E30" s="40"/>
      <c r="F30" s="20"/>
      <c r="G30" s="16"/>
      <c r="I30" s="16"/>
    </row>
    <row r="31" spans="2:9" ht="102.75" customHeight="1" x14ac:dyDescent="0.2">
      <c r="B31" s="4" t="s">
        <v>501</v>
      </c>
      <c r="C31" s="25" t="s">
        <v>11</v>
      </c>
      <c r="D31" s="41">
        <v>3</v>
      </c>
      <c r="E31" s="40"/>
      <c r="F31" s="20"/>
      <c r="G31" s="16"/>
      <c r="I31" s="16"/>
    </row>
    <row r="32" spans="2:9" ht="75.75" customHeight="1" x14ac:dyDescent="0.2">
      <c r="B32" s="22" t="s">
        <v>397</v>
      </c>
      <c r="C32" s="25" t="s">
        <v>11</v>
      </c>
      <c r="D32" s="41">
        <v>500</v>
      </c>
      <c r="E32" s="53"/>
      <c r="F32" s="53"/>
      <c r="G32" s="27"/>
      <c r="I32" s="16"/>
    </row>
    <row r="33" spans="2:9" ht="50" customHeight="1" x14ac:dyDescent="0.2">
      <c r="B33" s="52" t="s">
        <v>396</v>
      </c>
      <c r="C33" s="51" t="s">
        <v>11</v>
      </c>
      <c r="D33" s="50">
        <v>900</v>
      </c>
      <c r="E33" s="49"/>
      <c r="F33" s="48"/>
      <c r="G33" s="11"/>
      <c r="I33" s="16"/>
    </row>
    <row r="34" spans="2:9" ht="93" customHeight="1" x14ac:dyDescent="0.2">
      <c r="B34" s="22" t="s">
        <v>124</v>
      </c>
      <c r="C34" s="25" t="s">
        <v>11</v>
      </c>
      <c r="D34" s="41">
        <v>5</v>
      </c>
      <c r="E34" s="40"/>
      <c r="F34" s="20"/>
      <c r="G34" s="16"/>
      <c r="H34" s="16"/>
      <c r="I34" s="16"/>
    </row>
    <row r="35" spans="2:9" ht="71.25" customHeight="1" x14ac:dyDescent="0.2">
      <c r="B35" s="22" t="s">
        <v>395</v>
      </c>
      <c r="C35" s="25" t="s">
        <v>125</v>
      </c>
      <c r="D35" s="41">
        <v>250</v>
      </c>
      <c r="E35" s="40"/>
      <c r="F35" s="20"/>
      <c r="G35" s="16"/>
      <c r="I35" s="16"/>
    </row>
    <row r="36" spans="2:9" ht="118.5" customHeight="1" x14ac:dyDescent="0.2">
      <c r="B36" s="4" t="s">
        <v>394</v>
      </c>
      <c r="C36" s="25" t="s">
        <v>11</v>
      </c>
      <c r="D36" s="41">
        <v>6</v>
      </c>
      <c r="E36" s="40"/>
      <c r="F36" s="20"/>
      <c r="G36" s="11"/>
      <c r="I36" s="16"/>
    </row>
    <row r="37" spans="2:9" ht="68.25" customHeight="1" x14ac:dyDescent="0.2">
      <c r="B37" s="4" t="s">
        <v>393</v>
      </c>
      <c r="C37" s="25" t="s">
        <v>11</v>
      </c>
      <c r="D37" s="41">
        <v>50</v>
      </c>
      <c r="E37" s="40"/>
      <c r="F37" s="20"/>
      <c r="G37" s="16"/>
      <c r="H37" s="47"/>
      <c r="I37" s="16"/>
    </row>
    <row r="38" spans="2:9" ht="50" customHeight="1" x14ac:dyDescent="0.2">
      <c r="B38" s="46" t="s">
        <v>392</v>
      </c>
      <c r="C38" s="45" t="s">
        <v>125</v>
      </c>
      <c r="D38" s="44">
        <v>24</v>
      </c>
      <c r="E38" s="42"/>
      <c r="F38" s="43"/>
      <c r="G38" s="27"/>
      <c r="I38" s="16"/>
    </row>
    <row r="39" spans="2:9" ht="93.75" customHeight="1" x14ac:dyDescent="0.2">
      <c r="B39" s="22" t="s">
        <v>126</v>
      </c>
      <c r="C39" s="25" t="s">
        <v>121</v>
      </c>
      <c r="D39" s="41">
        <v>1</v>
      </c>
      <c r="E39" s="40"/>
      <c r="F39" s="20"/>
      <c r="G39" s="27"/>
      <c r="I39" s="16"/>
    </row>
    <row r="40" spans="2:9" ht="89.25" customHeight="1" x14ac:dyDescent="0.2">
      <c r="B40" s="22" t="s">
        <v>127</v>
      </c>
      <c r="C40" s="25" t="s">
        <v>121</v>
      </c>
      <c r="D40" s="41">
        <v>1</v>
      </c>
      <c r="E40" s="40"/>
      <c r="F40" s="20"/>
      <c r="G40" s="27"/>
      <c r="I40" s="16"/>
    </row>
    <row r="41" spans="2:9" ht="110.25" customHeight="1" x14ac:dyDescent="0.2">
      <c r="B41" s="22" t="s">
        <v>128</v>
      </c>
      <c r="C41" s="25" t="s">
        <v>121</v>
      </c>
      <c r="D41" s="41">
        <v>1</v>
      </c>
      <c r="E41" s="40"/>
      <c r="F41" s="20"/>
      <c r="G41" s="27"/>
      <c r="I41" s="16"/>
    </row>
    <row r="42" spans="2:9" ht="102.75" customHeight="1" x14ac:dyDescent="0.2">
      <c r="B42" s="22" t="s">
        <v>129</v>
      </c>
      <c r="C42" s="25" t="s">
        <v>121</v>
      </c>
      <c r="D42" s="41">
        <v>1</v>
      </c>
      <c r="E42" s="40"/>
      <c r="F42" s="20"/>
      <c r="G42" s="27"/>
      <c r="I42" s="16"/>
    </row>
    <row r="43" spans="2:9" ht="89.25" customHeight="1" x14ac:dyDescent="0.2">
      <c r="B43" s="22" t="s">
        <v>130</v>
      </c>
      <c r="C43" s="25" t="s">
        <v>121</v>
      </c>
      <c r="D43" s="41">
        <v>1</v>
      </c>
      <c r="E43" s="40"/>
      <c r="F43" s="20"/>
      <c r="G43" s="27"/>
      <c r="I43" s="16"/>
    </row>
    <row r="44" spans="2:9" ht="131.25" customHeight="1" x14ac:dyDescent="0.2">
      <c r="B44" s="4" t="s">
        <v>391</v>
      </c>
      <c r="C44" s="25" t="s">
        <v>11</v>
      </c>
      <c r="D44" s="41">
        <v>4</v>
      </c>
      <c r="E44" s="40"/>
      <c r="F44" s="20"/>
      <c r="G44" s="11"/>
      <c r="I44" s="16"/>
    </row>
    <row r="45" spans="2:9" ht="131.25" customHeight="1" x14ac:dyDescent="0.2">
      <c r="B45" s="4" t="s">
        <v>390</v>
      </c>
      <c r="C45" s="25" t="s">
        <v>125</v>
      </c>
      <c r="D45" s="41">
        <v>1</v>
      </c>
      <c r="E45" s="40"/>
      <c r="F45" s="20"/>
      <c r="G45" s="11"/>
      <c r="I45" s="16"/>
    </row>
    <row r="46" spans="2:9" ht="131.25" customHeight="1" x14ac:dyDescent="0.2">
      <c r="B46" s="4" t="s">
        <v>389</v>
      </c>
      <c r="C46" s="25" t="s">
        <v>125</v>
      </c>
      <c r="D46" s="41">
        <v>1</v>
      </c>
      <c r="E46" s="40"/>
      <c r="F46" s="20"/>
      <c r="G46" s="11"/>
      <c r="I46" s="16"/>
    </row>
    <row r="47" spans="2:9" ht="84.75" customHeight="1" x14ac:dyDescent="0.2">
      <c r="B47" s="4" t="s">
        <v>502</v>
      </c>
      <c r="C47" s="25" t="s">
        <v>11</v>
      </c>
      <c r="D47" s="41">
        <v>3</v>
      </c>
      <c r="E47" s="40"/>
      <c r="F47" s="20"/>
      <c r="G47" s="27"/>
      <c r="I47" s="16"/>
    </row>
    <row r="48" spans="2:9" ht="24.75" customHeight="1" x14ac:dyDescent="0.2">
      <c r="B48" s="433" t="s">
        <v>428</v>
      </c>
      <c r="C48" s="434"/>
      <c r="D48" s="435"/>
      <c r="E48" s="40"/>
      <c r="F48" s="62">
        <f>SUM(F16:F47)</f>
        <v>0</v>
      </c>
      <c r="G48" s="27"/>
      <c r="I48" s="16"/>
    </row>
    <row r="49" spans="2:9" ht="90" customHeight="1" x14ac:dyDescent="0.2">
      <c r="B49" s="4" t="s">
        <v>388</v>
      </c>
      <c r="C49" s="25" t="s">
        <v>11</v>
      </c>
      <c r="D49" s="41">
        <v>500</v>
      </c>
      <c r="E49" s="40"/>
      <c r="F49" s="20"/>
      <c r="G49" s="27"/>
      <c r="I49" s="16"/>
    </row>
    <row r="50" spans="2:9" ht="42.75" customHeight="1" x14ac:dyDescent="0.2">
      <c r="B50" s="431" t="s">
        <v>431</v>
      </c>
      <c r="C50" s="432"/>
      <c r="D50" s="19"/>
      <c r="E50" s="19"/>
      <c r="F50" s="18"/>
      <c r="G50" s="16"/>
      <c r="I50" s="16"/>
    </row>
    <row r="51" spans="2:9" ht="117" customHeight="1" x14ac:dyDescent="0.2">
      <c r="B51" s="22" t="s">
        <v>131</v>
      </c>
      <c r="C51" s="25" t="s">
        <v>11</v>
      </c>
      <c r="D51" s="41">
        <v>8</v>
      </c>
      <c r="E51" s="40"/>
      <c r="F51" s="20"/>
      <c r="G51" s="16"/>
      <c r="I51" s="16"/>
    </row>
    <row r="52" spans="2:9" ht="117" customHeight="1" x14ac:dyDescent="0.2">
      <c r="B52" s="22" t="s">
        <v>132</v>
      </c>
      <c r="C52" s="25" t="s">
        <v>11</v>
      </c>
      <c r="D52" s="41">
        <v>8</v>
      </c>
      <c r="E52" s="40"/>
      <c r="F52" s="20"/>
      <c r="G52" s="16"/>
      <c r="I52" s="16"/>
    </row>
    <row r="53" spans="2:9" ht="14.25" customHeight="1" x14ac:dyDescent="0.2">
      <c r="B53" s="428" t="s">
        <v>432</v>
      </c>
      <c r="C53" s="428"/>
      <c r="D53" s="69"/>
      <c r="E53" s="70"/>
      <c r="F53" s="17">
        <f>SUM(F51:F52)</f>
        <v>0</v>
      </c>
      <c r="G53" s="16"/>
      <c r="I53" s="16"/>
    </row>
    <row r="54" spans="2:9" ht="39" customHeight="1" x14ac:dyDescent="0.2">
      <c r="B54" s="71" t="s">
        <v>433</v>
      </c>
      <c r="C54" s="19"/>
      <c r="D54" s="19"/>
      <c r="E54" s="19"/>
      <c r="F54" s="39"/>
      <c r="G54" s="16"/>
      <c r="I54" s="16"/>
    </row>
    <row r="55" spans="2:9" ht="94.5" customHeight="1" x14ac:dyDescent="0.2">
      <c r="B55" s="22" t="s">
        <v>133</v>
      </c>
      <c r="C55" s="25" t="s">
        <v>11</v>
      </c>
      <c r="D55" s="21">
        <v>1</v>
      </c>
      <c r="E55" s="20"/>
      <c r="F55" s="72"/>
      <c r="G55" s="16"/>
      <c r="I55" s="16"/>
    </row>
    <row r="56" spans="2:9" ht="48.75" customHeight="1" x14ac:dyDescent="0.2">
      <c r="B56" s="71" t="s">
        <v>436</v>
      </c>
      <c r="C56" s="19"/>
      <c r="D56" s="19"/>
      <c r="E56" s="19"/>
      <c r="F56" s="18"/>
      <c r="G56" s="16"/>
      <c r="I56" s="16"/>
    </row>
    <row r="57" spans="2:9" ht="30" customHeight="1" x14ac:dyDescent="0.2">
      <c r="B57" s="22" t="s">
        <v>134</v>
      </c>
      <c r="C57" s="25" t="s">
        <v>11</v>
      </c>
      <c r="D57" s="21">
        <v>200</v>
      </c>
      <c r="E57" s="20"/>
      <c r="F57" s="20"/>
      <c r="G57" s="16"/>
      <c r="I57" s="16"/>
    </row>
    <row r="58" spans="2:9" ht="33.75" customHeight="1" x14ac:dyDescent="0.2">
      <c r="B58" s="22" t="s">
        <v>135</v>
      </c>
      <c r="C58" s="25" t="s">
        <v>11</v>
      </c>
      <c r="D58" s="21">
        <v>300</v>
      </c>
      <c r="E58" s="20"/>
      <c r="F58" s="20"/>
      <c r="G58" s="16"/>
      <c r="I58" s="16"/>
    </row>
    <row r="59" spans="2:9" ht="34.5" customHeight="1" x14ac:dyDescent="0.2">
      <c r="B59" s="22" t="s">
        <v>136</v>
      </c>
      <c r="C59" s="25" t="s">
        <v>11</v>
      </c>
      <c r="D59" s="21">
        <v>1</v>
      </c>
      <c r="E59" s="20"/>
      <c r="F59" s="20"/>
      <c r="G59" s="16"/>
      <c r="I59" s="16"/>
    </row>
    <row r="60" spans="2:9" ht="113.25" customHeight="1" x14ac:dyDescent="0.2">
      <c r="B60" s="4" t="s">
        <v>500</v>
      </c>
      <c r="C60" s="24" t="s">
        <v>11</v>
      </c>
      <c r="D60" s="23">
        <v>25</v>
      </c>
      <c r="E60" s="38"/>
      <c r="F60" s="74"/>
      <c r="G60" s="16"/>
      <c r="H60" s="9"/>
      <c r="I60" s="16"/>
    </row>
    <row r="61" spans="2:9" ht="21.75" customHeight="1" x14ac:dyDescent="0.2">
      <c r="B61" s="429" t="s">
        <v>438</v>
      </c>
      <c r="C61" s="430"/>
      <c r="D61" s="430"/>
      <c r="E61" s="76"/>
      <c r="F61" s="77">
        <f>SUM(F57:F60)</f>
        <v>0</v>
      </c>
      <c r="G61" s="16"/>
      <c r="H61" s="9"/>
      <c r="I61" s="16"/>
    </row>
    <row r="62" spans="2:9" ht="31.5" customHeight="1" x14ac:dyDescent="0.2">
      <c r="B62" s="37" t="s">
        <v>95</v>
      </c>
      <c r="C62" s="19"/>
      <c r="D62" s="19"/>
      <c r="E62" s="19"/>
      <c r="F62" s="75"/>
      <c r="G62" s="16"/>
      <c r="I62" s="16"/>
    </row>
    <row r="63" spans="2:9" ht="51.75" customHeight="1" x14ac:dyDescent="0.2">
      <c r="B63" s="22" t="s">
        <v>138</v>
      </c>
      <c r="C63" s="25" t="s">
        <v>11</v>
      </c>
      <c r="D63" s="21">
        <v>15</v>
      </c>
      <c r="E63" s="20"/>
      <c r="F63" s="20"/>
      <c r="G63" s="16"/>
      <c r="I63" s="16"/>
    </row>
    <row r="64" spans="2:9" ht="16" x14ac:dyDescent="0.2">
      <c r="B64" s="22" t="s">
        <v>139</v>
      </c>
      <c r="C64" s="25" t="s">
        <v>11</v>
      </c>
      <c r="D64" s="36">
        <v>10</v>
      </c>
      <c r="E64" s="20"/>
      <c r="F64" s="20"/>
      <c r="G64" s="16"/>
      <c r="I64" s="16"/>
    </row>
    <row r="65" spans="2:9" ht="16" x14ac:dyDescent="0.2">
      <c r="B65" s="22" t="s">
        <v>387</v>
      </c>
      <c r="C65" s="25" t="s">
        <v>11</v>
      </c>
      <c r="D65" s="36">
        <v>1</v>
      </c>
      <c r="E65" s="35"/>
      <c r="F65" s="20"/>
      <c r="G65" s="16"/>
      <c r="I65" s="16"/>
    </row>
    <row r="66" spans="2:9" ht="16" x14ac:dyDescent="0.2">
      <c r="B66" s="22" t="s">
        <v>386</v>
      </c>
      <c r="C66" s="25" t="s">
        <v>11</v>
      </c>
      <c r="D66" s="36">
        <v>1</v>
      </c>
      <c r="E66" s="35"/>
      <c r="F66" s="20"/>
      <c r="G66" s="16"/>
      <c r="I66" s="16"/>
    </row>
    <row r="67" spans="2:9" ht="16" x14ac:dyDescent="0.2">
      <c r="B67" s="22" t="s">
        <v>385</v>
      </c>
      <c r="C67" s="25" t="s">
        <v>11</v>
      </c>
      <c r="D67" s="36">
        <v>1</v>
      </c>
      <c r="E67" s="35"/>
      <c r="F67" s="20"/>
      <c r="G67" s="16"/>
      <c r="I67" s="16"/>
    </row>
    <row r="68" spans="2:9" ht="16" x14ac:dyDescent="0.2">
      <c r="B68" s="22" t="s">
        <v>384</v>
      </c>
      <c r="C68" s="25" t="s">
        <v>11</v>
      </c>
      <c r="D68" s="36">
        <v>1</v>
      </c>
      <c r="E68" s="35"/>
      <c r="F68" s="20"/>
      <c r="G68" s="16"/>
      <c r="I68" s="16"/>
    </row>
    <row r="69" spans="2:9" ht="16" x14ac:dyDescent="0.2">
      <c r="B69" s="22" t="s">
        <v>383</v>
      </c>
      <c r="C69" s="25" t="s">
        <v>11</v>
      </c>
      <c r="D69" s="36">
        <v>5</v>
      </c>
      <c r="E69" s="35"/>
      <c r="F69" s="20"/>
      <c r="G69" s="16"/>
      <c r="I69" s="16"/>
    </row>
    <row r="70" spans="2:9" ht="16" x14ac:dyDescent="0.2">
      <c r="B70" s="22" t="s">
        <v>382</v>
      </c>
      <c r="C70" s="25" t="s">
        <v>11</v>
      </c>
      <c r="D70" s="36">
        <v>2</v>
      </c>
      <c r="E70" s="35"/>
      <c r="F70" s="20"/>
      <c r="G70" s="16"/>
      <c r="I70" s="16"/>
    </row>
    <row r="71" spans="2:9" ht="16" x14ac:dyDescent="0.2">
      <c r="B71" s="22" t="s">
        <v>381</v>
      </c>
      <c r="C71" s="25" t="s">
        <v>11</v>
      </c>
      <c r="D71" s="36">
        <v>2</v>
      </c>
      <c r="E71" s="35"/>
      <c r="F71" s="20"/>
      <c r="G71" s="16"/>
      <c r="I71" s="16"/>
    </row>
    <row r="72" spans="2:9" ht="16" x14ac:dyDescent="0.2">
      <c r="B72" s="22" t="s">
        <v>380</v>
      </c>
      <c r="C72" s="25" t="s">
        <v>11</v>
      </c>
      <c r="D72" s="36">
        <v>1</v>
      </c>
      <c r="E72" s="35"/>
      <c r="F72" s="20"/>
      <c r="G72" s="16"/>
      <c r="I72" s="16"/>
    </row>
    <row r="73" spans="2:9" ht="16" x14ac:dyDescent="0.2">
      <c r="B73" s="22" t="s">
        <v>379</v>
      </c>
      <c r="C73" s="25" t="s">
        <v>11</v>
      </c>
      <c r="D73" s="36">
        <v>1</v>
      </c>
      <c r="E73" s="35"/>
      <c r="F73" s="20"/>
      <c r="G73" s="16"/>
      <c r="I73" s="16"/>
    </row>
    <row r="74" spans="2:9" ht="16" x14ac:dyDescent="0.2">
      <c r="B74" s="22" t="s">
        <v>378</v>
      </c>
      <c r="C74" s="25" t="s">
        <v>11</v>
      </c>
      <c r="D74" s="36">
        <v>1</v>
      </c>
      <c r="E74" s="35"/>
      <c r="F74" s="20"/>
      <c r="G74" s="16"/>
      <c r="I74" s="16"/>
    </row>
    <row r="75" spans="2:9" ht="16" x14ac:dyDescent="0.2">
      <c r="B75" s="22" t="s">
        <v>377</v>
      </c>
      <c r="C75" s="25" t="s">
        <v>11</v>
      </c>
      <c r="D75" s="36">
        <v>1</v>
      </c>
      <c r="E75" s="35"/>
      <c r="F75" s="20"/>
      <c r="G75" s="16"/>
      <c r="I75" s="16"/>
    </row>
    <row r="76" spans="2:9" ht="16" x14ac:dyDescent="0.2">
      <c r="B76" s="22" t="s">
        <v>376</v>
      </c>
      <c r="C76" s="25" t="s">
        <v>11</v>
      </c>
      <c r="D76" s="36">
        <v>2</v>
      </c>
      <c r="E76" s="35"/>
      <c r="F76" s="20"/>
      <c r="G76" s="16"/>
      <c r="I76" s="16"/>
    </row>
    <row r="77" spans="2:9" ht="16" x14ac:dyDescent="0.2">
      <c r="B77" s="22" t="s">
        <v>375</v>
      </c>
      <c r="C77" s="25" t="s">
        <v>11</v>
      </c>
      <c r="D77" s="36">
        <v>8</v>
      </c>
      <c r="E77" s="35"/>
      <c r="F77" s="20"/>
      <c r="G77" s="16"/>
      <c r="I77" s="16"/>
    </row>
    <row r="78" spans="2:9" ht="16" x14ac:dyDescent="0.2">
      <c r="B78" s="22" t="s">
        <v>374</v>
      </c>
      <c r="C78" s="25" t="s">
        <v>11</v>
      </c>
      <c r="D78" s="36">
        <v>1</v>
      </c>
      <c r="E78" s="35"/>
      <c r="F78" s="20"/>
      <c r="G78" s="16"/>
      <c r="I78" s="16"/>
    </row>
    <row r="79" spans="2:9" ht="16" x14ac:dyDescent="0.2">
      <c r="B79" s="22" t="s">
        <v>140</v>
      </c>
      <c r="C79" s="25" t="s">
        <v>11</v>
      </c>
      <c r="D79" s="36">
        <v>27</v>
      </c>
      <c r="E79" s="35"/>
      <c r="F79" s="20"/>
      <c r="G79" s="16"/>
      <c r="I79" s="16"/>
    </row>
    <row r="80" spans="2:9" ht="16" x14ac:dyDescent="0.2">
      <c r="B80" s="22" t="s">
        <v>373</v>
      </c>
      <c r="C80" s="25" t="s">
        <v>11</v>
      </c>
      <c r="D80" s="36">
        <v>3</v>
      </c>
      <c r="E80" s="35"/>
      <c r="F80" s="20"/>
      <c r="G80" s="16"/>
      <c r="I80" s="16"/>
    </row>
    <row r="81" spans="2:9" ht="31" x14ac:dyDescent="0.2">
      <c r="B81" s="22" t="s">
        <v>141</v>
      </c>
      <c r="C81" s="25" t="s">
        <v>11</v>
      </c>
      <c r="D81" s="36">
        <v>80</v>
      </c>
      <c r="E81" s="35"/>
      <c r="F81" s="20"/>
      <c r="G81" s="16"/>
      <c r="I81" s="16"/>
    </row>
    <row r="82" spans="2:9" ht="31" x14ac:dyDescent="0.2">
      <c r="B82" s="22" t="s">
        <v>142</v>
      </c>
      <c r="C82" s="25" t="s">
        <v>11</v>
      </c>
      <c r="D82" s="21">
        <v>3</v>
      </c>
      <c r="E82" s="20"/>
      <c r="F82" s="20"/>
      <c r="G82" s="16"/>
      <c r="I82" s="16"/>
    </row>
    <row r="83" spans="2:9" ht="16" x14ac:dyDescent="0.2">
      <c r="B83" s="22" t="s">
        <v>143</v>
      </c>
      <c r="C83" s="25" t="s">
        <v>11</v>
      </c>
      <c r="D83" s="21">
        <v>2</v>
      </c>
      <c r="E83" s="20"/>
      <c r="F83" s="20"/>
      <c r="G83" s="16"/>
      <c r="I83" s="16"/>
    </row>
    <row r="84" spans="2:9" ht="31" x14ac:dyDescent="0.2">
      <c r="B84" s="22" t="s">
        <v>144</v>
      </c>
      <c r="C84" s="25" t="s">
        <v>11</v>
      </c>
      <c r="D84" s="21">
        <v>5</v>
      </c>
      <c r="E84" s="20"/>
      <c r="F84" s="20"/>
      <c r="G84" s="16"/>
      <c r="I84" s="16"/>
    </row>
    <row r="85" spans="2:9" ht="16" x14ac:dyDescent="0.2">
      <c r="B85" s="22" t="s">
        <v>145</v>
      </c>
      <c r="C85" s="25" t="s">
        <v>11</v>
      </c>
      <c r="D85" s="21">
        <v>200</v>
      </c>
      <c r="E85" s="20"/>
      <c r="F85" s="20"/>
      <c r="G85" s="16"/>
      <c r="I85" s="16"/>
    </row>
    <row r="86" spans="2:9" ht="16" x14ac:dyDescent="0.2">
      <c r="B86" s="73" t="s">
        <v>440</v>
      </c>
      <c r="C86" s="78"/>
      <c r="D86" s="79"/>
      <c r="E86" s="80"/>
      <c r="F86" s="65">
        <f>SUM(F63:F85)</f>
        <v>0</v>
      </c>
      <c r="G86" s="16"/>
      <c r="I86" s="16"/>
    </row>
    <row r="87" spans="2:9" x14ac:dyDescent="0.2">
      <c r="B87" s="420" t="s">
        <v>96</v>
      </c>
      <c r="C87" s="418"/>
      <c r="D87" s="418"/>
      <c r="E87" s="418"/>
      <c r="F87" s="419"/>
      <c r="G87" s="16"/>
      <c r="I87" s="16"/>
    </row>
    <row r="88" spans="2:9" ht="94.5" customHeight="1" x14ac:dyDescent="0.2">
      <c r="B88" s="4" t="s">
        <v>503</v>
      </c>
      <c r="C88" s="25" t="s">
        <v>11</v>
      </c>
      <c r="D88" s="21">
        <v>1</v>
      </c>
      <c r="E88" s="20"/>
      <c r="F88" s="20"/>
      <c r="G88" s="16"/>
      <c r="I88" s="16"/>
    </row>
    <row r="89" spans="2:9" ht="47.25" customHeight="1" x14ac:dyDescent="0.2">
      <c r="B89" s="420" t="s">
        <v>146</v>
      </c>
      <c r="C89" s="421"/>
      <c r="D89" s="421"/>
      <c r="E89" s="19"/>
      <c r="F89" s="18"/>
      <c r="G89" s="16"/>
      <c r="I89" s="16"/>
    </row>
    <row r="90" spans="2:9" ht="109.5" customHeight="1" x14ac:dyDescent="0.2">
      <c r="B90" s="22" t="s">
        <v>372</v>
      </c>
      <c r="C90" s="25" t="s">
        <v>11</v>
      </c>
      <c r="D90" s="21">
        <v>1000</v>
      </c>
      <c r="E90" s="20"/>
      <c r="F90" s="20"/>
      <c r="G90" s="16"/>
      <c r="I90" s="16"/>
    </row>
    <row r="91" spans="2:9" ht="40.5" customHeight="1" x14ac:dyDescent="0.2">
      <c r="B91" s="420" t="s">
        <v>98</v>
      </c>
      <c r="C91" s="421"/>
      <c r="D91" s="421"/>
      <c r="E91" s="19"/>
      <c r="F91" s="18"/>
      <c r="G91" s="16"/>
      <c r="I91" s="16"/>
    </row>
    <row r="92" spans="2:9" ht="49.5" customHeight="1" x14ac:dyDescent="0.2">
      <c r="B92" s="4" t="s">
        <v>443</v>
      </c>
      <c r="C92" s="25" t="s">
        <v>11</v>
      </c>
      <c r="D92" s="21">
        <v>1000</v>
      </c>
      <c r="E92" s="20"/>
      <c r="F92" s="20"/>
      <c r="G92" s="16"/>
      <c r="I92" s="16"/>
    </row>
    <row r="93" spans="2:9" ht="42" customHeight="1" x14ac:dyDescent="0.2">
      <c r="B93" s="436" t="s">
        <v>444</v>
      </c>
      <c r="C93" s="421"/>
      <c r="D93" s="421"/>
      <c r="E93" s="19"/>
      <c r="F93" s="18"/>
      <c r="G93" s="16"/>
      <c r="I93" s="16"/>
    </row>
    <row r="94" spans="2:9" ht="76" x14ac:dyDescent="0.2">
      <c r="B94" s="4" t="s">
        <v>504</v>
      </c>
      <c r="C94" s="25" t="s">
        <v>11</v>
      </c>
      <c r="D94" s="21">
        <v>12</v>
      </c>
      <c r="E94" s="20"/>
      <c r="F94" s="20"/>
      <c r="G94" s="16"/>
      <c r="I94" s="16"/>
    </row>
    <row r="95" spans="2:9" ht="46" x14ac:dyDescent="0.2">
      <c r="B95" s="4" t="s">
        <v>505</v>
      </c>
      <c r="C95" s="25" t="s">
        <v>11</v>
      </c>
      <c r="D95" s="21">
        <v>1</v>
      </c>
      <c r="E95" s="20"/>
      <c r="F95" s="20"/>
      <c r="G95" s="16"/>
      <c r="I95" s="16"/>
    </row>
    <row r="96" spans="2:9" ht="31" x14ac:dyDescent="0.2">
      <c r="B96" s="4" t="s">
        <v>147</v>
      </c>
      <c r="C96" s="25" t="s">
        <v>11</v>
      </c>
      <c r="D96" s="21">
        <v>500</v>
      </c>
      <c r="E96" s="20"/>
      <c r="F96" s="20"/>
      <c r="G96" s="16"/>
      <c r="I96" s="16"/>
    </row>
    <row r="97" spans="2:9" ht="16" x14ac:dyDescent="0.2">
      <c r="B97" s="22" t="s">
        <v>148</v>
      </c>
      <c r="C97" s="25" t="s">
        <v>11</v>
      </c>
      <c r="D97" s="21">
        <v>4</v>
      </c>
      <c r="E97" s="20"/>
      <c r="F97" s="20"/>
      <c r="G97" s="16"/>
      <c r="I97" s="16"/>
    </row>
    <row r="98" spans="2:9" ht="31" x14ac:dyDescent="0.2">
      <c r="B98" s="22" t="s">
        <v>149</v>
      </c>
      <c r="C98" s="25" t="s">
        <v>11</v>
      </c>
      <c r="D98" s="21">
        <v>2</v>
      </c>
      <c r="E98" s="20"/>
      <c r="F98" s="20"/>
      <c r="G98" s="16"/>
      <c r="I98" s="16"/>
    </row>
    <row r="99" spans="2:9" ht="46" x14ac:dyDescent="0.2">
      <c r="B99" s="22" t="s">
        <v>150</v>
      </c>
      <c r="C99" s="25" t="s">
        <v>11</v>
      </c>
      <c r="D99" s="21">
        <v>200</v>
      </c>
      <c r="E99" s="20"/>
      <c r="F99" s="20"/>
      <c r="G99" s="16"/>
      <c r="I99" s="16"/>
    </row>
    <row r="100" spans="2:9" ht="46" x14ac:dyDescent="0.2">
      <c r="B100" s="22" t="s">
        <v>151</v>
      </c>
      <c r="C100" s="25" t="s">
        <v>11</v>
      </c>
      <c r="D100" s="21">
        <v>20</v>
      </c>
      <c r="E100" s="20"/>
      <c r="F100" s="20"/>
      <c r="G100" s="16"/>
      <c r="I100" s="16"/>
    </row>
    <row r="101" spans="2:9" ht="46" x14ac:dyDescent="0.2">
      <c r="B101" s="22" t="s">
        <v>152</v>
      </c>
      <c r="C101" s="25" t="s">
        <v>11</v>
      </c>
      <c r="D101" s="21">
        <v>20</v>
      </c>
      <c r="E101" s="20"/>
      <c r="F101" s="20"/>
      <c r="G101" s="16"/>
      <c r="I101" s="16"/>
    </row>
    <row r="102" spans="2:9" ht="94.5" customHeight="1" x14ac:dyDescent="0.2">
      <c r="B102" s="58" t="s">
        <v>506</v>
      </c>
      <c r="C102" s="82" t="s">
        <v>153</v>
      </c>
      <c r="D102" s="83">
        <v>6</v>
      </c>
      <c r="E102" s="20"/>
      <c r="F102" s="84"/>
      <c r="G102" s="16"/>
      <c r="I102" s="16"/>
    </row>
    <row r="103" spans="2:9" ht="19.5" customHeight="1" x14ac:dyDescent="0.2">
      <c r="B103" s="437" t="s">
        <v>445</v>
      </c>
      <c r="C103" s="437"/>
      <c r="D103" s="437"/>
      <c r="E103" s="80"/>
      <c r="F103" s="85">
        <f>SUM(F94:F102)</f>
        <v>0</v>
      </c>
      <c r="G103" s="16"/>
      <c r="I103" s="16"/>
    </row>
    <row r="104" spans="2:9" ht="24.75" customHeight="1" x14ac:dyDescent="0.2">
      <c r="B104" s="438" t="s">
        <v>446</v>
      </c>
      <c r="C104" s="439"/>
      <c r="D104" s="439"/>
      <c r="E104" s="19"/>
      <c r="F104" s="75"/>
      <c r="G104" s="16"/>
      <c r="I104" s="16"/>
    </row>
    <row r="105" spans="2:9" ht="94.5" customHeight="1" x14ac:dyDescent="0.2">
      <c r="B105" s="4" t="s">
        <v>507</v>
      </c>
      <c r="C105" s="25" t="s">
        <v>11</v>
      </c>
      <c r="D105" s="21">
        <v>20</v>
      </c>
      <c r="E105" s="20"/>
      <c r="F105" s="20"/>
      <c r="G105" s="16"/>
      <c r="I105" s="16"/>
    </row>
    <row r="106" spans="2:9" ht="94.5" customHeight="1" x14ac:dyDescent="0.2">
      <c r="B106" s="4" t="s">
        <v>508</v>
      </c>
      <c r="C106" s="25" t="s">
        <v>11</v>
      </c>
      <c r="D106" s="21">
        <v>2</v>
      </c>
      <c r="E106" s="20"/>
      <c r="F106" s="20"/>
      <c r="G106" s="16"/>
      <c r="I106" s="16"/>
    </row>
    <row r="107" spans="2:9" ht="94.5" customHeight="1" x14ac:dyDescent="0.2">
      <c r="B107" s="4" t="s">
        <v>509</v>
      </c>
      <c r="C107" s="25" t="s">
        <v>11</v>
      </c>
      <c r="D107" s="34">
        <v>10</v>
      </c>
      <c r="E107" s="34"/>
      <c r="F107" s="34"/>
      <c r="G107" s="16"/>
      <c r="I107" s="16"/>
    </row>
    <row r="108" spans="2:9" ht="19.5" customHeight="1" x14ac:dyDescent="0.2">
      <c r="B108" s="440" t="s">
        <v>447</v>
      </c>
      <c r="C108" s="441"/>
      <c r="D108" s="441"/>
      <c r="E108" s="86"/>
      <c r="F108" s="87">
        <f>SUM(F105:F107)</f>
        <v>0</v>
      </c>
      <c r="G108" s="16"/>
      <c r="I108" s="16"/>
    </row>
    <row r="109" spans="2:9" ht="37.5" customHeight="1" x14ac:dyDescent="0.2">
      <c r="B109" s="420" t="s">
        <v>154</v>
      </c>
      <c r="C109" s="421"/>
      <c r="D109" s="421"/>
      <c r="E109" s="19"/>
      <c r="F109" s="18"/>
      <c r="G109" s="16"/>
      <c r="I109" s="16"/>
    </row>
    <row r="110" spans="2:9" ht="42.75" customHeight="1" x14ac:dyDescent="0.2">
      <c r="B110" s="22" t="s">
        <v>155</v>
      </c>
      <c r="C110" s="25" t="s">
        <v>11</v>
      </c>
      <c r="D110" s="21">
        <v>1000</v>
      </c>
      <c r="E110" s="20"/>
      <c r="F110" s="20"/>
      <c r="G110" s="16"/>
      <c r="I110" s="16"/>
    </row>
    <row r="111" spans="2:9" ht="27" customHeight="1" x14ac:dyDescent="0.2">
      <c r="B111" s="420" t="s">
        <v>156</v>
      </c>
      <c r="C111" s="421"/>
      <c r="D111" s="421"/>
      <c r="E111" s="19"/>
      <c r="F111" s="18"/>
      <c r="G111" s="16"/>
      <c r="I111" s="16"/>
    </row>
    <row r="112" spans="2:9" ht="77.25" customHeight="1" x14ac:dyDescent="0.2">
      <c r="B112" s="22" t="s">
        <v>157</v>
      </c>
      <c r="C112" s="25" t="s">
        <v>11</v>
      </c>
      <c r="D112" s="21">
        <v>10</v>
      </c>
      <c r="E112" s="20"/>
      <c r="F112" s="20"/>
      <c r="G112" s="16"/>
      <c r="I112" s="16"/>
    </row>
    <row r="113" spans="2:9" ht="15" customHeight="1" x14ac:dyDescent="0.2">
      <c r="B113" s="420" t="s">
        <v>101</v>
      </c>
      <c r="C113" s="421"/>
      <c r="D113" s="421"/>
      <c r="E113" s="19"/>
      <c r="F113" s="18"/>
      <c r="G113" s="16"/>
      <c r="I113" s="16"/>
    </row>
    <row r="114" spans="2:9" ht="108" customHeight="1" x14ac:dyDescent="0.2">
      <c r="B114" s="4" t="s">
        <v>510</v>
      </c>
      <c r="C114" s="25" t="s">
        <v>11</v>
      </c>
      <c r="D114" s="21">
        <v>1</v>
      </c>
      <c r="E114" s="20"/>
      <c r="F114" s="20"/>
      <c r="G114" s="16"/>
      <c r="I114" s="16"/>
    </row>
    <row r="115" spans="2:9" ht="90" customHeight="1" x14ac:dyDescent="0.2">
      <c r="B115" s="4" t="s">
        <v>511</v>
      </c>
      <c r="C115" s="25" t="s">
        <v>137</v>
      </c>
      <c r="D115" s="21">
        <v>3</v>
      </c>
      <c r="E115" s="20"/>
      <c r="F115" s="20"/>
      <c r="G115" s="16"/>
      <c r="I115" s="16"/>
    </row>
    <row r="116" spans="2:9" ht="15" customHeight="1" x14ac:dyDescent="0.2">
      <c r="B116" s="420" t="s">
        <v>102</v>
      </c>
      <c r="C116" s="421"/>
      <c r="D116" s="19"/>
      <c r="E116" s="19"/>
      <c r="F116" s="18"/>
      <c r="G116" s="16"/>
      <c r="I116" s="16"/>
    </row>
    <row r="117" spans="2:9" ht="116.25" customHeight="1" x14ac:dyDescent="0.2">
      <c r="B117" s="4" t="s">
        <v>512</v>
      </c>
      <c r="C117" s="25" t="s">
        <v>11</v>
      </c>
      <c r="D117" s="21">
        <v>2</v>
      </c>
      <c r="E117" s="20"/>
      <c r="F117" s="20"/>
      <c r="G117" s="16"/>
      <c r="I117" s="16"/>
    </row>
    <row r="118" spans="2:9" ht="85.5" customHeight="1" x14ac:dyDescent="0.2">
      <c r="B118" s="4" t="s">
        <v>513</v>
      </c>
      <c r="C118" s="25" t="s">
        <v>11</v>
      </c>
      <c r="D118" s="21">
        <v>2</v>
      </c>
      <c r="E118" s="20"/>
      <c r="F118" s="20"/>
      <c r="G118" s="16"/>
      <c r="I118" s="16"/>
    </row>
    <row r="119" spans="2:9" ht="48.75" customHeight="1" x14ac:dyDescent="0.2">
      <c r="B119" s="22" t="s">
        <v>158</v>
      </c>
      <c r="C119" s="25" t="s">
        <v>11</v>
      </c>
      <c r="D119" s="21">
        <v>1</v>
      </c>
      <c r="E119" s="20"/>
      <c r="F119" s="20"/>
      <c r="G119" s="16"/>
      <c r="I119" s="16"/>
    </row>
    <row r="120" spans="2:9" ht="36" customHeight="1" x14ac:dyDescent="0.2">
      <c r="B120" s="71" t="s">
        <v>449</v>
      </c>
      <c r="C120" s="19"/>
      <c r="D120" s="19"/>
      <c r="E120" s="19"/>
      <c r="F120" s="18"/>
      <c r="G120" s="16"/>
      <c r="I120" s="16"/>
    </row>
    <row r="121" spans="2:9" ht="111.75" customHeight="1" x14ac:dyDescent="0.2">
      <c r="B121" s="4" t="s">
        <v>514</v>
      </c>
      <c r="C121" s="25" t="s">
        <v>11</v>
      </c>
      <c r="D121" s="21">
        <v>2</v>
      </c>
      <c r="E121" s="20"/>
      <c r="F121" s="20"/>
      <c r="G121" s="16"/>
      <c r="I121" s="16"/>
    </row>
    <row r="122" spans="2:9" ht="94.5" customHeight="1" x14ac:dyDescent="0.2">
      <c r="B122" s="4" t="s">
        <v>515</v>
      </c>
      <c r="C122" s="25" t="s">
        <v>11</v>
      </c>
      <c r="D122" s="21">
        <v>4</v>
      </c>
      <c r="E122" s="20"/>
      <c r="F122" s="20"/>
      <c r="G122" s="16"/>
      <c r="I122" s="16"/>
    </row>
    <row r="123" spans="2:9" ht="94.5" customHeight="1" x14ac:dyDescent="0.2">
      <c r="B123" s="22" t="s">
        <v>159</v>
      </c>
      <c r="C123" s="25" t="s">
        <v>11</v>
      </c>
      <c r="D123" s="21">
        <v>50</v>
      </c>
      <c r="E123" s="20"/>
      <c r="F123" s="20"/>
      <c r="G123" s="16"/>
      <c r="I123" s="16"/>
    </row>
    <row r="124" spans="2:9" ht="94.5" customHeight="1" x14ac:dyDescent="0.2">
      <c r="B124" s="22" t="s">
        <v>160</v>
      </c>
      <c r="C124" s="25" t="s">
        <v>11</v>
      </c>
      <c r="D124" s="21">
        <v>225</v>
      </c>
      <c r="E124" s="20"/>
      <c r="F124" s="20"/>
      <c r="G124" s="16"/>
      <c r="I124" s="16"/>
    </row>
    <row r="125" spans="2:9" ht="18.75" customHeight="1" x14ac:dyDescent="0.2">
      <c r="B125" s="440" t="s">
        <v>437</v>
      </c>
      <c r="C125" s="442"/>
      <c r="D125" s="79"/>
      <c r="E125" s="80"/>
      <c r="F125" s="65">
        <f>SUM(F121:F124)</f>
        <v>0</v>
      </c>
      <c r="G125" s="16"/>
      <c r="I125" s="16"/>
    </row>
    <row r="126" spans="2:9" x14ac:dyDescent="0.2">
      <c r="B126" s="445" t="s">
        <v>103</v>
      </c>
      <c r="C126" s="446"/>
      <c r="D126" s="446"/>
      <c r="E126" s="446"/>
      <c r="F126" s="447"/>
      <c r="G126" s="16"/>
      <c r="I126" s="16"/>
    </row>
    <row r="127" spans="2:9" ht="94.5" customHeight="1" x14ac:dyDescent="0.2">
      <c r="B127" s="300" t="s">
        <v>161</v>
      </c>
      <c r="C127" s="25" t="s">
        <v>11</v>
      </c>
      <c r="D127" s="21">
        <v>1</v>
      </c>
      <c r="E127" s="20"/>
      <c r="F127" s="20"/>
      <c r="G127" s="16"/>
      <c r="I127" s="16"/>
    </row>
    <row r="128" spans="2:9" ht="36.75" customHeight="1" x14ac:dyDescent="0.2">
      <c r="B128" s="445" t="s">
        <v>104</v>
      </c>
      <c r="C128" s="446"/>
      <c r="D128" s="446"/>
      <c r="E128" s="446"/>
      <c r="F128" s="447"/>
      <c r="G128" s="16"/>
      <c r="I128" s="16"/>
    </row>
    <row r="129" spans="2:9" ht="94.5" customHeight="1" x14ac:dyDescent="0.2">
      <c r="B129" s="89" t="s">
        <v>162</v>
      </c>
      <c r="C129" s="25" t="s">
        <v>11</v>
      </c>
      <c r="D129" s="21">
        <v>5</v>
      </c>
      <c r="E129" s="20"/>
      <c r="F129" s="20"/>
      <c r="G129" s="16"/>
      <c r="I129" s="16"/>
    </row>
    <row r="130" spans="2:9" ht="30.75" customHeight="1" x14ac:dyDescent="0.2">
      <c r="B130" s="91" t="s">
        <v>451</v>
      </c>
      <c r="C130" s="19"/>
      <c r="D130" s="19"/>
      <c r="E130" s="19"/>
      <c r="F130" s="18"/>
      <c r="G130" s="16"/>
      <c r="I130" s="16"/>
    </row>
    <row r="131" spans="2:9" ht="78" customHeight="1" x14ac:dyDescent="0.2">
      <c r="B131" s="90" t="s">
        <v>163</v>
      </c>
      <c r="C131" s="25" t="s">
        <v>11</v>
      </c>
      <c r="D131" s="21">
        <v>1</v>
      </c>
      <c r="E131" s="20"/>
      <c r="F131" s="20"/>
      <c r="G131" s="16"/>
      <c r="I131" s="16"/>
    </row>
    <row r="132" spans="2:9" ht="47.25" customHeight="1" x14ac:dyDescent="0.2">
      <c r="B132" s="22" t="s">
        <v>164</v>
      </c>
      <c r="C132" s="25" t="s">
        <v>11</v>
      </c>
      <c r="D132" s="21">
        <v>1</v>
      </c>
      <c r="E132" s="20"/>
      <c r="F132" s="20"/>
      <c r="G132" s="16"/>
      <c r="I132" s="16"/>
    </row>
    <row r="133" spans="2:9" ht="40.5" customHeight="1" x14ac:dyDescent="0.2">
      <c r="B133" s="22" t="s">
        <v>165</v>
      </c>
      <c r="C133" s="25" t="s">
        <v>11</v>
      </c>
      <c r="D133" s="21">
        <v>1</v>
      </c>
      <c r="E133" s="20"/>
      <c r="F133" s="20"/>
      <c r="G133" s="16"/>
      <c r="I133" s="16"/>
    </row>
    <row r="134" spans="2:9" ht="46.5" customHeight="1" x14ac:dyDescent="0.2">
      <c r="B134" s="22" t="s">
        <v>166</v>
      </c>
      <c r="C134" s="25" t="s">
        <v>11</v>
      </c>
      <c r="D134" s="21">
        <v>1</v>
      </c>
      <c r="E134" s="20"/>
      <c r="F134" s="20"/>
      <c r="G134" s="16"/>
      <c r="I134" s="16"/>
    </row>
    <row r="135" spans="2:9" ht="20.25" customHeight="1" x14ac:dyDescent="0.2">
      <c r="B135" s="440" t="s">
        <v>437</v>
      </c>
      <c r="C135" s="442"/>
      <c r="D135" s="442"/>
      <c r="E135" s="88"/>
      <c r="F135" s="65">
        <f>SUM(F131:F134)</f>
        <v>0</v>
      </c>
      <c r="G135" s="16"/>
      <c r="I135" s="16"/>
    </row>
    <row r="136" spans="2:9" ht="42" customHeight="1" x14ac:dyDescent="0.2">
      <c r="B136" s="436" t="s">
        <v>452</v>
      </c>
      <c r="C136" s="421"/>
      <c r="D136" s="421"/>
      <c r="E136" s="19"/>
      <c r="F136" s="18"/>
      <c r="G136" s="16"/>
      <c r="I136" s="16"/>
    </row>
    <row r="137" spans="2:9" ht="44.25" customHeight="1" x14ac:dyDescent="0.2">
      <c r="B137" s="22" t="s">
        <v>167</v>
      </c>
      <c r="C137" s="25" t="s">
        <v>11</v>
      </c>
      <c r="D137" s="25">
        <v>72</v>
      </c>
      <c r="E137" s="20"/>
      <c r="F137" s="20"/>
      <c r="G137" s="16"/>
      <c r="I137" s="16"/>
    </row>
    <row r="138" spans="2:9" ht="42" customHeight="1" x14ac:dyDescent="0.2">
      <c r="B138" s="22" t="s">
        <v>168</v>
      </c>
      <c r="C138" s="25" t="s">
        <v>11</v>
      </c>
      <c r="D138" s="25">
        <v>11</v>
      </c>
      <c r="E138" s="20"/>
      <c r="F138" s="20"/>
      <c r="G138" s="16"/>
      <c r="I138" s="16"/>
    </row>
    <row r="139" spans="2:9" ht="72" customHeight="1" x14ac:dyDescent="0.2">
      <c r="B139" s="4" t="s">
        <v>516</v>
      </c>
      <c r="C139" s="25" t="s">
        <v>11</v>
      </c>
      <c r="D139" s="25">
        <v>11</v>
      </c>
      <c r="E139" s="20"/>
      <c r="F139" s="20"/>
      <c r="G139" s="16"/>
      <c r="I139" s="16"/>
    </row>
    <row r="140" spans="2:9" ht="51.75" customHeight="1" x14ac:dyDescent="0.2">
      <c r="B140" s="22" t="s">
        <v>169</v>
      </c>
      <c r="C140" s="25" t="s">
        <v>11</v>
      </c>
      <c r="D140" s="25">
        <v>6</v>
      </c>
      <c r="E140" s="20"/>
      <c r="F140" s="20"/>
      <c r="G140" s="16"/>
      <c r="I140" s="16"/>
    </row>
    <row r="141" spans="2:9" ht="65.25" customHeight="1" x14ac:dyDescent="0.2">
      <c r="B141" s="22" t="s">
        <v>371</v>
      </c>
      <c r="C141" s="25" t="s">
        <v>11</v>
      </c>
      <c r="D141" s="25">
        <f>460+105+13</f>
        <v>578</v>
      </c>
      <c r="E141" s="20"/>
      <c r="F141" s="20"/>
      <c r="G141" s="16"/>
      <c r="I141" s="16"/>
    </row>
    <row r="142" spans="2:9" ht="57.75" customHeight="1" x14ac:dyDescent="0.2">
      <c r="B142" s="22" t="s">
        <v>170</v>
      </c>
      <c r="C142" s="25" t="s">
        <v>11</v>
      </c>
      <c r="D142" s="25">
        <v>6</v>
      </c>
      <c r="E142" s="20"/>
      <c r="F142" s="20"/>
      <c r="G142" s="16"/>
      <c r="I142" s="16"/>
    </row>
    <row r="143" spans="2:9" ht="49.5" customHeight="1" x14ac:dyDescent="0.2">
      <c r="B143" s="22" t="s">
        <v>171</v>
      </c>
      <c r="C143" s="25" t="s">
        <v>11</v>
      </c>
      <c r="D143" s="25">
        <v>18</v>
      </c>
      <c r="E143" s="20"/>
      <c r="F143" s="20"/>
      <c r="G143" s="16"/>
      <c r="H143" s="16"/>
      <c r="I143" s="16"/>
    </row>
    <row r="144" spans="2:9" ht="48.75" customHeight="1" x14ac:dyDescent="0.2">
      <c r="B144" s="22" t="s">
        <v>172</v>
      </c>
      <c r="C144" s="25" t="s">
        <v>11</v>
      </c>
      <c r="D144" s="25">
        <v>1000</v>
      </c>
      <c r="E144" s="20"/>
      <c r="F144" s="20"/>
      <c r="G144" s="16"/>
      <c r="H144" s="16"/>
      <c r="I144" s="16"/>
    </row>
    <row r="145" spans="2:9" ht="49.5" customHeight="1" x14ac:dyDescent="0.2">
      <c r="B145" s="22" t="s">
        <v>173</v>
      </c>
      <c r="C145" s="25" t="s">
        <v>11</v>
      </c>
      <c r="D145" s="25">
        <v>10</v>
      </c>
      <c r="E145" s="20"/>
      <c r="F145" s="20"/>
      <c r="G145" s="16"/>
      <c r="H145" s="16"/>
      <c r="I145" s="16"/>
    </row>
    <row r="146" spans="2:9" ht="55.5" customHeight="1" x14ac:dyDescent="0.2">
      <c r="B146" s="22" t="s">
        <v>174</v>
      </c>
      <c r="C146" s="25" t="s">
        <v>11</v>
      </c>
      <c r="D146" s="25">
        <v>1</v>
      </c>
      <c r="E146" s="20"/>
      <c r="F146" s="20"/>
      <c r="G146" s="16"/>
      <c r="H146" s="16"/>
      <c r="I146" s="16"/>
    </row>
    <row r="147" spans="2:9" ht="72" customHeight="1" x14ac:dyDescent="0.2">
      <c r="B147" s="22" t="s">
        <v>175</v>
      </c>
      <c r="C147" s="25" t="s">
        <v>11</v>
      </c>
      <c r="D147" s="25">
        <v>80</v>
      </c>
      <c r="E147" s="20"/>
      <c r="F147" s="20"/>
      <c r="G147" s="16"/>
      <c r="H147" s="16"/>
      <c r="I147" s="16"/>
    </row>
    <row r="148" spans="2:9" ht="47.25" customHeight="1" x14ac:dyDescent="0.2">
      <c r="B148" s="4" t="s">
        <v>517</v>
      </c>
      <c r="C148" s="25" t="s">
        <v>11</v>
      </c>
      <c r="D148" s="25">
        <v>110</v>
      </c>
      <c r="E148" s="33"/>
      <c r="F148" s="20"/>
      <c r="G148" s="16"/>
      <c r="H148" s="16"/>
      <c r="I148" s="16"/>
    </row>
    <row r="149" spans="2:9" ht="73.5" customHeight="1" x14ac:dyDescent="0.2">
      <c r="B149" s="22" t="s">
        <v>176</v>
      </c>
      <c r="C149" s="25" t="s">
        <v>11</v>
      </c>
      <c r="D149" s="25">
        <v>110</v>
      </c>
      <c r="E149" s="33"/>
      <c r="F149" s="20"/>
      <c r="G149" s="16"/>
      <c r="H149" s="16"/>
      <c r="I149" s="16"/>
    </row>
    <row r="150" spans="2:9" ht="55.5" customHeight="1" x14ac:dyDescent="0.2">
      <c r="B150" s="22" t="s">
        <v>177</v>
      </c>
      <c r="C150" s="25" t="s">
        <v>11</v>
      </c>
      <c r="D150" s="25">
        <v>142</v>
      </c>
      <c r="E150" s="33"/>
      <c r="F150" s="20"/>
      <c r="G150" s="16"/>
      <c r="I150" s="16"/>
    </row>
    <row r="151" spans="2:9" ht="46.5" customHeight="1" x14ac:dyDescent="0.2">
      <c r="B151" s="22" t="s">
        <v>370</v>
      </c>
      <c r="C151" s="25" t="s">
        <v>11</v>
      </c>
      <c r="D151" s="25">
        <f>232+20</f>
        <v>252</v>
      </c>
      <c r="E151" s="33"/>
      <c r="F151" s="20"/>
      <c r="G151" s="16"/>
      <c r="I151" s="16"/>
    </row>
    <row r="152" spans="2:9" ht="44.25" customHeight="1" x14ac:dyDescent="0.2">
      <c r="B152" s="22" t="s">
        <v>178</v>
      </c>
      <c r="C152" s="25" t="s">
        <v>11</v>
      </c>
      <c r="D152" s="25">
        <v>1</v>
      </c>
      <c r="E152" s="33"/>
      <c r="F152" s="20"/>
      <c r="G152" s="16"/>
      <c r="I152" s="16"/>
    </row>
    <row r="153" spans="2:9" ht="72" customHeight="1" x14ac:dyDescent="0.2">
      <c r="B153" s="22" t="s">
        <v>369</v>
      </c>
      <c r="C153" s="25" t="s">
        <v>137</v>
      </c>
      <c r="D153" s="25">
        <v>1</v>
      </c>
      <c r="E153" s="33"/>
      <c r="F153" s="20"/>
      <c r="G153" s="16"/>
      <c r="I153" s="16"/>
    </row>
    <row r="154" spans="2:9" ht="21.75" customHeight="1" x14ac:dyDescent="0.2">
      <c r="B154" s="440" t="s">
        <v>221</v>
      </c>
      <c r="C154" s="442"/>
      <c r="D154" s="442"/>
      <c r="E154" s="92"/>
      <c r="F154" s="65">
        <f>SUM(F137:F153)</f>
        <v>0</v>
      </c>
      <c r="G154" s="16"/>
      <c r="I154" s="16"/>
    </row>
    <row r="155" spans="2:9" ht="48" customHeight="1" x14ac:dyDescent="0.2">
      <c r="B155" s="443" t="s">
        <v>453</v>
      </c>
      <c r="C155" s="444"/>
      <c r="D155" s="444"/>
      <c r="E155" s="19"/>
      <c r="F155" s="18"/>
      <c r="G155" s="16"/>
      <c r="I155" s="16"/>
    </row>
    <row r="156" spans="2:9" ht="61.5" customHeight="1" x14ac:dyDescent="0.2">
      <c r="B156" s="22" t="s">
        <v>179</v>
      </c>
      <c r="C156" s="25" t="s">
        <v>11</v>
      </c>
      <c r="D156" s="25">
        <v>23</v>
      </c>
      <c r="E156" s="20"/>
      <c r="F156" s="20"/>
      <c r="G156" s="16"/>
      <c r="I156" s="16"/>
    </row>
    <row r="157" spans="2:9" ht="57" customHeight="1" x14ac:dyDescent="0.2">
      <c r="B157" s="22" t="s">
        <v>180</v>
      </c>
      <c r="C157" s="25" t="s">
        <v>11</v>
      </c>
      <c r="D157" s="25">
        <v>23</v>
      </c>
      <c r="E157" s="20"/>
      <c r="F157" s="20"/>
      <c r="G157" s="16"/>
      <c r="H157" s="32"/>
      <c r="I157" s="16"/>
    </row>
    <row r="158" spans="2:9" ht="48.75" customHeight="1" x14ac:dyDescent="0.2">
      <c r="B158" s="22" t="s">
        <v>181</v>
      </c>
      <c r="C158" s="25" t="s">
        <v>11</v>
      </c>
      <c r="D158" s="25">
        <v>23</v>
      </c>
      <c r="E158" s="20"/>
      <c r="F158" s="20"/>
      <c r="G158" s="16"/>
      <c r="H158" s="32"/>
      <c r="I158" s="16"/>
    </row>
    <row r="159" spans="2:9" ht="40.5" customHeight="1" x14ac:dyDescent="0.2">
      <c r="B159" s="22" t="s">
        <v>182</v>
      </c>
      <c r="C159" s="25" t="s">
        <v>11</v>
      </c>
      <c r="D159" s="25">
        <v>23</v>
      </c>
      <c r="E159" s="20"/>
      <c r="F159" s="20"/>
      <c r="G159" s="16"/>
      <c r="H159" s="32"/>
      <c r="I159" s="16"/>
    </row>
    <row r="160" spans="2:9" ht="66" customHeight="1" x14ac:dyDescent="0.2">
      <c r="B160" s="22" t="s">
        <v>183</v>
      </c>
      <c r="C160" s="25" t="s">
        <v>11</v>
      </c>
      <c r="D160" s="25">
        <v>23</v>
      </c>
      <c r="E160" s="20"/>
      <c r="F160" s="20"/>
      <c r="G160" s="16"/>
      <c r="H160" s="32"/>
      <c r="I160" s="16"/>
    </row>
    <row r="161" spans="2:9" ht="42.75" customHeight="1" x14ac:dyDescent="0.2">
      <c r="B161" s="22" t="s">
        <v>368</v>
      </c>
      <c r="C161" s="25" t="s">
        <v>11</v>
      </c>
      <c r="D161" s="25">
        <v>2</v>
      </c>
      <c r="E161" s="20"/>
      <c r="F161" s="20"/>
      <c r="G161" s="16"/>
      <c r="I161" s="16"/>
    </row>
    <row r="162" spans="2:9" ht="39" customHeight="1" x14ac:dyDescent="0.2">
      <c r="B162" s="22" t="s">
        <v>184</v>
      </c>
      <c r="C162" s="25" t="s">
        <v>11</v>
      </c>
      <c r="D162" s="25">
        <v>23</v>
      </c>
      <c r="E162" s="20"/>
      <c r="F162" s="20"/>
      <c r="G162" s="16"/>
      <c r="I162" s="16"/>
    </row>
    <row r="163" spans="2:9" ht="44.25" customHeight="1" x14ac:dyDescent="0.2">
      <c r="B163" s="22" t="s">
        <v>367</v>
      </c>
      <c r="C163" s="25" t="s">
        <v>11</v>
      </c>
      <c r="D163" s="25">
        <v>300</v>
      </c>
      <c r="E163" s="20"/>
      <c r="F163" s="20"/>
      <c r="G163" s="16"/>
      <c r="I163" s="16"/>
    </row>
    <row r="164" spans="2:9" ht="46.5" customHeight="1" x14ac:dyDescent="0.2">
      <c r="B164" s="22" t="s">
        <v>185</v>
      </c>
      <c r="C164" s="25" t="s">
        <v>11</v>
      </c>
      <c r="D164" s="25">
        <v>2</v>
      </c>
      <c r="E164" s="20"/>
      <c r="F164" s="20"/>
      <c r="G164" s="16"/>
      <c r="I164" s="16"/>
    </row>
    <row r="165" spans="2:9" ht="57.75" customHeight="1" x14ac:dyDescent="0.2">
      <c r="B165" s="22" t="s">
        <v>186</v>
      </c>
      <c r="C165" s="25" t="s">
        <v>11</v>
      </c>
      <c r="D165" s="25">
        <v>1</v>
      </c>
      <c r="E165" s="20"/>
      <c r="F165" s="20"/>
      <c r="G165" s="16"/>
      <c r="I165" s="16"/>
    </row>
    <row r="166" spans="2:9" ht="47.25" customHeight="1" x14ac:dyDescent="0.2">
      <c r="B166" s="22" t="s">
        <v>366</v>
      </c>
      <c r="C166" s="25" t="s">
        <v>11</v>
      </c>
      <c r="D166" s="25">
        <v>2633</v>
      </c>
      <c r="E166" s="20"/>
      <c r="F166" s="20"/>
      <c r="G166" s="16"/>
      <c r="I166" s="16"/>
    </row>
    <row r="167" spans="2:9" ht="35.25" customHeight="1" x14ac:dyDescent="0.2">
      <c r="B167" s="22" t="s">
        <v>187</v>
      </c>
      <c r="C167" s="25" t="s">
        <v>11</v>
      </c>
      <c r="D167" s="25">
        <v>200</v>
      </c>
      <c r="E167" s="20"/>
      <c r="F167" s="20"/>
      <c r="G167" s="16"/>
      <c r="I167" s="16"/>
    </row>
    <row r="168" spans="2:9" ht="42.75" customHeight="1" x14ac:dyDescent="0.2">
      <c r="B168" s="22" t="s">
        <v>365</v>
      </c>
      <c r="C168" s="25" t="s">
        <v>11</v>
      </c>
      <c r="D168" s="25">
        <v>300</v>
      </c>
      <c r="E168" s="20"/>
      <c r="F168" s="20"/>
      <c r="G168" s="16"/>
      <c r="I168" s="16"/>
    </row>
    <row r="169" spans="2:9" ht="24.75" customHeight="1" x14ac:dyDescent="0.2">
      <c r="B169" s="22" t="s">
        <v>364</v>
      </c>
      <c r="C169" s="25" t="s">
        <v>11</v>
      </c>
      <c r="D169" s="25">
        <v>300</v>
      </c>
      <c r="E169" s="20"/>
      <c r="F169" s="20"/>
      <c r="G169" s="16"/>
      <c r="I169" s="16"/>
    </row>
    <row r="170" spans="2:9" ht="24.75" customHeight="1" x14ac:dyDescent="0.2">
      <c r="B170" s="440" t="s">
        <v>437</v>
      </c>
      <c r="C170" s="442"/>
      <c r="D170" s="442"/>
      <c r="E170" s="80"/>
      <c r="F170" s="65">
        <f>SUM(F156:F169)</f>
        <v>0</v>
      </c>
      <c r="G170" s="16"/>
      <c r="I170" s="16"/>
    </row>
    <row r="171" spans="2:9" ht="39.75" customHeight="1" x14ac:dyDescent="0.2">
      <c r="B171" s="420" t="s">
        <v>188</v>
      </c>
      <c r="C171" s="421"/>
      <c r="D171" s="421"/>
      <c r="E171" s="19"/>
      <c r="F171" s="18"/>
      <c r="G171" s="16"/>
      <c r="I171" s="16"/>
    </row>
    <row r="172" spans="2:9" ht="94.5" customHeight="1" x14ac:dyDescent="0.2">
      <c r="B172" s="4" t="s">
        <v>518</v>
      </c>
      <c r="C172" s="25" t="s">
        <v>83</v>
      </c>
      <c r="D172" s="21">
        <v>1</v>
      </c>
      <c r="E172" s="20"/>
      <c r="F172" s="20"/>
      <c r="G172" s="16"/>
      <c r="I172" s="16"/>
    </row>
    <row r="173" spans="2:9" ht="37.5" customHeight="1" x14ac:dyDescent="0.2">
      <c r="B173" s="436" t="s">
        <v>457</v>
      </c>
      <c r="C173" s="421"/>
      <c r="D173" s="421"/>
      <c r="E173" s="19"/>
      <c r="F173" s="18"/>
      <c r="G173" s="16"/>
      <c r="I173" s="16"/>
    </row>
    <row r="174" spans="2:9" ht="57.75" customHeight="1" x14ac:dyDescent="0.2">
      <c r="B174" s="4" t="s">
        <v>456</v>
      </c>
      <c r="C174" s="25" t="s">
        <v>11</v>
      </c>
      <c r="D174" s="25"/>
      <c r="E174" s="20"/>
      <c r="F174" s="20"/>
      <c r="G174" s="16"/>
      <c r="I174" s="16"/>
    </row>
    <row r="175" spans="2:9" ht="44.25" customHeight="1" x14ac:dyDescent="0.2">
      <c r="B175" s="22" t="s">
        <v>189</v>
      </c>
      <c r="C175" s="25" t="s">
        <v>11</v>
      </c>
      <c r="D175" s="25"/>
      <c r="E175" s="20"/>
      <c r="F175" s="20"/>
      <c r="G175" s="16"/>
      <c r="I175" s="16"/>
    </row>
    <row r="176" spans="2:9" ht="61.5" customHeight="1" x14ac:dyDescent="0.2">
      <c r="B176" s="22" t="s">
        <v>190</v>
      </c>
      <c r="C176" s="25" t="s">
        <v>11</v>
      </c>
      <c r="D176" s="31"/>
      <c r="E176" s="20"/>
      <c r="F176" s="20"/>
      <c r="G176" s="16"/>
      <c r="I176" s="16"/>
    </row>
    <row r="177" spans="2:9" ht="104.25" customHeight="1" x14ac:dyDescent="0.2">
      <c r="B177" s="4" t="s">
        <v>519</v>
      </c>
      <c r="C177" s="25" t="s">
        <v>83</v>
      </c>
      <c r="D177" s="31">
        <v>10</v>
      </c>
      <c r="E177" s="20"/>
      <c r="F177" s="20"/>
      <c r="G177" s="16"/>
      <c r="I177" s="16"/>
    </row>
    <row r="178" spans="2:9" ht="17.25" customHeight="1" x14ac:dyDescent="0.2">
      <c r="B178" s="440" t="s">
        <v>221</v>
      </c>
      <c r="C178" s="442"/>
      <c r="D178" s="442"/>
      <c r="E178" s="80"/>
      <c r="F178" s="65">
        <f>SUM(F174:F177)</f>
        <v>0</v>
      </c>
      <c r="G178" s="16"/>
      <c r="I178" s="16"/>
    </row>
    <row r="179" spans="2:9" ht="45" customHeight="1" x14ac:dyDescent="0.2">
      <c r="B179" s="431" t="s">
        <v>458</v>
      </c>
      <c r="C179" s="432"/>
      <c r="D179" s="432"/>
      <c r="E179" s="19"/>
      <c r="F179" s="18"/>
      <c r="G179" s="16"/>
      <c r="I179" s="16"/>
    </row>
    <row r="180" spans="2:9" ht="197.25" customHeight="1" x14ac:dyDescent="0.2">
      <c r="B180" s="22" t="s">
        <v>191</v>
      </c>
      <c r="C180" s="25" t="s">
        <v>11</v>
      </c>
      <c r="D180" s="25">
        <v>1</v>
      </c>
      <c r="E180" s="20"/>
      <c r="F180" s="20"/>
      <c r="G180" s="16"/>
      <c r="I180" s="16"/>
    </row>
    <row r="181" spans="2:9" ht="28.5" customHeight="1" x14ac:dyDescent="0.2">
      <c r="B181" s="22" t="s">
        <v>145</v>
      </c>
      <c r="C181" s="25" t="s">
        <v>11</v>
      </c>
      <c r="D181" s="25">
        <v>40</v>
      </c>
      <c r="E181" s="20"/>
      <c r="F181" s="20"/>
      <c r="G181" s="16"/>
      <c r="I181" s="16"/>
    </row>
    <row r="182" spans="2:9" ht="28.5" customHeight="1" x14ac:dyDescent="0.2">
      <c r="B182" s="22" t="s">
        <v>192</v>
      </c>
      <c r="C182" s="25" t="s">
        <v>11</v>
      </c>
      <c r="D182" s="25">
        <v>240</v>
      </c>
      <c r="E182" s="20"/>
      <c r="F182" s="20"/>
      <c r="G182" s="16"/>
      <c r="I182" s="16"/>
    </row>
    <row r="183" spans="2:9" ht="19.5" customHeight="1" x14ac:dyDescent="0.2">
      <c r="B183" s="22" t="s">
        <v>193</v>
      </c>
      <c r="C183" s="25" t="s">
        <v>11</v>
      </c>
      <c r="D183" s="25">
        <v>240</v>
      </c>
      <c r="E183" s="20"/>
      <c r="F183" s="20"/>
      <c r="G183" s="16"/>
      <c r="I183" s="16"/>
    </row>
    <row r="184" spans="2:9" ht="42.75" customHeight="1" x14ac:dyDescent="0.2">
      <c r="B184" s="22" t="s">
        <v>194</v>
      </c>
      <c r="C184" s="25" t="s">
        <v>11</v>
      </c>
      <c r="D184" s="25">
        <v>40</v>
      </c>
      <c r="E184" s="20"/>
      <c r="F184" s="20"/>
      <c r="G184" s="16"/>
      <c r="I184" s="16"/>
    </row>
    <row r="185" spans="2:9" ht="36.75" customHeight="1" x14ac:dyDescent="0.2">
      <c r="B185" s="22" t="s">
        <v>195</v>
      </c>
      <c r="C185" s="25" t="s">
        <v>11</v>
      </c>
      <c r="D185" s="25">
        <v>40</v>
      </c>
      <c r="E185" s="20"/>
      <c r="F185" s="20"/>
      <c r="G185" s="16"/>
      <c r="I185" s="16"/>
    </row>
    <row r="186" spans="2:9" ht="15.75" customHeight="1" x14ac:dyDescent="0.2">
      <c r="B186" s="81" t="s">
        <v>437</v>
      </c>
      <c r="C186" s="78"/>
      <c r="D186" s="78"/>
      <c r="E186" s="80"/>
      <c r="F186" s="65">
        <f>SUM(F180:F185)</f>
        <v>0</v>
      </c>
      <c r="G186" s="16"/>
      <c r="I186" s="16"/>
    </row>
    <row r="187" spans="2:9" ht="36" customHeight="1" x14ac:dyDescent="0.2">
      <c r="B187" s="436" t="s">
        <v>462</v>
      </c>
      <c r="C187" s="421"/>
      <c r="D187" s="421"/>
      <c r="E187" s="19"/>
      <c r="F187" s="18"/>
      <c r="G187" s="16"/>
      <c r="I187" s="16"/>
    </row>
    <row r="188" spans="2:9" ht="33" customHeight="1" x14ac:dyDescent="0.2">
      <c r="B188" s="417" t="s">
        <v>196</v>
      </c>
      <c r="C188" s="418"/>
      <c r="D188" s="418"/>
      <c r="E188" s="418"/>
      <c r="F188" s="419"/>
      <c r="G188" s="16"/>
      <c r="I188" s="16"/>
    </row>
    <row r="189" spans="2:9" ht="165.75" customHeight="1" x14ac:dyDescent="0.2">
      <c r="B189" s="22" t="s">
        <v>197</v>
      </c>
      <c r="C189" s="25" t="s">
        <v>11</v>
      </c>
      <c r="D189" s="25">
        <v>1</v>
      </c>
      <c r="E189" s="20"/>
      <c r="F189" s="20"/>
      <c r="G189" s="16"/>
      <c r="I189" s="16"/>
    </row>
    <row r="190" spans="2:9" ht="94.5" customHeight="1" x14ac:dyDescent="0.2">
      <c r="B190" s="22" t="s">
        <v>198</v>
      </c>
      <c r="C190" s="25" t="s">
        <v>11</v>
      </c>
      <c r="D190" s="25">
        <v>160</v>
      </c>
      <c r="E190" s="20"/>
      <c r="F190" s="20"/>
      <c r="G190" s="16"/>
      <c r="I190" s="16"/>
    </row>
    <row r="191" spans="2:9" ht="94.5" customHeight="1" x14ac:dyDescent="0.2">
      <c r="B191" s="22" t="s">
        <v>199</v>
      </c>
      <c r="C191" s="25" t="s">
        <v>11</v>
      </c>
      <c r="D191" s="25">
        <v>160</v>
      </c>
      <c r="E191" s="20"/>
      <c r="F191" s="20"/>
      <c r="G191" s="16"/>
      <c r="I191" s="16"/>
    </row>
    <row r="192" spans="2:9" ht="94.5" customHeight="1" x14ac:dyDescent="0.2">
      <c r="B192" s="22" t="s">
        <v>200</v>
      </c>
      <c r="C192" s="25" t="s">
        <v>11</v>
      </c>
      <c r="D192" s="25">
        <v>80</v>
      </c>
      <c r="E192" s="20"/>
      <c r="F192" s="20"/>
      <c r="G192" s="16"/>
      <c r="I192" s="16"/>
    </row>
    <row r="193" spans="2:9" ht="94.5" customHeight="1" x14ac:dyDescent="0.2">
      <c r="B193" s="22" t="s">
        <v>201</v>
      </c>
      <c r="C193" s="25" t="s">
        <v>11</v>
      </c>
      <c r="D193" s="25">
        <v>4</v>
      </c>
      <c r="E193" s="20"/>
      <c r="F193" s="20"/>
      <c r="G193" s="16"/>
      <c r="I193" s="16"/>
    </row>
    <row r="194" spans="2:9" ht="94.5" customHeight="1" x14ac:dyDescent="0.2">
      <c r="B194" s="22" t="s">
        <v>202</v>
      </c>
      <c r="C194" s="25" t="s">
        <v>11</v>
      </c>
      <c r="D194" s="25">
        <v>80</v>
      </c>
      <c r="E194" s="20"/>
      <c r="F194" s="20"/>
      <c r="G194" s="16"/>
      <c r="I194" s="16"/>
    </row>
    <row r="195" spans="2:9" ht="94.5" customHeight="1" x14ac:dyDescent="0.2">
      <c r="B195" s="22" t="s">
        <v>203</v>
      </c>
      <c r="C195" s="25" t="s">
        <v>11</v>
      </c>
      <c r="D195" s="25">
        <v>186</v>
      </c>
      <c r="E195" s="20"/>
      <c r="F195" s="20"/>
      <c r="G195" s="16"/>
      <c r="I195" s="16"/>
    </row>
    <row r="196" spans="2:9" ht="36" customHeight="1" x14ac:dyDescent="0.2">
      <c r="B196" s="93" t="s">
        <v>204</v>
      </c>
      <c r="C196" s="19"/>
      <c r="D196" s="19"/>
      <c r="E196" s="19"/>
      <c r="F196" s="18"/>
      <c r="G196" s="16"/>
      <c r="I196" s="16"/>
    </row>
    <row r="197" spans="2:9" ht="144.75" customHeight="1" x14ac:dyDescent="0.2">
      <c r="B197" s="22" t="s">
        <v>205</v>
      </c>
      <c r="C197" s="25" t="s">
        <v>83</v>
      </c>
      <c r="D197" s="25">
        <v>1</v>
      </c>
      <c r="E197" s="20"/>
      <c r="F197" s="20"/>
      <c r="G197" s="16"/>
      <c r="I197" s="16"/>
    </row>
    <row r="198" spans="2:9" ht="94.5" customHeight="1" x14ac:dyDescent="0.2">
      <c r="B198" s="22" t="s">
        <v>198</v>
      </c>
      <c r="C198" s="25" t="s">
        <v>83</v>
      </c>
      <c r="D198" s="25">
        <v>100</v>
      </c>
      <c r="E198" s="20"/>
      <c r="F198" s="20"/>
      <c r="G198" s="16"/>
      <c r="I198" s="16"/>
    </row>
    <row r="199" spans="2:9" ht="94.5" customHeight="1" x14ac:dyDescent="0.2">
      <c r="B199" s="22" t="s">
        <v>199</v>
      </c>
      <c r="C199" s="25" t="s">
        <v>83</v>
      </c>
      <c r="D199" s="25">
        <v>100</v>
      </c>
      <c r="E199" s="20"/>
      <c r="F199" s="20"/>
      <c r="G199" s="16"/>
      <c r="I199" s="16"/>
    </row>
    <row r="200" spans="2:9" ht="94.5" customHeight="1" x14ac:dyDescent="0.2">
      <c r="B200" s="22" t="s">
        <v>200</v>
      </c>
      <c r="C200" s="25" t="s">
        <v>83</v>
      </c>
      <c r="D200" s="25">
        <v>100</v>
      </c>
      <c r="E200" s="20"/>
      <c r="F200" s="20"/>
      <c r="G200" s="16"/>
      <c r="I200" s="16"/>
    </row>
    <row r="201" spans="2:9" ht="94.5" customHeight="1" x14ac:dyDescent="0.2">
      <c r="B201" s="22" t="s">
        <v>200</v>
      </c>
      <c r="C201" s="25" t="s">
        <v>83</v>
      </c>
      <c r="D201" s="25">
        <v>100</v>
      </c>
      <c r="E201" s="20"/>
      <c r="F201" s="20"/>
      <c r="G201" s="16"/>
      <c r="I201" s="16"/>
    </row>
    <row r="202" spans="2:9" ht="46.5" customHeight="1" x14ac:dyDescent="0.2">
      <c r="B202" s="30" t="s">
        <v>363</v>
      </c>
      <c r="C202" s="29" t="s">
        <v>83</v>
      </c>
      <c r="D202" s="29">
        <v>450</v>
      </c>
      <c r="E202" s="28"/>
      <c r="F202" s="28"/>
      <c r="G202" s="27"/>
      <c r="I202" s="16"/>
    </row>
    <row r="203" spans="2:9" ht="23.25" customHeight="1" x14ac:dyDescent="0.2">
      <c r="B203" s="440" t="s">
        <v>221</v>
      </c>
      <c r="C203" s="442"/>
      <c r="D203" s="448"/>
      <c r="E203" s="20"/>
      <c r="F203" s="72">
        <f>SUM(F189:F202)</f>
        <v>0</v>
      </c>
      <c r="G203" s="27"/>
      <c r="I203" s="16"/>
    </row>
    <row r="204" spans="2:9" ht="94.5" customHeight="1" x14ac:dyDescent="0.2">
      <c r="B204" s="22" t="s">
        <v>362</v>
      </c>
      <c r="C204" s="25" t="s">
        <v>11</v>
      </c>
      <c r="D204" s="21">
        <v>600</v>
      </c>
      <c r="E204" s="26"/>
      <c r="F204" s="20"/>
      <c r="G204" s="16"/>
      <c r="I204" s="16"/>
    </row>
    <row r="205" spans="2:9" ht="94.5" customHeight="1" x14ac:dyDescent="0.2">
      <c r="B205" s="22" t="s">
        <v>206</v>
      </c>
      <c r="C205" s="25" t="s">
        <v>11</v>
      </c>
      <c r="D205" s="21">
        <v>200</v>
      </c>
      <c r="E205" s="26"/>
      <c r="F205" s="20"/>
      <c r="G205" s="16"/>
      <c r="I205" s="16"/>
    </row>
    <row r="206" spans="2:9" ht="49.5" customHeight="1" x14ac:dyDescent="0.2">
      <c r="B206" s="420" t="s">
        <v>110</v>
      </c>
      <c r="C206" s="421"/>
      <c r="D206" s="421"/>
      <c r="E206" s="19"/>
      <c r="F206" s="18"/>
      <c r="G206" s="16"/>
      <c r="I206" s="16"/>
    </row>
    <row r="207" spans="2:9" ht="43.5" customHeight="1" x14ac:dyDescent="0.2">
      <c r="B207" s="22" t="s">
        <v>207</v>
      </c>
      <c r="C207" s="25" t="s">
        <v>11</v>
      </c>
      <c r="D207" s="21">
        <v>3</v>
      </c>
      <c r="E207" s="20"/>
      <c r="F207" s="20"/>
      <c r="G207" s="16"/>
      <c r="I207" s="16"/>
    </row>
    <row r="208" spans="2:9" ht="45" customHeight="1" x14ac:dyDescent="0.2">
      <c r="B208" s="22" t="s">
        <v>185</v>
      </c>
      <c r="C208" s="25" t="s">
        <v>11</v>
      </c>
      <c r="D208" s="21">
        <v>2</v>
      </c>
      <c r="E208" s="20"/>
      <c r="F208" s="20"/>
      <c r="G208" s="16"/>
      <c r="I208" s="16"/>
    </row>
    <row r="209" spans="2:9" ht="60" customHeight="1" x14ac:dyDescent="0.2">
      <c r="B209" s="22" t="s">
        <v>208</v>
      </c>
      <c r="C209" s="25" t="s">
        <v>11</v>
      </c>
      <c r="D209" s="21">
        <v>3</v>
      </c>
      <c r="E209" s="20"/>
      <c r="F209" s="20"/>
      <c r="G209" s="16"/>
      <c r="I209" s="16"/>
    </row>
    <row r="210" spans="2:9" ht="46.5" customHeight="1" x14ac:dyDescent="0.2">
      <c r="B210" s="22" t="s">
        <v>209</v>
      </c>
      <c r="C210" s="25" t="s">
        <v>11</v>
      </c>
      <c r="D210" s="21">
        <v>4</v>
      </c>
      <c r="E210" s="20"/>
      <c r="F210" s="20"/>
      <c r="G210" s="16"/>
      <c r="I210" s="16"/>
    </row>
    <row r="211" spans="2:9" ht="49.5" customHeight="1" x14ac:dyDescent="0.2">
      <c r="B211" s="22" t="s">
        <v>210</v>
      </c>
      <c r="C211" s="25" t="s">
        <v>11</v>
      </c>
      <c r="D211" s="21">
        <v>5</v>
      </c>
      <c r="E211" s="20"/>
      <c r="F211" s="20"/>
      <c r="G211" s="16"/>
      <c r="I211" s="16"/>
    </row>
    <row r="212" spans="2:9" ht="42" customHeight="1" x14ac:dyDescent="0.2">
      <c r="B212" s="22" t="s">
        <v>211</v>
      </c>
      <c r="C212" s="25" t="str">
        <f>C211</f>
        <v>Unidad</v>
      </c>
      <c r="D212" s="21">
        <v>2</v>
      </c>
      <c r="E212" s="20"/>
      <c r="F212" s="20"/>
      <c r="G212" s="16"/>
      <c r="I212" s="16"/>
    </row>
    <row r="213" spans="2:9" ht="31.5" customHeight="1" x14ac:dyDescent="0.2">
      <c r="B213" s="22" t="s">
        <v>212</v>
      </c>
      <c r="C213" s="25" t="s">
        <v>11</v>
      </c>
      <c r="D213" s="21">
        <v>1</v>
      </c>
      <c r="E213" s="20"/>
      <c r="F213" s="20"/>
      <c r="G213" s="16"/>
      <c r="I213" s="16"/>
    </row>
    <row r="214" spans="2:9" ht="29.25" customHeight="1" x14ac:dyDescent="0.2">
      <c r="B214" s="22" t="s">
        <v>213</v>
      </c>
      <c r="C214" s="25" t="s">
        <v>11</v>
      </c>
      <c r="D214" s="21">
        <v>4</v>
      </c>
      <c r="E214" s="20"/>
      <c r="F214" s="20"/>
      <c r="G214" s="16"/>
      <c r="I214" s="16"/>
    </row>
    <row r="215" spans="2:9" ht="31.5" customHeight="1" x14ac:dyDescent="0.2">
      <c r="B215" s="22" t="s">
        <v>214</v>
      </c>
      <c r="C215" s="25" t="s">
        <v>11</v>
      </c>
      <c r="D215" s="21">
        <v>4</v>
      </c>
      <c r="E215" s="20"/>
      <c r="F215" s="20"/>
      <c r="G215" s="16"/>
      <c r="I215" s="16"/>
    </row>
    <row r="216" spans="2:9" ht="35.25" customHeight="1" x14ac:dyDescent="0.2">
      <c r="B216" s="22" t="s">
        <v>215</v>
      </c>
      <c r="C216" s="25" t="s">
        <v>11</v>
      </c>
      <c r="D216" s="21">
        <v>20</v>
      </c>
      <c r="E216" s="20"/>
      <c r="F216" s="20"/>
      <c r="G216" s="16"/>
      <c r="I216" s="16"/>
    </row>
    <row r="217" spans="2:9" ht="26.25" customHeight="1" x14ac:dyDescent="0.2">
      <c r="B217" s="22" t="s">
        <v>216</v>
      </c>
      <c r="C217" s="25" t="s">
        <v>11</v>
      </c>
      <c r="D217" s="21">
        <v>20</v>
      </c>
      <c r="E217" s="20"/>
      <c r="F217" s="20"/>
      <c r="G217" s="16"/>
      <c r="I217" s="16"/>
    </row>
    <row r="218" spans="2:9" ht="26.25" customHeight="1" x14ac:dyDescent="0.2">
      <c r="B218" s="22" t="s">
        <v>217</v>
      </c>
      <c r="C218" s="25" t="s">
        <v>11</v>
      </c>
      <c r="D218" s="21">
        <v>20</v>
      </c>
      <c r="E218" s="20"/>
      <c r="F218" s="20"/>
      <c r="G218" s="16"/>
      <c r="I218" s="16"/>
    </row>
    <row r="219" spans="2:9" ht="21.75" customHeight="1" x14ac:dyDescent="0.2">
      <c r="B219" s="22" t="s">
        <v>218</v>
      </c>
      <c r="C219" s="25" t="s">
        <v>11</v>
      </c>
      <c r="D219" s="21">
        <v>5</v>
      </c>
      <c r="E219" s="20"/>
      <c r="F219" s="20"/>
      <c r="G219" s="16"/>
      <c r="I219" s="16"/>
    </row>
    <row r="220" spans="2:9" ht="26.25" customHeight="1" x14ac:dyDescent="0.2">
      <c r="B220" s="22" t="s">
        <v>219</v>
      </c>
      <c r="C220" s="25" t="s">
        <v>11</v>
      </c>
      <c r="D220" s="21">
        <v>2</v>
      </c>
      <c r="E220" s="20"/>
      <c r="F220" s="20"/>
      <c r="G220" s="16"/>
      <c r="I220" s="16"/>
    </row>
    <row r="221" spans="2:9" ht="94.5" customHeight="1" x14ac:dyDescent="0.2">
      <c r="B221" s="4" t="s">
        <v>520</v>
      </c>
      <c r="C221" s="21" t="s">
        <v>11</v>
      </c>
      <c r="D221" s="21">
        <v>7</v>
      </c>
      <c r="E221" s="20"/>
      <c r="F221" s="20"/>
      <c r="G221" s="16"/>
      <c r="I221" s="16"/>
    </row>
    <row r="222" spans="2:9" ht="94.5" customHeight="1" x14ac:dyDescent="0.2">
      <c r="B222" s="4" t="s">
        <v>521</v>
      </c>
      <c r="C222" s="21" t="s">
        <v>11</v>
      </c>
      <c r="D222" s="21">
        <v>4</v>
      </c>
      <c r="E222" s="20"/>
      <c r="F222" s="20"/>
      <c r="G222" s="16"/>
      <c r="I222" s="16"/>
    </row>
    <row r="223" spans="2:9" ht="94.5" customHeight="1" x14ac:dyDescent="0.2">
      <c r="B223" s="58" t="s">
        <v>522</v>
      </c>
      <c r="C223" s="82" t="s">
        <v>153</v>
      </c>
      <c r="D223" s="94">
        <v>2</v>
      </c>
      <c r="E223" s="84"/>
      <c r="F223" s="20"/>
      <c r="G223" s="16"/>
      <c r="I223" s="16"/>
    </row>
    <row r="224" spans="2:9" ht="21.75" customHeight="1" x14ac:dyDescent="0.2">
      <c r="B224" s="413" t="s">
        <v>437</v>
      </c>
      <c r="C224" s="414"/>
      <c r="D224" s="415"/>
      <c r="E224" s="97"/>
      <c r="F224" s="98">
        <f>SUM(F207:F223)</f>
        <v>0</v>
      </c>
      <c r="G224" s="16"/>
      <c r="I224" s="16"/>
    </row>
    <row r="225" spans="2:9" ht="94.5" customHeight="1" x14ac:dyDescent="0.2">
      <c r="B225" s="90" t="s">
        <v>361</v>
      </c>
      <c r="C225" s="95" t="s">
        <v>11</v>
      </c>
      <c r="D225" s="95">
        <v>368</v>
      </c>
      <c r="E225" s="96"/>
      <c r="F225" s="20"/>
      <c r="G225" s="16"/>
      <c r="I225" s="16"/>
    </row>
    <row r="226" spans="2:9" ht="94.5" customHeight="1" x14ac:dyDescent="0.2">
      <c r="B226" s="22" t="s">
        <v>220</v>
      </c>
      <c r="C226" s="21" t="s">
        <v>11</v>
      </c>
      <c r="D226" s="21">
        <v>500</v>
      </c>
      <c r="E226" s="20"/>
      <c r="F226" s="20"/>
      <c r="G226" s="16"/>
      <c r="I226" s="16"/>
    </row>
    <row r="227" spans="2:9" ht="14.25" customHeight="1" x14ac:dyDescent="0.2">
      <c r="B227" s="416" t="s">
        <v>437</v>
      </c>
      <c r="C227" s="416"/>
      <c r="D227" s="416"/>
      <c r="E227" s="99"/>
      <c r="F227" s="100">
        <f>F225+F226</f>
        <v>0</v>
      </c>
      <c r="G227" s="16"/>
      <c r="I227" s="16"/>
    </row>
    <row r="228" spans="2:9" ht="14.25" customHeight="1" x14ac:dyDescent="0.2">
      <c r="G228" s="16"/>
      <c r="I228" s="16"/>
    </row>
    <row r="229" spans="2:9" ht="14.25" customHeight="1" x14ac:dyDescent="0.2">
      <c r="G229" s="16"/>
      <c r="I229" s="16"/>
    </row>
    <row r="230" spans="2:9" ht="14.25" customHeight="1" x14ac:dyDescent="0.2">
      <c r="G230" s="16"/>
      <c r="I230" s="16"/>
    </row>
    <row r="231" spans="2:9" ht="14.25" customHeight="1" x14ac:dyDescent="0.2">
      <c r="G231" s="16"/>
      <c r="I231" s="16"/>
    </row>
    <row r="232" spans="2:9" ht="14.25" customHeight="1" x14ac:dyDescent="0.2">
      <c r="G232" s="16"/>
      <c r="I232" s="16"/>
    </row>
    <row r="233" spans="2:9" ht="14.25" customHeight="1" x14ac:dyDescent="0.2">
      <c r="G233" s="16"/>
      <c r="I233" s="16"/>
    </row>
    <row r="234" spans="2:9" ht="14.25" customHeight="1" x14ac:dyDescent="0.2">
      <c r="G234" s="16"/>
      <c r="I234" s="16"/>
    </row>
    <row r="235" spans="2:9" ht="14.25" customHeight="1" x14ac:dyDescent="0.2">
      <c r="G235" s="16"/>
      <c r="I235" s="16"/>
    </row>
    <row r="236" spans="2:9" ht="14.25" customHeight="1" x14ac:dyDescent="0.2">
      <c r="G236" s="16"/>
      <c r="I236" s="16"/>
    </row>
    <row r="237" spans="2:9" ht="14.25" customHeight="1" x14ac:dyDescent="0.2">
      <c r="G237" s="16"/>
      <c r="I237" s="16"/>
    </row>
    <row r="238" spans="2:9" ht="14.25" customHeight="1" x14ac:dyDescent="0.2">
      <c r="G238" s="16"/>
      <c r="I238" s="16"/>
    </row>
    <row r="239" spans="2:9" ht="14.25" customHeight="1" x14ac:dyDescent="0.2">
      <c r="G239" s="16"/>
      <c r="I239" s="16"/>
    </row>
    <row r="240" spans="2:9" ht="14.25" customHeight="1" x14ac:dyDescent="0.2">
      <c r="G240" s="16"/>
      <c r="I240" s="16"/>
    </row>
    <row r="241" spans="7:9" ht="14.25" customHeight="1" x14ac:dyDescent="0.2">
      <c r="G241" s="16"/>
      <c r="I241" s="16"/>
    </row>
    <row r="242" spans="7:9" ht="14.25" customHeight="1" x14ac:dyDescent="0.2">
      <c r="G242" s="16"/>
      <c r="I242" s="16"/>
    </row>
    <row r="243" spans="7:9" ht="14.25" customHeight="1" x14ac:dyDescent="0.2">
      <c r="G243" s="16"/>
      <c r="I243" s="16"/>
    </row>
    <row r="244" spans="7:9" ht="14.25" customHeight="1" x14ac:dyDescent="0.2">
      <c r="G244" s="16"/>
      <c r="I244" s="16"/>
    </row>
    <row r="245" spans="7:9" ht="14.25" customHeight="1" x14ac:dyDescent="0.2">
      <c r="G245" s="16"/>
      <c r="I245" s="16"/>
    </row>
    <row r="246" spans="7:9" ht="14.25" customHeight="1" x14ac:dyDescent="0.2">
      <c r="G246" s="16"/>
      <c r="I246" s="16"/>
    </row>
    <row r="247" spans="7:9" ht="14.25" customHeight="1" x14ac:dyDescent="0.2">
      <c r="G247" s="16"/>
      <c r="I247" s="16"/>
    </row>
    <row r="248" spans="7:9" ht="14.25" customHeight="1" x14ac:dyDescent="0.2">
      <c r="G248" s="16"/>
      <c r="I248" s="16"/>
    </row>
    <row r="249" spans="7:9" ht="14.25" customHeight="1" x14ac:dyDescent="0.2">
      <c r="G249" s="16"/>
      <c r="I249" s="16"/>
    </row>
    <row r="250" spans="7:9" ht="14.25" customHeight="1" x14ac:dyDescent="0.2">
      <c r="G250" s="16"/>
      <c r="I250" s="16"/>
    </row>
    <row r="251" spans="7:9" ht="14.25" customHeight="1" x14ac:dyDescent="0.2">
      <c r="G251" s="16"/>
      <c r="I251" s="16"/>
    </row>
    <row r="252" spans="7:9" ht="14.25" customHeight="1" x14ac:dyDescent="0.2">
      <c r="G252" s="16"/>
      <c r="I252" s="16"/>
    </row>
    <row r="253" spans="7:9" ht="14.25" customHeight="1" x14ac:dyDescent="0.2">
      <c r="G253" s="16"/>
      <c r="I253" s="16"/>
    </row>
    <row r="254" spans="7:9" ht="14.25" customHeight="1" x14ac:dyDescent="0.2">
      <c r="G254" s="16"/>
      <c r="I254" s="16"/>
    </row>
    <row r="255" spans="7:9" ht="14.25" customHeight="1" x14ac:dyDescent="0.2">
      <c r="G255" s="16"/>
      <c r="I255" s="16"/>
    </row>
    <row r="256" spans="7:9" ht="14.25" customHeight="1" x14ac:dyDescent="0.2">
      <c r="G256" s="16"/>
      <c r="I256" s="16"/>
    </row>
    <row r="257" spans="7:9" ht="14.25" customHeight="1" x14ac:dyDescent="0.2">
      <c r="G257" s="16"/>
      <c r="I257" s="16"/>
    </row>
    <row r="258" spans="7:9" ht="14.25" customHeight="1" x14ac:dyDescent="0.2">
      <c r="G258" s="16"/>
      <c r="I258" s="16"/>
    </row>
    <row r="259" spans="7:9" ht="14.25" customHeight="1" x14ac:dyDescent="0.2">
      <c r="G259" s="16"/>
      <c r="I259" s="16"/>
    </row>
    <row r="260" spans="7:9" ht="14.25" customHeight="1" x14ac:dyDescent="0.2">
      <c r="G260" s="16"/>
      <c r="I260" s="16"/>
    </row>
    <row r="261" spans="7:9" ht="14.25" customHeight="1" x14ac:dyDescent="0.2">
      <c r="G261" s="16"/>
      <c r="I261" s="16"/>
    </row>
    <row r="262" spans="7:9" ht="14.25" customHeight="1" x14ac:dyDescent="0.2">
      <c r="G262" s="16"/>
      <c r="I262" s="16"/>
    </row>
    <row r="263" spans="7:9" ht="14.25" customHeight="1" x14ac:dyDescent="0.2">
      <c r="G263" s="16"/>
      <c r="I263" s="16"/>
    </row>
    <row r="264" spans="7:9" ht="14.25" customHeight="1" x14ac:dyDescent="0.2">
      <c r="G264" s="16"/>
      <c r="I264" s="16"/>
    </row>
    <row r="265" spans="7:9" ht="14.25" customHeight="1" x14ac:dyDescent="0.2">
      <c r="G265" s="16"/>
      <c r="I265" s="16"/>
    </row>
    <row r="266" spans="7:9" ht="14.25" customHeight="1" x14ac:dyDescent="0.2">
      <c r="G266" s="16"/>
      <c r="I266" s="16"/>
    </row>
    <row r="267" spans="7:9" ht="14.25" customHeight="1" x14ac:dyDescent="0.2">
      <c r="G267" s="16"/>
      <c r="I267" s="16"/>
    </row>
    <row r="268" spans="7:9" ht="14.25" customHeight="1" x14ac:dyDescent="0.2">
      <c r="G268" s="16"/>
      <c r="I268" s="16"/>
    </row>
    <row r="269" spans="7:9" ht="14.25" customHeight="1" x14ac:dyDescent="0.2">
      <c r="G269" s="16"/>
      <c r="I269" s="16"/>
    </row>
    <row r="270" spans="7:9" ht="14.25" customHeight="1" x14ac:dyDescent="0.2">
      <c r="G270" s="16"/>
      <c r="I270" s="16"/>
    </row>
    <row r="271" spans="7:9" ht="14.25" customHeight="1" x14ac:dyDescent="0.2">
      <c r="G271" s="16"/>
      <c r="I271" s="16"/>
    </row>
    <row r="272" spans="7:9" ht="14.25" customHeight="1" x14ac:dyDescent="0.2">
      <c r="G272" s="16"/>
      <c r="I272" s="16"/>
    </row>
    <row r="273" spans="7:9" ht="14.25" customHeight="1" x14ac:dyDescent="0.2">
      <c r="G273" s="16"/>
      <c r="I273" s="16"/>
    </row>
    <row r="274" spans="7:9" ht="14.25" customHeight="1" x14ac:dyDescent="0.2">
      <c r="G274" s="16"/>
      <c r="I274" s="16"/>
    </row>
    <row r="275" spans="7:9" ht="14.25" customHeight="1" x14ac:dyDescent="0.2">
      <c r="G275" s="16"/>
      <c r="I275" s="16"/>
    </row>
    <row r="276" spans="7:9" ht="14.25" customHeight="1" x14ac:dyDescent="0.2">
      <c r="G276" s="16"/>
      <c r="I276" s="16"/>
    </row>
    <row r="277" spans="7:9" ht="14.25" customHeight="1" x14ac:dyDescent="0.2">
      <c r="G277" s="16"/>
      <c r="I277" s="16"/>
    </row>
    <row r="278" spans="7:9" ht="14.25" customHeight="1" x14ac:dyDescent="0.2">
      <c r="G278" s="16"/>
      <c r="I278" s="16"/>
    </row>
    <row r="279" spans="7:9" ht="14.25" customHeight="1" x14ac:dyDescent="0.2">
      <c r="G279" s="16"/>
      <c r="I279" s="16"/>
    </row>
    <row r="280" spans="7:9" ht="14.25" customHeight="1" x14ac:dyDescent="0.2">
      <c r="G280" s="16"/>
      <c r="I280" s="16"/>
    </row>
    <row r="281" spans="7:9" ht="14.25" customHeight="1" x14ac:dyDescent="0.2">
      <c r="G281" s="16"/>
      <c r="I281" s="16"/>
    </row>
    <row r="282" spans="7:9" ht="14.25" customHeight="1" x14ac:dyDescent="0.2">
      <c r="G282" s="16"/>
      <c r="I282" s="16"/>
    </row>
    <row r="283" spans="7:9" ht="14.25" customHeight="1" x14ac:dyDescent="0.2">
      <c r="G283" s="16"/>
      <c r="I283" s="16"/>
    </row>
    <row r="284" spans="7:9" ht="14.25" customHeight="1" x14ac:dyDescent="0.2">
      <c r="G284" s="16"/>
      <c r="I284" s="16"/>
    </row>
    <row r="285" spans="7:9" ht="14.25" customHeight="1" x14ac:dyDescent="0.2">
      <c r="G285" s="16"/>
      <c r="I285" s="16"/>
    </row>
    <row r="286" spans="7:9" ht="14.25" customHeight="1" x14ac:dyDescent="0.2">
      <c r="G286" s="16"/>
      <c r="I286" s="16"/>
    </row>
    <row r="287" spans="7:9" ht="14.25" customHeight="1" x14ac:dyDescent="0.2">
      <c r="G287" s="16"/>
      <c r="I287" s="16"/>
    </row>
    <row r="288" spans="7:9" ht="14.25" customHeight="1" x14ac:dyDescent="0.2">
      <c r="G288" s="16"/>
      <c r="I288" s="16"/>
    </row>
    <row r="289" spans="7:9" ht="14.25" customHeight="1" x14ac:dyDescent="0.2">
      <c r="G289" s="16"/>
      <c r="I289" s="16"/>
    </row>
    <row r="290" spans="7:9" ht="14.25" customHeight="1" x14ac:dyDescent="0.2">
      <c r="G290" s="16"/>
      <c r="I290" s="16"/>
    </row>
    <row r="291" spans="7:9" ht="14.25" customHeight="1" x14ac:dyDescent="0.2">
      <c r="G291" s="16"/>
      <c r="I291" s="16"/>
    </row>
    <row r="292" spans="7:9" ht="14.25" customHeight="1" x14ac:dyDescent="0.2">
      <c r="G292" s="16"/>
      <c r="I292" s="16"/>
    </row>
    <row r="293" spans="7:9" ht="14.25" customHeight="1" x14ac:dyDescent="0.2">
      <c r="G293" s="16"/>
      <c r="I293" s="16"/>
    </row>
    <row r="294" spans="7:9" ht="14.25" customHeight="1" x14ac:dyDescent="0.2">
      <c r="G294" s="16"/>
      <c r="I294" s="16"/>
    </row>
    <row r="295" spans="7:9" ht="14.25" customHeight="1" x14ac:dyDescent="0.2">
      <c r="G295" s="16"/>
      <c r="I295" s="16"/>
    </row>
    <row r="296" spans="7:9" ht="14.25" customHeight="1" x14ac:dyDescent="0.2">
      <c r="G296" s="16"/>
      <c r="I296" s="16"/>
    </row>
    <row r="297" spans="7:9" ht="14.25" customHeight="1" x14ac:dyDescent="0.2">
      <c r="G297" s="16"/>
      <c r="I297" s="16"/>
    </row>
    <row r="298" spans="7:9" ht="14.25" customHeight="1" x14ac:dyDescent="0.2">
      <c r="G298" s="16"/>
      <c r="I298" s="16"/>
    </row>
    <row r="299" spans="7:9" ht="14.25" customHeight="1" x14ac:dyDescent="0.2">
      <c r="G299" s="16"/>
      <c r="I299" s="16"/>
    </row>
    <row r="300" spans="7:9" ht="14.25" customHeight="1" x14ac:dyDescent="0.2">
      <c r="G300" s="16"/>
      <c r="I300" s="16"/>
    </row>
    <row r="301" spans="7:9" ht="14.25" customHeight="1" x14ac:dyDescent="0.2">
      <c r="G301" s="16"/>
      <c r="I301" s="16"/>
    </row>
    <row r="302" spans="7:9" ht="14.25" customHeight="1" x14ac:dyDescent="0.2">
      <c r="G302" s="16"/>
      <c r="I302" s="16"/>
    </row>
    <row r="303" spans="7:9" ht="14.25" customHeight="1" x14ac:dyDescent="0.2">
      <c r="G303" s="16"/>
      <c r="I303" s="16"/>
    </row>
    <row r="304" spans="7:9" ht="14.25" customHeight="1" x14ac:dyDescent="0.2">
      <c r="G304" s="16"/>
      <c r="I304" s="16"/>
    </row>
    <row r="305" spans="7:9" ht="14.25" customHeight="1" x14ac:dyDescent="0.2">
      <c r="G305" s="16"/>
      <c r="I305" s="16"/>
    </row>
    <row r="306" spans="7:9" ht="14.25" customHeight="1" x14ac:dyDescent="0.2">
      <c r="G306" s="16"/>
      <c r="I306" s="16"/>
    </row>
    <row r="307" spans="7:9" ht="14.25" customHeight="1" x14ac:dyDescent="0.2">
      <c r="G307" s="16"/>
      <c r="I307" s="16"/>
    </row>
    <row r="308" spans="7:9" ht="14.25" customHeight="1" x14ac:dyDescent="0.2">
      <c r="G308" s="16"/>
      <c r="I308" s="16"/>
    </row>
    <row r="309" spans="7:9" ht="14.25" customHeight="1" x14ac:dyDescent="0.2">
      <c r="G309" s="16"/>
      <c r="I309" s="16"/>
    </row>
    <row r="310" spans="7:9" ht="14.25" customHeight="1" x14ac:dyDescent="0.2">
      <c r="G310" s="16"/>
      <c r="I310" s="16"/>
    </row>
    <row r="311" spans="7:9" ht="14.25" customHeight="1" x14ac:dyDescent="0.2">
      <c r="G311" s="16"/>
      <c r="I311" s="16"/>
    </row>
    <row r="312" spans="7:9" ht="14.25" customHeight="1" x14ac:dyDescent="0.2">
      <c r="G312" s="16"/>
      <c r="I312" s="16"/>
    </row>
    <row r="313" spans="7:9" ht="14.25" customHeight="1" x14ac:dyDescent="0.2">
      <c r="G313" s="16"/>
      <c r="I313" s="16"/>
    </row>
    <row r="314" spans="7:9" ht="14.25" customHeight="1" x14ac:dyDescent="0.2">
      <c r="G314" s="16"/>
      <c r="I314" s="16"/>
    </row>
    <row r="315" spans="7:9" ht="14.25" customHeight="1" x14ac:dyDescent="0.2">
      <c r="G315" s="16"/>
      <c r="I315" s="16"/>
    </row>
    <row r="316" spans="7:9" ht="14.25" customHeight="1" x14ac:dyDescent="0.2">
      <c r="G316" s="16"/>
      <c r="I316" s="16"/>
    </row>
    <row r="317" spans="7:9" ht="14.25" customHeight="1" x14ac:dyDescent="0.2">
      <c r="G317" s="16"/>
      <c r="I317" s="16"/>
    </row>
    <row r="318" spans="7:9" ht="14.25" customHeight="1" x14ac:dyDescent="0.2">
      <c r="G318" s="16"/>
      <c r="I318" s="16"/>
    </row>
    <row r="319" spans="7:9" ht="14.25" customHeight="1" x14ac:dyDescent="0.2">
      <c r="G319" s="16"/>
      <c r="I319" s="16"/>
    </row>
    <row r="320" spans="7:9" ht="14.25" customHeight="1" x14ac:dyDescent="0.2">
      <c r="G320" s="16"/>
      <c r="I320" s="16"/>
    </row>
    <row r="321" spans="7:9" ht="14.25" customHeight="1" x14ac:dyDescent="0.2">
      <c r="G321" s="16"/>
      <c r="I321" s="16"/>
    </row>
    <row r="322" spans="7:9" ht="14.25" customHeight="1" x14ac:dyDescent="0.2">
      <c r="G322" s="16"/>
      <c r="I322" s="16"/>
    </row>
    <row r="323" spans="7:9" ht="14.25" customHeight="1" x14ac:dyDescent="0.2">
      <c r="G323" s="16"/>
      <c r="I323" s="16"/>
    </row>
    <row r="324" spans="7:9" ht="14.25" customHeight="1" x14ac:dyDescent="0.2">
      <c r="G324" s="16"/>
      <c r="I324" s="16"/>
    </row>
    <row r="325" spans="7:9" ht="14.25" customHeight="1" x14ac:dyDescent="0.2">
      <c r="G325" s="16"/>
      <c r="I325" s="16"/>
    </row>
    <row r="326" spans="7:9" ht="14.25" customHeight="1" x14ac:dyDescent="0.2">
      <c r="G326" s="16"/>
      <c r="I326" s="16"/>
    </row>
    <row r="327" spans="7:9" ht="14.25" customHeight="1" x14ac:dyDescent="0.2">
      <c r="G327" s="16"/>
      <c r="I327" s="16"/>
    </row>
    <row r="328" spans="7:9" ht="14.25" customHeight="1" x14ac:dyDescent="0.2">
      <c r="G328" s="16"/>
      <c r="I328" s="16"/>
    </row>
    <row r="329" spans="7:9" ht="14.25" customHeight="1" x14ac:dyDescent="0.2">
      <c r="G329" s="16"/>
      <c r="I329" s="16"/>
    </row>
    <row r="330" spans="7:9" ht="14.25" customHeight="1" x14ac:dyDescent="0.2">
      <c r="G330" s="16"/>
      <c r="I330" s="16"/>
    </row>
    <row r="331" spans="7:9" ht="14.25" customHeight="1" x14ac:dyDescent="0.2">
      <c r="G331" s="16"/>
      <c r="I331" s="16"/>
    </row>
    <row r="332" spans="7:9" ht="14.25" customHeight="1" x14ac:dyDescent="0.2">
      <c r="G332" s="16"/>
      <c r="I332" s="16"/>
    </row>
    <row r="333" spans="7:9" ht="14.25" customHeight="1" x14ac:dyDescent="0.2">
      <c r="G333" s="16"/>
      <c r="I333" s="16"/>
    </row>
    <row r="334" spans="7:9" ht="14.25" customHeight="1" x14ac:dyDescent="0.2">
      <c r="G334" s="16"/>
      <c r="I334" s="16"/>
    </row>
    <row r="335" spans="7:9" ht="14.25" customHeight="1" x14ac:dyDescent="0.2">
      <c r="G335" s="16"/>
      <c r="I335" s="16"/>
    </row>
    <row r="336" spans="7:9" ht="14.25" customHeight="1" x14ac:dyDescent="0.2">
      <c r="G336" s="16"/>
      <c r="I336" s="16"/>
    </row>
    <row r="337" spans="7:9" ht="14.25" customHeight="1" x14ac:dyDescent="0.2">
      <c r="G337" s="16"/>
      <c r="I337" s="16"/>
    </row>
    <row r="338" spans="7:9" ht="14.25" customHeight="1" x14ac:dyDescent="0.2">
      <c r="G338" s="16"/>
      <c r="I338" s="16"/>
    </row>
    <row r="339" spans="7:9" ht="14.25" customHeight="1" x14ac:dyDescent="0.2">
      <c r="G339" s="16"/>
      <c r="I339" s="16"/>
    </row>
    <row r="340" spans="7:9" ht="14.25" customHeight="1" x14ac:dyDescent="0.2">
      <c r="G340" s="16"/>
      <c r="I340" s="16"/>
    </row>
    <row r="341" spans="7:9" ht="14.25" customHeight="1" x14ac:dyDescent="0.2">
      <c r="G341" s="16"/>
      <c r="I341" s="16"/>
    </row>
    <row r="342" spans="7:9" ht="14.25" customHeight="1" x14ac:dyDescent="0.2">
      <c r="G342" s="16"/>
      <c r="I342" s="16"/>
    </row>
    <row r="343" spans="7:9" ht="14.25" customHeight="1" x14ac:dyDescent="0.2">
      <c r="G343" s="16"/>
      <c r="I343" s="16"/>
    </row>
    <row r="344" spans="7:9" ht="14.25" customHeight="1" x14ac:dyDescent="0.2">
      <c r="G344" s="16"/>
      <c r="I344" s="16"/>
    </row>
    <row r="345" spans="7:9" ht="14.25" customHeight="1" x14ac:dyDescent="0.2">
      <c r="G345" s="16"/>
      <c r="I345" s="16"/>
    </row>
    <row r="346" spans="7:9" ht="14.25" customHeight="1" x14ac:dyDescent="0.2">
      <c r="G346" s="16"/>
      <c r="I346" s="16"/>
    </row>
    <row r="347" spans="7:9" ht="14.25" customHeight="1" x14ac:dyDescent="0.2">
      <c r="G347" s="16"/>
      <c r="I347" s="16"/>
    </row>
    <row r="348" spans="7:9" ht="14.25" customHeight="1" x14ac:dyDescent="0.2">
      <c r="G348" s="16"/>
      <c r="I348" s="16"/>
    </row>
    <row r="349" spans="7:9" ht="14.25" customHeight="1" x14ac:dyDescent="0.2">
      <c r="G349" s="16"/>
      <c r="I349" s="16"/>
    </row>
    <row r="350" spans="7:9" ht="14.25" customHeight="1" x14ac:dyDescent="0.2">
      <c r="G350" s="16"/>
      <c r="I350" s="16"/>
    </row>
    <row r="351" spans="7:9" ht="14.25" customHeight="1" x14ac:dyDescent="0.2">
      <c r="G351" s="16"/>
      <c r="I351" s="16"/>
    </row>
    <row r="352" spans="7:9" ht="14.25" customHeight="1" x14ac:dyDescent="0.2">
      <c r="G352" s="16"/>
      <c r="I352" s="16"/>
    </row>
    <row r="353" spans="7:9" ht="14.25" customHeight="1" x14ac:dyDescent="0.2">
      <c r="G353" s="16"/>
      <c r="I353" s="16"/>
    </row>
    <row r="354" spans="7:9" ht="14.25" customHeight="1" x14ac:dyDescent="0.2">
      <c r="G354" s="16"/>
      <c r="I354" s="16"/>
    </row>
    <row r="355" spans="7:9" ht="14.25" customHeight="1" x14ac:dyDescent="0.2">
      <c r="G355" s="16"/>
      <c r="I355" s="16"/>
    </row>
    <row r="356" spans="7:9" ht="14.25" customHeight="1" x14ac:dyDescent="0.2">
      <c r="G356" s="16"/>
      <c r="I356" s="16"/>
    </row>
    <row r="357" spans="7:9" ht="14.25" customHeight="1" x14ac:dyDescent="0.2">
      <c r="G357" s="16"/>
      <c r="I357" s="16"/>
    </row>
    <row r="358" spans="7:9" ht="14.25" customHeight="1" x14ac:dyDescent="0.2">
      <c r="G358" s="16"/>
      <c r="I358" s="16"/>
    </row>
    <row r="359" spans="7:9" ht="14.25" customHeight="1" x14ac:dyDescent="0.2">
      <c r="G359" s="16"/>
      <c r="I359" s="16"/>
    </row>
    <row r="360" spans="7:9" ht="14.25" customHeight="1" x14ac:dyDescent="0.2">
      <c r="G360" s="16"/>
      <c r="I360" s="16"/>
    </row>
    <row r="361" spans="7:9" ht="14.25" customHeight="1" x14ac:dyDescent="0.2">
      <c r="G361" s="16"/>
      <c r="I361" s="16"/>
    </row>
    <row r="362" spans="7:9" ht="14.25" customHeight="1" x14ac:dyDescent="0.2">
      <c r="G362" s="16"/>
      <c r="I362" s="16"/>
    </row>
    <row r="363" spans="7:9" ht="14.25" customHeight="1" x14ac:dyDescent="0.2">
      <c r="G363" s="16"/>
      <c r="I363" s="16"/>
    </row>
    <row r="364" spans="7:9" ht="14.25" customHeight="1" x14ac:dyDescent="0.2">
      <c r="G364" s="16"/>
      <c r="I364" s="16"/>
    </row>
    <row r="365" spans="7:9" ht="14.25" customHeight="1" x14ac:dyDescent="0.2">
      <c r="G365" s="16"/>
      <c r="I365" s="16"/>
    </row>
    <row r="366" spans="7:9" ht="14.25" customHeight="1" x14ac:dyDescent="0.2">
      <c r="G366" s="16"/>
      <c r="I366" s="16"/>
    </row>
    <row r="367" spans="7:9" ht="14.25" customHeight="1" x14ac:dyDescent="0.2">
      <c r="G367" s="16"/>
      <c r="I367" s="16"/>
    </row>
    <row r="368" spans="7:9" ht="14.25" customHeight="1" x14ac:dyDescent="0.2">
      <c r="G368" s="16"/>
      <c r="I368" s="16"/>
    </row>
    <row r="369" spans="7:9" ht="14.25" customHeight="1" x14ac:dyDescent="0.2">
      <c r="G369" s="16"/>
      <c r="I369" s="16"/>
    </row>
    <row r="370" spans="7:9" ht="14.25" customHeight="1" x14ac:dyDescent="0.2">
      <c r="G370" s="16"/>
      <c r="I370" s="16"/>
    </row>
    <row r="371" spans="7:9" ht="14.25" customHeight="1" x14ac:dyDescent="0.2">
      <c r="G371" s="16"/>
      <c r="I371" s="16"/>
    </row>
    <row r="372" spans="7:9" ht="14.25" customHeight="1" x14ac:dyDescent="0.2">
      <c r="G372" s="16"/>
      <c r="I372" s="16"/>
    </row>
    <row r="373" spans="7:9" ht="14.25" customHeight="1" x14ac:dyDescent="0.2">
      <c r="G373" s="16"/>
      <c r="I373" s="16"/>
    </row>
    <row r="374" spans="7:9" ht="14.25" customHeight="1" x14ac:dyDescent="0.2">
      <c r="G374" s="16"/>
      <c r="I374" s="16"/>
    </row>
    <row r="375" spans="7:9" ht="14.25" customHeight="1" x14ac:dyDescent="0.2">
      <c r="G375" s="16"/>
      <c r="I375" s="16"/>
    </row>
    <row r="376" spans="7:9" ht="14.25" customHeight="1" x14ac:dyDescent="0.2">
      <c r="G376" s="16"/>
      <c r="I376" s="16"/>
    </row>
    <row r="377" spans="7:9" ht="14.25" customHeight="1" x14ac:dyDescent="0.2">
      <c r="G377" s="16"/>
      <c r="I377" s="16"/>
    </row>
    <row r="378" spans="7:9" ht="14.25" customHeight="1" x14ac:dyDescent="0.2">
      <c r="G378" s="16"/>
      <c r="I378" s="16"/>
    </row>
    <row r="379" spans="7:9" ht="14.25" customHeight="1" x14ac:dyDescent="0.2">
      <c r="G379" s="16"/>
      <c r="I379" s="16"/>
    </row>
    <row r="380" spans="7:9" ht="14.25" customHeight="1" x14ac:dyDescent="0.2">
      <c r="G380" s="16"/>
      <c r="I380" s="16"/>
    </row>
    <row r="381" spans="7:9" ht="14.25" customHeight="1" x14ac:dyDescent="0.2">
      <c r="G381" s="16"/>
      <c r="I381" s="16"/>
    </row>
    <row r="382" spans="7:9" ht="14.25" customHeight="1" x14ac:dyDescent="0.2">
      <c r="G382" s="16"/>
      <c r="I382" s="16"/>
    </row>
    <row r="383" spans="7:9" ht="14.25" customHeight="1" x14ac:dyDescent="0.2">
      <c r="G383" s="16"/>
      <c r="I383" s="16"/>
    </row>
    <row r="384" spans="7:9" ht="14.25" customHeight="1" x14ac:dyDescent="0.2">
      <c r="G384" s="16"/>
      <c r="I384" s="16"/>
    </row>
    <row r="385" spans="7:9" ht="14.25" customHeight="1" x14ac:dyDescent="0.2">
      <c r="G385" s="16"/>
      <c r="I385" s="16"/>
    </row>
    <row r="386" spans="7:9" ht="14.25" customHeight="1" x14ac:dyDescent="0.2">
      <c r="G386" s="16"/>
      <c r="I386" s="16"/>
    </row>
    <row r="387" spans="7:9" ht="14.25" customHeight="1" x14ac:dyDescent="0.2">
      <c r="G387" s="16"/>
      <c r="I387" s="16"/>
    </row>
    <row r="388" spans="7:9" ht="14.25" customHeight="1" x14ac:dyDescent="0.2">
      <c r="G388" s="16"/>
      <c r="I388" s="16"/>
    </row>
    <row r="389" spans="7:9" ht="14.25" customHeight="1" x14ac:dyDescent="0.2">
      <c r="G389" s="16"/>
      <c r="I389" s="16"/>
    </row>
    <row r="390" spans="7:9" ht="14.25" customHeight="1" x14ac:dyDescent="0.2">
      <c r="G390" s="16"/>
      <c r="I390" s="16"/>
    </row>
    <row r="391" spans="7:9" ht="14.25" customHeight="1" x14ac:dyDescent="0.2">
      <c r="G391" s="16"/>
      <c r="I391" s="16"/>
    </row>
    <row r="392" spans="7:9" ht="14.25" customHeight="1" x14ac:dyDescent="0.2">
      <c r="G392" s="16"/>
      <c r="I392" s="16"/>
    </row>
    <row r="393" spans="7:9" ht="14.25" customHeight="1" x14ac:dyDescent="0.2">
      <c r="G393" s="16"/>
      <c r="I393" s="16"/>
    </row>
    <row r="394" spans="7:9" ht="14.25" customHeight="1" x14ac:dyDescent="0.2">
      <c r="G394" s="16"/>
      <c r="I394" s="16"/>
    </row>
    <row r="395" spans="7:9" ht="14.25" customHeight="1" x14ac:dyDescent="0.2">
      <c r="G395" s="16"/>
      <c r="I395" s="16"/>
    </row>
    <row r="396" spans="7:9" ht="14.25" customHeight="1" x14ac:dyDescent="0.2">
      <c r="G396" s="16"/>
      <c r="I396" s="16"/>
    </row>
    <row r="397" spans="7:9" ht="14.25" customHeight="1" x14ac:dyDescent="0.2">
      <c r="G397" s="16"/>
      <c r="I397" s="16"/>
    </row>
    <row r="398" spans="7:9" ht="14.25" customHeight="1" x14ac:dyDescent="0.2">
      <c r="G398" s="16"/>
      <c r="I398" s="16"/>
    </row>
    <row r="399" spans="7:9" ht="14.25" customHeight="1" x14ac:dyDescent="0.2">
      <c r="G399" s="16"/>
      <c r="I399" s="16"/>
    </row>
    <row r="400" spans="7:9" ht="14.25" customHeight="1" x14ac:dyDescent="0.2">
      <c r="G400" s="16"/>
      <c r="I400" s="16"/>
    </row>
    <row r="401" spans="7:9" ht="14.25" customHeight="1" x14ac:dyDescent="0.2">
      <c r="G401" s="16"/>
      <c r="I401" s="16"/>
    </row>
    <row r="402" spans="7:9" ht="14.25" customHeight="1" x14ac:dyDescent="0.2">
      <c r="G402" s="16"/>
      <c r="I402" s="16"/>
    </row>
    <row r="403" spans="7:9" ht="14.25" customHeight="1" x14ac:dyDescent="0.2">
      <c r="G403" s="16"/>
      <c r="I403" s="16"/>
    </row>
    <row r="404" spans="7:9" ht="14.25" customHeight="1" x14ac:dyDescent="0.2">
      <c r="G404" s="16"/>
      <c r="I404" s="16"/>
    </row>
    <row r="405" spans="7:9" ht="14.25" customHeight="1" x14ac:dyDescent="0.2">
      <c r="G405" s="16"/>
      <c r="I405" s="16"/>
    </row>
    <row r="406" spans="7:9" ht="14.25" customHeight="1" x14ac:dyDescent="0.2">
      <c r="G406" s="16"/>
      <c r="I406" s="16"/>
    </row>
    <row r="407" spans="7:9" ht="14.25" customHeight="1" x14ac:dyDescent="0.2">
      <c r="G407" s="16"/>
      <c r="I407" s="16"/>
    </row>
    <row r="408" spans="7:9" ht="14.25" customHeight="1" x14ac:dyDescent="0.2">
      <c r="G408" s="16"/>
      <c r="I408" s="16"/>
    </row>
    <row r="409" spans="7:9" ht="14.25" customHeight="1" x14ac:dyDescent="0.2">
      <c r="G409" s="16"/>
      <c r="I409" s="16"/>
    </row>
    <row r="410" spans="7:9" ht="14.25" customHeight="1" x14ac:dyDescent="0.2">
      <c r="G410" s="16"/>
      <c r="I410" s="16"/>
    </row>
    <row r="411" spans="7:9" ht="14.25" customHeight="1" x14ac:dyDescent="0.2">
      <c r="G411" s="16"/>
      <c r="I411" s="16"/>
    </row>
    <row r="412" spans="7:9" ht="14.25" customHeight="1" x14ac:dyDescent="0.2">
      <c r="G412" s="16"/>
      <c r="I412" s="16"/>
    </row>
    <row r="413" spans="7:9" ht="14.25" customHeight="1" x14ac:dyDescent="0.2">
      <c r="G413" s="16"/>
      <c r="I413" s="16"/>
    </row>
    <row r="414" spans="7:9" ht="14.25" customHeight="1" x14ac:dyDescent="0.2">
      <c r="G414" s="16"/>
      <c r="I414" s="16"/>
    </row>
    <row r="415" spans="7:9" ht="14.25" customHeight="1" x14ac:dyDescent="0.2">
      <c r="G415" s="16"/>
      <c r="I415" s="16"/>
    </row>
    <row r="416" spans="7:9" ht="14.25" customHeight="1" x14ac:dyDescent="0.2">
      <c r="G416" s="16"/>
      <c r="I416" s="16"/>
    </row>
    <row r="417" spans="7:9" ht="14.25" customHeight="1" x14ac:dyDescent="0.2">
      <c r="G417" s="16"/>
      <c r="I417" s="16"/>
    </row>
    <row r="418" spans="7:9" ht="14.25" customHeight="1" x14ac:dyDescent="0.2">
      <c r="G418" s="16"/>
      <c r="I418" s="16"/>
    </row>
    <row r="419" spans="7:9" ht="14.25" customHeight="1" x14ac:dyDescent="0.2">
      <c r="G419" s="16"/>
      <c r="I419" s="16"/>
    </row>
    <row r="420" spans="7:9" ht="14.25" customHeight="1" x14ac:dyDescent="0.2">
      <c r="G420" s="16"/>
      <c r="I420" s="16"/>
    </row>
    <row r="421" spans="7:9" ht="14.25" customHeight="1" x14ac:dyDescent="0.2">
      <c r="G421" s="16"/>
      <c r="I421" s="16"/>
    </row>
    <row r="422" spans="7:9" ht="14.25" customHeight="1" x14ac:dyDescent="0.2">
      <c r="G422" s="16"/>
      <c r="I422" s="16"/>
    </row>
    <row r="423" spans="7:9" ht="14.25" customHeight="1" x14ac:dyDescent="0.2">
      <c r="G423" s="16"/>
      <c r="I423" s="16"/>
    </row>
    <row r="424" spans="7:9" ht="14.25" customHeight="1" x14ac:dyDescent="0.2">
      <c r="G424" s="16"/>
      <c r="I424" s="16"/>
    </row>
    <row r="425" spans="7:9" ht="14.25" customHeight="1" x14ac:dyDescent="0.2">
      <c r="G425" s="16"/>
      <c r="I425" s="16"/>
    </row>
    <row r="426" spans="7:9" ht="14.25" customHeight="1" x14ac:dyDescent="0.2">
      <c r="G426" s="16"/>
      <c r="I426" s="16"/>
    </row>
    <row r="427" spans="7:9" ht="14.25" customHeight="1" x14ac:dyDescent="0.2">
      <c r="G427" s="16"/>
      <c r="I427" s="16"/>
    </row>
    <row r="428" spans="7:9" ht="14.25" customHeight="1" x14ac:dyDescent="0.2">
      <c r="G428" s="16"/>
      <c r="I428" s="16"/>
    </row>
    <row r="429" spans="7:9" ht="14.25" customHeight="1" x14ac:dyDescent="0.2">
      <c r="G429" s="16"/>
      <c r="I429" s="16"/>
    </row>
    <row r="430" spans="7:9" ht="14.25" customHeight="1" x14ac:dyDescent="0.2">
      <c r="G430" s="16"/>
      <c r="I430" s="16"/>
    </row>
    <row r="431" spans="7:9" ht="14.25" customHeight="1" x14ac:dyDescent="0.2">
      <c r="G431" s="16"/>
      <c r="I431" s="16"/>
    </row>
    <row r="432" spans="7:9" ht="14.25" customHeight="1" x14ac:dyDescent="0.2">
      <c r="G432" s="16"/>
      <c r="I432" s="16"/>
    </row>
    <row r="433" spans="7:9" ht="14.25" customHeight="1" x14ac:dyDescent="0.2">
      <c r="G433" s="16"/>
      <c r="I433" s="16"/>
    </row>
    <row r="434" spans="7:9" ht="14.25" customHeight="1" x14ac:dyDescent="0.2">
      <c r="G434" s="16"/>
      <c r="I434" s="16"/>
    </row>
    <row r="435" spans="7:9" ht="14.25" customHeight="1" x14ac:dyDescent="0.2">
      <c r="G435" s="16"/>
      <c r="I435" s="16"/>
    </row>
    <row r="436" spans="7:9" ht="14.25" customHeight="1" x14ac:dyDescent="0.2">
      <c r="G436" s="16"/>
      <c r="I436" s="16"/>
    </row>
    <row r="437" spans="7:9" ht="14.25" customHeight="1" x14ac:dyDescent="0.2">
      <c r="G437" s="16"/>
      <c r="I437" s="16"/>
    </row>
    <row r="438" spans="7:9" ht="14.25" customHeight="1" x14ac:dyDescent="0.2">
      <c r="G438" s="16"/>
      <c r="I438" s="16"/>
    </row>
    <row r="439" spans="7:9" ht="14.25" customHeight="1" x14ac:dyDescent="0.2">
      <c r="G439" s="16"/>
      <c r="I439" s="16"/>
    </row>
    <row r="440" spans="7:9" ht="14.25" customHeight="1" x14ac:dyDescent="0.2">
      <c r="G440" s="16"/>
      <c r="I440" s="16"/>
    </row>
    <row r="441" spans="7:9" ht="14.25" customHeight="1" x14ac:dyDescent="0.2">
      <c r="G441" s="16"/>
      <c r="I441" s="16"/>
    </row>
    <row r="442" spans="7:9" ht="14.25" customHeight="1" x14ac:dyDescent="0.2">
      <c r="G442" s="16"/>
      <c r="I442" s="16"/>
    </row>
    <row r="443" spans="7:9" ht="14.25" customHeight="1" x14ac:dyDescent="0.2">
      <c r="G443" s="16"/>
      <c r="I443" s="16"/>
    </row>
    <row r="444" spans="7:9" ht="14.25" customHeight="1" x14ac:dyDescent="0.2">
      <c r="G444" s="16"/>
      <c r="I444" s="16"/>
    </row>
    <row r="445" spans="7:9" ht="14.25" customHeight="1" x14ac:dyDescent="0.2">
      <c r="G445" s="16"/>
      <c r="I445" s="16"/>
    </row>
    <row r="446" spans="7:9" ht="14.25" customHeight="1" x14ac:dyDescent="0.2">
      <c r="G446" s="16"/>
      <c r="I446" s="16"/>
    </row>
    <row r="447" spans="7:9" ht="14.25" customHeight="1" x14ac:dyDescent="0.2">
      <c r="G447" s="16"/>
      <c r="I447" s="16"/>
    </row>
    <row r="448" spans="7:9" ht="14.25" customHeight="1" x14ac:dyDescent="0.2">
      <c r="G448" s="16"/>
      <c r="I448" s="16"/>
    </row>
    <row r="449" spans="7:9" ht="14.25" customHeight="1" x14ac:dyDescent="0.2">
      <c r="G449" s="16"/>
      <c r="I449" s="16"/>
    </row>
    <row r="450" spans="7:9" ht="14.25" customHeight="1" x14ac:dyDescent="0.2">
      <c r="G450" s="16"/>
      <c r="I450" s="16"/>
    </row>
    <row r="451" spans="7:9" ht="14.25" customHeight="1" x14ac:dyDescent="0.2">
      <c r="G451" s="16"/>
      <c r="I451" s="16"/>
    </row>
    <row r="452" spans="7:9" ht="14.25" customHeight="1" x14ac:dyDescent="0.2">
      <c r="G452" s="16"/>
      <c r="I452" s="16"/>
    </row>
    <row r="453" spans="7:9" ht="14.25" customHeight="1" x14ac:dyDescent="0.2">
      <c r="G453" s="16"/>
      <c r="I453" s="16"/>
    </row>
    <row r="454" spans="7:9" ht="14.25" customHeight="1" x14ac:dyDescent="0.2">
      <c r="G454" s="16"/>
      <c r="I454" s="16"/>
    </row>
    <row r="455" spans="7:9" ht="14.25" customHeight="1" x14ac:dyDescent="0.2">
      <c r="G455" s="16"/>
      <c r="I455" s="16"/>
    </row>
    <row r="456" spans="7:9" ht="14.25" customHeight="1" x14ac:dyDescent="0.2">
      <c r="G456" s="16"/>
      <c r="I456" s="16"/>
    </row>
    <row r="457" spans="7:9" ht="14.25" customHeight="1" x14ac:dyDescent="0.2">
      <c r="G457" s="16"/>
      <c r="I457" s="16"/>
    </row>
    <row r="458" spans="7:9" ht="14.25" customHeight="1" x14ac:dyDescent="0.2">
      <c r="G458" s="16"/>
      <c r="I458" s="16"/>
    </row>
    <row r="459" spans="7:9" ht="14.25" customHeight="1" x14ac:dyDescent="0.2">
      <c r="G459" s="16"/>
      <c r="I459" s="16"/>
    </row>
    <row r="460" spans="7:9" ht="14.25" customHeight="1" x14ac:dyDescent="0.2">
      <c r="G460" s="16"/>
      <c r="I460" s="16"/>
    </row>
    <row r="461" spans="7:9" ht="14.25" customHeight="1" x14ac:dyDescent="0.2">
      <c r="G461" s="16"/>
      <c r="I461" s="16"/>
    </row>
    <row r="462" spans="7:9" ht="14.25" customHeight="1" x14ac:dyDescent="0.2">
      <c r="G462" s="16"/>
      <c r="I462" s="16"/>
    </row>
    <row r="463" spans="7:9" ht="14.25" customHeight="1" x14ac:dyDescent="0.2">
      <c r="G463" s="16"/>
      <c r="I463" s="16"/>
    </row>
    <row r="464" spans="7:9" ht="14.25" customHeight="1" x14ac:dyDescent="0.2">
      <c r="G464" s="16"/>
      <c r="I464" s="16"/>
    </row>
    <row r="465" spans="7:9" ht="14.25" customHeight="1" x14ac:dyDescent="0.2">
      <c r="G465" s="16"/>
      <c r="I465" s="16"/>
    </row>
    <row r="466" spans="7:9" ht="14.25" customHeight="1" x14ac:dyDescent="0.2">
      <c r="G466" s="16"/>
      <c r="I466" s="16"/>
    </row>
    <row r="467" spans="7:9" ht="14.25" customHeight="1" x14ac:dyDescent="0.2">
      <c r="G467" s="16"/>
      <c r="I467" s="16"/>
    </row>
    <row r="468" spans="7:9" ht="14.25" customHeight="1" x14ac:dyDescent="0.2">
      <c r="G468" s="16"/>
      <c r="I468" s="16"/>
    </row>
    <row r="469" spans="7:9" ht="14.25" customHeight="1" x14ac:dyDescent="0.2">
      <c r="G469" s="16"/>
      <c r="I469" s="16"/>
    </row>
    <row r="470" spans="7:9" ht="14.25" customHeight="1" x14ac:dyDescent="0.2">
      <c r="G470" s="16"/>
      <c r="I470" s="16"/>
    </row>
    <row r="471" spans="7:9" ht="14.25" customHeight="1" x14ac:dyDescent="0.2">
      <c r="G471" s="16"/>
      <c r="I471" s="16"/>
    </row>
    <row r="472" spans="7:9" ht="14.25" customHeight="1" x14ac:dyDescent="0.2">
      <c r="G472" s="16"/>
      <c r="I472" s="16"/>
    </row>
    <row r="473" spans="7:9" ht="14.25" customHeight="1" x14ac:dyDescent="0.2">
      <c r="G473" s="16"/>
      <c r="I473" s="16"/>
    </row>
    <row r="474" spans="7:9" ht="14.25" customHeight="1" x14ac:dyDescent="0.2">
      <c r="G474" s="16"/>
      <c r="I474" s="16"/>
    </row>
    <row r="475" spans="7:9" ht="14.25" customHeight="1" x14ac:dyDescent="0.2">
      <c r="G475" s="16"/>
      <c r="I475" s="16"/>
    </row>
    <row r="476" spans="7:9" ht="14.25" customHeight="1" x14ac:dyDescent="0.2">
      <c r="G476" s="16"/>
      <c r="I476" s="16"/>
    </row>
    <row r="477" spans="7:9" ht="14.25" customHeight="1" x14ac:dyDescent="0.2">
      <c r="G477" s="16"/>
      <c r="I477" s="16"/>
    </row>
    <row r="478" spans="7:9" ht="14.25" customHeight="1" x14ac:dyDescent="0.2">
      <c r="G478" s="16"/>
      <c r="I478" s="16"/>
    </row>
    <row r="479" spans="7:9" ht="14.25" customHeight="1" x14ac:dyDescent="0.2">
      <c r="G479" s="16"/>
      <c r="I479" s="16"/>
    </row>
    <row r="480" spans="7:9" ht="14.25" customHeight="1" x14ac:dyDescent="0.2">
      <c r="G480" s="16"/>
      <c r="I480" s="16"/>
    </row>
    <row r="481" spans="7:9" ht="14.25" customHeight="1" x14ac:dyDescent="0.2">
      <c r="G481" s="16"/>
      <c r="I481" s="16"/>
    </row>
    <row r="482" spans="7:9" ht="14.25" customHeight="1" x14ac:dyDescent="0.2">
      <c r="G482" s="16"/>
      <c r="I482" s="16"/>
    </row>
    <row r="483" spans="7:9" ht="14.25" customHeight="1" x14ac:dyDescent="0.2">
      <c r="G483" s="16"/>
      <c r="I483" s="16"/>
    </row>
    <row r="484" spans="7:9" ht="14.25" customHeight="1" x14ac:dyDescent="0.2">
      <c r="G484" s="16"/>
      <c r="I484" s="16"/>
    </row>
    <row r="485" spans="7:9" ht="14.25" customHeight="1" x14ac:dyDescent="0.2">
      <c r="G485" s="16"/>
      <c r="I485" s="16"/>
    </row>
    <row r="486" spans="7:9" ht="14.25" customHeight="1" x14ac:dyDescent="0.2">
      <c r="G486" s="16"/>
      <c r="I486" s="16"/>
    </row>
    <row r="487" spans="7:9" ht="14.25" customHeight="1" x14ac:dyDescent="0.2">
      <c r="G487" s="16"/>
      <c r="I487" s="16"/>
    </row>
    <row r="488" spans="7:9" ht="14.25" customHeight="1" x14ac:dyDescent="0.2">
      <c r="G488" s="16"/>
      <c r="I488" s="16"/>
    </row>
    <row r="489" spans="7:9" ht="14.25" customHeight="1" x14ac:dyDescent="0.2">
      <c r="G489" s="16"/>
      <c r="I489" s="16"/>
    </row>
    <row r="490" spans="7:9" ht="14.25" customHeight="1" x14ac:dyDescent="0.2">
      <c r="G490" s="16"/>
      <c r="I490" s="16"/>
    </row>
    <row r="491" spans="7:9" ht="14.25" customHeight="1" x14ac:dyDescent="0.2">
      <c r="G491" s="16"/>
      <c r="I491" s="16"/>
    </row>
    <row r="492" spans="7:9" ht="14.25" customHeight="1" x14ac:dyDescent="0.2">
      <c r="G492" s="16"/>
      <c r="I492" s="16"/>
    </row>
    <row r="493" spans="7:9" ht="14.25" customHeight="1" x14ac:dyDescent="0.2">
      <c r="G493" s="16"/>
      <c r="I493" s="16"/>
    </row>
    <row r="494" spans="7:9" ht="14.25" customHeight="1" x14ac:dyDescent="0.2">
      <c r="G494" s="16"/>
      <c r="I494" s="16"/>
    </row>
    <row r="495" spans="7:9" ht="14.25" customHeight="1" x14ac:dyDescent="0.2">
      <c r="G495" s="16"/>
      <c r="I495" s="16"/>
    </row>
    <row r="496" spans="7:9" ht="14.25" customHeight="1" x14ac:dyDescent="0.2">
      <c r="G496" s="16"/>
      <c r="I496" s="16"/>
    </row>
    <row r="497" spans="7:9" ht="14.25" customHeight="1" x14ac:dyDescent="0.2">
      <c r="G497" s="16"/>
      <c r="I497" s="16"/>
    </row>
    <row r="498" spans="7:9" ht="14.25" customHeight="1" x14ac:dyDescent="0.2">
      <c r="G498" s="16"/>
      <c r="I498" s="16"/>
    </row>
    <row r="499" spans="7:9" ht="14.25" customHeight="1" x14ac:dyDescent="0.2">
      <c r="G499" s="16"/>
      <c r="I499" s="16"/>
    </row>
    <row r="500" spans="7:9" ht="14.25" customHeight="1" x14ac:dyDescent="0.2">
      <c r="G500" s="16"/>
      <c r="I500" s="16"/>
    </row>
    <row r="501" spans="7:9" ht="14.25" customHeight="1" x14ac:dyDescent="0.2">
      <c r="G501" s="16"/>
      <c r="I501" s="16"/>
    </row>
    <row r="502" spans="7:9" ht="14.25" customHeight="1" x14ac:dyDescent="0.2">
      <c r="G502" s="16"/>
      <c r="I502" s="16"/>
    </row>
    <row r="503" spans="7:9" ht="14.25" customHeight="1" x14ac:dyDescent="0.2">
      <c r="G503" s="16"/>
      <c r="I503" s="16"/>
    </row>
    <row r="504" spans="7:9" ht="14.25" customHeight="1" x14ac:dyDescent="0.2">
      <c r="G504" s="16"/>
      <c r="I504" s="16"/>
    </row>
    <row r="505" spans="7:9" ht="14.25" customHeight="1" x14ac:dyDescent="0.2">
      <c r="G505" s="16"/>
      <c r="I505" s="16"/>
    </row>
    <row r="506" spans="7:9" ht="14.25" customHeight="1" x14ac:dyDescent="0.2">
      <c r="G506" s="16"/>
      <c r="I506" s="16"/>
    </row>
    <row r="507" spans="7:9" ht="14.25" customHeight="1" x14ac:dyDescent="0.2">
      <c r="G507" s="16"/>
      <c r="I507" s="16"/>
    </row>
    <row r="508" spans="7:9" ht="14.25" customHeight="1" x14ac:dyDescent="0.2">
      <c r="G508" s="16"/>
      <c r="I508" s="16"/>
    </row>
    <row r="509" spans="7:9" ht="14.25" customHeight="1" x14ac:dyDescent="0.2">
      <c r="G509" s="16"/>
      <c r="I509" s="16"/>
    </row>
    <row r="510" spans="7:9" ht="14.25" customHeight="1" x14ac:dyDescent="0.2">
      <c r="G510" s="16"/>
      <c r="I510" s="16"/>
    </row>
    <row r="511" spans="7:9" ht="14.25" customHeight="1" x14ac:dyDescent="0.2">
      <c r="G511" s="16"/>
      <c r="I511" s="16"/>
    </row>
    <row r="512" spans="7:9" ht="14.25" customHeight="1" x14ac:dyDescent="0.2">
      <c r="G512" s="16"/>
      <c r="I512" s="16"/>
    </row>
    <row r="513" spans="7:9" ht="14.25" customHeight="1" x14ac:dyDescent="0.2">
      <c r="G513" s="16"/>
      <c r="I513" s="16"/>
    </row>
    <row r="514" spans="7:9" ht="14.25" customHeight="1" x14ac:dyDescent="0.2">
      <c r="G514" s="16"/>
      <c r="I514" s="16"/>
    </row>
    <row r="515" spans="7:9" ht="14.25" customHeight="1" x14ac:dyDescent="0.2">
      <c r="G515" s="16"/>
      <c r="I515" s="16"/>
    </row>
    <row r="516" spans="7:9" ht="14.25" customHeight="1" x14ac:dyDescent="0.2">
      <c r="G516" s="16"/>
      <c r="I516" s="16"/>
    </row>
    <row r="517" spans="7:9" ht="14.25" customHeight="1" x14ac:dyDescent="0.2">
      <c r="G517" s="16"/>
      <c r="I517" s="16"/>
    </row>
    <row r="518" spans="7:9" ht="14.25" customHeight="1" x14ac:dyDescent="0.2">
      <c r="G518" s="16"/>
      <c r="I518" s="16"/>
    </row>
    <row r="519" spans="7:9" ht="14.25" customHeight="1" x14ac:dyDescent="0.2">
      <c r="G519" s="16"/>
      <c r="I519" s="16"/>
    </row>
    <row r="520" spans="7:9" ht="14.25" customHeight="1" x14ac:dyDescent="0.2">
      <c r="G520" s="16"/>
      <c r="I520" s="16"/>
    </row>
    <row r="521" spans="7:9" ht="14.25" customHeight="1" x14ac:dyDescent="0.2">
      <c r="G521" s="16"/>
      <c r="I521" s="16"/>
    </row>
    <row r="522" spans="7:9" ht="14.25" customHeight="1" x14ac:dyDescent="0.2">
      <c r="G522" s="16"/>
      <c r="I522" s="16"/>
    </row>
    <row r="523" spans="7:9" ht="14.25" customHeight="1" x14ac:dyDescent="0.2">
      <c r="G523" s="16"/>
      <c r="I523" s="16"/>
    </row>
    <row r="524" spans="7:9" ht="14.25" customHeight="1" x14ac:dyDescent="0.2">
      <c r="G524" s="16"/>
      <c r="I524" s="16"/>
    </row>
    <row r="525" spans="7:9" ht="14.25" customHeight="1" x14ac:dyDescent="0.2">
      <c r="G525" s="16"/>
      <c r="I525" s="16"/>
    </row>
    <row r="526" spans="7:9" ht="14.25" customHeight="1" x14ac:dyDescent="0.2">
      <c r="G526" s="16"/>
      <c r="I526" s="16"/>
    </row>
    <row r="527" spans="7:9" ht="14.25" customHeight="1" x14ac:dyDescent="0.2">
      <c r="G527" s="16"/>
      <c r="I527" s="16"/>
    </row>
    <row r="528" spans="7:9" ht="14.25" customHeight="1" x14ac:dyDescent="0.2">
      <c r="G528" s="16"/>
      <c r="I528" s="16"/>
    </row>
    <row r="529" spans="7:9" ht="14.25" customHeight="1" x14ac:dyDescent="0.2">
      <c r="G529" s="16"/>
      <c r="I529" s="16"/>
    </row>
    <row r="530" spans="7:9" ht="14.25" customHeight="1" x14ac:dyDescent="0.2">
      <c r="G530" s="16"/>
      <c r="I530" s="16"/>
    </row>
    <row r="531" spans="7:9" ht="14.25" customHeight="1" x14ac:dyDescent="0.2">
      <c r="G531" s="16"/>
      <c r="I531" s="16"/>
    </row>
    <row r="532" spans="7:9" ht="14.25" customHeight="1" x14ac:dyDescent="0.2">
      <c r="G532" s="16"/>
      <c r="I532" s="16"/>
    </row>
    <row r="533" spans="7:9" ht="14.25" customHeight="1" x14ac:dyDescent="0.2">
      <c r="G533" s="16"/>
      <c r="I533" s="16"/>
    </row>
    <row r="534" spans="7:9" ht="14.25" customHeight="1" x14ac:dyDescent="0.2">
      <c r="G534" s="16"/>
      <c r="I534" s="16"/>
    </row>
    <row r="535" spans="7:9" ht="14.25" customHeight="1" x14ac:dyDescent="0.2">
      <c r="G535" s="16"/>
      <c r="I535" s="16"/>
    </row>
    <row r="536" spans="7:9" ht="14.25" customHeight="1" x14ac:dyDescent="0.2">
      <c r="G536" s="16"/>
      <c r="I536" s="16"/>
    </row>
    <row r="537" spans="7:9" ht="14.25" customHeight="1" x14ac:dyDescent="0.2">
      <c r="G537" s="16"/>
      <c r="I537" s="16"/>
    </row>
    <row r="538" spans="7:9" ht="14.25" customHeight="1" x14ac:dyDescent="0.2">
      <c r="G538" s="16"/>
      <c r="I538" s="16"/>
    </row>
    <row r="539" spans="7:9" ht="14.25" customHeight="1" x14ac:dyDescent="0.2">
      <c r="G539" s="16"/>
      <c r="I539" s="16"/>
    </row>
    <row r="540" spans="7:9" ht="14.25" customHeight="1" x14ac:dyDescent="0.2">
      <c r="G540" s="16"/>
      <c r="I540" s="16"/>
    </row>
    <row r="541" spans="7:9" ht="14.25" customHeight="1" x14ac:dyDescent="0.2">
      <c r="G541" s="16"/>
      <c r="I541" s="16"/>
    </row>
    <row r="542" spans="7:9" ht="14.25" customHeight="1" x14ac:dyDescent="0.2">
      <c r="G542" s="16"/>
      <c r="I542" s="16"/>
    </row>
    <row r="543" spans="7:9" ht="14.25" customHeight="1" x14ac:dyDescent="0.2">
      <c r="G543" s="16"/>
      <c r="I543" s="16"/>
    </row>
    <row r="544" spans="7:9" ht="14.25" customHeight="1" x14ac:dyDescent="0.2">
      <c r="G544" s="16"/>
      <c r="I544" s="16"/>
    </row>
    <row r="545" spans="7:9" ht="14.25" customHeight="1" x14ac:dyDescent="0.2">
      <c r="G545" s="16"/>
      <c r="I545" s="16"/>
    </row>
    <row r="546" spans="7:9" ht="14.25" customHeight="1" x14ac:dyDescent="0.2">
      <c r="G546" s="16"/>
      <c r="I546" s="16"/>
    </row>
    <row r="547" spans="7:9" ht="14.25" customHeight="1" x14ac:dyDescent="0.2">
      <c r="G547" s="16"/>
      <c r="I547" s="16"/>
    </row>
    <row r="548" spans="7:9" ht="14.25" customHeight="1" x14ac:dyDescent="0.2">
      <c r="G548" s="16"/>
      <c r="I548" s="16"/>
    </row>
    <row r="549" spans="7:9" ht="14.25" customHeight="1" x14ac:dyDescent="0.2">
      <c r="G549" s="16"/>
      <c r="I549" s="16"/>
    </row>
    <row r="550" spans="7:9" ht="14.25" customHeight="1" x14ac:dyDescent="0.2">
      <c r="G550" s="16"/>
      <c r="I550" s="16"/>
    </row>
    <row r="551" spans="7:9" ht="14.25" customHeight="1" x14ac:dyDescent="0.2">
      <c r="G551" s="16"/>
      <c r="I551" s="16"/>
    </row>
    <row r="552" spans="7:9" ht="14.25" customHeight="1" x14ac:dyDescent="0.2">
      <c r="G552" s="16"/>
      <c r="I552" s="16"/>
    </row>
    <row r="553" spans="7:9" ht="14.25" customHeight="1" x14ac:dyDescent="0.2">
      <c r="G553" s="16"/>
      <c r="I553" s="16"/>
    </row>
    <row r="554" spans="7:9" ht="14.25" customHeight="1" x14ac:dyDescent="0.2">
      <c r="G554" s="16"/>
      <c r="I554" s="16"/>
    </row>
    <row r="555" spans="7:9" ht="14.25" customHeight="1" x14ac:dyDescent="0.2">
      <c r="G555" s="16"/>
      <c r="I555" s="16"/>
    </row>
    <row r="556" spans="7:9" ht="14.25" customHeight="1" x14ac:dyDescent="0.2">
      <c r="G556" s="16"/>
      <c r="I556" s="16"/>
    </row>
    <row r="557" spans="7:9" ht="14.25" customHeight="1" x14ac:dyDescent="0.2">
      <c r="G557" s="16"/>
      <c r="I557" s="16"/>
    </row>
    <row r="558" spans="7:9" ht="14.25" customHeight="1" x14ac:dyDescent="0.2">
      <c r="G558" s="16"/>
      <c r="I558" s="16"/>
    </row>
    <row r="559" spans="7:9" ht="14.25" customHeight="1" x14ac:dyDescent="0.2">
      <c r="G559" s="16"/>
      <c r="I559" s="16"/>
    </row>
    <row r="560" spans="7:9" ht="14.25" customHeight="1" x14ac:dyDescent="0.2">
      <c r="G560" s="16"/>
      <c r="I560" s="16"/>
    </row>
    <row r="561" spans="7:9" ht="14.25" customHeight="1" x14ac:dyDescent="0.2">
      <c r="G561" s="16"/>
      <c r="I561" s="16"/>
    </row>
    <row r="562" spans="7:9" ht="14.25" customHeight="1" x14ac:dyDescent="0.2">
      <c r="G562" s="16"/>
      <c r="I562" s="16"/>
    </row>
    <row r="563" spans="7:9" ht="14.25" customHeight="1" x14ac:dyDescent="0.2">
      <c r="G563" s="16"/>
      <c r="I563" s="16"/>
    </row>
    <row r="564" spans="7:9" ht="14.25" customHeight="1" x14ac:dyDescent="0.2">
      <c r="G564" s="16"/>
      <c r="I564" s="16"/>
    </row>
    <row r="565" spans="7:9" ht="14.25" customHeight="1" x14ac:dyDescent="0.2">
      <c r="G565" s="16"/>
      <c r="I565" s="16"/>
    </row>
    <row r="566" spans="7:9" ht="14.25" customHeight="1" x14ac:dyDescent="0.2">
      <c r="G566" s="16"/>
      <c r="I566" s="16"/>
    </row>
    <row r="567" spans="7:9" ht="14.25" customHeight="1" x14ac:dyDescent="0.2">
      <c r="G567" s="16"/>
      <c r="I567" s="16"/>
    </row>
    <row r="568" spans="7:9" ht="14.25" customHeight="1" x14ac:dyDescent="0.2">
      <c r="G568" s="16"/>
      <c r="I568" s="16"/>
    </row>
    <row r="569" spans="7:9" ht="14.25" customHeight="1" x14ac:dyDescent="0.2">
      <c r="G569" s="16"/>
      <c r="I569" s="16"/>
    </row>
    <row r="570" spans="7:9" ht="14.25" customHeight="1" x14ac:dyDescent="0.2">
      <c r="G570" s="16"/>
      <c r="I570" s="16"/>
    </row>
    <row r="571" spans="7:9" ht="14.25" customHeight="1" x14ac:dyDescent="0.2">
      <c r="G571" s="16"/>
      <c r="I571" s="16"/>
    </row>
    <row r="572" spans="7:9" ht="14.25" customHeight="1" x14ac:dyDescent="0.2">
      <c r="G572" s="16"/>
      <c r="I572" s="16"/>
    </row>
    <row r="573" spans="7:9" ht="14.25" customHeight="1" x14ac:dyDescent="0.2">
      <c r="G573" s="16"/>
      <c r="I573" s="16"/>
    </row>
    <row r="574" spans="7:9" ht="14.25" customHeight="1" x14ac:dyDescent="0.2">
      <c r="G574" s="16"/>
      <c r="I574" s="16"/>
    </row>
    <row r="575" spans="7:9" ht="14.25" customHeight="1" x14ac:dyDescent="0.2">
      <c r="G575" s="16"/>
      <c r="I575" s="16"/>
    </row>
    <row r="576" spans="7:9" ht="14.25" customHeight="1" x14ac:dyDescent="0.2">
      <c r="G576" s="16"/>
      <c r="I576" s="16"/>
    </row>
    <row r="577" spans="7:9" ht="14.25" customHeight="1" x14ac:dyDescent="0.2">
      <c r="G577" s="16"/>
      <c r="I577" s="16"/>
    </row>
    <row r="578" spans="7:9" ht="14.25" customHeight="1" x14ac:dyDescent="0.2">
      <c r="G578" s="16"/>
      <c r="I578" s="16"/>
    </row>
    <row r="579" spans="7:9" ht="14.25" customHeight="1" x14ac:dyDescent="0.2">
      <c r="G579" s="16"/>
      <c r="I579" s="16"/>
    </row>
    <row r="580" spans="7:9" ht="14.25" customHeight="1" x14ac:dyDescent="0.2">
      <c r="G580" s="16"/>
      <c r="I580" s="16"/>
    </row>
    <row r="581" spans="7:9" ht="14.25" customHeight="1" x14ac:dyDescent="0.2">
      <c r="G581" s="16"/>
      <c r="I581" s="16"/>
    </row>
    <row r="582" spans="7:9" ht="14.25" customHeight="1" x14ac:dyDescent="0.2">
      <c r="G582" s="16"/>
      <c r="I582" s="16"/>
    </row>
    <row r="583" spans="7:9" ht="14.25" customHeight="1" x14ac:dyDescent="0.2">
      <c r="G583" s="16"/>
      <c r="I583" s="16"/>
    </row>
    <row r="584" spans="7:9" ht="14.25" customHeight="1" x14ac:dyDescent="0.2">
      <c r="G584" s="16"/>
      <c r="I584" s="16"/>
    </row>
    <row r="585" spans="7:9" ht="14.25" customHeight="1" x14ac:dyDescent="0.2">
      <c r="G585" s="16"/>
      <c r="I585" s="16"/>
    </row>
    <row r="586" spans="7:9" ht="14.25" customHeight="1" x14ac:dyDescent="0.2">
      <c r="G586" s="16"/>
      <c r="I586" s="16"/>
    </row>
    <row r="587" spans="7:9" ht="14.25" customHeight="1" x14ac:dyDescent="0.2">
      <c r="G587" s="16"/>
      <c r="I587" s="16"/>
    </row>
    <row r="588" spans="7:9" ht="14.25" customHeight="1" x14ac:dyDescent="0.2">
      <c r="G588" s="16"/>
      <c r="I588" s="16"/>
    </row>
    <row r="589" spans="7:9" ht="14.25" customHeight="1" x14ac:dyDescent="0.2">
      <c r="G589" s="16"/>
      <c r="I589" s="16"/>
    </row>
    <row r="590" spans="7:9" ht="14.25" customHeight="1" x14ac:dyDescent="0.2">
      <c r="G590" s="16"/>
      <c r="I590" s="16"/>
    </row>
    <row r="591" spans="7:9" ht="14.25" customHeight="1" x14ac:dyDescent="0.2">
      <c r="G591" s="16"/>
      <c r="I591" s="16"/>
    </row>
    <row r="592" spans="7:9" ht="14.25" customHeight="1" x14ac:dyDescent="0.2">
      <c r="G592" s="16"/>
      <c r="I592" s="16"/>
    </row>
    <row r="593" spans="7:9" ht="14.25" customHeight="1" x14ac:dyDescent="0.2">
      <c r="G593" s="16"/>
      <c r="I593" s="16"/>
    </row>
    <row r="594" spans="7:9" ht="14.25" customHeight="1" x14ac:dyDescent="0.2">
      <c r="G594" s="16"/>
      <c r="I594" s="16"/>
    </row>
    <row r="595" spans="7:9" ht="14.25" customHeight="1" x14ac:dyDescent="0.2">
      <c r="G595" s="16"/>
      <c r="I595" s="16"/>
    </row>
    <row r="596" spans="7:9" ht="14.25" customHeight="1" x14ac:dyDescent="0.2">
      <c r="G596" s="16"/>
      <c r="I596" s="16"/>
    </row>
    <row r="597" spans="7:9" ht="14.25" customHeight="1" x14ac:dyDescent="0.2">
      <c r="G597" s="16"/>
      <c r="I597" s="16"/>
    </row>
    <row r="598" spans="7:9" ht="14.25" customHeight="1" x14ac:dyDescent="0.2">
      <c r="G598" s="16"/>
      <c r="I598" s="16"/>
    </row>
    <row r="599" spans="7:9" ht="14.25" customHeight="1" x14ac:dyDescent="0.2">
      <c r="G599" s="16"/>
      <c r="I599" s="16"/>
    </row>
    <row r="600" spans="7:9" ht="14.25" customHeight="1" x14ac:dyDescent="0.2">
      <c r="G600" s="16"/>
      <c r="I600" s="16"/>
    </row>
    <row r="601" spans="7:9" ht="14.25" customHeight="1" x14ac:dyDescent="0.2">
      <c r="G601" s="16"/>
      <c r="I601" s="16"/>
    </row>
    <row r="602" spans="7:9" ht="14.25" customHeight="1" x14ac:dyDescent="0.2">
      <c r="G602" s="16"/>
      <c r="I602" s="16"/>
    </row>
    <row r="603" spans="7:9" ht="14.25" customHeight="1" x14ac:dyDescent="0.2">
      <c r="G603" s="16"/>
      <c r="I603" s="16"/>
    </row>
    <row r="604" spans="7:9" ht="14.25" customHeight="1" x14ac:dyDescent="0.2">
      <c r="G604" s="16"/>
      <c r="I604" s="16"/>
    </row>
    <row r="605" spans="7:9" ht="14.25" customHeight="1" x14ac:dyDescent="0.2">
      <c r="G605" s="16"/>
      <c r="I605" s="16"/>
    </row>
    <row r="606" spans="7:9" ht="14.25" customHeight="1" x14ac:dyDescent="0.2">
      <c r="G606" s="16"/>
      <c r="I606" s="16"/>
    </row>
    <row r="607" spans="7:9" ht="14.25" customHeight="1" x14ac:dyDescent="0.2">
      <c r="G607" s="16"/>
      <c r="I607" s="16"/>
    </row>
    <row r="608" spans="7:9" ht="14.25" customHeight="1" x14ac:dyDescent="0.2">
      <c r="G608" s="16"/>
      <c r="I608" s="16"/>
    </row>
    <row r="609" spans="7:9" ht="14.25" customHeight="1" x14ac:dyDescent="0.2">
      <c r="G609" s="16"/>
      <c r="I609" s="16"/>
    </row>
    <row r="610" spans="7:9" ht="14.25" customHeight="1" x14ac:dyDescent="0.2">
      <c r="G610" s="16"/>
      <c r="I610" s="16"/>
    </row>
    <row r="611" spans="7:9" ht="14.25" customHeight="1" x14ac:dyDescent="0.2">
      <c r="G611" s="16"/>
      <c r="I611" s="16"/>
    </row>
    <row r="612" spans="7:9" ht="14.25" customHeight="1" x14ac:dyDescent="0.2">
      <c r="G612" s="16"/>
      <c r="I612" s="16"/>
    </row>
    <row r="613" spans="7:9" ht="14.25" customHeight="1" x14ac:dyDescent="0.2">
      <c r="G613" s="16"/>
      <c r="I613" s="16"/>
    </row>
    <row r="614" spans="7:9" ht="14.25" customHeight="1" x14ac:dyDescent="0.2">
      <c r="G614" s="16"/>
      <c r="I614" s="16"/>
    </row>
    <row r="615" spans="7:9" ht="14.25" customHeight="1" x14ac:dyDescent="0.2">
      <c r="G615" s="16"/>
      <c r="I615" s="16"/>
    </row>
    <row r="616" spans="7:9" ht="14.25" customHeight="1" x14ac:dyDescent="0.2">
      <c r="G616" s="16"/>
      <c r="I616" s="16"/>
    </row>
    <row r="617" spans="7:9" ht="14.25" customHeight="1" x14ac:dyDescent="0.2">
      <c r="G617" s="16"/>
      <c r="I617" s="16"/>
    </row>
    <row r="618" spans="7:9" ht="14.25" customHeight="1" x14ac:dyDescent="0.2">
      <c r="G618" s="16"/>
      <c r="I618" s="16"/>
    </row>
    <row r="619" spans="7:9" ht="14.25" customHeight="1" x14ac:dyDescent="0.2">
      <c r="G619" s="16"/>
      <c r="I619" s="16"/>
    </row>
    <row r="620" spans="7:9" ht="14.25" customHeight="1" x14ac:dyDescent="0.2">
      <c r="G620" s="16"/>
      <c r="I620" s="16"/>
    </row>
    <row r="621" spans="7:9" ht="14.25" customHeight="1" x14ac:dyDescent="0.2">
      <c r="G621" s="16"/>
      <c r="I621" s="16"/>
    </row>
    <row r="622" spans="7:9" ht="14.25" customHeight="1" x14ac:dyDescent="0.2">
      <c r="G622" s="16"/>
      <c r="I622" s="16"/>
    </row>
    <row r="623" spans="7:9" ht="14.25" customHeight="1" x14ac:dyDescent="0.2">
      <c r="G623" s="16"/>
      <c r="I623" s="16"/>
    </row>
    <row r="624" spans="7:9" ht="14.25" customHeight="1" x14ac:dyDescent="0.2">
      <c r="G624" s="16"/>
      <c r="I624" s="16"/>
    </row>
    <row r="625" spans="7:9" ht="14.25" customHeight="1" x14ac:dyDescent="0.2">
      <c r="G625" s="16"/>
      <c r="I625" s="16"/>
    </row>
    <row r="626" spans="7:9" ht="14.25" customHeight="1" x14ac:dyDescent="0.2">
      <c r="G626" s="16"/>
      <c r="I626" s="16"/>
    </row>
    <row r="627" spans="7:9" ht="14.25" customHeight="1" x14ac:dyDescent="0.2">
      <c r="G627" s="16"/>
      <c r="I627" s="16"/>
    </row>
    <row r="628" spans="7:9" ht="14.25" customHeight="1" x14ac:dyDescent="0.2">
      <c r="G628" s="16"/>
      <c r="I628" s="16"/>
    </row>
    <row r="629" spans="7:9" ht="14.25" customHeight="1" x14ac:dyDescent="0.2">
      <c r="G629" s="16"/>
      <c r="I629" s="16"/>
    </row>
    <row r="630" spans="7:9" ht="14.25" customHeight="1" x14ac:dyDescent="0.2">
      <c r="G630" s="16"/>
      <c r="I630" s="16"/>
    </row>
    <row r="631" spans="7:9" ht="14.25" customHeight="1" x14ac:dyDescent="0.2">
      <c r="G631" s="16"/>
      <c r="I631" s="16"/>
    </row>
    <row r="632" spans="7:9" ht="14.25" customHeight="1" x14ac:dyDescent="0.2">
      <c r="G632" s="16"/>
      <c r="I632" s="16"/>
    </row>
    <row r="633" spans="7:9" ht="14.25" customHeight="1" x14ac:dyDescent="0.2">
      <c r="G633" s="16"/>
      <c r="I633" s="16"/>
    </row>
    <row r="634" spans="7:9" ht="14.25" customHeight="1" x14ac:dyDescent="0.2">
      <c r="G634" s="16"/>
      <c r="I634" s="16"/>
    </row>
    <row r="635" spans="7:9" ht="14.25" customHeight="1" x14ac:dyDescent="0.2">
      <c r="G635" s="16"/>
      <c r="I635" s="16"/>
    </row>
    <row r="636" spans="7:9" ht="14.25" customHeight="1" x14ac:dyDescent="0.2">
      <c r="G636" s="16"/>
      <c r="I636" s="16"/>
    </row>
    <row r="637" spans="7:9" ht="14.25" customHeight="1" x14ac:dyDescent="0.2">
      <c r="G637" s="16"/>
      <c r="I637" s="16"/>
    </row>
    <row r="638" spans="7:9" ht="14.25" customHeight="1" x14ac:dyDescent="0.2">
      <c r="G638" s="16"/>
      <c r="I638" s="16"/>
    </row>
    <row r="639" spans="7:9" ht="14.25" customHeight="1" x14ac:dyDescent="0.2">
      <c r="G639" s="16"/>
      <c r="I639" s="16"/>
    </row>
    <row r="640" spans="7:9" ht="14.25" customHeight="1" x14ac:dyDescent="0.2">
      <c r="G640" s="16"/>
      <c r="I640" s="16"/>
    </row>
    <row r="641" spans="7:9" ht="14.25" customHeight="1" x14ac:dyDescent="0.2">
      <c r="G641" s="16"/>
      <c r="I641" s="16"/>
    </row>
    <row r="642" spans="7:9" ht="14.25" customHeight="1" x14ac:dyDescent="0.2">
      <c r="G642" s="16"/>
      <c r="I642" s="16"/>
    </row>
    <row r="643" spans="7:9" ht="14.25" customHeight="1" x14ac:dyDescent="0.2">
      <c r="G643" s="16"/>
      <c r="I643" s="16"/>
    </row>
    <row r="644" spans="7:9" ht="14.25" customHeight="1" x14ac:dyDescent="0.2">
      <c r="G644" s="16"/>
      <c r="I644" s="16"/>
    </row>
    <row r="645" spans="7:9" ht="14.25" customHeight="1" x14ac:dyDescent="0.2">
      <c r="G645" s="16"/>
      <c r="I645" s="16"/>
    </row>
    <row r="646" spans="7:9" ht="14.25" customHeight="1" x14ac:dyDescent="0.2">
      <c r="G646" s="16"/>
      <c r="I646" s="16"/>
    </row>
    <row r="647" spans="7:9" ht="14.25" customHeight="1" x14ac:dyDescent="0.2">
      <c r="G647" s="16"/>
      <c r="I647" s="16"/>
    </row>
    <row r="648" spans="7:9" ht="14.25" customHeight="1" x14ac:dyDescent="0.2">
      <c r="G648" s="16"/>
      <c r="I648" s="16"/>
    </row>
    <row r="649" spans="7:9" ht="14.25" customHeight="1" x14ac:dyDescent="0.2">
      <c r="G649" s="16"/>
      <c r="I649" s="16"/>
    </row>
    <row r="650" spans="7:9" ht="14.25" customHeight="1" x14ac:dyDescent="0.2">
      <c r="G650" s="16"/>
      <c r="I650" s="16"/>
    </row>
    <row r="651" spans="7:9" ht="14.25" customHeight="1" x14ac:dyDescent="0.2">
      <c r="G651" s="16"/>
      <c r="I651" s="16"/>
    </row>
    <row r="652" spans="7:9" ht="14.25" customHeight="1" x14ac:dyDescent="0.2">
      <c r="G652" s="16"/>
      <c r="I652" s="16"/>
    </row>
    <row r="653" spans="7:9" ht="14.25" customHeight="1" x14ac:dyDescent="0.2">
      <c r="G653" s="16"/>
      <c r="I653" s="16"/>
    </row>
    <row r="654" spans="7:9" ht="14.25" customHeight="1" x14ac:dyDescent="0.2">
      <c r="G654" s="16"/>
      <c r="I654" s="16"/>
    </row>
    <row r="655" spans="7:9" ht="14.25" customHeight="1" x14ac:dyDescent="0.2">
      <c r="G655" s="16"/>
      <c r="I655" s="16"/>
    </row>
    <row r="656" spans="7:9" ht="14.25" customHeight="1" x14ac:dyDescent="0.2">
      <c r="G656" s="16"/>
      <c r="I656" s="16"/>
    </row>
    <row r="657" spans="7:9" ht="14.25" customHeight="1" x14ac:dyDescent="0.2">
      <c r="G657" s="16"/>
      <c r="I657" s="16"/>
    </row>
    <row r="658" spans="7:9" ht="14.25" customHeight="1" x14ac:dyDescent="0.2">
      <c r="G658" s="16"/>
      <c r="I658" s="16"/>
    </row>
    <row r="659" spans="7:9" ht="14.25" customHeight="1" x14ac:dyDescent="0.2">
      <c r="G659" s="16"/>
      <c r="I659" s="16"/>
    </row>
    <row r="660" spans="7:9" ht="14.25" customHeight="1" x14ac:dyDescent="0.2">
      <c r="G660" s="16"/>
      <c r="I660" s="16"/>
    </row>
    <row r="661" spans="7:9" ht="14.25" customHeight="1" x14ac:dyDescent="0.2">
      <c r="G661" s="16"/>
      <c r="I661" s="16"/>
    </row>
    <row r="662" spans="7:9" ht="14.25" customHeight="1" x14ac:dyDescent="0.2">
      <c r="G662" s="16"/>
      <c r="I662" s="16"/>
    </row>
    <row r="663" spans="7:9" ht="14.25" customHeight="1" x14ac:dyDescent="0.2">
      <c r="G663" s="16"/>
      <c r="I663" s="16"/>
    </row>
    <row r="664" spans="7:9" ht="14.25" customHeight="1" x14ac:dyDescent="0.2">
      <c r="G664" s="16"/>
      <c r="I664" s="16"/>
    </row>
    <row r="665" spans="7:9" ht="14.25" customHeight="1" x14ac:dyDescent="0.2">
      <c r="G665" s="16"/>
      <c r="I665" s="16"/>
    </row>
    <row r="666" spans="7:9" ht="14.25" customHeight="1" x14ac:dyDescent="0.2">
      <c r="G666" s="16"/>
      <c r="I666" s="16"/>
    </row>
    <row r="667" spans="7:9" ht="14.25" customHeight="1" x14ac:dyDescent="0.2">
      <c r="G667" s="16"/>
      <c r="I667" s="16"/>
    </row>
    <row r="668" spans="7:9" ht="14.25" customHeight="1" x14ac:dyDescent="0.2">
      <c r="G668" s="16"/>
      <c r="I668" s="16"/>
    </row>
    <row r="669" spans="7:9" ht="14.25" customHeight="1" x14ac:dyDescent="0.2">
      <c r="G669" s="16"/>
      <c r="I669" s="16"/>
    </row>
    <row r="670" spans="7:9" ht="14.25" customHeight="1" x14ac:dyDescent="0.2">
      <c r="G670" s="16"/>
      <c r="I670" s="16"/>
    </row>
    <row r="671" spans="7:9" ht="14.25" customHeight="1" x14ac:dyDescent="0.2">
      <c r="G671" s="16"/>
      <c r="I671" s="16"/>
    </row>
    <row r="672" spans="7:9" ht="14.25" customHeight="1" x14ac:dyDescent="0.2">
      <c r="G672" s="16"/>
      <c r="I672" s="16"/>
    </row>
    <row r="673" spans="7:9" ht="14.25" customHeight="1" x14ac:dyDescent="0.2">
      <c r="G673" s="16"/>
      <c r="I673" s="16"/>
    </row>
    <row r="674" spans="7:9" ht="14.25" customHeight="1" x14ac:dyDescent="0.2">
      <c r="G674" s="16"/>
      <c r="I674" s="16"/>
    </row>
    <row r="675" spans="7:9" ht="14.25" customHeight="1" x14ac:dyDescent="0.2">
      <c r="G675" s="16"/>
      <c r="I675" s="16"/>
    </row>
    <row r="676" spans="7:9" ht="14.25" customHeight="1" x14ac:dyDescent="0.2">
      <c r="G676" s="16"/>
      <c r="I676" s="16"/>
    </row>
    <row r="677" spans="7:9" ht="14.25" customHeight="1" x14ac:dyDescent="0.2">
      <c r="G677" s="16"/>
      <c r="I677" s="16"/>
    </row>
    <row r="678" spans="7:9" ht="14.25" customHeight="1" x14ac:dyDescent="0.2">
      <c r="G678" s="16"/>
      <c r="I678" s="16"/>
    </row>
    <row r="679" spans="7:9" ht="14.25" customHeight="1" x14ac:dyDescent="0.2">
      <c r="G679" s="16"/>
      <c r="I679" s="16"/>
    </row>
    <row r="680" spans="7:9" ht="14.25" customHeight="1" x14ac:dyDescent="0.2">
      <c r="G680" s="16"/>
      <c r="I680" s="16"/>
    </row>
    <row r="681" spans="7:9" ht="14.25" customHeight="1" x14ac:dyDescent="0.2">
      <c r="G681" s="16"/>
      <c r="I681" s="16"/>
    </row>
    <row r="682" spans="7:9" ht="14.25" customHeight="1" x14ac:dyDescent="0.2">
      <c r="G682" s="16"/>
      <c r="I682" s="16"/>
    </row>
    <row r="683" spans="7:9" ht="14.25" customHeight="1" x14ac:dyDescent="0.2">
      <c r="G683" s="16"/>
      <c r="I683" s="16"/>
    </row>
    <row r="684" spans="7:9" ht="14.25" customHeight="1" x14ac:dyDescent="0.2">
      <c r="G684" s="16"/>
      <c r="I684" s="16"/>
    </row>
    <row r="685" spans="7:9" ht="14.25" customHeight="1" x14ac:dyDescent="0.2">
      <c r="G685" s="16"/>
      <c r="I685" s="16"/>
    </row>
    <row r="686" spans="7:9" ht="14.25" customHeight="1" x14ac:dyDescent="0.2">
      <c r="G686" s="16"/>
      <c r="I686" s="16"/>
    </row>
    <row r="687" spans="7:9" ht="14.25" customHeight="1" x14ac:dyDescent="0.2">
      <c r="G687" s="16"/>
      <c r="I687" s="16"/>
    </row>
    <row r="688" spans="7:9" ht="14.25" customHeight="1" x14ac:dyDescent="0.2">
      <c r="G688" s="16"/>
      <c r="I688" s="16"/>
    </row>
    <row r="689" spans="7:9" ht="14.25" customHeight="1" x14ac:dyDescent="0.2">
      <c r="G689" s="16"/>
      <c r="I689" s="16"/>
    </row>
    <row r="690" spans="7:9" ht="14.25" customHeight="1" x14ac:dyDescent="0.2">
      <c r="G690" s="16"/>
      <c r="I690" s="16"/>
    </row>
    <row r="691" spans="7:9" ht="14.25" customHeight="1" x14ac:dyDescent="0.2">
      <c r="G691" s="16"/>
      <c r="I691" s="16"/>
    </row>
    <row r="692" spans="7:9" ht="14.25" customHeight="1" x14ac:dyDescent="0.2">
      <c r="G692" s="16"/>
      <c r="I692" s="16"/>
    </row>
    <row r="693" spans="7:9" ht="14.25" customHeight="1" x14ac:dyDescent="0.2">
      <c r="G693" s="16"/>
      <c r="I693" s="16"/>
    </row>
    <row r="694" spans="7:9" ht="14.25" customHeight="1" x14ac:dyDescent="0.2">
      <c r="G694" s="16"/>
      <c r="I694" s="16"/>
    </row>
    <row r="695" spans="7:9" ht="14.25" customHeight="1" x14ac:dyDescent="0.2">
      <c r="G695" s="16"/>
      <c r="I695" s="16"/>
    </row>
    <row r="696" spans="7:9" ht="14.25" customHeight="1" x14ac:dyDescent="0.2">
      <c r="G696" s="16"/>
      <c r="I696" s="16"/>
    </row>
    <row r="697" spans="7:9" ht="14.25" customHeight="1" x14ac:dyDescent="0.2">
      <c r="G697" s="16"/>
      <c r="I697" s="16"/>
    </row>
    <row r="698" spans="7:9" ht="14.25" customHeight="1" x14ac:dyDescent="0.2">
      <c r="G698" s="16"/>
      <c r="I698" s="16"/>
    </row>
    <row r="699" spans="7:9" ht="14.25" customHeight="1" x14ac:dyDescent="0.2">
      <c r="G699" s="16"/>
      <c r="I699" s="16"/>
    </row>
    <row r="700" spans="7:9" ht="14.25" customHeight="1" x14ac:dyDescent="0.2">
      <c r="G700" s="16"/>
      <c r="I700" s="16"/>
    </row>
    <row r="701" spans="7:9" ht="14.25" customHeight="1" x14ac:dyDescent="0.2">
      <c r="G701" s="16"/>
      <c r="I701" s="16"/>
    </row>
    <row r="702" spans="7:9" ht="14.25" customHeight="1" x14ac:dyDescent="0.2">
      <c r="G702" s="16"/>
      <c r="I702" s="16"/>
    </row>
    <row r="703" spans="7:9" ht="14.25" customHeight="1" x14ac:dyDescent="0.2">
      <c r="G703" s="16"/>
      <c r="I703" s="16"/>
    </row>
    <row r="704" spans="7:9" ht="14.25" customHeight="1" x14ac:dyDescent="0.2">
      <c r="G704" s="16"/>
      <c r="I704" s="16"/>
    </row>
    <row r="705" spans="7:9" ht="14.25" customHeight="1" x14ac:dyDescent="0.2">
      <c r="G705" s="16"/>
      <c r="I705" s="16"/>
    </row>
    <row r="706" spans="7:9" ht="14.25" customHeight="1" x14ac:dyDescent="0.2">
      <c r="G706" s="16"/>
      <c r="I706" s="16"/>
    </row>
    <row r="707" spans="7:9" ht="14.25" customHeight="1" x14ac:dyDescent="0.2">
      <c r="G707" s="16"/>
      <c r="I707" s="16"/>
    </row>
    <row r="708" spans="7:9" ht="14.25" customHeight="1" x14ac:dyDescent="0.2">
      <c r="G708" s="16"/>
      <c r="I708" s="16"/>
    </row>
    <row r="709" spans="7:9" ht="14.25" customHeight="1" x14ac:dyDescent="0.2">
      <c r="G709" s="16"/>
      <c r="I709" s="16"/>
    </row>
    <row r="710" spans="7:9" ht="14.25" customHeight="1" x14ac:dyDescent="0.2">
      <c r="G710" s="16"/>
      <c r="I710" s="16"/>
    </row>
    <row r="711" spans="7:9" ht="14.25" customHeight="1" x14ac:dyDescent="0.2">
      <c r="G711" s="16"/>
      <c r="I711" s="16"/>
    </row>
    <row r="712" spans="7:9" ht="14.25" customHeight="1" x14ac:dyDescent="0.2">
      <c r="G712" s="16"/>
      <c r="I712" s="16"/>
    </row>
    <row r="713" spans="7:9" ht="14.25" customHeight="1" x14ac:dyDescent="0.2">
      <c r="G713" s="16"/>
      <c r="I713" s="16"/>
    </row>
    <row r="714" spans="7:9" ht="14.25" customHeight="1" x14ac:dyDescent="0.2">
      <c r="G714" s="16"/>
      <c r="I714" s="16"/>
    </row>
    <row r="715" spans="7:9" ht="14.25" customHeight="1" x14ac:dyDescent="0.2">
      <c r="G715" s="16"/>
      <c r="I715" s="16"/>
    </row>
    <row r="716" spans="7:9" ht="14.25" customHeight="1" x14ac:dyDescent="0.2">
      <c r="G716" s="16"/>
      <c r="I716" s="16"/>
    </row>
    <row r="717" spans="7:9" ht="14.25" customHeight="1" x14ac:dyDescent="0.2">
      <c r="G717" s="16"/>
      <c r="I717" s="16"/>
    </row>
    <row r="718" spans="7:9" ht="14.25" customHeight="1" x14ac:dyDescent="0.2">
      <c r="G718" s="16"/>
      <c r="I718" s="16"/>
    </row>
    <row r="719" spans="7:9" ht="14.25" customHeight="1" x14ac:dyDescent="0.2">
      <c r="G719" s="16"/>
      <c r="I719" s="16"/>
    </row>
    <row r="720" spans="7:9" ht="14.25" customHeight="1" x14ac:dyDescent="0.2">
      <c r="G720" s="16"/>
      <c r="I720" s="16"/>
    </row>
    <row r="721" spans="7:9" ht="14.25" customHeight="1" x14ac:dyDescent="0.2">
      <c r="G721" s="16"/>
      <c r="I721" s="16"/>
    </row>
    <row r="722" spans="7:9" ht="14.25" customHeight="1" x14ac:dyDescent="0.2">
      <c r="G722" s="16"/>
      <c r="I722" s="16"/>
    </row>
    <row r="723" spans="7:9" ht="14.25" customHeight="1" x14ac:dyDescent="0.2">
      <c r="G723" s="16"/>
      <c r="I723" s="16"/>
    </row>
    <row r="724" spans="7:9" ht="14.25" customHeight="1" x14ac:dyDescent="0.2">
      <c r="G724" s="16"/>
      <c r="I724" s="16"/>
    </row>
    <row r="725" spans="7:9" ht="14.25" customHeight="1" x14ac:dyDescent="0.2">
      <c r="G725" s="16"/>
      <c r="I725" s="16"/>
    </row>
    <row r="726" spans="7:9" ht="14.25" customHeight="1" x14ac:dyDescent="0.2">
      <c r="G726" s="16"/>
      <c r="I726" s="16"/>
    </row>
    <row r="727" spans="7:9" ht="14.25" customHeight="1" x14ac:dyDescent="0.2">
      <c r="G727" s="16"/>
      <c r="I727" s="16"/>
    </row>
    <row r="728" spans="7:9" ht="14.25" customHeight="1" x14ac:dyDescent="0.2">
      <c r="G728" s="16"/>
      <c r="I728" s="16"/>
    </row>
    <row r="729" spans="7:9" ht="14.25" customHeight="1" x14ac:dyDescent="0.2">
      <c r="G729" s="16"/>
      <c r="I729" s="16"/>
    </row>
    <row r="730" spans="7:9" ht="14.25" customHeight="1" x14ac:dyDescent="0.2">
      <c r="G730" s="16"/>
      <c r="I730" s="16"/>
    </row>
    <row r="731" spans="7:9" ht="14.25" customHeight="1" x14ac:dyDescent="0.2">
      <c r="G731" s="16"/>
      <c r="I731" s="16"/>
    </row>
    <row r="732" spans="7:9" ht="14.25" customHeight="1" x14ac:dyDescent="0.2">
      <c r="G732" s="16"/>
      <c r="I732" s="16"/>
    </row>
    <row r="733" spans="7:9" ht="14.25" customHeight="1" x14ac:dyDescent="0.2">
      <c r="G733" s="16"/>
      <c r="I733" s="16"/>
    </row>
    <row r="734" spans="7:9" ht="14.25" customHeight="1" x14ac:dyDescent="0.2">
      <c r="G734" s="16"/>
      <c r="I734" s="16"/>
    </row>
    <row r="735" spans="7:9" ht="14.25" customHeight="1" x14ac:dyDescent="0.2">
      <c r="G735" s="16"/>
      <c r="I735" s="16"/>
    </row>
    <row r="736" spans="7:9" ht="14.25" customHeight="1" x14ac:dyDescent="0.2">
      <c r="G736" s="16"/>
      <c r="I736" s="16"/>
    </row>
    <row r="737" spans="7:9" ht="14.25" customHeight="1" x14ac:dyDescent="0.2">
      <c r="G737" s="16"/>
      <c r="I737" s="16"/>
    </row>
    <row r="738" spans="7:9" ht="14.25" customHeight="1" x14ac:dyDescent="0.2">
      <c r="G738" s="16"/>
      <c r="I738" s="16"/>
    </row>
    <row r="739" spans="7:9" ht="14.25" customHeight="1" x14ac:dyDescent="0.2">
      <c r="G739" s="16"/>
      <c r="I739" s="16"/>
    </row>
    <row r="740" spans="7:9" ht="14.25" customHeight="1" x14ac:dyDescent="0.2">
      <c r="G740" s="16"/>
      <c r="I740" s="16"/>
    </row>
    <row r="741" spans="7:9" ht="14.25" customHeight="1" x14ac:dyDescent="0.2">
      <c r="G741" s="16"/>
      <c r="I741" s="16"/>
    </row>
    <row r="742" spans="7:9" ht="14.25" customHeight="1" x14ac:dyDescent="0.2">
      <c r="G742" s="16"/>
      <c r="I742" s="16"/>
    </row>
    <row r="743" spans="7:9" ht="14.25" customHeight="1" x14ac:dyDescent="0.2">
      <c r="G743" s="16"/>
      <c r="I743" s="16"/>
    </row>
    <row r="744" spans="7:9" ht="14.25" customHeight="1" x14ac:dyDescent="0.2">
      <c r="G744" s="16"/>
      <c r="I744" s="16"/>
    </row>
    <row r="745" spans="7:9" ht="14.25" customHeight="1" x14ac:dyDescent="0.2">
      <c r="G745" s="16"/>
      <c r="I745" s="16"/>
    </row>
    <row r="746" spans="7:9" ht="14.25" customHeight="1" x14ac:dyDescent="0.2">
      <c r="G746" s="16"/>
      <c r="I746" s="16"/>
    </row>
    <row r="747" spans="7:9" ht="14.25" customHeight="1" x14ac:dyDescent="0.2">
      <c r="G747" s="16"/>
      <c r="I747" s="16"/>
    </row>
    <row r="748" spans="7:9" ht="14.25" customHeight="1" x14ac:dyDescent="0.2">
      <c r="G748" s="16"/>
      <c r="I748" s="16"/>
    </row>
    <row r="749" spans="7:9" ht="14.25" customHeight="1" x14ac:dyDescent="0.2">
      <c r="G749" s="16"/>
      <c r="I749" s="16"/>
    </row>
    <row r="750" spans="7:9" ht="14.25" customHeight="1" x14ac:dyDescent="0.2">
      <c r="G750" s="16"/>
      <c r="I750" s="16"/>
    </row>
    <row r="751" spans="7:9" ht="14.25" customHeight="1" x14ac:dyDescent="0.2">
      <c r="G751" s="16"/>
      <c r="I751" s="16"/>
    </row>
    <row r="752" spans="7:9" ht="14.25" customHeight="1" x14ac:dyDescent="0.2">
      <c r="G752" s="16"/>
      <c r="I752" s="16"/>
    </row>
    <row r="753" spans="7:9" ht="14.25" customHeight="1" x14ac:dyDescent="0.2">
      <c r="G753" s="16"/>
      <c r="I753" s="16"/>
    </row>
    <row r="754" spans="7:9" ht="14.25" customHeight="1" x14ac:dyDescent="0.2">
      <c r="G754" s="16"/>
      <c r="I754" s="16"/>
    </row>
    <row r="755" spans="7:9" ht="14.25" customHeight="1" x14ac:dyDescent="0.2">
      <c r="G755" s="16"/>
      <c r="I755" s="16"/>
    </row>
    <row r="756" spans="7:9" ht="14.25" customHeight="1" x14ac:dyDescent="0.2">
      <c r="G756" s="16"/>
      <c r="I756" s="16"/>
    </row>
    <row r="757" spans="7:9" ht="14.25" customHeight="1" x14ac:dyDescent="0.2">
      <c r="G757" s="16"/>
      <c r="I757" s="16"/>
    </row>
    <row r="758" spans="7:9" ht="14.25" customHeight="1" x14ac:dyDescent="0.2">
      <c r="G758" s="16"/>
      <c r="I758" s="16"/>
    </row>
    <row r="759" spans="7:9" ht="14.25" customHeight="1" x14ac:dyDescent="0.2">
      <c r="G759" s="16"/>
      <c r="I759" s="16"/>
    </row>
    <row r="760" spans="7:9" ht="14.25" customHeight="1" x14ac:dyDescent="0.2">
      <c r="G760" s="16"/>
      <c r="I760" s="16"/>
    </row>
    <row r="761" spans="7:9" ht="14.25" customHeight="1" x14ac:dyDescent="0.2">
      <c r="G761" s="16"/>
      <c r="I761" s="16"/>
    </row>
    <row r="762" spans="7:9" ht="14.25" customHeight="1" x14ac:dyDescent="0.2">
      <c r="G762" s="16"/>
      <c r="I762" s="16"/>
    </row>
    <row r="763" spans="7:9" ht="14.25" customHeight="1" x14ac:dyDescent="0.2">
      <c r="G763" s="16"/>
      <c r="I763" s="16"/>
    </row>
    <row r="764" spans="7:9" ht="14.25" customHeight="1" x14ac:dyDescent="0.2">
      <c r="G764" s="16"/>
      <c r="I764" s="16"/>
    </row>
    <row r="765" spans="7:9" ht="14.25" customHeight="1" x14ac:dyDescent="0.2">
      <c r="G765" s="16"/>
      <c r="I765" s="16"/>
    </row>
    <row r="766" spans="7:9" ht="14.25" customHeight="1" x14ac:dyDescent="0.2">
      <c r="G766" s="16"/>
      <c r="I766" s="16"/>
    </row>
    <row r="767" spans="7:9" ht="14.25" customHeight="1" x14ac:dyDescent="0.2">
      <c r="G767" s="16"/>
      <c r="I767" s="16"/>
    </row>
    <row r="768" spans="7:9" ht="14.25" customHeight="1" x14ac:dyDescent="0.2">
      <c r="G768" s="16"/>
      <c r="I768" s="16"/>
    </row>
    <row r="769" spans="7:9" ht="14.25" customHeight="1" x14ac:dyDescent="0.2">
      <c r="G769" s="16"/>
      <c r="I769" s="16"/>
    </row>
    <row r="770" spans="7:9" ht="14.25" customHeight="1" x14ac:dyDescent="0.2">
      <c r="G770" s="16"/>
      <c r="I770" s="16"/>
    </row>
    <row r="771" spans="7:9" ht="14.25" customHeight="1" x14ac:dyDescent="0.2">
      <c r="G771" s="16"/>
      <c r="I771" s="16"/>
    </row>
    <row r="772" spans="7:9" ht="14.25" customHeight="1" x14ac:dyDescent="0.2">
      <c r="G772" s="16"/>
      <c r="I772" s="16"/>
    </row>
    <row r="773" spans="7:9" ht="14.25" customHeight="1" x14ac:dyDescent="0.2">
      <c r="G773" s="16"/>
      <c r="I773" s="16"/>
    </row>
    <row r="774" spans="7:9" ht="14.25" customHeight="1" x14ac:dyDescent="0.2">
      <c r="G774" s="16"/>
      <c r="I774" s="16"/>
    </row>
    <row r="775" spans="7:9" ht="14.25" customHeight="1" x14ac:dyDescent="0.2">
      <c r="G775" s="16"/>
      <c r="I775" s="16"/>
    </row>
    <row r="776" spans="7:9" ht="14.25" customHeight="1" x14ac:dyDescent="0.2">
      <c r="G776" s="16"/>
      <c r="I776" s="16"/>
    </row>
    <row r="777" spans="7:9" ht="14.25" customHeight="1" x14ac:dyDescent="0.2">
      <c r="G777" s="16"/>
      <c r="I777" s="16"/>
    </row>
    <row r="778" spans="7:9" ht="14.25" customHeight="1" x14ac:dyDescent="0.2">
      <c r="G778" s="16"/>
      <c r="I778" s="16"/>
    </row>
    <row r="779" spans="7:9" ht="14.25" customHeight="1" x14ac:dyDescent="0.2">
      <c r="G779" s="16"/>
      <c r="I779" s="16"/>
    </row>
    <row r="780" spans="7:9" ht="14.25" customHeight="1" x14ac:dyDescent="0.2">
      <c r="G780" s="16"/>
      <c r="I780" s="16"/>
    </row>
    <row r="781" spans="7:9" ht="14.25" customHeight="1" x14ac:dyDescent="0.2">
      <c r="G781" s="16"/>
      <c r="I781" s="16"/>
    </row>
    <row r="782" spans="7:9" ht="14.25" customHeight="1" x14ac:dyDescent="0.2">
      <c r="G782" s="16"/>
      <c r="I782" s="16"/>
    </row>
    <row r="783" spans="7:9" ht="14.25" customHeight="1" x14ac:dyDescent="0.2">
      <c r="G783" s="16"/>
      <c r="I783" s="16"/>
    </row>
    <row r="784" spans="7:9" ht="14.25" customHeight="1" x14ac:dyDescent="0.2">
      <c r="G784" s="16"/>
      <c r="I784" s="16"/>
    </row>
    <row r="785" spans="7:9" ht="14.25" customHeight="1" x14ac:dyDescent="0.2">
      <c r="G785" s="16"/>
      <c r="I785" s="16"/>
    </row>
    <row r="786" spans="7:9" ht="14.25" customHeight="1" x14ac:dyDescent="0.2">
      <c r="G786" s="16"/>
      <c r="I786" s="16"/>
    </row>
    <row r="787" spans="7:9" ht="14.25" customHeight="1" x14ac:dyDescent="0.2">
      <c r="G787" s="16"/>
      <c r="I787" s="16"/>
    </row>
    <row r="788" spans="7:9" ht="14.25" customHeight="1" x14ac:dyDescent="0.2">
      <c r="G788" s="16"/>
      <c r="I788" s="16"/>
    </row>
    <row r="789" spans="7:9" ht="14.25" customHeight="1" x14ac:dyDescent="0.2">
      <c r="G789" s="16"/>
      <c r="I789" s="16"/>
    </row>
    <row r="790" spans="7:9" ht="14.25" customHeight="1" x14ac:dyDescent="0.2">
      <c r="G790" s="16"/>
      <c r="I790" s="16"/>
    </row>
    <row r="791" spans="7:9" ht="14.25" customHeight="1" x14ac:dyDescent="0.2">
      <c r="G791" s="16"/>
      <c r="I791" s="16"/>
    </row>
    <row r="792" spans="7:9" ht="14.25" customHeight="1" x14ac:dyDescent="0.2">
      <c r="G792" s="16"/>
      <c r="I792" s="16"/>
    </row>
    <row r="793" spans="7:9" ht="14.25" customHeight="1" x14ac:dyDescent="0.2">
      <c r="G793" s="16"/>
      <c r="I793" s="16"/>
    </row>
    <row r="794" spans="7:9" ht="14.25" customHeight="1" x14ac:dyDescent="0.2">
      <c r="G794" s="16"/>
      <c r="I794" s="16"/>
    </row>
    <row r="795" spans="7:9" ht="14.25" customHeight="1" x14ac:dyDescent="0.2">
      <c r="G795" s="16"/>
      <c r="I795" s="16"/>
    </row>
    <row r="796" spans="7:9" ht="14.25" customHeight="1" x14ac:dyDescent="0.2">
      <c r="G796" s="16"/>
      <c r="I796" s="16"/>
    </row>
    <row r="797" spans="7:9" ht="14.25" customHeight="1" x14ac:dyDescent="0.2">
      <c r="G797" s="16"/>
      <c r="I797" s="16"/>
    </row>
    <row r="798" spans="7:9" ht="14.25" customHeight="1" x14ac:dyDescent="0.2">
      <c r="G798" s="16"/>
      <c r="I798" s="16"/>
    </row>
    <row r="799" spans="7:9" ht="14.25" customHeight="1" x14ac:dyDescent="0.2">
      <c r="G799" s="16"/>
      <c r="I799" s="16"/>
    </row>
    <row r="800" spans="7:9" ht="14.25" customHeight="1" x14ac:dyDescent="0.2">
      <c r="G800" s="16"/>
      <c r="I800" s="16"/>
    </row>
    <row r="801" spans="7:9" ht="14.25" customHeight="1" x14ac:dyDescent="0.2">
      <c r="G801" s="16"/>
      <c r="I801" s="16"/>
    </row>
    <row r="802" spans="7:9" ht="14.25" customHeight="1" x14ac:dyDescent="0.2">
      <c r="G802" s="16"/>
      <c r="I802" s="16"/>
    </row>
    <row r="803" spans="7:9" ht="14.25" customHeight="1" x14ac:dyDescent="0.2">
      <c r="G803" s="16"/>
      <c r="I803" s="16"/>
    </row>
    <row r="804" spans="7:9" ht="14.25" customHeight="1" x14ac:dyDescent="0.2">
      <c r="G804" s="16"/>
      <c r="I804" s="16"/>
    </row>
    <row r="805" spans="7:9" ht="14.25" customHeight="1" x14ac:dyDescent="0.2">
      <c r="G805" s="16"/>
      <c r="I805" s="16"/>
    </row>
    <row r="806" spans="7:9" ht="14.25" customHeight="1" x14ac:dyDescent="0.2">
      <c r="G806" s="16"/>
      <c r="I806" s="16"/>
    </row>
    <row r="807" spans="7:9" ht="14.25" customHeight="1" x14ac:dyDescent="0.2">
      <c r="G807" s="16"/>
      <c r="I807" s="16"/>
    </row>
    <row r="808" spans="7:9" ht="14.25" customHeight="1" x14ac:dyDescent="0.2">
      <c r="G808" s="16"/>
      <c r="I808" s="16"/>
    </row>
    <row r="809" spans="7:9" ht="14.25" customHeight="1" x14ac:dyDescent="0.2">
      <c r="G809" s="16"/>
      <c r="I809" s="16"/>
    </row>
    <row r="810" spans="7:9" ht="14.25" customHeight="1" x14ac:dyDescent="0.2">
      <c r="G810" s="16"/>
      <c r="I810" s="16"/>
    </row>
    <row r="811" spans="7:9" ht="14.25" customHeight="1" x14ac:dyDescent="0.2">
      <c r="G811" s="16"/>
      <c r="I811" s="16"/>
    </row>
    <row r="812" spans="7:9" ht="14.25" customHeight="1" x14ac:dyDescent="0.2">
      <c r="G812" s="16"/>
      <c r="I812" s="16"/>
    </row>
    <row r="813" spans="7:9" ht="14.25" customHeight="1" x14ac:dyDescent="0.2">
      <c r="G813" s="16"/>
      <c r="I813" s="16"/>
    </row>
    <row r="814" spans="7:9" ht="14.25" customHeight="1" x14ac:dyDescent="0.2">
      <c r="G814" s="16"/>
      <c r="I814" s="16"/>
    </row>
    <row r="815" spans="7:9" ht="14.25" customHeight="1" x14ac:dyDescent="0.2">
      <c r="G815" s="16"/>
      <c r="I815" s="16"/>
    </row>
    <row r="816" spans="7:9" ht="14.25" customHeight="1" x14ac:dyDescent="0.2">
      <c r="G816" s="16"/>
      <c r="I816" s="16"/>
    </row>
    <row r="817" spans="7:9" ht="14.25" customHeight="1" x14ac:dyDescent="0.2">
      <c r="G817" s="16"/>
      <c r="I817" s="16"/>
    </row>
    <row r="818" spans="7:9" ht="14.25" customHeight="1" x14ac:dyDescent="0.2">
      <c r="G818" s="16"/>
      <c r="I818" s="16"/>
    </row>
    <row r="819" spans="7:9" ht="14.25" customHeight="1" x14ac:dyDescent="0.2">
      <c r="G819" s="16"/>
      <c r="I819" s="16"/>
    </row>
    <row r="820" spans="7:9" ht="14.25" customHeight="1" x14ac:dyDescent="0.2">
      <c r="G820" s="16"/>
      <c r="I820" s="16"/>
    </row>
    <row r="821" spans="7:9" ht="14.25" customHeight="1" x14ac:dyDescent="0.2">
      <c r="G821" s="16"/>
      <c r="I821" s="16"/>
    </row>
    <row r="822" spans="7:9" ht="14.25" customHeight="1" x14ac:dyDescent="0.2">
      <c r="G822" s="16"/>
      <c r="I822" s="16"/>
    </row>
    <row r="823" spans="7:9" ht="14.25" customHeight="1" x14ac:dyDescent="0.2">
      <c r="G823" s="16"/>
      <c r="I823" s="16"/>
    </row>
    <row r="824" spans="7:9" ht="14.25" customHeight="1" x14ac:dyDescent="0.2">
      <c r="G824" s="16"/>
      <c r="I824" s="16"/>
    </row>
    <row r="825" spans="7:9" ht="14.25" customHeight="1" x14ac:dyDescent="0.2">
      <c r="G825" s="16"/>
      <c r="I825" s="16"/>
    </row>
    <row r="826" spans="7:9" ht="14.25" customHeight="1" x14ac:dyDescent="0.2">
      <c r="G826" s="16"/>
      <c r="I826" s="16"/>
    </row>
    <row r="827" spans="7:9" ht="14.25" customHeight="1" x14ac:dyDescent="0.2">
      <c r="G827" s="16"/>
      <c r="I827" s="16"/>
    </row>
    <row r="828" spans="7:9" ht="14.25" customHeight="1" x14ac:dyDescent="0.2">
      <c r="G828" s="16"/>
      <c r="I828" s="16"/>
    </row>
    <row r="829" spans="7:9" ht="14.25" customHeight="1" x14ac:dyDescent="0.2">
      <c r="G829" s="16"/>
      <c r="I829" s="16"/>
    </row>
    <row r="830" spans="7:9" ht="14.25" customHeight="1" x14ac:dyDescent="0.2">
      <c r="G830" s="16"/>
      <c r="I830" s="16"/>
    </row>
    <row r="831" spans="7:9" ht="14.25" customHeight="1" x14ac:dyDescent="0.2">
      <c r="G831" s="16"/>
      <c r="I831" s="16"/>
    </row>
    <row r="832" spans="7:9" ht="14.25" customHeight="1" x14ac:dyDescent="0.2">
      <c r="G832" s="16"/>
      <c r="I832" s="16"/>
    </row>
    <row r="833" spans="7:9" ht="14.25" customHeight="1" x14ac:dyDescent="0.2">
      <c r="G833" s="16"/>
      <c r="I833" s="16"/>
    </row>
    <row r="834" spans="7:9" ht="14.25" customHeight="1" x14ac:dyDescent="0.2">
      <c r="G834" s="16"/>
      <c r="I834" s="16"/>
    </row>
    <row r="835" spans="7:9" ht="14.25" customHeight="1" x14ac:dyDescent="0.2">
      <c r="G835" s="16"/>
      <c r="I835" s="16"/>
    </row>
    <row r="836" spans="7:9" ht="14.25" customHeight="1" x14ac:dyDescent="0.2">
      <c r="G836" s="16"/>
      <c r="I836" s="16"/>
    </row>
    <row r="837" spans="7:9" ht="14.25" customHeight="1" x14ac:dyDescent="0.2">
      <c r="G837" s="16"/>
      <c r="I837" s="16"/>
    </row>
    <row r="838" spans="7:9" ht="14.25" customHeight="1" x14ac:dyDescent="0.2">
      <c r="G838" s="16"/>
      <c r="I838" s="16"/>
    </row>
    <row r="839" spans="7:9" ht="14.25" customHeight="1" x14ac:dyDescent="0.2">
      <c r="G839" s="16"/>
      <c r="I839" s="16"/>
    </row>
    <row r="840" spans="7:9" ht="14.25" customHeight="1" x14ac:dyDescent="0.2">
      <c r="G840" s="16"/>
      <c r="I840" s="16"/>
    </row>
    <row r="841" spans="7:9" ht="14.25" customHeight="1" x14ac:dyDescent="0.2">
      <c r="G841" s="16"/>
      <c r="I841" s="16"/>
    </row>
    <row r="842" spans="7:9" ht="14.25" customHeight="1" x14ac:dyDescent="0.2">
      <c r="G842" s="16"/>
      <c r="I842" s="16"/>
    </row>
    <row r="843" spans="7:9" ht="14.25" customHeight="1" x14ac:dyDescent="0.2">
      <c r="G843" s="16"/>
      <c r="I843" s="16"/>
    </row>
    <row r="844" spans="7:9" ht="14.25" customHeight="1" x14ac:dyDescent="0.2">
      <c r="G844" s="16"/>
      <c r="I844" s="16"/>
    </row>
    <row r="845" spans="7:9" ht="14.25" customHeight="1" x14ac:dyDescent="0.2">
      <c r="G845" s="16"/>
      <c r="I845" s="16"/>
    </row>
    <row r="846" spans="7:9" ht="14.25" customHeight="1" x14ac:dyDescent="0.2">
      <c r="G846" s="16"/>
      <c r="I846" s="16"/>
    </row>
    <row r="847" spans="7:9" ht="14.25" customHeight="1" x14ac:dyDescent="0.2">
      <c r="G847" s="16"/>
      <c r="I847" s="16"/>
    </row>
    <row r="848" spans="7:9" ht="14.25" customHeight="1" x14ac:dyDescent="0.2">
      <c r="G848" s="16"/>
      <c r="I848" s="16"/>
    </row>
    <row r="849" spans="7:9" ht="14.25" customHeight="1" x14ac:dyDescent="0.2">
      <c r="G849" s="16"/>
      <c r="I849" s="16"/>
    </row>
    <row r="850" spans="7:9" ht="14.25" customHeight="1" x14ac:dyDescent="0.2">
      <c r="G850" s="16"/>
      <c r="I850" s="16"/>
    </row>
    <row r="851" spans="7:9" ht="14.25" customHeight="1" x14ac:dyDescent="0.2">
      <c r="G851" s="16"/>
      <c r="I851" s="16"/>
    </row>
    <row r="852" spans="7:9" ht="14.25" customHeight="1" x14ac:dyDescent="0.2">
      <c r="G852" s="16"/>
      <c r="I852" s="16"/>
    </row>
    <row r="853" spans="7:9" ht="14.25" customHeight="1" x14ac:dyDescent="0.2">
      <c r="G853" s="16"/>
      <c r="I853" s="16"/>
    </row>
    <row r="854" spans="7:9" ht="14.25" customHeight="1" x14ac:dyDescent="0.2">
      <c r="G854" s="16"/>
      <c r="I854" s="16"/>
    </row>
    <row r="855" spans="7:9" ht="14.25" customHeight="1" x14ac:dyDescent="0.2">
      <c r="G855" s="16"/>
      <c r="I855" s="16"/>
    </row>
    <row r="856" spans="7:9" ht="14.25" customHeight="1" x14ac:dyDescent="0.2">
      <c r="G856" s="16"/>
      <c r="I856" s="16"/>
    </row>
    <row r="857" spans="7:9" ht="14.25" customHeight="1" x14ac:dyDescent="0.2">
      <c r="G857" s="16"/>
      <c r="I857" s="16"/>
    </row>
    <row r="858" spans="7:9" ht="14.25" customHeight="1" x14ac:dyDescent="0.2">
      <c r="G858" s="16"/>
      <c r="I858" s="16"/>
    </row>
    <row r="859" spans="7:9" ht="14.25" customHeight="1" x14ac:dyDescent="0.2">
      <c r="G859" s="16"/>
      <c r="I859" s="16"/>
    </row>
    <row r="860" spans="7:9" ht="14.25" customHeight="1" x14ac:dyDescent="0.2">
      <c r="G860" s="16"/>
      <c r="I860" s="16"/>
    </row>
    <row r="861" spans="7:9" ht="14.25" customHeight="1" x14ac:dyDescent="0.2">
      <c r="G861" s="16"/>
      <c r="I861" s="16"/>
    </row>
    <row r="862" spans="7:9" ht="14.25" customHeight="1" x14ac:dyDescent="0.2">
      <c r="G862" s="16"/>
      <c r="I862" s="16"/>
    </row>
    <row r="863" spans="7:9" ht="14.25" customHeight="1" x14ac:dyDescent="0.2">
      <c r="G863" s="16"/>
      <c r="I863" s="16"/>
    </row>
    <row r="864" spans="7:9" ht="14.25" customHeight="1" x14ac:dyDescent="0.2">
      <c r="G864" s="16"/>
      <c r="I864" s="16"/>
    </row>
    <row r="865" spans="7:9" ht="14.25" customHeight="1" x14ac:dyDescent="0.2">
      <c r="G865" s="16"/>
      <c r="I865" s="16"/>
    </row>
    <row r="866" spans="7:9" ht="14.25" customHeight="1" x14ac:dyDescent="0.2">
      <c r="G866" s="16"/>
      <c r="I866" s="16"/>
    </row>
    <row r="867" spans="7:9" ht="14.25" customHeight="1" x14ac:dyDescent="0.2">
      <c r="G867" s="16"/>
      <c r="I867" s="16"/>
    </row>
    <row r="868" spans="7:9" ht="14.25" customHeight="1" x14ac:dyDescent="0.2">
      <c r="G868" s="16"/>
      <c r="I868" s="16"/>
    </row>
    <row r="869" spans="7:9" ht="14.25" customHeight="1" x14ac:dyDescent="0.2">
      <c r="G869" s="16"/>
      <c r="I869" s="16"/>
    </row>
    <row r="870" spans="7:9" ht="14.25" customHeight="1" x14ac:dyDescent="0.2">
      <c r="G870" s="16"/>
      <c r="I870" s="16"/>
    </row>
    <row r="871" spans="7:9" ht="14.25" customHeight="1" x14ac:dyDescent="0.2">
      <c r="G871" s="16"/>
      <c r="I871" s="16"/>
    </row>
    <row r="872" spans="7:9" ht="14.25" customHeight="1" x14ac:dyDescent="0.2">
      <c r="G872" s="16"/>
      <c r="I872" s="16"/>
    </row>
    <row r="873" spans="7:9" ht="14.25" customHeight="1" x14ac:dyDescent="0.2">
      <c r="G873" s="16"/>
      <c r="I873" s="16"/>
    </row>
    <row r="874" spans="7:9" ht="14.25" customHeight="1" x14ac:dyDescent="0.2">
      <c r="G874" s="16"/>
      <c r="I874" s="16"/>
    </row>
    <row r="875" spans="7:9" ht="14.25" customHeight="1" x14ac:dyDescent="0.2">
      <c r="G875" s="16"/>
      <c r="I875" s="16"/>
    </row>
    <row r="876" spans="7:9" ht="14.25" customHeight="1" x14ac:dyDescent="0.2">
      <c r="G876" s="16"/>
      <c r="I876" s="16"/>
    </row>
    <row r="877" spans="7:9" ht="14.25" customHeight="1" x14ac:dyDescent="0.2">
      <c r="G877" s="16"/>
      <c r="I877" s="16"/>
    </row>
    <row r="878" spans="7:9" ht="14.25" customHeight="1" x14ac:dyDescent="0.2">
      <c r="G878" s="16"/>
      <c r="I878" s="16"/>
    </row>
    <row r="879" spans="7:9" ht="14.25" customHeight="1" x14ac:dyDescent="0.2">
      <c r="G879" s="16"/>
      <c r="I879" s="16"/>
    </row>
    <row r="880" spans="7:9" ht="14.25" customHeight="1" x14ac:dyDescent="0.2">
      <c r="G880" s="16"/>
      <c r="I880" s="16"/>
    </row>
    <row r="881" spans="7:9" ht="14.25" customHeight="1" x14ac:dyDescent="0.2">
      <c r="G881" s="16"/>
      <c r="I881" s="16"/>
    </row>
    <row r="882" spans="7:9" ht="14.25" customHeight="1" x14ac:dyDescent="0.2">
      <c r="G882" s="16"/>
      <c r="I882" s="16"/>
    </row>
    <row r="883" spans="7:9" ht="14.25" customHeight="1" x14ac:dyDescent="0.2">
      <c r="G883" s="16"/>
      <c r="I883" s="16"/>
    </row>
    <row r="884" spans="7:9" ht="14.25" customHeight="1" x14ac:dyDescent="0.2">
      <c r="G884" s="16"/>
      <c r="I884" s="16"/>
    </row>
    <row r="885" spans="7:9" ht="14.25" customHeight="1" x14ac:dyDescent="0.2">
      <c r="G885" s="16"/>
      <c r="I885" s="16"/>
    </row>
    <row r="886" spans="7:9" ht="14.25" customHeight="1" x14ac:dyDescent="0.2">
      <c r="G886" s="16"/>
      <c r="I886" s="16"/>
    </row>
    <row r="887" spans="7:9" ht="14.25" customHeight="1" x14ac:dyDescent="0.2">
      <c r="G887" s="16"/>
      <c r="I887" s="16"/>
    </row>
    <row r="888" spans="7:9" ht="14.25" customHeight="1" x14ac:dyDescent="0.2">
      <c r="G888" s="16"/>
      <c r="I888" s="16"/>
    </row>
    <row r="889" spans="7:9" ht="14.25" customHeight="1" x14ac:dyDescent="0.2">
      <c r="G889" s="16"/>
      <c r="I889" s="16"/>
    </row>
    <row r="890" spans="7:9" ht="14.25" customHeight="1" x14ac:dyDescent="0.2">
      <c r="G890" s="16"/>
      <c r="I890" s="16"/>
    </row>
    <row r="891" spans="7:9" ht="14.25" customHeight="1" x14ac:dyDescent="0.2">
      <c r="G891" s="16"/>
      <c r="I891" s="16"/>
    </row>
    <row r="892" spans="7:9" ht="14.25" customHeight="1" x14ac:dyDescent="0.2">
      <c r="G892" s="16"/>
      <c r="I892" s="16"/>
    </row>
    <row r="893" spans="7:9" ht="14.25" customHeight="1" x14ac:dyDescent="0.2">
      <c r="G893" s="16"/>
      <c r="I893" s="16"/>
    </row>
    <row r="894" spans="7:9" ht="14.25" customHeight="1" x14ac:dyDescent="0.2">
      <c r="G894" s="16"/>
      <c r="I894" s="16"/>
    </row>
    <row r="895" spans="7:9" ht="14.25" customHeight="1" x14ac:dyDescent="0.2">
      <c r="G895" s="16"/>
      <c r="I895" s="16"/>
    </row>
    <row r="896" spans="7:9" ht="14.25" customHeight="1" x14ac:dyDescent="0.2">
      <c r="G896" s="16"/>
      <c r="I896" s="16"/>
    </row>
    <row r="897" spans="7:9" ht="14.25" customHeight="1" x14ac:dyDescent="0.2">
      <c r="G897" s="16"/>
      <c r="I897" s="16"/>
    </row>
    <row r="898" spans="7:9" ht="14.25" customHeight="1" x14ac:dyDescent="0.2">
      <c r="G898" s="16"/>
      <c r="I898" s="16"/>
    </row>
    <row r="899" spans="7:9" ht="14.25" customHeight="1" x14ac:dyDescent="0.2">
      <c r="G899" s="16"/>
      <c r="I899" s="16"/>
    </row>
    <row r="900" spans="7:9" ht="14.25" customHeight="1" x14ac:dyDescent="0.2">
      <c r="G900" s="16"/>
      <c r="I900" s="16"/>
    </row>
    <row r="901" spans="7:9" ht="14.25" customHeight="1" x14ac:dyDescent="0.2">
      <c r="G901" s="16"/>
      <c r="I901" s="16"/>
    </row>
    <row r="902" spans="7:9" ht="14.25" customHeight="1" x14ac:dyDescent="0.2">
      <c r="G902" s="16"/>
      <c r="I902" s="16"/>
    </row>
    <row r="903" spans="7:9" ht="14.25" customHeight="1" x14ac:dyDescent="0.2">
      <c r="G903" s="16"/>
      <c r="I903" s="16"/>
    </row>
    <row r="904" spans="7:9" ht="14.25" customHeight="1" x14ac:dyDescent="0.2">
      <c r="G904" s="16"/>
      <c r="I904" s="16"/>
    </row>
    <row r="905" spans="7:9" ht="14.25" customHeight="1" x14ac:dyDescent="0.2">
      <c r="G905" s="16"/>
      <c r="I905" s="16"/>
    </row>
    <row r="906" spans="7:9" ht="14.25" customHeight="1" x14ac:dyDescent="0.2">
      <c r="G906" s="16"/>
      <c r="I906" s="16"/>
    </row>
    <row r="907" spans="7:9" ht="14.25" customHeight="1" x14ac:dyDescent="0.2">
      <c r="G907" s="16"/>
      <c r="I907" s="16"/>
    </row>
    <row r="908" spans="7:9" ht="14.25" customHeight="1" x14ac:dyDescent="0.2">
      <c r="G908" s="16"/>
      <c r="I908" s="16"/>
    </row>
    <row r="909" spans="7:9" ht="14.25" customHeight="1" x14ac:dyDescent="0.2">
      <c r="G909" s="16"/>
      <c r="I909" s="16"/>
    </row>
    <row r="910" spans="7:9" ht="14.25" customHeight="1" x14ac:dyDescent="0.2">
      <c r="G910" s="16"/>
      <c r="I910" s="16"/>
    </row>
    <row r="911" spans="7:9" ht="14.25" customHeight="1" x14ac:dyDescent="0.2">
      <c r="G911" s="16"/>
      <c r="I911" s="16"/>
    </row>
    <row r="912" spans="7:9" ht="14.25" customHeight="1" x14ac:dyDescent="0.2">
      <c r="G912" s="16"/>
      <c r="I912" s="16"/>
    </row>
    <row r="913" spans="7:9" ht="14.25" customHeight="1" x14ac:dyDescent="0.2">
      <c r="G913" s="16"/>
      <c r="I913" s="16"/>
    </row>
    <row r="914" spans="7:9" ht="14.25" customHeight="1" x14ac:dyDescent="0.2">
      <c r="G914" s="16"/>
      <c r="I914" s="16"/>
    </row>
    <row r="915" spans="7:9" ht="14.25" customHeight="1" x14ac:dyDescent="0.2">
      <c r="G915" s="16"/>
      <c r="I915" s="16"/>
    </row>
    <row r="916" spans="7:9" ht="14.25" customHeight="1" x14ac:dyDescent="0.2">
      <c r="G916" s="16"/>
      <c r="I916" s="16"/>
    </row>
    <row r="917" spans="7:9" ht="14.25" customHeight="1" x14ac:dyDescent="0.2">
      <c r="G917" s="16"/>
      <c r="I917" s="16"/>
    </row>
    <row r="918" spans="7:9" ht="14.25" customHeight="1" x14ac:dyDescent="0.2">
      <c r="G918" s="16"/>
      <c r="I918" s="16"/>
    </row>
    <row r="919" spans="7:9" ht="14.25" customHeight="1" x14ac:dyDescent="0.2">
      <c r="G919" s="16"/>
      <c r="I919" s="16"/>
    </row>
    <row r="920" spans="7:9" ht="14.25" customHeight="1" x14ac:dyDescent="0.2">
      <c r="G920" s="16"/>
      <c r="I920" s="16"/>
    </row>
    <row r="921" spans="7:9" ht="14.25" customHeight="1" x14ac:dyDescent="0.2">
      <c r="G921" s="16"/>
      <c r="I921" s="16"/>
    </row>
    <row r="922" spans="7:9" ht="14.25" customHeight="1" x14ac:dyDescent="0.2">
      <c r="G922" s="16"/>
      <c r="I922" s="16"/>
    </row>
    <row r="923" spans="7:9" ht="14.25" customHeight="1" x14ac:dyDescent="0.2">
      <c r="G923" s="16"/>
      <c r="I923" s="16"/>
    </row>
    <row r="924" spans="7:9" ht="14.25" customHeight="1" x14ac:dyDescent="0.2">
      <c r="G924" s="16"/>
      <c r="I924" s="16"/>
    </row>
    <row r="925" spans="7:9" ht="14.25" customHeight="1" x14ac:dyDescent="0.2">
      <c r="G925" s="16"/>
      <c r="I925" s="16"/>
    </row>
    <row r="926" spans="7:9" ht="14.25" customHeight="1" x14ac:dyDescent="0.2">
      <c r="G926" s="16"/>
      <c r="I926" s="16"/>
    </row>
    <row r="927" spans="7:9" ht="14.25" customHeight="1" x14ac:dyDescent="0.2">
      <c r="G927" s="16"/>
      <c r="I927" s="16"/>
    </row>
    <row r="928" spans="7:9" ht="14.25" customHeight="1" x14ac:dyDescent="0.2">
      <c r="G928" s="16"/>
      <c r="I928" s="16"/>
    </row>
    <row r="929" spans="7:9" ht="14.25" customHeight="1" x14ac:dyDescent="0.2">
      <c r="G929" s="16"/>
      <c r="I929" s="16"/>
    </row>
    <row r="930" spans="7:9" ht="14.25" customHeight="1" x14ac:dyDescent="0.2">
      <c r="G930" s="16"/>
      <c r="I930" s="16"/>
    </row>
    <row r="931" spans="7:9" ht="14.25" customHeight="1" x14ac:dyDescent="0.2">
      <c r="G931" s="16"/>
      <c r="I931" s="16"/>
    </row>
    <row r="932" spans="7:9" ht="14.25" customHeight="1" x14ac:dyDescent="0.2">
      <c r="G932" s="16"/>
      <c r="I932" s="16"/>
    </row>
    <row r="933" spans="7:9" ht="14.25" customHeight="1" x14ac:dyDescent="0.2">
      <c r="G933" s="16"/>
      <c r="I933" s="16"/>
    </row>
    <row r="934" spans="7:9" ht="14.25" customHeight="1" x14ac:dyDescent="0.2">
      <c r="G934" s="16"/>
      <c r="I934" s="16"/>
    </row>
    <row r="935" spans="7:9" ht="14.25" customHeight="1" x14ac:dyDescent="0.2">
      <c r="G935" s="16"/>
      <c r="I935" s="16"/>
    </row>
    <row r="936" spans="7:9" ht="14.25" customHeight="1" x14ac:dyDescent="0.2">
      <c r="G936" s="16"/>
      <c r="I936" s="16"/>
    </row>
    <row r="937" spans="7:9" ht="14.25" customHeight="1" x14ac:dyDescent="0.2">
      <c r="G937" s="16"/>
      <c r="I937" s="16"/>
    </row>
    <row r="938" spans="7:9" ht="14.25" customHeight="1" x14ac:dyDescent="0.2">
      <c r="G938" s="16"/>
      <c r="I938" s="16"/>
    </row>
    <row r="939" spans="7:9" ht="14.25" customHeight="1" x14ac:dyDescent="0.2">
      <c r="G939" s="16"/>
      <c r="I939" s="16"/>
    </row>
    <row r="940" spans="7:9" ht="14.25" customHeight="1" x14ac:dyDescent="0.2">
      <c r="G940" s="16"/>
      <c r="I940" s="16"/>
    </row>
    <row r="941" spans="7:9" ht="14.25" customHeight="1" x14ac:dyDescent="0.2">
      <c r="G941" s="16"/>
      <c r="I941" s="16"/>
    </row>
    <row r="942" spans="7:9" ht="14.25" customHeight="1" x14ac:dyDescent="0.2">
      <c r="G942" s="16"/>
      <c r="I942" s="16"/>
    </row>
    <row r="943" spans="7:9" ht="14.25" customHeight="1" x14ac:dyDescent="0.2">
      <c r="G943" s="16"/>
      <c r="I943" s="16"/>
    </row>
    <row r="944" spans="7:9" ht="14.25" customHeight="1" x14ac:dyDescent="0.2">
      <c r="G944" s="16"/>
      <c r="I944" s="16"/>
    </row>
    <row r="945" spans="7:9" ht="14.25" customHeight="1" x14ac:dyDescent="0.2">
      <c r="G945" s="16"/>
      <c r="I945" s="16"/>
    </row>
    <row r="946" spans="7:9" ht="14.25" customHeight="1" x14ac:dyDescent="0.2">
      <c r="G946" s="16"/>
      <c r="I946" s="16"/>
    </row>
    <row r="947" spans="7:9" ht="14.25" customHeight="1" x14ac:dyDescent="0.2">
      <c r="G947" s="16"/>
      <c r="I947" s="16"/>
    </row>
    <row r="948" spans="7:9" ht="14.25" customHeight="1" x14ac:dyDescent="0.2">
      <c r="G948" s="16"/>
      <c r="I948" s="16"/>
    </row>
    <row r="949" spans="7:9" ht="14.25" customHeight="1" x14ac:dyDescent="0.2">
      <c r="G949" s="16"/>
      <c r="I949" s="16"/>
    </row>
    <row r="950" spans="7:9" ht="14.25" customHeight="1" x14ac:dyDescent="0.2">
      <c r="G950" s="16"/>
      <c r="I950" s="16"/>
    </row>
    <row r="951" spans="7:9" ht="14.25" customHeight="1" x14ac:dyDescent="0.2">
      <c r="G951" s="16"/>
      <c r="I951" s="16"/>
    </row>
    <row r="952" spans="7:9" ht="14.25" customHeight="1" x14ac:dyDescent="0.2">
      <c r="G952" s="16"/>
      <c r="I952" s="16"/>
    </row>
    <row r="953" spans="7:9" ht="14.25" customHeight="1" x14ac:dyDescent="0.2">
      <c r="G953" s="16"/>
      <c r="I953" s="16"/>
    </row>
    <row r="954" spans="7:9" ht="14.25" customHeight="1" x14ac:dyDescent="0.2">
      <c r="G954" s="16"/>
      <c r="I954" s="16"/>
    </row>
    <row r="955" spans="7:9" ht="14.25" customHeight="1" x14ac:dyDescent="0.2">
      <c r="G955" s="16"/>
      <c r="I955" s="16"/>
    </row>
    <row r="956" spans="7:9" ht="14.25" customHeight="1" x14ac:dyDescent="0.2">
      <c r="G956" s="16"/>
      <c r="I956" s="16"/>
    </row>
    <row r="957" spans="7:9" ht="14.25" customHeight="1" x14ac:dyDescent="0.2">
      <c r="G957" s="16"/>
      <c r="I957" s="16"/>
    </row>
    <row r="958" spans="7:9" ht="14.25" customHeight="1" x14ac:dyDescent="0.2">
      <c r="G958" s="16"/>
      <c r="I958" s="16"/>
    </row>
    <row r="959" spans="7:9" ht="14.25" customHeight="1" x14ac:dyDescent="0.2">
      <c r="G959" s="16"/>
      <c r="I959" s="16"/>
    </row>
    <row r="960" spans="7:9" ht="14.25" customHeight="1" x14ac:dyDescent="0.2">
      <c r="G960" s="16"/>
      <c r="I960" s="16"/>
    </row>
    <row r="961" spans="7:9" ht="14.25" customHeight="1" x14ac:dyDescent="0.2">
      <c r="G961" s="16"/>
      <c r="I961" s="16"/>
    </row>
    <row r="962" spans="7:9" ht="14.25" customHeight="1" x14ac:dyDescent="0.2">
      <c r="G962" s="16"/>
      <c r="I962" s="16"/>
    </row>
    <row r="963" spans="7:9" ht="14.25" customHeight="1" x14ac:dyDescent="0.2">
      <c r="G963" s="16"/>
      <c r="I963" s="16"/>
    </row>
    <row r="964" spans="7:9" ht="14.25" customHeight="1" x14ac:dyDescent="0.2">
      <c r="G964" s="16"/>
      <c r="I964" s="16"/>
    </row>
    <row r="965" spans="7:9" ht="14.25" customHeight="1" x14ac:dyDescent="0.2">
      <c r="G965" s="16"/>
      <c r="I965" s="16"/>
    </row>
    <row r="966" spans="7:9" ht="14.25" customHeight="1" x14ac:dyDescent="0.2">
      <c r="G966" s="16"/>
      <c r="I966" s="16"/>
    </row>
    <row r="967" spans="7:9" ht="14.25" customHeight="1" x14ac:dyDescent="0.2">
      <c r="G967" s="16"/>
      <c r="I967" s="16"/>
    </row>
    <row r="968" spans="7:9" ht="14.25" customHeight="1" x14ac:dyDescent="0.2">
      <c r="G968" s="16"/>
      <c r="I968" s="16"/>
    </row>
    <row r="969" spans="7:9" ht="14.25" customHeight="1" x14ac:dyDescent="0.2">
      <c r="G969" s="16"/>
      <c r="I969" s="16"/>
    </row>
    <row r="970" spans="7:9" ht="14.25" customHeight="1" x14ac:dyDescent="0.2">
      <c r="G970" s="16"/>
      <c r="I970" s="16"/>
    </row>
    <row r="971" spans="7:9" ht="14.25" customHeight="1" x14ac:dyDescent="0.2">
      <c r="G971" s="16"/>
      <c r="I971" s="16"/>
    </row>
    <row r="972" spans="7:9" ht="14.25" customHeight="1" x14ac:dyDescent="0.2">
      <c r="G972" s="16"/>
      <c r="I972" s="16"/>
    </row>
    <row r="973" spans="7:9" ht="14.25" customHeight="1" x14ac:dyDescent="0.2">
      <c r="G973" s="16"/>
      <c r="I973" s="16"/>
    </row>
    <row r="974" spans="7:9" ht="14.25" customHeight="1" x14ac:dyDescent="0.2">
      <c r="G974" s="16"/>
      <c r="I974" s="16"/>
    </row>
    <row r="975" spans="7:9" ht="14.25" customHeight="1" x14ac:dyDescent="0.2">
      <c r="G975" s="16"/>
      <c r="I975" s="16"/>
    </row>
    <row r="976" spans="7:9" ht="14.25" customHeight="1" x14ac:dyDescent="0.2">
      <c r="G976" s="16"/>
      <c r="I976" s="16"/>
    </row>
    <row r="977" spans="7:9" ht="14.25" customHeight="1" x14ac:dyDescent="0.2">
      <c r="G977" s="16"/>
      <c r="I977" s="16"/>
    </row>
    <row r="978" spans="7:9" ht="14.25" customHeight="1" x14ac:dyDescent="0.2">
      <c r="G978" s="16"/>
      <c r="I978" s="16"/>
    </row>
    <row r="979" spans="7:9" ht="14.25" customHeight="1" x14ac:dyDescent="0.2">
      <c r="G979" s="16"/>
      <c r="I979" s="16"/>
    </row>
    <row r="980" spans="7:9" ht="14.25" customHeight="1" x14ac:dyDescent="0.2">
      <c r="G980" s="16"/>
      <c r="I980" s="16"/>
    </row>
    <row r="981" spans="7:9" ht="14.25" customHeight="1" x14ac:dyDescent="0.2">
      <c r="G981" s="16"/>
      <c r="I981" s="16"/>
    </row>
    <row r="982" spans="7:9" ht="14.25" customHeight="1" x14ac:dyDescent="0.2">
      <c r="G982" s="16"/>
      <c r="I982" s="16"/>
    </row>
    <row r="983" spans="7:9" ht="14.25" customHeight="1" x14ac:dyDescent="0.2">
      <c r="G983" s="16"/>
      <c r="I983" s="16"/>
    </row>
    <row r="984" spans="7:9" ht="14.25" customHeight="1" x14ac:dyDescent="0.2">
      <c r="G984" s="16"/>
      <c r="I984" s="16"/>
    </row>
    <row r="985" spans="7:9" ht="14.25" customHeight="1" x14ac:dyDescent="0.2">
      <c r="G985" s="16"/>
      <c r="I985" s="16"/>
    </row>
    <row r="986" spans="7:9" ht="14.25" customHeight="1" x14ac:dyDescent="0.2">
      <c r="G986" s="16"/>
      <c r="I986" s="16"/>
    </row>
    <row r="987" spans="7:9" ht="14.25" customHeight="1" x14ac:dyDescent="0.2">
      <c r="G987" s="16"/>
      <c r="I987" s="16"/>
    </row>
    <row r="988" spans="7:9" ht="14.25" customHeight="1" x14ac:dyDescent="0.2">
      <c r="G988" s="16"/>
      <c r="I988" s="16"/>
    </row>
    <row r="989" spans="7:9" ht="14.25" customHeight="1" x14ac:dyDescent="0.2">
      <c r="G989" s="16"/>
      <c r="I989" s="16"/>
    </row>
    <row r="990" spans="7:9" ht="14.25" customHeight="1" x14ac:dyDescent="0.2">
      <c r="G990" s="16"/>
      <c r="I990" s="16"/>
    </row>
    <row r="991" spans="7:9" ht="14.25" customHeight="1" x14ac:dyDescent="0.2">
      <c r="G991" s="16"/>
      <c r="I991" s="16"/>
    </row>
    <row r="992" spans="7:9" ht="14.25" customHeight="1" x14ac:dyDescent="0.2">
      <c r="G992" s="16"/>
      <c r="I992" s="16"/>
    </row>
    <row r="993" spans="7:9" ht="14.25" customHeight="1" x14ac:dyDescent="0.2">
      <c r="G993" s="16"/>
      <c r="I993" s="16"/>
    </row>
    <row r="994" spans="7:9" ht="14.25" customHeight="1" x14ac:dyDescent="0.2">
      <c r="G994" s="16"/>
      <c r="I994" s="16"/>
    </row>
    <row r="995" spans="7:9" ht="14.25" customHeight="1" x14ac:dyDescent="0.2">
      <c r="G995" s="16"/>
      <c r="I995" s="16"/>
    </row>
    <row r="996" spans="7:9" ht="14.25" customHeight="1" x14ac:dyDescent="0.2">
      <c r="G996" s="16"/>
      <c r="I996" s="16"/>
    </row>
    <row r="997" spans="7:9" ht="14.25" customHeight="1" x14ac:dyDescent="0.2">
      <c r="G997" s="16"/>
      <c r="I997" s="16"/>
    </row>
    <row r="998" spans="7:9" ht="14.25" customHeight="1" x14ac:dyDescent="0.2">
      <c r="G998" s="16"/>
      <c r="I998" s="16"/>
    </row>
    <row r="999" spans="7:9" ht="14.25" customHeight="1" x14ac:dyDescent="0.2">
      <c r="G999" s="16"/>
      <c r="I999" s="16"/>
    </row>
    <row r="1000" spans="7:9" ht="14.25" customHeight="1" x14ac:dyDescent="0.2">
      <c r="G1000" s="16"/>
      <c r="I1000" s="16"/>
    </row>
    <row r="1001" spans="7:9" ht="14.25" customHeight="1" x14ac:dyDescent="0.2">
      <c r="G1001" s="16"/>
      <c r="I1001" s="16"/>
    </row>
    <row r="1002" spans="7:9" ht="14.25" customHeight="1" x14ac:dyDescent="0.2">
      <c r="G1002" s="16"/>
      <c r="I1002" s="16"/>
    </row>
    <row r="1003" spans="7:9" ht="14.25" customHeight="1" x14ac:dyDescent="0.2">
      <c r="G1003" s="16"/>
      <c r="I1003" s="16"/>
    </row>
    <row r="1004" spans="7:9" ht="14.25" customHeight="1" x14ac:dyDescent="0.2">
      <c r="G1004" s="16"/>
      <c r="I1004" s="16"/>
    </row>
    <row r="1005" spans="7:9" ht="14.25" customHeight="1" x14ac:dyDescent="0.2">
      <c r="G1005" s="16"/>
      <c r="I1005" s="16"/>
    </row>
  </sheetData>
  <mergeCells count="37">
    <mergeCell ref="B206:D206"/>
    <mergeCell ref="B116:C116"/>
    <mergeCell ref="B125:C125"/>
    <mergeCell ref="B135:D135"/>
    <mergeCell ref="B136:D136"/>
    <mergeCell ref="B170:D170"/>
    <mergeCell ref="B155:D155"/>
    <mergeCell ref="B154:D154"/>
    <mergeCell ref="B126:F126"/>
    <mergeCell ref="B128:F128"/>
    <mergeCell ref="B171:D171"/>
    <mergeCell ref="B173:D173"/>
    <mergeCell ref="B178:D178"/>
    <mergeCell ref="B179:D179"/>
    <mergeCell ref="B187:D187"/>
    <mergeCell ref="B203:D203"/>
    <mergeCell ref="B103:D103"/>
    <mergeCell ref="B104:D104"/>
    <mergeCell ref="B108:D108"/>
    <mergeCell ref="B109:D109"/>
    <mergeCell ref="B111:D111"/>
    <mergeCell ref="B224:D224"/>
    <mergeCell ref="B227:D227"/>
    <mergeCell ref="B188:F188"/>
    <mergeCell ref="B113:D113"/>
    <mergeCell ref="B1:D1"/>
    <mergeCell ref="B14:D14"/>
    <mergeCell ref="B3:C3"/>
    <mergeCell ref="B53:C53"/>
    <mergeCell ref="B61:D61"/>
    <mergeCell ref="B15:C15"/>
    <mergeCell ref="B50:C50"/>
    <mergeCell ref="B48:D48"/>
    <mergeCell ref="B89:D89"/>
    <mergeCell ref="B91:D91"/>
    <mergeCell ref="B93:D93"/>
    <mergeCell ref="B87:F87"/>
  </mergeCells>
  <pageMargins left="0.7" right="0.7" top="0.75" bottom="0.75" header="0" footer="0"/>
  <pageSetup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Oferta Economica</vt:lpstr>
      <vt:lpstr>ANEXO  LGBTIQ+</vt:lpstr>
      <vt:lpstr>ANEXO  JUVENTUD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gomez</dc:creator>
  <cp:lastModifiedBy>Helen Grueso</cp:lastModifiedBy>
  <dcterms:created xsi:type="dcterms:W3CDTF">2015-06-05T18:19:34Z</dcterms:created>
  <dcterms:modified xsi:type="dcterms:W3CDTF">2026-05-27T20:33:30Z</dcterms:modified>
</cp:coreProperties>
</file>