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835e9de78d4c1bd/Escritorio/CFAFC/BIENES Y SERVICIOS/2026/FUMIGACIÓN^J TANQUE^J MOTOBOMBA/"/>
    </mc:Choice>
  </mc:AlternateContent>
  <xr:revisionPtr revIDLastSave="431" documentId="13_ncr:1_{FF5C0D04-5B36-4E1A-9899-6E2DE8EF7224}" xr6:coauthVersionLast="47" xr6:coauthVersionMax="47" xr10:uidLastSave="{137DF087-6271-4A4E-B08D-DB79DA7AABCA}"/>
  <bookViews>
    <workbookView xWindow="-120" yWindow="-120" windowWidth="29040" windowHeight="15720" xr2:uid="{55B8BF93-BF7A-4EF1-8F38-CC5555B6AA67}"/>
  </bookViews>
  <sheets>
    <sheet name="Hoja1" sheetId="2" r:id="rId1"/>
  </sheets>
  <definedNames>
    <definedName name="incBuyerDossierDetaillnkRequestReferenceNewTab" localSheetId="0">Hoja1!$H$1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3" i="2"/>
  <c r="G10" i="2"/>
  <c r="G18" i="2" l="1"/>
  <c r="K22" i="2"/>
  <c r="K21" i="2"/>
  <c r="K20" i="2"/>
  <c r="K18" i="2"/>
  <c r="K17" i="2"/>
  <c r="K16" i="2"/>
  <c r="K14" i="2"/>
  <c r="K12" i="2"/>
  <c r="K11" i="2"/>
  <c r="K10" i="2"/>
  <c r="K9" i="2"/>
  <c r="K8" i="2"/>
  <c r="K7" i="2"/>
  <c r="K6" i="2"/>
  <c r="K5" i="2"/>
  <c r="K4" i="2"/>
  <c r="K13" i="2"/>
  <c r="K15" i="2"/>
  <c r="K19" i="2"/>
  <c r="K3" i="2"/>
  <c r="G4" i="2"/>
  <c r="G5" i="2"/>
  <c r="G6" i="2"/>
  <c r="G7" i="2"/>
  <c r="G8" i="2"/>
  <c r="G9" i="2"/>
  <c r="G11" i="2"/>
  <c r="G12" i="2"/>
  <c r="G13" i="2"/>
  <c r="G14" i="2"/>
  <c r="G15" i="2"/>
  <c r="G16" i="2"/>
  <c r="G17" i="2"/>
  <c r="G19" i="2"/>
  <c r="G20" i="2"/>
  <c r="G21" i="2"/>
  <c r="G22" i="2"/>
  <c r="G3" i="2"/>
  <c r="G23" i="2" l="1"/>
  <c r="K23" i="2"/>
  <c r="I16" i="2"/>
  <c r="I17" i="2"/>
  <c r="I18" i="2"/>
  <c r="I19" i="2"/>
  <c r="I20" i="2"/>
  <c r="I21" i="2"/>
  <c r="I22" i="2"/>
  <c r="I13" i="2"/>
  <c r="I14" i="2"/>
  <c r="I15" i="2"/>
  <c r="I12" i="2"/>
  <c r="I4" i="2" l="1"/>
  <c r="I5" i="2"/>
  <c r="I6" i="2"/>
  <c r="I7" i="2"/>
  <c r="I8" i="2"/>
  <c r="I9" i="2"/>
  <c r="I10" i="2"/>
  <c r="I11" i="2"/>
  <c r="I3" i="2"/>
  <c r="I23" i="2" l="1"/>
</calcChain>
</file>

<file path=xl/sharedStrings.xml><?xml version="1.0" encoding="utf-8"?>
<sst xmlns="http://schemas.openxmlformats.org/spreadsheetml/2006/main" count="60" uniqueCount="37">
  <si>
    <t xml:space="preserve">ITEM </t>
  </si>
  <si>
    <t>DESCRIPCIÓN</t>
  </si>
  <si>
    <t>CANTIDAD</t>
  </si>
  <si>
    <t xml:space="preserve">FICHA TÉCNICA LAVADO DE TANQUES </t>
  </si>
  <si>
    <t>FICHA TÉCNICA MANTENIMIENTO SISTEMAS DE BOMBEO DE AGUA POTABLE</t>
  </si>
  <si>
    <t>DENOMINACIÓN</t>
  </si>
  <si>
    <t>UNIDAD DE MEDIDA</t>
  </si>
  <si>
    <t>UN</t>
  </si>
  <si>
    <t>FICHA TÉCNICA FUMIGACIÓN SEDE DISTRITO BRONX, UBICADO EN LA CARRERA 16 NO. 9-28, BOGOTÁ.</t>
  </si>
  <si>
    <t xml:space="preserve">PROVISIÓN E INSTALACIÓN DE CEBADEROS PARA CONTROL DE ROEDORES, TIPO CAJA DE INSPECCIÓN. CADA UNIDAD CUENTA CON DIMENSIONES APROXIMADAS DE 30 CM X 20 CM X 15 CM, FABRICADAS EN MATERIAL RESISTENTE A IMPACTOS, HUMEDAD Y MANIPULACIÓN EXTERNA. LA INSTALACIÓN SE REALIZA CONFORME A NORMATIVIDAD VIGENTE, CON UNA FRECUENCIA DE UBICACIÓN DE UNA CAJA CADA 10 METROS LINEALES EN ZONAS PERIMETRALES, ÁREAS DE ALMACENAMIENTO, COCINAS, DUCTOS Y PUNTOS CRÍTICOS DE TRÁNSITO. LOS CEBADEROS INCLUYEN SISTEMA DE CIERRE SEGURO, SEÑALIZACIÓN VISIBLE Y ESPACIO PARA REMARCACIÓN DE FECHA, PRODUCTO UTILIZADO Y CADUCIDAD. AL FINALIZAR EL SERVICIO DE INSTALACIÓN, SE ENTREGARÁ UN MAPA TÉCNICO DE UBICACIÓN CON LA DISTRIBUCIÓN GEORREFERENCIADA DE LAS 50 CAJAS </t>
  </si>
  <si>
    <t xml:space="preserve">FICHA TÉCNICA FUMIGACIÓN SEDE ONASSIS CALLE 45 SUR NO. 78P-18, EN LA CIUDAD DE BOGOTÁ. </t>
  </si>
  <si>
    <t>LA PRESTACIÓN DEL SERVICIO SERÁ EN EL CENTRO DE FORMACIÓN ACTIVIDAD FÍSICA Y CULTURA, UBICADO EN LA TRANSVERSAL 78J # 41D - 15 SUR, EN LA CIUDAD DE BOGOTÁ. SERVICIO DE LIMPIEZA Y LAVADO DE TANQUE DE AGUA POTABLE: LAVADO, ENJUAGADO Y DESINFECCIÓN A LAS PAREDES Y PISO DE TANQUE DEPÓSITO DE AGUA POTABLE SUBTERRÁNEO. EMPLEANDO EQUIPOS Y RECURSOS EXIGIDOS POR LA SECRETARIA DE SALUD. ESTE MANTENIMIENTO INCLUYE: LAVADO DE PISO A TECHO (TODAS LAS SUPERFICIES INTERNAS) CON HIDRO LAVADORA Y CEPILLO CON LEJÍA O SOLUCIÓN CLORADA, EMPLEANDO EQUIPOS Y RECURSOS EXIGIDOS POR LA SECRETARIA DE SALUD ACORDE AL DECRETO RES. 1575 DEL 2015 Y MANTENIMIENTO, LAVADO Y AJUSTE DE TUBERÍA DE ENTRADA Y DE SALIDA DE CADA TANQUE. , CAPACIDAD: 18 M3</t>
  </si>
  <si>
    <t>LA PRESTACIÓN DEL SERVICIO SERÁ EN LA SEDE ONASSIS CALLE 45 SUR NO. 78P-18, EN LA CIUDAD DE BOGOTÁ. , SERVICIO DE LIMPIEZA Y LAVADO DE TANQUE DE AGUA POTABLE: LAVADO, ENJUAGADO Y DESINFECCIÓN DE TANQUE DEPÓSITO DE AGUA POTABLE EN POLIETILENO, UBICADO A NIVEL DE PISO, EMPLEANDO EQUIPOS Y RECURSOS EXIGIDOS POR LA SECRETARIA DE SALUD ACORDE AL DECRETO RES. 1575 DEL 2015. ESTE MANTENIMIENTO INCLUYE: LAVADO DE TODAS LAS SUPERFICIES INTERNAS CON HIDRO LAVADORA Y CEPILLO CON LEJÍA O SOLUCIÓN CLORADA, MANTENIMIENTO, LAVADO Y AJUSTE DE TUBERÍA DE ENTRADA Y DE SALIDA DE CADA TANQUE. , CAPACIDAD: 1500 LITROS A NIVEL DE PISO.</t>
  </si>
  <si>
    <t>LA PRESTACIÓN DEL SERVICIO SERÁ EN CENTRO DISTRITO CREATIVO BRONX UBICADO EN LA CARRERA 16 NO. 9-28, EN LA CIUDAD DE BOGOTÁ. TANQUE EN POLIETILENO: LAVADO, ENJUAGADO Y DESINFECCIÓN DEL TANQUE DE AGUA POTABLE EN POLIETILENO, EMPLEANDO EQUIPOS Y RECURSOS EXIGIDOS POR LA SECRETARÍA DE SALUD, CONFORME AL DECRETO RESOLUCIÓN 1575 DE 2015., CAPACIDAD 38,24 M³</t>
  </si>
  <si>
    <t xml:space="preserve">SE REALIZARÁN LA TOMA DE MUESTRAS EN CADA UNA DE LAS SEDES, DESPUÉS DE CADA INTERVENCIÓN DE LAVADO Y DESINFECCIÓN DE TANQUES DE AGUA POTABLE EN LAS DIFERENTES SEDES: , 1. KENNEDY TRANSVERSAL 78J NO. 41D-15 SUR., 2. ONASSIS CALLE 45 SUR NO. 78P-18., 3. DISTRITO CREATIVO BRONX CARRERA 16 NO. 9-28., GESTIÓN DE CONTROL DE LA CALIDAD DEL AGUA: ANÁLISIS FISICOQUÍMICO Y MICROBIOLÓGICO DEL AGUA, ENTRE CADA MANTENIMIENTO EN CADA UNA DE LAS SEDES Y SE DEBERÁN REALIZAR MEDICIONES DE CLORO RESIDUAL LIBRE Y PH, ANTES DE ENVIAR LAS AGUAS A LA RED DE DISTRIBUCIÓN, GARANTIZANDO EL CUMPLIMIENTO DE LOS PARÁMETROS ESTABLECIDOS EN LA RESOLUCIÓN 2115 DE 2007. , PARA EL CONTROL Y PREVENCIÓN EN LA PROLIFERACIÓN DE MICROORGANISMOS COMO BACTERIAS, VIRUS O AGENTES QUE AFECTAN LA CALIDAD DE AGUA POTABLE Y GENERADORES DE ENFERMEDADES ENTÉRICAS, CINCO (05) DÍAS HÁBILES DESPUÉS DE EJECUTADAS LAS ACTIVIDADES DE MANTENIMIENTO Y DESINFECCIÓN DE LOS SISTEMAS DE ALMACENAMIENTO DE AGUA POTABLE Y HABER LLENADO EL TANQUE, SE DEBERÁ REALIZAR LAS MEDICIONES DE LOS PARÁMETROS DE FISICOQUÍMICOS Y MICROBIOLÓGICOS, MEDIANTE LABORATORIO ACREDITADO POR LA AUTORIDAD POR LA ENTIDAD QUE CUENTE CON LA CAPACIDAD CERTIFICADORA PARA DICHO FIN, GARANTIZANDO SU CORRECTO Y CONTINUO FUNCIONAMIENTO. </t>
  </si>
  <si>
    <t xml:space="preserve">PROVISIÓN E INSTALACIÓN DE CEBADEROS PARA CONTROL DE ROEDORES, TIPO CAJA DE INSPECCIÓN. CADA UNIDAD CUENTA CON DIMENSIONES APROXIMADAS DE 30 CM X 20 CM X 15 CM, FABRICADAS EN MATERIAL RESISTENTE A IMPACTOS, HUMEDAD Y MANIPULACIÓN EXTERNA. LA INSTALACIÓN SE REALIZA CONFORME A NORMATIVIDAD VIGENTE, CON UNA FRECUENCIA DE UBICACIÓN DE UNA CAJA CADA 10 METROS LINEALES EN ZONAS PERIMETRALES, ÁREAS DE ALMACENAMIENTO, COCINAS, DUCTOS Y PUNTOS CRÍTICOS DE TRÁNSITO. LOS CEBADEROS INCLUYEN SISTEMA DE CIERRE SEGURO, SEÑALIZACIÓN VISIBLE Y ESPACIO PARA REMARCACIÓN DE FECHA, PRODUCTO UTILIZADO Y CADUCIDAD. AL FINALIZAR EL SERVICIO DE INSTALACIÓN, SE ENTREGARÁ UN MAPA TÉCNICO DE UBICACIÓN CON LA DISTRIBUCIÓN GEORREFERENCIADA DE LAS 10 CAJAS </t>
  </si>
  <si>
    <t>VALOR UNITARIO INCLUIDO IVA</t>
  </si>
  <si>
    <t>VALOR TOTAL</t>
  </si>
  <si>
    <t>UND</t>
  </si>
  <si>
    <t>ESTUDIO DE MERCADO</t>
  </si>
  <si>
    <t>MC-RDC-CFAFC-0018-2025
FUMIGACIÓN
MC-RDC-CFAFC-0021-2025 
MC-RDC-CFAFC-0005-2025
TANQUES Y MOTOBOMBAS</t>
  </si>
  <si>
    <t>MC-RDC-CFAFC-010-2024
TANQUES
MC-RDC-CFAFC-003-2024
MOTOBOMBAS	
MC-RDC-CFAFC-007-2024
FUMIGACIÓN</t>
  </si>
  <si>
    <t>CONTROL ESTRUCTURAL DE PALOMAS SERVICIO DE MANTENIMIENTO, LIMPIEZA Y DESINFECCIÓN DE LAS ÁREAS DE PROLIFERACIÓN, INCLUYE REVISIÓN, REMARCACIÓN (INCLUYE FECHA, PRODUCTO UTILIZADO Y CADUCIDAD), ASEGURAMIENTO Y FIJACIÓN., ÁREA CONSTRUIDA: 1900 M2 - ÁREA LIBRE: 1100 M2</t>
  </si>
  <si>
    <t>CONTROL DE ROEDORES: SERVICIO DE MANTENIMIENTO DE CAJAS CEBADERO CON CEBOS ANTICOAGULANTES PARA CONTROL DE ROEDORES, INCLUYE REVISIÓN, REMARCACIÓN (INCLUYE FECHA, PRODUCTO UTILIZADO Y CADUCIDAD), ASEGURAMIENTO Y FIJACIÓN. , ÁREA CONSTRUIDA: 1900 M2 - ÁREA LIBRE: 1100 M2</t>
  </si>
  <si>
    <t>SERVICIOS DE DESINFECCIÓN O DESODORIZACIÓN: DESINFECCIÓN AMBIENTAL REALIZADA MEDIANTE SISTEMAS DE ASPERSIÓN Y/O NEBULIZACIÓN EN FRÍO. ELIMINACIÓN DE MICROORGANISMOS PATÓGENOS (BACTERIAS, VIRUS, HONGOS) MEDIANTE TÉCNICAS DE NEBULIZACIÓN, MICRONEBULIZACIÓN, TERMO NEBULIZACIÓN O ASPERSIÓN. INSUMOS CERTIFICADOS PARA USO EN SALUD PÚBLICA., ÁREA CONSTRUIDA: 1900 M2 - ÁREA LIBRE: 1100 M2</t>
  </si>
  <si>
    <t>SERVICIOS DE EXTERMINACIÓN O FUMIGACIÓN: FUMIGACIÓN CON MÉTODOS DE ASPERSIÓN Y/O TERMO NEBULIZACIÓN: CONTROL DE DESINSECTACIÓN, CONTROL DE INSECTOS (NEBULIZACIÓN- MICRONEBULIZACIÓN, TERMO NEBULIZACIÓN O ASPERSIÓN) Y COLOCACIÓN DE GELES PREVENTIVOS PARA EL CONTROL DE CUCARACHAS, HORMIGAS Y OTROS INSECTOS, CON INSUMOS APROBADOS PARA LA SALUD PÚBLICA. ÁREA CONSTRUIDA: 1900 M2 - ÁREA LIBRE: 1100 M2</t>
  </si>
  <si>
    <t>CONTROL DE PALOMAS MANTENIMIENTO, LIMPIEZA Y DESINFECCIÓN DE ÁREAS DE PROLIFERACIÓN. INCLUYE REVISIÓN PERIÓDICA, REMARCACIÓN DE FECHA, PRODUCTO UTILIZADO Y CADUCIDAD. ASEGURAMIENTO Y FIJACIÓN DE ELEMENTOS DE CONTROL., ÁREA DE APLICACIÓN 3.500 METROS CUADRADOS.</t>
  </si>
  <si>
    <t>DESINFECCIÓN AMBIENTAL REALIZADA MEDIANTE SISTEMAS DE ASPERSIÓN Y/O NEBULIZACIÓN EN FRÍO. ELIMINACIÓN DE MICROORGANISMOS PATÓGENOS (BACTERIAS, VIRUS, HONGOS) MEDIANTE TÉCNICAS DE NEBULIZACIÓN, MICRONEBULIZACIÓN, TERMO NEBULIZACIÓN O ASPERSIÓN. INSUMOS CERTIFICADOS PARA USO EN SALUD PÚBLICA., ÁREA DE APLICACIÓN 11.240 METROS CUADRADOS.</t>
  </si>
  <si>
    <t>FUMIGACIÓN APLICACIÓN MEDIANTE MÉTODOS DE ASPERSIÓN Y/O TERMO NEBULIZACIÓN, CONTROL DE INSECTOS MEDIANTE TÉCNICAS DE NEBULIZACIÓN, MICRONEBULIZACIÓN, TERMO NEBULIZACIÓN O ASPERSIÓN. COLOCACIÓN DE GELES PREVENTIVOS PARA EL CONTROL DE CUCARACHAS, HORMIGAS Y OTROS INSECTOS RASTREROS. TODOS LOS INSUMOS UTILIZADOS CUENTAN CON APROBACIÓN PARA USO EN SALUD PÚBLICA., ÁREA DE APLICACIÓN 11.240 METROS CUADRADOS.</t>
  </si>
  <si>
    <t>TABLA DE VALORES UNITARIOS VIGENCIA 2026 – AJUSTE INCREMENTO IPC 5,56% SOBRE PRECIOS</t>
  </si>
  <si>
    <t xml:space="preserve">FICHA TÉCNICA FUMIGACIÓN CENTRO DE FORMACIÓN ACTIVIDAD FÍSICA Y CULTURA, UBICADO EN LA TRANSVERSAL 78J # 41D - 15 SUR, EN LA CIUDAD DE BOGOTÁ. 
</t>
  </si>
  <si>
    <t>SERVICIOS DE DESINFECCIÓN O DESODORIZACIÓN: DESINFECCIÓN AMBIENTAL REALIZADA MEDIANTE SISTEMAS DE ASPERSIÓN Y/O NEBULIZACIÓN EN FRÍO. ELIMINACIÓN DE MICROORGANISMOS PATÓGENOS (BACTERIAS, VIRUS, HONGOS) MEDIANTE TÉCNICAS DE NEBULIZACIÓN, MICRONEBULIZACIÓN, TERMO NEBULIZACIÓN O ASPERSIÓN. INSUMOS CERTIFICADOS PARA USO EN SALUD PÚBLICA. ÁREA CONSTRUIDA: 1900 M2 - ÁREA LIBRE: 1100 M2</t>
  </si>
  <si>
    <t>CONTROL DE ROEDORES: SERVICIO DE MANTENIMIENTO DE CAJAS CEBADERO CON CEBOS ANTICOAGULANTES PARA CONTROL DE ROEDORES, INCLUYE REVISIÓN, REMARCACIÓN (INCLUYE FECHA, PRODUCTO UTILIZADO Y CADUCIDAD), ASEGURAMIENTO Y FIJACIÓN. ÁREA CONSTRUIDA: 1900 M2 - ÁREA LIBRE: 1100 M2</t>
  </si>
  <si>
    <t>CONTROL ESTRUCTURAL DE PALOMAS SERVICIO DE MANTENIMIENTO, LIMPIEZA Y DESINFECCIÓN DE LAS ÁREAS DE PROLIFERACIÓN, INCLUYE REVISIÓN, REMARCACIÓN (INCLUYE FECHA, PRODUCTO UTILIZADO Y CADUCIDAD), ASEGURAMIENTO Y FIJACIÓN. ÁREA CONSTRUIDA: 1900 M2 - ÁREA LIBRE: 1100 M2</t>
  </si>
  <si>
    <t>LA PRESTACIÓN DEL SERVICIO SERÁ EN LA SEDE ONASSIS CALLE 45 SUR NO. 78P-18, EN LA CIUDAD DE BOGOTÁ. BOMBAS DE AGUA: MANTENIMIENTO PRESURIZADOR DE AGUA POTABLE CANTIDAD: UNA (1) CON LAS SIGUIENTES CARACTERÍSTICAS: MARCA: PEDROLLO MODELO: CPM660 D POTENCIA: 2 HP VOLTAJE: 220V – TRIFÁSICA</t>
  </si>
  <si>
    <t>LA PRESTACIÓN DEL SERVICIO SERÁ EN EL CENTRO DE FORMACIÓN ACTIVIDAD FÍSICA Y CULTURA, UBICADO EN LA TRANSVERSAL 78J # 41D - 15 SUR, EN LA CIUDAD DE BOGOTÁ. SERVICIO DE MANTENIMIENTO O REPARACIÓN DE BOMBAS CENTRÍFUGAS: MANTENIMIENTO MOTOBOMBAS BOMBEO DE AGUA POTABLE CANTIDAD: DOS (2) CON LAS SIGUIENTES CARACTERÍSTICAS: MARCA: SIEMENS MODELO: 1LA7090-2YA87 POTENCIA: 3HP VOLTAJE: 220V TRIFÁSICA</t>
  </si>
  <si>
    <t>LA PRESTACIÓN DEL SERVICIO SERÁ EN CENTRO DISTRITO CREATIVO BRONX UBICADO EN LA CARRERA 16 NO. 9-28, EN LA CIUDAD DE BOGOTÁ. MANTENIMIENTO PREVENTIVO Y CORRECTIVO DEL SISTEMA DE BOMBEO DE AGUA POTABLE: 2 BOMBAS Y ACCESORIOS GRUNDFOS, CON LAS SIGUIENTES REFERENCIAS. HYDRO VFD-E 3 CM 15-2 U9 W-A-D-HN, GT-U-400 PN10 G11/4 V, HYDRO VFD-E 2 CM 10-3 U9 W-A-D-FGHN, GT-U-300 PN10 G11/4 V,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</si>
</sst>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4" fontId="1" fillId="0" borderId="1" xfId="1" applyFont="1" applyBorder="1" applyAlignment="1">
      <alignment horizontal="center" vertical="center" wrapText="1"/>
    </xf>
    <xf numFmtId="44" fontId="1" fillId="0" borderId="0" xfId="1" applyFont="1" applyAlignment="1">
      <alignment horizontal="center" vertical="center" wrapText="1"/>
    </xf>
    <xf numFmtId="44" fontId="1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5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 wrapText="1"/>
    </xf>
    <xf numFmtId="44" fontId="1" fillId="0" borderId="0" xfId="0" applyNumberFormat="1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82F15-F065-4DBB-AF1F-3AFDEAF21E35}">
  <dimension ref="A1:L24"/>
  <sheetViews>
    <sheetView showGridLines="0" tabSelected="1" zoomScaleNormal="100" workbookViewId="0">
      <pane xSplit="5" ySplit="2" topLeftCell="I19" activePane="bottomRight" state="frozen"/>
      <selection pane="topRight" activeCell="F1" sqref="F1"/>
      <selection pane="bottomLeft" activeCell="A3" sqref="A3"/>
      <selection pane="bottomRight" activeCell="C22" sqref="C22"/>
    </sheetView>
  </sheetViews>
  <sheetFormatPr baseColWidth="10" defaultColWidth="23.7109375" defaultRowHeight="15" x14ac:dyDescent="0.25"/>
  <cols>
    <col min="1" max="1" width="28.42578125" style="2" customWidth="1"/>
    <col min="2" max="2" width="5.42578125" style="2" bestFit="1" customWidth="1"/>
    <col min="3" max="3" width="112.42578125" style="1" customWidth="1"/>
    <col min="4" max="4" width="11" style="2" bestFit="1" customWidth="1"/>
    <col min="5" max="5" width="10.28515625" style="2" bestFit="1" customWidth="1"/>
    <col min="6" max="7" width="16.28515625" style="8" customWidth="1"/>
    <col min="8" max="8" width="17.7109375" style="8" customWidth="1"/>
    <col min="9" max="9" width="15" style="8" customWidth="1"/>
    <col min="10" max="10" width="16.85546875" style="8" bestFit="1" customWidth="1"/>
    <col min="11" max="11" width="15" style="8" bestFit="1" customWidth="1"/>
    <col min="12" max="16384" width="23.7109375" style="2"/>
  </cols>
  <sheetData>
    <row r="1" spans="1:11" x14ac:dyDescent="0.25">
      <c r="A1" s="20" t="s">
        <v>19</v>
      </c>
      <c r="B1" s="20"/>
      <c r="C1" s="20"/>
      <c r="D1" s="20"/>
      <c r="E1" s="20"/>
      <c r="F1" s="21" t="s">
        <v>21</v>
      </c>
      <c r="G1" s="21"/>
      <c r="H1" s="19" t="s">
        <v>20</v>
      </c>
      <c r="I1" s="19"/>
      <c r="J1" s="17" t="s">
        <v>29</v>
      </c>
      <c r="K1" s="17"/>
    </row>
    <row r="2" spans="1:11" ht="45" x14ac:dyDescent="0.25">
      <c r="A2" s="5" t="s">
        <v>5</v>
      </c>
      <c r="B2" s="5" t="s">
        <v>0</v>
      </c>
      <c r="C2" s="4" t="s">
        <v>1</v>
      </c>
      <c r="D2" s="5" t="s">
        <v>6</v>
      </c>
      <c r="E2" s="5" t="s">
        <v>2</v>
      </c>
      <c r="F2" s="11" t="s">
        <v>16</v>
      </c>
      <c r="G2" s="11" t="s">
        <v>17</v>
      </c>
      <c r="H2" s="11" t="s">
        <v>16</v>
      </c>
      <c r="I2" s="11" t="s">
        <v>17</v>
      </c>
      <c r="J2" s="11" t="s">
        <v>16</v>
      </c>
      <c r="K2" s="11" t="s">
        <v>17</v>
      </c>
    </row>
    <row r="3" spans="1:11" ht="60" x14ac:dyDescent="0.25">
      <c r="A3" s="18" t="s">
        <v>8</v>
      </c>
      <c r="B3" s="12">
        <v>1</v>
      </c>
      <c r="C3" s="6" t="s">
        <v>28</v>
      </c>
      <c r="D3" s="15" t="s">
        <v>7</v>
      </c>
      <c r="E3" s="3">
        <v>3</v>
      </c>
      <c r="F3" s="13">
        <v>2443922.7540000002</v>
      </c>
      <c r="G3" s="7">
        <f t="shared" ref="G3:G22" si="0">+F3*E3</f>
        <v>7331768.2620000001</v>
      </c>
      <c r="H3" s="7">
        <v>2608242</v>
      </c>
      <c r="I3" s="7">
        <f t="shared" ref="I3:I22" si="1">+H3*E3</f>
        <v>7824726</v>
      </c>
      <c r="J3" s="7">
        <f>+(H3*5.56%)+H3</f>
        <v>2753260.2552</v>
      </c>
      <c r="K3" s="7">
        <f t="shared" ref="K3:K22" si="2">+J3*E3</f>
        <v>8259780.7655999996</v>
      </c>
    </row>
    <row r="4" spans="1:11" ht="60" x14ac:dyDescent="0.25">
      <c r="A4" s="18"/>
      <c r="B4" s="12">
        <v>2</v>
      </c>
      <c r="C4" s="6" t="s">
        <v>27</v>
      </c>
      <c r="D4" s="15" t="s">
        <v>7</v>
      </c>
      <c r="E4" s="3">
        <v>3</v>
      </c>
      <c r="F4" s="13">
        <v>2255928.696</v>
      </c>
      <c r="G4" s="7">
        <f t="shared" si="0"/>
        <v>6767786.0879999995</v>
      </c>
      <c r="H4" s="7">
        <v>2407608</v>
      </c>
      <c r="I4" s="7">
        <f t="shared" si="1"/>
        <v>7222824</v>
      </c>
      <c r="J4" s="7">
        <f t="shared" ref="J4:J22" si="3">+(H4*5.56%)+H4</f>
        <v>2541471.0048000002</v>
      </c>
      <c r="K4" s="7">
        <f t="shared" si="2"/>
        <v>7624413.0144000007</v>
      </c>
    </row>
    <row r="5" spans="1:11" ht="45" x14ac:dyDescent="0.25">
      <c r="A5" s="18"/>
      <c r="B5" s="12">
        <v>3</v>
      </c>
      <c r="C5" s="6" t="s">
        <v>26</v>
      </c>
      <c r="D5" s="15" t="s">
        <v>7</v>
      </c>
      <c r="E5" s="3">
        <v>3</v>
      </c>
      <c r="F5" s="13">
        <v>1873250.4</v>
      </c>
      <c r="G5" s="7">
        <f t="shared" si="0"/>
        <v>5619751.1999999993</v>
      </c>
      <c r="H5" s="7">
        <v>1999200</v>
      </c>
      <c r="I5" s="7">
        <f t="shared" si="1"/>
        <v>5997600</v>
      </c>
      <c r="J5" s="7">
        <f t="shared" si="3"/>
        <v>2110355.52</v>
      </c>
      <c r="K5" s="7">
        <f t="shared" si="2"/>
        <v>6331066.5600000005</v>
      </c>
    </row>
    <row r="6" spans="1:11" ht="120" x14ac:dyDescent="0.25">
      <c r="A6" s="18"/>
      <c r="B6" s="12">
        <v>4</v>
      </c>
      <c r="C6" s="6" t="s">
        <v>9</v>
      </c>
      <c r="D6" s="15" t="s">
        <v>7</v>
      </c>
      <c r="E6" s="3">
        <v>50</v>
      </c>
      <c r="F6" s="13">
        <v>42371.14</v>
      </c>
      <c r="G6" s="7">
        <f t="shared" si="0"/>
        <v>2118557</v>
      </c>
      <c r="H6" s="9">
        <v>45220</v>
      </c>
      <c r="I6" s="7">
        <f t="shared" si="1"/>
        <v>2261000</v>
      </c>
      <c r="J6" s="7">
        <f t="shared" si="3"/>
        <v>47734.232000000004</v>
      </c>
      <c r="K6" s="7">
        <f t="shared" si="2"/>
        <v>2386711.6</v>
      </c>
    </row>
    <row r="7" spans="1:11" ht="60" x14ac:dyDescent="0.25">
      <c r="A7" s="18" t="s">
        <v>10</v>
      </c>
      <c r="B7" s="12">
        <v>1</v>
      </c>
      <c r="C7" s="6" t="s">
        <v>25</v>
      </c>
      <c r="D7" s="15" t="s">
        <v>7</v>
      </c>
      <c r="E7" s="3">
        <v>3</v>
      </c>
      <c r="F7" s="13">
        <v>1100000</v>
      </c>
      <c r="G7" s="7">
        <f t="shared" si="0"/>
        <v>3300000</v>
      </c>
      <c r="H7" s="9">
        <v>696120</v>
      </c>
      <c r="I7" s="7">
        <f t="shared" si="1"/>
        <v>2088360</v>
      </c>
      <c r="J7" s="7">
        <f t="shared" si="3"/>
        <v>734824.272</v>
      </c>
      <c r="K7" s="7">
        <f t="shared" si="2"/>
        <v>2204472.8160000001</v>
      </c>
    </row>
    <row r="8" spans="1:11" ht="60" x14ac:dyDescent="0.25">
      <c r="A8" s="18"/>
      <c r="B8" s="12">
        <v>2</v>
      </c>
      <c r="C8" s="6" t="s">
        <v>24</v>
      </c>
      <c r="D8" s="15" t="s">
        <v>7</v>
      </c>
      <c r="E8" s="3">
        <v>3</v>
      </c>
      <c r="F8" s="13">
        <v>1000000</v>
      </c>
      <c r="G8" s="7">
        <f t="shared" si="0"/>
        <v>3000000</v>
      </c>
      <c r="H8" s="9">
        <v>642580</v>
      </c>
      <c r="I8" s="7">
        <f t="shared" si="1"/>
        <v>1927740</v>
      </c>
      <c r="J8" s="7">
        <f t="shared" si="3"/>
        <v>678307.44799999997</v>
      </c>
      <c r="K8" s="7">
        <f t="shared" si="2"/>
        <v>2034922.344</v>
      </c>
    </row>
    <row r="9" spans="1:11" ht="120" x14ac:dyDescent="0.25">
      <c r="A9" s="18"/>
      <c r="B9" s="12">
        <v>3</v>
      </c>
      <c r="C9" s="6" t="s">
        <v>15</v>
      </c>
      <c r="D9" s="15" t="s">
        <v>7</v>
      </c>
      <c r="E9" s="3">
        <v>10</v>
      </c>
      <c r="F9" s="13">
        <v>50000</v>
      </c>
      <c r="G9" s="7">
        <f t="shared" si="0"/>
        <v>500000</v>
      </c>
      <c r="H9" s="9">
        <v>45220</v>
      </c>
      <c r="I9" s="7">
        <f t="shared" si="1"/>
        <v>452200</v>
      </c>
      <c r="J9" s="7">
        <f t="shared" si="3"/>
        <v>47734.232000000004</v>
      </c>
      <c r="K9" s="7">
        <f t="shared" si="2"/>
        <v>477342.32000000007</v>
      </c>
    </row>
    <row r="10" spans="1:11" ht="45" x14ac:dyDescent="0.25">
      <c r="A10" s="18"/>
      <c r="B10" s="12">
        <v>4</v>
      </c>
      <c r="C10" s="6" t="s">
        <v>23</v>
      </c>
      <c r="D10" s="15" t="s">
        <v>7</v>
      </c>
      <c r="E10" s="3">
        <v>3</v>
      </c>
      <c r="F10" s="13">
        <v>400000</v>
      </c>
      <c r="G10" s="7">
        <f t="shared" si="0"/>
        <v>1200000</v>
      </c>
      <c r="H10" s="9">
        <v>215000</v>
      </c>
      <c r="I10" s="7">
        <f t="shared" si="1"/>
        <v>645000</v>
      </c>
      <c r="J10" s="7">
        <f t="shared" si="3"/>
        <v>226954</v>
      </c>
      <c r="K10" s="7">
        <f t="shared" si="2"/>
        <v>680862</v>
      </c>
    </row>
    <row r="11" spans="1:11" ht="45" x14ac:dyDescent="0.25">
      <c r="A11" s="18"/>
      <c r="B11" s="12">
        <v>5</v>
      </c>
      <c r="C11" s="6" t="s">
        <v>22</v>
      </c>
      <c r="D11" s="15" t="s">
        <v>7</v>
      </c>
      <c r="E11" s="3">
        <v>3</v>
      </c>
      <c r="F11" s="13">
        <v>1605643.2</v>
      </c>
      <c r="G11" s="7">
        <f t="shared" si="0"/>
        <v>4816929.5999999996</v>
      </c>
      <c r="H11" s="9">
        <v>1713600</v>
      </c>
      <c r="I11" s="7">
        <f t="shared" si="1"/>
        <v>5140800</v>
      </c>
      <c r="J11" s="7">
        <f t="shared" si="3"/>
        <v>1808876.16</v>
      </c>
      <c r="K11" s="7">
        <f t="shared" si="2"/>
        <v>5426628.4799999995</v>
      </c>
    </row>
    <row r="12" spans="1:11" ht="60" x14ac:dyDescent="0.25">
      <c r="A12" s="18" t="s">
        <v>30</v>
      </c>
      <c r="B12" s="12">
        <v>1</v>
      </c>
      <c r="C12" s="6" t="s">
        <v>25</v>
      </c>
      <c r="D12" s="16" t="s">
        <v>18</v>
      </c>
      <c r="E12" s="10">
        <v>3</v>
      </c>
      <c r="F12" s="13">
        <v>1100000</v>
      </c>
      <c r="G12" s="7">
        <f t="shared" si="0"/>
        <v>3300000</v>
      </c>
      <c r="H12" s="9">
        <v>696120</v>
      </c>
      <c r="I12" s="7">
        <f t="shared" si="1"/>
        <v>2088360</v>
      </c>
      <c r="J12" s="7">
        <f t="shared" si="3"/>
        <v>734824.272</v>
      </c>
      <c r="K12" s="7">
        <f t="shared" si="2"/>
        <v>2204472.8160000001</v>
      </c>
    </row>
    <row r="13" spans="1:11" ht="60" x14ac:dyDescent="0.25">
      <c r="A13" s="18"/>
      <c r="B13" s="12">
        <v>2</v>
      </c>
      <c r="C13" s="6" t="s">
        <v>31</v>
      </c>
      <c r="D13" s="16" t="s">
        <v>18</v>
      </c>
      <c r="E13" s="10">
        <v>3</v>
      </c>
      <c r="F13" s="13">
        <v>1000000</v>
      </c>
      <c r="G13" s="7">
        <f t="shared" si="0"/>
        <v>3000000</v>
      </c>
      <c r="H13" s="9">
        <v>642580</v>
      </c>
      <c r="I13" s="7">
        <f t="shared" si="1"/>
        <v>1927740</v>
      </c>
      <c r="J13" s="7">
        <f t="shared" si="3"/>
        <v>678307.44799999997</v>
      </c>
      <c r="K13" s="7">
        <f t="shared" si="2"/>
        <v>2034922.344</v>
      </c>
    </row>
    <row r="14" spans="1:11" ht="45" x14ac:dyDescent="0.25">
      <c r="A14" s="18"/>
      <c r="B14" s="12">
        <v>3</v>
      </c>
      <c r="C14" s="6" t="s">
        <v>32</v>
      </c>
      <c r="D14" s="16" t="s">
        <v>18</v>
      </c>
      <c r="E14" s="10">
        <v>3</v>
      </c>
      <c r="F14" s="13">
        <v>400000</v>
      </c>
      <c r="G14" s="7">
        <f t="shared" si="0"/>
        <v>1200000</v>
      </c>
      <c r="H14" s="9">
        <v>215000</v>
      </c>
      <c r="I14" s="7">
        <f t="shared" si="1"/>
        <v>645000</v>
      </c>
      <c r="J14" s="7">
        <f t="shared" si="3"/>
        <v>226954</v>
      </c>
      <c r="K14" s="7">
        <f t="shared" si="2"/>
        <v>680862</v>
      </c>
    </row>
    <row r="15" spans="1:11" ht="45" x14ac:dyDescent="0.25">
      <c r="A15" s="18"/>
      <c r="B15" s="12">
        <v>4</v>
      </c>
      <c r="C15" s="6" t="s">
        <v>33</v>
      </c>
      <c r="D15" s="16" t="s">
        <v>18</v>
      </c>
      <c r="E15" s="10">
        <v>3</v>
      </c>
      <c r="F15" s="13">
        <v>1605643.2</v>
      </c>
      <c r="G15" s="7">
        <f t="shared" si="0"/>
        <v>4816929.5999999996</v>
      </c>
      <c r="H15" s="9">
        <v>1713600</v>
      </c>
      <c r="I15" s="7">
        <f t="shared" si="1"/>
        <v>5140800</v>
      </c>
      <c r="J15" s="7">
        <f t="shared" si="3"/>
        <v>1808876.16</v>
      </c>
      <c r="K15" s="7">
        <f t="shared" si="2"/>
        <v>5426628.4799999995</v>
      </c>
    </row>
    <row r="16" spans="1:11" ht="120" x14ac:dyDescent="0.25">
      <c r="A16" s="18" t="s">
        <v>3</v>
      </c>
      <c r="B16" s="12">
        <v>1</v>
      </c>
      <c r="C16" s="6" t="s">
        <v>11</v>
      </c>
      <c r="D16" s="15" t="s">
        <v>7</v>
      </c>
      <c r="E16" s="3">
        <v>2</v>
      </c>
      <c r="F16" s="14">
        <v>300000</v>
      </c>
      <c r="G16" s="7">
        <f t="shared" si="0"/>
        <v>600000</v>
      </c>
      <c r="H16" s="9">
        <v>238000</v>
      </c>
      <c r="I16" s="9">
        <f t="shared" si="1"/>
        <v>476000</v>
      </c>
      <c r="J16" s="7">
        <f t="shared" si="3"/>
        <v>251232.8</v>
      </c>
      <c r="K16" s="7">
        <f t="shared" si="2"/>
        <v>502465.6</v>
      </c>
    </row>
    <row r="17" spans="1:12" ht="90" x14ac:dyDescent="0.25">
      <c r="A17" s="18"/>
      <c r="B17" s="12">
        <v>2</v>
      </c>
      <c r="C17" s="6" t="s">
        <v>12</v>
      </c>
      <c r="D17" s="15" t="s">
        <v>7</v>
      </c>
      <c r="E17" s="3">
        <v>2</v>
      </c>
      <c r="F17" s="14">
        <v>300000</v>
      </c>
      <c r="G17" s="7">
        <f t="shared" si="0"/>
        <v>600000</v>
      </c>
      <c r="H17" s="9">
        <v>119000</v>
      </c>
      <c r="I17" s="9">
        <f t="shared" si="1"/>
        <v>238000</v>
      </c>
      <c r="J17" s="7">
        <f t="shared" si="3"/>
        <v>125616.4</v>
      </c>
      <c r="K17" s="7">
        <f t="shared" si="2"/>
        <v>251232.8</v>
      </c>
    </row>
    <row r="18" spans="1:12" ht="60" x14ac:dyDescent="0.25">
      <c r="A18" s="18"/>
      <c r="B18" s="12">
        <v>3</v>
      </c>
      <c r="C18" s="6" t="s">
        <v>13</v>
      </c>
      <c r="D18" s="15" t="s">
        <v>7</v>
      </c>
      <c r="E18" s="3">
        <v>2</v>
      </c>
      <c r="F18" s="14">
        <v>1112650</v>
      </c>
      <c r="G18" s="7">
        <f t="shared" si="0"/>
        <v>2225300</v>
      </c>
      <c r="H18" s="9">
        <v>1190000</v>
      </c>
      <c r="I18" s="9">
        <f t="shared" si="1"/>
        <v>2380000</v>
      </c>
      <c r="J18" s="7">
        <f t="shared" si="3"/>
        <v>1256164</v>
      </c>
      <c r="K18" s="7">
        <f t="shared" si="2"/>
        <v>2512328</v>
      </c>
    </row>
    <row r="19" spans="1:12" ht="180" x14ac:dyDescent="0.25">
      <c r="A19" s="18"/>
      <c r="B19" s="12">
        <v>4</v>
      </c>
      <c r="C19" s="6" t="s">
        <v>14</v>
      </c>
      <c r="D19" s="15" t="s">
        <v>7</v>
      </c>
      <c r="E19" s="3">
        <v>6</v>
      </c>
      <c r="F19" s="14">
        <v>200000</v>
      </c>
      <c r="G19" s="7">
        <f t="shared" si="0"/>
        <v>1200000</v>
      </c>
      <c r="H19" s="9">
        <v>238000</v>
      </c>
      <c r="I19" s="9">
        <f t="shared" si="1"/>
        <v>1428000</v>
      </c>
      <c r="J19" s="7">
        <f t="shared" si="3"/>
        <v>251232.8</v>
      </c>
      <c r="K19" s="7">
        <f t="shared" si="2"/>
        <v>1507396.7999999998</v>
      </c>
      <c r="L19" s="22"/>
    </row>
    <row r="20" spans="1:12" ht="60" x14ac:dyDescent="0.25">
      <c r="A20" s="18" t="s">
        <v>4</v>
      </c>
      <c r="B20" s="12">
        <v>1</v>
      </c>
      <c r="C20" s="6" t="s">
        <v>35</v>
      </c>
      <c r="D20" s="15" t="s">
        <v>7</v>
      </c>
      <c r="E20" s="3">
        <v>1</v>
      </c>
      <c r="F20" s="14">
        <v>2360000</v>
      </c>
      <c r="G20" s="7">
        <f t="shared" si="0"/>
        <v>2360000</v>
      </c>
      <c r="H20" s="7">
        <v>1985455.5</v>
      </c>
      <c r="I20" s="9">
        <f t="shared" si="1"/>
        <v>1985455.5</v>
      </c>
      <c r="J20" s="7">
        <f t="shared" si="3"/>
        <v>2095846.8258</v>
      </c>
      <c r="K20" s="7">
        <f t="shared" si="2"/>
        <v>2095846.8258</v>
      </c>
    </row>
    <row r="21" spans="1:12" ht="45" x14ac:dyDescent="0.25">
      <c r="A21" s="18"/>
      <c r="B21" s="12">
        <v>2</v>
      </c>
      <c r="C21" s="6" t="s">
        <v>34</v>
      </c>
      <c r="D21" s="15" t="s">
        <v>7</v>
      </c>
      <c r="E21" s="3">
        <v>1</v>
      </c>
      <c r="F21" s="14">
        <v>1300000</v>
      </c>
      <c r="G21" s="7">
        <f t="shared" si="0"/>
        <v>1300000</v>
      </c>
      <c r="H21" s="7">
        <v>2047395</v>
      </c>
      <c r="I21" s="9">
        <f t="shared" si="1"/>
        <v>2047395</v>
      </c>
      <c r="J21" s="7">
        <f t="shared" si="3"/>
        <v>2161230.162</v>
      </c>
      <c r="K21" s="7">
        <f t="shared" si="2"/>
        <v>2161230.162</v>
      </c>
    </row>
    <row r="22" spans="1:12" ht="60" x14ac:dyDescent="0.25">
      <c r="A22" s="18"/>
      <c r="B22" s="12">
        <v>3</v>
      </c>
      <c r="C22" s="6" t="s">
        <v>36</v>
      </c>
      <c r="D22" s="15" t="s">
        <v>7</v>
      </c>
      <c r="E22" s="3">
        <v>1</v>
      </c>
      <c r="F22" s="14">
        <v>2945250</v>
      </c>
      <c r="G22" s="7">
        <f t="shared" si="0"/>
        <v>2945250</v>
      </c>
      <c r="H22" s="7">
        <v>3150000</v>
      </c>
      <c r="I22" s="9">
        <f t="shared" si="1"/>
        <v>3150000</v>
      </c>
      <c r="J22" s="7">
        <f t="shared" si="3"/>
        <v>3325140</v>
      </c>
      <c r="K22" s="7">
        <f t="shared" si="2"/>
        <v>3325140</v>
      </c>
    </row>
    <row r="23" spans="1:12" x14ac:dyDescent="0.25">
      <c r="G23" s="7">
        <f>SUM(G3:G22)</f>
        <v>58202271.75</v>
      </c>
      <c r="I23" s="7">
        <f>SUM(I3:I22)</f>
        <v>55067000.5</v>
      </c>
      <c r="K23" s="7">
        <f>SUM(K3:K22)</f>
        <v>58128725.727799997</v>
      </c>
    </row>
    <row r="24" spans="1:12" x14ac:dyDescent="0.25">
      <c r="L24" s="22"/>
    </row>
  </sheetData>
  <mergeCells count="9">
    <mergeCell ref="J1:K1"/>
    <mergeCell ref="A3:A6"/>
    <mergeCell ref="A7:A11"/>
    <mergeCell ref="A16:A19"/>
    <mergeCell ref="A20:A22"/>
    <mergeCell ref="A12:A15"/>
    <mergeCell ref="H1:I1"/>
    <mergeCell ref="A1:E1"/>
    <mergeCell ref="F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Hoja1!incBuyerDossierDetaillnkRequestReferenceNewTab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Karoline Guerrero</dc:creator>
  <cp:lastModifiedBy>Karoline Guerrero</cp:lastModifiedBy>
  <cp:lastPrinted>2026-02-17T17:45:10Z</cp:lastPrinted>
  <dcterms:created xsi:type="dcterms:W3CDTF">2025-08-12T20:45:25Z</dcterms:created>
  <dcterms:modified xsi:type="dcterms:W3CDTF">2026-04-20T18:43:11Z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2026-02-16T17:05:55Z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7d6cdafe-ab9d-4565-9f6a-ce3d17b6a610</vt:lpwstr>
  </property>
  <property fmtid="{D5CDD505-2E9C-101B-9397-08002B2CF9AE}" pid="8" name="MSIP_Label_13dc41c4-3f95-4020-bedd-cbbd89182633_ContentBits">
    <vt:lpwstr>0</vt:lpwstr>
  </property>
</Properties>
</file>