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D89848CA-7EFB-4F8E-BB65-1FCBB1075C9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 DE MERCADO" sheetId="1" r:id="rId1"/>
    <sheet name="PROMEDIO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" i="1"/>
  <c r="M8" i="1"/>
  <c r="M9" i="1"/>
  <c r="M10" i="1"/>
  <c r="M11" i="1"/>
  <c r="M12" i="1"/>
  <c r="M13" i="1"/>
  <c r="M14" i="1"/>
  <c r="M15" i="1"/>
  <c r="M16" i="1"/>
  <c r="P16" i="1" s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P32" i="1" s="1"/>
  <c r="M33" i="1"/>
  <c r="M34" i="1"/>
  <c r="M35" i="1"/>
  <c r="M36" i="1"/>
  <c r="M37" i="1"/>
  <c r="M38" i="1"/>
  <c r="M39" i="1"/>
  <c r="M40" i="1"/>
  <c r="P40" i="1" s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P56" i="1" s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" i="1"/>
  <c r="L8" i="1"/>
  <c r="L9" i="1"/>
  <c r="P9" i="1" s="1"/>
  <c r="L10" i="1"/>
  <c r="L11" i="1"/>
  <c r="L12" i="1"/>
  <c r="L13" i="1"/>
  <c r="L14" i="1"/>
  <c r="L15" i="1"/>
  <c r="L16" i="1"/>
  <c r="L17" i="1"/>
  <c r="P17" i="1" s="1"/>
  <c r="L18" i="1"/>
  <c r="L19" i="1"/>
  <c r="L20" i="1"/>
  <c r="L21" i="1"/>
  <c r="L22" i="1"/>
  <c r="L23" i="1"/>
  <c r="L24" i="1"/>
  <c r="L25" i="1"/>
  <c r="P25" i="1" s="1"/>
  <c r="L26" i="1"/>
  <c r="L27" i="1"/>
  <c r="L28" i="1"/>
  <c r="L29" i="1"/>
  <c r="L30" i="1"/>
  <c r="L31" i="1"/>
  <c r="L32" i="1"/>
  <c r="L33" i="1"/>
  <c r="P33" i="1" s="1"/>
  <c r="L34" i="1"/>
  <c r="L35" i="1"/>
  <c r="L36" i="1"/>
  <c r="L37" i="1"/>
  <c r="L38" i="1"/>
  <c r="L39" i="1"/>
  <c r="L40" i="1"/>
  <c r="L41" i="1"/>
  <c r="P41" i="1" s="1"/>
  <c r="L42" i="1"/>
  <c r="L43" i="1"/>
  <c r="L44" i="1"/>
  <c r="L45" i="1"/>
  <c r="L46" i="1"/>
  <c r="L47" i="1"/>
  <c r="L48" i="1"/>
  <c r="L49" i="1"/>
  <c r="P49" i="1" s="1"/>
  <c r="L50" i="1"/>
  <c r="L51" i="1"/>
  <c r="L52" i="1"/>
  <c r="L53" i="1"/>
  <c r="L54" i="1"/>
  <c r="L55" i="1"/>
  <c r="L56" i="1"/>
  <c r="L57" i="1"/>
  <c r="P57" i="1" s="1"/>
  <c r="L58" i="1"/>
  <c r="L59" i="1"/>
  <c r="L60" i="1"/>
  <c r="L61" i="1"/>
  <c r="L62" i="1"/>
  <c r="L63" i="1"/>
  <c r="L64" i="1"/>
  <c r="L65" i="1"/>
  <c r="P65" i="1" s="1"/>
  <c r="L66" i="1"/>
  <c r="L67" i="1"/>
  <c r="L68" i="1"/>
  <c r="L69" i="1"/>
  <c r="L70" i="1"/>
  <c r="L71" i="1"/>
  <c r="L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" i="1"/>
  <c r="F9" i="1"/>
  <c r="F10" i="1"/>
  <c r="F11" i="1"/>
  <c r="F12" i="1"/>
  <c r="G72" i="1" s="1"/>
  <c r="G73" i="1" s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8" i="1"/>
  <c r="F7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P8" i="1"/>
  <c r="P48" i="1"/>
  <c r="P64" i="1"/>
  <c r="P24" i="1"/>
  <c r="M72" i="1" l="1"/>
  <c r="M73" i="1" s="1"/>
  <c r="P11" i="1"/>
  <c r="P10" i="1"/>
  <c r="P27" i="1"/>
  <c r="P66" i="1"/>
  <c r="P50" i="1"/>
  <c r="P34" i="1"/>
  <c r="P18" i="1"/>
  <c r="P59" i="1"/>
  <c r="P43" i="1"/>
  <c r="P58" i="1"/>
  <c r="P42" i="1"/>
  <c r="P26" i="1"/>
  <c r="P45" i="1"/>
  <c r="P70" i="1"/>
  <c r="P62" i="1"/>
  <c r="P54" i="1"/>
  <c r="P46" i="1"/>
  <c r="P38" i="1"/>
  <c r="P22" i="1"/>
  <c r="P30" i="1"/>
  <c r="P53" i="1"/>
  <c r="P21" i="1"/>
  <c r="P60" i="1"/>
  <c r="P36" i="1"/>
  <c r="P35" i="1"/>
  <c r="P61" i="1"/>
  <c r="P29" i="1"/>
  <c r="P44" i="1"/>
  <c r="P20" i="1"/>
  <c r="P51" i="1"/>
  <c r="P69" i="1"/>
  <c r="P37" i="1"/>
  <c r="P13" i="1"/>
  <c r="P68" i="1"/>
  <c r="P52" i="1"/>
  <c r="P28" i="1"/>
  <c r="P67" i="1"/>
  <c r="P19" i="1"/>
  <c r="P71" i="1"/>
  <c r="P63" i="1"/>
  <c r="P55" i="1"/>
  <c r="P47" i="1"/>
  <c r="P39" i="1"/>
  <c r="P31" i="1"/>
  <c r="P23" i="1"/>
  <c r="P15" i="1"/>
  <c r="P14" i="1"/>
  <c r="P12" i="1"/>
  <c r="P72" i="1"/>
  <c r="P73" i="1" s="1"/>
  <c r="J74" i="1"/>
  <c r="J72" i="1"/>
  <c r="J73" i="1" s="1"/>
  <c r="M74" i="1"/>
  <c r="G74" i="1" l="1"/>
  <c r="P7" i="1"/>
  <c r="P74" i="1" s="1"/>
</calcChain>
</file>

<file path=xl/sharedStrings.xml><?xml version="1.0" encoding="utf-8"?>
<sst xmlns="http://schemas.openxmlformats.org/spreadsheetml/2006/main" count="172" uniqueCount="133">
  <si>
    <t>ESTUDIO DE MERCADO</t>
  </si>
  <si>
    <t>ITEM</t>
  </si>
  <si>
    <t>DESCRIPCIÓN</t>
  </si>
  <si>
    <t>CANT</t>
  </si>
  <si>
    <t>COTIZACION 1</t>
  </si>
  <si>
    <t>COTIZACION 2</t>
  </si>
  <si>
    <t>COTIZACION 3</t>
  </si>
  <si>
    <t>PROMEDIO VALOR UNITARIO</t>
  </si>
  <si>
    <t>PROMEDIO TOTAL NETO</t>
  </si>
  <si>
    <t>ANTREHD</t>
  </si>
  <si>
    <t>VALOR UNIT</t>
  </si>
  <si>
    <t>TOTAL BRUTO</t>
  </si>
  <si>
    <t>TOTAL NETO</t>
  </si>
  <si>
    <t>PELOTAS DE CAUCHO</t>
  </si>
  <si>
    <t>Uniforme de atletismo en material montesimone compuesto de camiseta tipo esqueleto y cuello redondo, pantaloneta en material montesimone y par de medias en nylon original.</t>
  </si>
  <si>
    <t>PETOS DEPORTIVOS PARA BALONCESTO Y FUTBOL:
Esqueleto manga siza, cuello redondo full sublimado en material dryfit</t>
  </si>
  <si>
    <t>Uniforme de ciclismo compuesto por jersey en material tour e insertos en 10k, enterizo con badana 24 de 9 horas en material stamina</t>
  </si>
  <si>
    <t>Uniforme de fútbol de salón en material montesimone compuesto de camiseta manga corta y cuello redondo, pantaloneta en material microtec y par de medias en nylon original.</t>
  </si>
  <si>
    <t>Uniforme de patinaje enterizo licrado en material stamina.</t>
  </si>
  <si>
    <t>Uniforme de tenis de mesa en material montesimone compuesto de camiseta manga corta y cuello tipo polo, pantaloneta en antifluido elástico y par de medias en nylon original.</t>
  </si>
  <si>
    <t>Uniforme de tenis de campo en material montesimone compuesto de camiseta manga corta y cuello tipo polo, pantaloneta en antifluido elástico y par de medias en nylon original.</t>
  </si>
  <si>
    <t>Uniforme de pusbike en material hydrotech compuesto de jersey suelto cuello redondo semi-alto.</t>
  </si>
  <si>
    <t>Uniforme de down hill en material hydrotech compuesto de jersey suelto cuello redondo semi-alto</t>
  </si>
  <si>
    <t>Camiseta manga corta y cuello redondo.</t>
  </si>
  <si>
    <t>Uniforme de fútbol en material montesimone compuesto de camiseta manga corta y cuello redondo, pantaloneta en material montesimone y par de medias en nylon original</t>
  </si>
  <si>
    <t>Uniforme de baloncesto en material montesimone compuesto de camiseta tipo esqueleto y cuello redondo, pantaloneta en material montesimone</t>
  </si>
  <si>
    <t>Uniforme de voleibol en material montesimone compuesto de camiseta tipo esqueleto y cuello redondo, pantaloneta en material montesimone</t>
  </si>
  <si>
    <t>Camiseta manga corta y cuello tipo polo.</t>
  </si>
  <si>
    <t>Chaqueta de presentación en material orion compuesta de cuello alto, manga rangla y bolsillos laterales</t>
  </si>
  <si>
    <t>IVA</t>
  </si>
  <si>
    <t>IDEAS Y SOLUCIONES INTEGRALES SAS</t>
  </si>
  <si>
    <r>
      <rPr>
        <b/>
        <sz val="9"/>
        <color rgb="FF000000"/>
        <rFont val="Arial Narrow"/>
        <family val="2"/>
      </rPr>
      <t>AROS</t>
    </r>
    <r>
      <rPr>
        <sz val="9"/>
        <color rgb="FF000000"/>
        <rFont val="Arial Narrow"/>
        <family val="2"/>
      </rPr>
      <t>: 
Aros o ula ula plano de 60 cm de diámetro espesor de 18 milimetros superficie plana en polietileno.</t>
    </r>
  </si>
  <si>
    <r>
      <rPr>
        <b/>
        <sz val="9"/>
        <color rgb="FF000000"/>
        <rFont val="Arial Narrow"/>
        <family val="2"/>
      </rPr>
      <t>CONOS (30cm)</t>
    </r>
    <r>
      <rPr>
        <sz val="9"/>
        <color rgb="FF000000"/>
        <rFont val="Arial Narrow"/>
        <family val="2"/>
      </rPr>
      <t>: 
Conos plásticos en polietileno color naranja 30 cm.</t>
    </r>
  </si>
  <si>
    <r>
      <rPr>
        <b/>
        <sz val="9"/>
        <color rgb="FF000000"/>
        <rFont val="Arial Narrow"/>
        <family val="2"/>
      </rPr>
      <t>CONOS (70cm)</t>
    </r>
    <r>
      <rPr>
        <sz val="9"/>
        <color rgb="FF000000"/>
        <rFont val="Arial Narrow"/>
        <family val="2"/>
      </rPr>
      <t>: 
Conos plásticos en polietileno color naranja 70cm</t>
    </r>
  </si>
  <si>
    <r>
      <rPr>
        <b/>
        <sz val="9"/>
        <color rgb="FF000000"/>
        <rFont val="Arial Narrow"/>
        <family val="2"/>
      </rPr>
      <t>LAZOS</t>
    </r>
    <r>
      <rPr>
        <sz val="9"/>
        <color rgb="FF000000"/>
        <rFont val="Arial Narrow"/>
        <family val="2"/>
      </rPr>
      <t>:
Cuerda para salto en algodón para salto de 2.80 metros de largo, mango engonomico de 15
centimetros.</t>
    </r>
  </si>
  <si>
    <r>
      <rPr>
        <b/>
        <sz val="9"/>
        <color rgb="FF000000"/>
        <rFont val="Arial Narrow"/>
        <family val="2"/>
      </rPr>
      <t>PLATILLOS O MARCADORES EN CAUCHO</t>
    </r>
    <r>
      <rPr>
        <sz val="9"/>
        <color rgb="FF000000"/>
        <rFont val="Arial Narrow"/>
        <family val="2"/>
      </rPr>
      <t>: 
En material polietileno superficie liza de 6 cm.</t>
    </r>
  </si>
  <si>
    <r>
      <rPr>
        <b/>
        <sz val="9"/>
        <color rgb="FF000000"/>
        <rFont val="Arial Narrow"/>
        <family val="2"/>
      </rPr>
      <t xml:space="preserve">MESAS PLASTICAS: 
</t>
    </r>
    <r>
      <rPr>
        <sz val="9"/>
        <color rgb="FF000000"/>
        <rFont val="Arial Narrow"/>
        <family val="2"/>
      </rPr>
      <t xml:space="preserve">Ideal para modular y optimizar espacios de uso institucional. Cuenta con 4 puestos que mejoran la calidad de tu espacio de forma práctica y con un diseño clásico tradicional, con tacón nivelador.
</t>
    </r>
    <r>
      <rPr>
        <b/>
        <sz val="9"/>
        <color rgb="FF000000"/>
        <rFont val="Arial Narrow"/>
        <family val="2"/>
      </rPr>
      <t xml:space="preserve">Medidas:
Peso: </t>
    </r>
    <r>
      <rPr>
        <sz val="9"/>
        <color rgb="FF000000"/>
        <rFont val="Arial Narrow"/>
        <family val="2"/>
      </rPr>
      <t xml:space="preserve">4.4gramos
</t>
    </r>
    <r>
      <rPr>
        <b/>
        <sz val="9"/>
        <color rgb="FF000000"/>
        <rFont val="Arial Narrow"/>
        <family val="2"/>
      </rPr>
      <t xml:space="preserve">Alto: </t>
    </r>
    <r>
      <rPr>
        <sz val="9"/>
        <color rgb="FF000000"/>
        <rFont val="Arial Narrow"/>
        <family val="2"/>
      </rPr>
      <t xml:space="preserve">85cm
</t>
    </r>
    <r>
      <rPr>
        <b/>
        <sz val="9"/>
        <color rgb="FF000000"/>
        <rFont val="Arial Narrow"/>
        <family val="2"/>
      </rPr>
      <t xml:space="preserve">Ancho: </t>
    </r>
    <r>
      <rPr>
        <sz val="9"/>
        <color rgb="FF000000"/>
        <rFont val="Arial Narrow"/>
        <family val="2"/>
      </rPr>
      <t>74×74cm</t>
    </r>
  </si>
  <si>
    <r>
      <rPr>
        <b/>
        <sz val="9"/>
        <color rgb="FF000000"/>
        <rFont val="Arial Narrow"/>
        <family val="2"/>
      </rPr>
      <t>SILLAS PLÁSTICAS</t>
    </r>
    <r>
      <rPr>
        <sz val="9"/>
        <color rgb="FF000000"/>
        <rFont val="Arial Narrow"/>
        <family val="2"/>
      </rPr>
      <t>: 
Silla plástica con un ancho máximo de 46 cms. una profundidad máxima 49 cms de y un alto de 89 cms, sin descansa brazos y de color blanco</t>
    </r>
  </si>
  <si>
    <r>
      <t xml:space="preserve">RELOJ DE AJEDREZ:
</t>
    </r>
    <r>
      <rPr>
        <sz val="9"/>
        <color rgb="FF000000"/>
        <rFont val="Arial Narrow"/>
        <family val="2"/>
      </rPr>
      <t>Este reloj de ajedrez es un reloj temporizador de ajedrez estándar, y tiene funciones de cuenta atrás, bonificación y tiempo retardado, que se puede utilizar en varios juegos de torneos que necesitan un temporizador. Cada lado del reloj puede comenzar con una hora diferente, incluyendo diferentes bonificaciones y tiempo de retraso.</t>
    </r>
  </si>
  <si>
    <r>
      <rPr>
        <b/>
        <sz val="9"/>
        <color rgb="FF000000"/>
        <rFont val="Arial Narrow"/>
        <family val="2"/>
      </rPr>
      <t xml:space="preserve">TABLERO DE AJEDREZ:
</t>
    </r>
    <r>
      <rPr>
        <sz val="9"/>
        <color rgb="FF000000"/>
        <rFont val="Arial Narrow"/>
        <family val="2"/>
      </rPr>
      <t>Tablero plegable estilo maletín en cordobán (simil cuero), con medidas del tablero abierto de 45 x 45 cm. Piezas completas tipo Staunton clásicas (en plástico sólido), con un diseño compacto, liviano y elegante. Fácil de transportar.</t>
    </r>
  </si>
  <si>
    <r>
      <rPr>
        <b/>
        <sz val="9"/>
        <color rgb="FF000000"/>
        <rFont val="Arial Narrow"/>
        <family val="2"/>
      </rPr>
      <t>BALONES BALONCESTO:</t>
    </r>
    <r>
      <rPr>
        <sz val="9"/>
        <color rgb="FF000000"/>
        <rFont val="Arial Narrow"/>
        <family val="2"/>
      </rPr>
      <t xml:space="preserve"> 
Balón de baloncesto no. 6. peso 567-630 gr. circunferencia 75-78 cms.
Cubierta: en caucho, estructura: vulcanizado. La superficie es granaluda, neumático de butilo. 
Diseño: 12 paneles naranja para competencia.</t>
    </r>
  </si>
  <si>
    <r>
      <rPr>
        <b/>
        <sz val="9"/>
        <color rgb="FF000000"/>
        <rFont val="Arial Narrow"/>
        <family val="2"/>
      </rPr>
      <t>BALONES BALONCESTO</t>
    </r>
    <r>
      <rPr>
        <sz val="9"/>
        <color rgb="FF000000"/>
        <rFont val="Arial Narrow"/>
        <family val="2"/>
      </rPr>
      <t>: 
Balón de baloncesto no. 7. peso 567-630 gr. circunferencia 75-78 cms.
cubierta: en caucho. estructura: vulcanizado. superficie: granaluda. neumático: butilo. 
diseño: 12 paneles naranja para competencia.</t>
    </r>
  </si>
  <si>
    <r>
      <rPr>
        <b/>
        <sz val="9"/>
        <color rgb="FF000000"/>
        <rFont val="Arial Narrow"/>
        <family val="2"/>
      </rPr>
      <t>COSTALES DE BOXEO:</t>
    </r>
    <r>
      <rPr>
        <sz val="9"/>
        <color rgb="FF000000"/>
        <rFont val="Arial Narrow"/>
        <family val="2"/>
      </rPr>
      <t xml:space="preserve"> 
saco de box 120 cm: recomendado para boxeo, golpes de puño y patadasel saco de boxeo no debe estar completamente lleno de arena sino de un material como algodón o gomaespuma, aserrín o cuerina. Solo en la base del mismo es posible colocar una pequeña cantidad de arena para darle estabilidad.Este saco puede soportar hasta 100 Lbs o 50 Kg en peso. El saco cuenta con 4 correas de alta resistencia y 2 argollas para sujetar. Incluye accesorios mosquetón y chazo para colgar el saco.Recomendaciones: es importante usar un vendaje apropiado, así como protecciones para las manos para evitar lesiones en manos y muñeca.</t>
    </r>
  </si>
  <si>
    <r>
      <rPr>
        <b/>
        <sz val="9"/>
        <color rgb="FF000000"/>
        <rFont val="Arial Narrow"/>
        <family val="2"/>
      </rPr>
      <t xml:space="preserve">PAVAS DE BOXEO:
</t>
    </r>
    <r>
      <rPr>
        <sz val="9"/>
        <color rgb="FF000000"/>
        <rFont val="Arial Narrow"/>
        <family val="2"/>
      </rPr>
      <t xml:space="preserve"> Su estructura está fabricada en cuero sintético PU de alta calidad, con costuras reforzadas que garantizan durabilidad y resistencia frente al uso continuo. El relleno interno de espuma EVA proporciona una excelente absorción de impactos, reduciendo la fatiga y el riesgo de lesiones durante las sesiones.</t>
    </r>
  </si>
  <si>
    <r>
      <rPr>
        <b/>
        <sz val="9"/>
        <color rgb="FF000000"/>
        <rFont val="Arial Narrow"/>
        <family val="2"/>
      </rPr>
      <t xml:space="preserve">PERAS FIJAS DE BOXEO:
</t>
    </r>
    <r>
      <rPr>
        <sz val="9"/>
        <color rgb="FF000000"/>
        <rFont val="Arial Narrow"/>
        <family val="2"/>
      </rPr>
      <t>Bolsa o pera de velocidad de Boxeo.
Incluye: Vejiga interior inflable.
Construcción de PU, 50% Poliuretano, 50% Polyester.
Vejiga en látex de alta resistencia.
Medidas: 25.4x17.8 CM.
Color: Negro/Rojo.</t>
    </r>
  </si>
  <si>
    <r>
      <rPr>
        <b/>
        <sz val="9"/>
        <color rgb="FF000000"/>
        <rFont val="Arial Narrow"/>
        <family val="2"/>
      </rPr>
      <t xml:space="preserve">PERAS LOCAS DE BOXEO:
</t>
    </r>
    <r>
      <rPr>
        <sz val="9"/>
        <color rgb="FF000000"/>
        <rFont val="Arial Narrow"/>
        <family val="2"/>
      </rPr>
      <t xml:space="preserve">Color: Rojo con Negro, Azul con Negro.
Material: 100% Poli algodón.
Medidas : 33 cm x 18 cm x 8 cm.
Peso : 196 gr.
El paquete incluye:
Pera Doble Anclaje De Boxeo.
</t>
    </r>
  </si>
  <si>
    <r>
      <rPr>
        <b/>
        <sz val="9"/>
        <color rgb="FF000000"/>
        <rFont val="Arial Narrow"/>
        <family val="2"/>
      </rPr>
      <t xml:space="preserve">RING DE BOXEO:
</t>
    </r>
    <r>
      <rPr>
        <sz val="9"/>
        <color rgb="FF000000"/>
        <rFont val="Arial Narrow"/>
        <family val="2"/>
      </rPr>
      <t>Ring de boxeo de 5 X 5 mts de piso</t>
    </r>
  </si>
  <si>
    <r>
      <rPr>
        <b/>
        <sz val="9"/>
        <color rgb="FF000000"/>
        <rFont val="Arial Narrow"/>
        <family val="2"/>
      </rPr>
      <t xml:space="preserve">CASCOS DE BOXEO:
</t>
    </r>
    <r>
      <rPr>
        <sz val="9"/>
        <color rgb="FF000000"/>
        <rFont val="Arial Narrow"/>
        <family val="2"/>
      </rPr>
      <t>El casco de boxeo cuenta con un diseño ergonómico que se adapta perfectamente a la forma de tu cabeza, proporcionando un ajuste seguro y cómodo. Las correas ajustables permiten personalizar el ajuste, asegurando que el casco se mantenga en su lugar durante el entrenamiento y los combates.
Colores: Azul, Rojo
Composición: 30% Piel sintética, 50% Espuma , 20% Polietileno
Peso bruto: 360 grm</t>
    </r>
  </si>
  <si>
    <r>
      <rPr>
        <b/>
        <sz val="9"/>
        <color rgb="FF000000"/>
        <rFont val="Arial Narrow"/>
        <family val="2"/>
      </rPr>
      <t xml:space="preserve">GUANTES DE BOXEO:
</t>
    </r>
    <r>
      <rPr>
        <sz val="9"/>
        <color rgb="FF000000"/>
        <rFont val="Arial Narrow"/>
        <family val="2"/>
      </rPr>
      <t>Material: Espuma aglomerada indeformable + EVA, superficie en PU impermeable de alta resistencia.
Guantes de boxeo de 10 onzas.
Color: Negro.
Incluye: Ajuste de muñeca con velcro de alta resistencia.
Costuras en nylon.
Uso: doméstico e institucional.</t>
    </r>
  </si>
  <si>
    <r>
      <rPr>
        <b/>
        <sz val="9"/>
        <color rgb="FF000000"/>
        <rFont val="Arial Narrow"/>
        <family val="2"/>
      </rPr>
      <t xml:space="preserve">TABLA DE SKATE DEPORTES URBANOS:
</t>
    </r>
    <r>
      <rPr>
        <sz val="9"/>
        <color rgb="FF000000"/>
        <rFont val="Arial Narrow"/>
        <family val="2"/>
      </rPr>
      <t>Tabla completa de skateboarding incluye: Trucks, Ruedas, Rodamientos, Tornillos y Lija.</t>
    </r>
  </si>
  <si>
    <r>
      <rPr>
        <b/>
        <sz val="9"/>
        <color rgb="FF000000"/>
        <rFont val="Arial Narrow"/>
        <family val="2"/>
      </rPr>
      <t>FUTBOL BALÓN NUMERO 3</t>
    </r>
    <r>
      <rPr>
        <sz val="9"/>
        <color rgb="FF000000"/>
        <rFont val="Arial Narrow"/>
        <family val="2"/>
      </rPr>
      <t>:
El balón ideal para aquellos pequeños futbolistas que se inician en el deporte.
Elaborado en superficie PVC de alta calidad.
Incorpora espuma EVA que que proporciona amortiguación óptima reduciendo el impacto y ofreciendo un toque suave.
Balón de construcción cosida a máquina.
Balón: #3
Peso: 300 a 340 g
Circunferencia: 58,5 a 60 cm</t>
    </r>
  </si>
  <si>
    <r>
      <rPr>
        <b/>
        <sz val="9"/>
        <color rgb="FF000000"/>
        <rFont val="Arial Narrow"/>
        <family val="2"/>
      </rPr>
      <t>FUTBOL BALÓN NUMERO 4</t>
    </r>
    <r>
      <rPr>
        <sz val="9"/>
        <color rgb="FF000000"/>
        <rFont val="Arial Narrow"/>
        <family val="2"/>
      </rPr>
      <t>:
balón sello fifa e superficie lisa de alto brillo, cubierta en material sintético a base de pu (poliuretano), con diseño de cubierta en forma pentagonal y hexagonal, 32 paneles (fv), construcción con tecnología acentec p.u 4, circunferencia 64-66 cm peso 320-360g</t>
    </r>
  </si>
  <si>
    <r>
      <rPr>
        <b/>
        <sz val="9"/>
        <color rgb="FF000000"/>
        <rFont val="Arial Narrow"/>
        <family val="2"/>
      </rPr>
      <t xml:space="preserve">FUTBOL BALÓN DE FUTBOL NUMERO 5:
</t>
    </r>
    <r>
      <rPr>
        <sz val="9"/>
        <color rgb="FF000000"/>
        <rFont val="Arial Narrow"/>
        <family val="2"/>
      </rPr>
      <t>Tipo laminado al calor.
Estructura laminada al calor – durabilidad, alta resistencia al impacto, balón oficial del fútbol profesional. colombiano-dimayor: 1988-2002.
Balón: #5
Peso: 410 a 450 g
Circunferencia: 68 a 70 cm
Rebote: mínimo 115 cm</t>
    </r>
  </si>
  <si>
    <r>
      <rPr>
        <b/>
        <sz val="9"/>
        <color rgb="FF000000"/>
        <rFont val="Arial Narrow"/>
        <family val="2"/>
      </rPr>
      <t xml:space="preserve">COLCHONETAS DE PROTECCION PARA ESCALADA:
</t>
    </r>
    <r>
      <rPr>
        <sz val="9"/>
        <color rgb="FF000000"/>
        <rFont val="Arial Narrow"/>
        <family val="2"/>
      </rPr>
      <t>Colchoneta (crashpad) portatil para escalada en bloque (baja altura- boulder)Fabricada con espuma de alta densidad que amortigua efectivamente las caídas durante la practica de escalada en bloque (boulder).</t>
    </r>
  </si>
  <si>
    <r>
      <rPr>
        <b/>
        <sz val="9"/>
        <color rgb="FF000000"/>
        <rFont val="Arial Narrow"/>
        <family val="2"/>
      </rPr>
      <t xml:space="preserve">BALONES DE FUTBOL DE SALON PARA INICIACION NUMERO 3:
</t>
    </r>
    <r>
      <rPr>
        <sz val="9"/>
        <color rgb="FF000000"/>
        <rFont val="Arial Narrow"/>
        <family val="2"/>
      </rPr>
      <t xml:space="preserve">El Balón de Fútbol Salón está diseñado para ofrecer un equilibrio perfecto entre control, durabilidad y suavidad, adaptándose tanto a entrenamientos recreativos como al uso en categorías infantiles. </t>
    </r>
  </si>
  <si>
    <r>
      <rPr>
        <b/>
        <sz val="9"/>
        <color rgb="FF000000"/>
        <rFont val="Arial Narrow"/>
        <family val="2"/>
      </rPr>
      <t>BALON FUTBOL DE SALON #5</t>
    </r>
    <r>
      <rPr>
        <sz val="9"/>
        <color rgb="FF000000"/>
        <rFont val="Arial Narrow"/>
        <family val="2"/>
      </rPr>
      <t>:
Balón sello fifa e superficie lisa de alto brillo, cubierta en material sintético a base de pu
(poliuretano), con diseño de cubierta en forma pentagonal y hexagonal, 32 paneles (fv),
construcción con tecnología acentec futbol salón microfútbol.</t>
    </r>
  </si>
  <si>
    <r>
      <t xml:space="preserve">BALONES DE FUTBOL DE SALA PARA INICIACION NUMERO 3:
</t>
    </r>
    <r>
      <rPr>
        <sz val="9"/>
        <color rgb="FF000000"/>
        <rFont val="Arial Narrow"/>
        <family val="2"/>
      </rPr>
      <t>El Balón de Fútbol Sala está diseñado para ofrecer un equilibrio perfecto entre control, durabilidad y suavidad, adaptándose tanto a entrenamientos recreativos como al uso en categorías infantiles.</t>
    </r>
    <r>
      <rPr>
        <b/>
        <sz val="9"/>
        <color rgb="FF000000"/>
        <rFont val="Arial Narrow"/>
        <family val="2"/>
      </rPr>
      <t xml:space="preserve"> </t>
    </r>
  </si>
  <si>
    <r>
      <rPr>
        <b/>
        <sz val="9"/>
        <color rgb="FF000000"/>
        <rFont val="Arial Narrow"/>
        <family val="2"/>
      </rPr>
      <t>BALON FUTBOL SALA #5</t>
    </r>
    <r>
      <rPr>
        <sz val="9"/>
        <color rgb="FF000000"/>
        <rFont val="Arial Narrow"/>
        <family val="2"/>
      </rPr>
      <t>:
Balon sello fifa e superficie lisa de alto brillo, cubierta en material sintético a base de pu
(poliuretano), con diseño de cubierta en forma pentagonal y hexagonal, 32 paneles (fv),
construcción con tecnología acentec futbol sala 62-64 cm peso 400-440 g circuferencia para iniciacion.</t>
    </r>
  </si>
  <si>
    <r>
      <rPr>
        <b/>
        <sz val="9"/>
        <color rgb="FF000000"/>
        <rFont val="Arial Narrow"/>
        <family val="2"/>
      </rPr>
      <t xml:space="preserve">PELOTAS DE SQUASH:
</t>
    </r>
    <r>
      <rPr>
        <sz val="9"/>
        <color rgb="FF000000"/>
        <rFont val="Arial Narrow"/>
        <family val="2"/>
      </rPr>
      <t>Fabricada con caucho natural.
Especificaciones técnicas:
Peso: 24 g
Diámetro: 40 mm.
Al soltarla desde 254 cm, debe rebotar - más de 30,5 cm a 23 grados Celsius
- entre 63,5 cm y 76 cm a 45 grados Celsius
2 unidades.</t>
    </r>
  </si>
  <si>
    <r>
      <t xml:space="preserve">RAQUETAS DE SQUASH:
</t>
    </r>
    <r>
      <rPr>
        <sz val="9"/>
        <color rgb="FF000000"/>
        <rFont val="Arial Narrow"/>
        <family val="2"/>
      </rPr>
      <t>Construcción en grafito: Mayor estabilidad, resistencia y respuesta en cada golpe.
Peso de 130 g: Ultra manejable para swings rápidos y controlados.
Balance cabeza pesada (345 mm): Extra potencia con menor esfuerzo.
Tamaño de cabeza de 483 cm²: Sweet spot amplio y mayor tolerancia a errores.
Patrón de encordado 14×18: Más potencia y efecto sin perder control.
Incluye funda completa: Protección ideal para transporte y almacenamiento.
Diseñada para jugadores ofensivos: Perfecta para quienes buscan presionar y finalizar puntos.</t>
    </r>
  </si>
  <si>
    <r>
      <rPr>
        <b/>
        <sz val="9"/>
        <color rgb="FF000000"/>
        <rFont val="Arial Narrow"/>
        <family val="2"/>
      </rPr>
      <t>EMPEINERAS ELÉCTRONICAS ÚLTIMA GENERACIÓN TAEKWONDO</t>
    </r>
    <r>
      <rPr>
        <sz val="9"/>
        <color rgb="FF000000"/>
        <rFont val="Arial Narrow"/>
        <family val="2"/>
      </rPr>
      <t xml:space="preserve">: Protector de pie electrónico GEN2, para usar con pechera Electrónico GEN2.
Composición: cuero sintético, espuma, tejidos elásticos y sensores.
Color: Blanco
</t>
    </r>
  </si>
  <si>
    <r>
      <rPr>
        <b/>
        <sz val="9"/>
        <color rgb="FF000000"/>
        <rFont val="Arial Narrow"/>
        <family val="2"/>
      </rPr>
      <t>PALCHAGUIS PARA TAEKWONDO (PALETAS DE VELOCIDAD</t>
    </r>
    <r>
      <rPr>
        <sz val="9"/>
        <color rgb="FF000000"/>
        <rFont val="Arial Narrow"/>
        <family val="2"/>
      </rPr>
      <t xml:space="preserve">): Paleta sencilla trabaja la precisión de las patadas, Practica para realizar golpes directos, como patadas frontales o ap chagui, Fácil de sostener, Mejora la agilidad de esquivar, desplazamientos, golpes, ataques y bloqueos. </t>
    </r>
  </si>
  <si>
    <r>
      <rPr>
        <b/>
        <sz val="9"/>
        <color rgb="FF000000"/>
        <rFont val="Arial Narrow"/>
        <family val="2"/>
      </rPr>
      <t xml:space="preserve">PROTECTO DE PECHO PARA TAEKWONDO:
</t>
    </r>
    <r>
      <rPr>
        <sz val="9"/>
        <color rgb="FF000000"/>
        <rFont val="Arial Narrow"/>
        <family val="2"/>
      </rPr>
      <t>Material: Poliuretano, espuma dura, tejido elastico
Talla: 0,1,2,3,4,5
Uso: Entrenamiento</t>
    </r>
  </si>
  <si>
    <r>
      <rPr>
        <b/>
        <sz val="9"/>
        <color rgb="FF000000"/>
        <rFont val="Arial Narrow"/>
        <family val="2"/>
      </rPr>
      <t>CASCO PARA TAEKWONDO</t>
    </r>
    <r>
      <rPr>
        <sz val="9"/>
        <color rgb="FF000000"/>
        <rFont val="Arial Narrow"/>
        <family val="2"/>
      </rPr>
      <t>: Casco Daedo, con protección superior para alto rendimiento.
Composición: Polipiel, Espuma y Tejido Elástico
Colores: Blanco, Rojo y Azul</t>
    </r>
  </si>
  <si>
    <r>
      <rPr>
        <b/>
        <sz val="9"/>
        <color rgb="FF000000"/>
        <rFont val="Arial Narrow"/>
        <family val="2"/>
      </rPr>
      <t xml:space="preserve">PAO THAI PARA TAEKWONDO:
</t>
    </r>
    <r>
      <rPr>
        <sz val="9"/>
        <color rgb="FF000000"/>
        <rFont val="Arial Narrow"/>
        <family val="2"/>
      </rPr>
      <t>parte frontal en cuero 42 x 20 x 8 cm con espuma de alta densidad para absorción y resistencia al golpe, 3 agarres en la parte trasera con ajuste de velcro.</t>
    </r>
  </si>
  <si>
    <r>
      <rPr>
        <b/>
        <sz val="9"/>
        <color rgb="FF000000"/>
        <rFont val="Arial Narrow"/>
        <family val="2"/>
      </rPr>
      <t>CANILLERAS PARA TAEKWONDO</t>
    </r>
    <r>
      <rPr>
        <sz val="9"/>
        <color rgb="FF000000"/>
        <rFont val="Arial Narrow"/>
        <family val="2"/>
      </rPr>
      <t>: Tibia Confort, fabricado en polipiel con la parte interior de espuma moldeada con la forma de la protección. Confortable y muy resistente
Composición: Polipiel, Espuma
Colores: Blanco</t>
    </r>
  </si>
  <si>
    <r>
      <t xml:space="preserve">PELOTAS  DE  TENIS  DE CAMPO PUNTO  NARANJA:  
</t>
    </r>
    <r>
      <rPr>
        <sz val="9"/>
        <color rgb="FF000000"/>
        <rFont val="Arial Narrow"/>
        <family val="2"/>
      </rPr>
      <t>Pelota de tenis con una altura de rebote adaptada, un 50% más bajo que una pelota clásica, ideal para entrenamientos.
Tejido interior: 100.0% Caucho sintético; Tejido exterior: 70.0% Acrílico, 30.0% Poliamida.</t>
    </r>
  </si>
  <si>
    <r>
      <rPr>
        <b/>
        <sz val="9"/>
        <color rgb="FF000000"/>
        <rFont val="Arial Narrow"/>
        <family val="2"/>
      </rPr>
      <t xml:space="preserve">PELOTAS DE TENIS DE CAMPO PUNTO ROJO:
</t>
    </r>
    <r>
      <rPr>
        <sz val="9"/>
        <color rgb="FF000000"/>
        <rFont val="Arial Narrow"/>
        <family val="2"/>
      </rPr>
      <t>Tejido interior: 100.0% Caucho sintético; Tejido exterior: 70.0% Acrílico, 30.0% Poliamida. Pelotas con un nivel de rebote del 25% para mejor control y uso durante los entrenamientos de iniciación en el deporte. Recomendada para niños de 4 a 7 años.</t>
    </r>
  </si>
  <si>
    <r>
      <rPr>
        <b/>
        <sz val="9"/>
        <color rgb="FF000000"/>
        <rFont val="Arial Narrow"/>
        <family val="2"/>
      </rPr>
      <t>PELOTAS DE PING PONG:</t>
    </r>
    <r>
      <rPr>
        <sz val="9"/>
        <color rgb="FF000000"/>
        <rFont val="Arial Narrow"/>
        <family val="2"/>
      </rPr>
      <t xml:space="preserve"> 
TTB 100* 40+ X6 Naranja.</t>
    </r>
  </si>
  <si>
    <r>
      <rPr>
        <b/>
        <sz val="9"/>
        <color rgb="FF000000"/>
        <rFont val="Arial Narrow"/>
        <family val="2"/>
      </rPr>
      <t>BALON PARA VOLEIBOL 1500</t>
    </r>
    <r>
      <rPr>
        <sz val="9"/>
        <color rgb="FF000000"/>
        <rFont val="Arial Narrow"/>
        <family val="2"/>
      </rPr>
      <t>:
Balón de pvc de 18 paneles cosido a maquina con un tacto suave,
tamaño numero 4, color blanco, rojo y verde, peso 260 a 290 gramos.</t>
    </r>
  </si>
  <si>
    <r>
      <rPr>
        <b/>
        <sz val="9"/>
        <color rgb="FF000000"/>
        <rFont val="Arial Narrow"/>
        <family val="2"/>
      </rPr>
      <t>BALON PARA VOLEIBOL 4500</t>
    </r>
    <r>
      <rPr>
        <sz val="9"/>
        <color rgb="FF000000"/>
        <rFont val="Arial Narrow"/>
        <family val="2"/>
      </rPr>
      <t>: construccion laminado, recubierto con p.u, con 18 paneles,con camara interior en butilo,color blanco, rojo y verde, tamañano numero 5, peso de 260 a 290 gramos.</t>
    </r>
  </si>
  <si>
    <r>
      <t xml:space="preserve">BASES INESTABLES:
</t>
    </r>
    <r>
      <rPr>
        <sz val="9"/>
        <color rgb="FF000000"/>
        <rFont val="Arial Narrow"/>
        <family val="2"/>
      </rPr>
      <t>Base inestable mediana para entrenamiento, fortalece equilibrio y aumenta fuerza en piernas.</t>
    </r>
  </si>
  <si>
    <r>
      <rPr>
        <b/>
        <sz val="9"/>
        <color rgb="FF000000"/>
        <rFont val="Arial Narrow"/>
        <family val="2"/>
      </rPr>
      <t xml:space="preserve">BALON MEDICINAL:
</t>
    </r>
    <r>
      <rPr>
        <sz val="9"/>
        <color rgb="FF000000"/>
        <rFont val="Arial Narrow"/>
        <family val="2"/>
      </rPr>
      <t xml:space="preserve">
Material: superficie en goma.
Texturizado para mejor agarre.
Peso: 6 Kg.</t>
    </r>
  </si>
  <si>
    <r>
      <rPr>
        <b/>
        <sz val="9"/>
        <color rgb="FF000000"/>
        <rFont val="Arial Narrow"/>
        <family val="2"/>
      </rPr>
      <t xml:space="preserve">MALLAS DE FUTBOL 8:
</t>
    </r>
    <r>
      <rPr>
        <sz val="9"/>
        <color rgb="FF000000"/>
        <rFont val="Arial Narrow"/>
        <family val="2"/>
      </rPr>
      <t>Las Mallas para Fútbol 7.8 y 9 Tipo Cabaña Inmunizada, fabricadas con cordón nylon de calibre #5 (5 mm), ideales para cualquier tipo de cancha 7,8 y 9. Estas mallas tienen como medidas 5.50 m de ancho x 2.20 m de alto X 80 CM de profundidad, lo que las convierte en la opción perfecta.</t>
    </r>
  </si>
  <si>
    <r>
      <t xml:space="preserve">MALLAS DE FUTBOL 11
</t>
    </r>
    <r>
      <rPr>
        <sz val="9"/>
        <color rgb="FF000000"/>
        <rFont val="Arial Narrow"/>
        <family val="2"/>
      </rPr>
      <t>Material hilaza tipo poliéster.
Calibre #5.
Hueco 10 x 10 cm.
Inmunizada.
Incluye el par
Medidas: Alto 2.40 mts, Ancho 7.50 mts, Cabaña 1.30 mts.</t>
    </r>
  </si>
  <si>
    <r>
      <rPr>
        <b/>
        <sz val="9"/>
        <color rgb="FF000000"/>
        <rFont val="Arial Narrow"/>
        <family val="2"/>
      </rPr>
      <t xml:space="preserve">MALLAS FUTBOL DE SALON:
</t>
    </r>
    <r>
      <rPr>
        <sz val="9"/>
        <color rgb="FF000000"/>
        <rFont val="Arial Narrow"/>
        <family val="2"/>
      </rPr>
      <t>Material hilaza tipo poliéster.
Calibre #5.
Meidas 300 cm x 200 cm cabaña 50 cm
Hueco 10 x 10 cm.
Inmunizada.
Incluye dos mallas</t>
    </r>
  </si>
  <si>
    <r>
      <rPr>
        <b/>
        <sz val="9"/>
        <color rgb="FF000000"/>
        <rFont val="Arial Narrow"/>
        <family val="2"/>
      </rPr>
      <t xml:space="preserve">MALLAS DE BALONCESTO:
</t>
    </r>
    <r>
      <rPr>
        <sz val="9"/>
        <color rgb="FF000000"/>
        <rFont val="Arial Narrow"/>
        <family val="2"/>
      </rPr>
      <t xml:space="preserve">Par mallas para aros de basquetball
Material: Nylon.
Orejas: 12
Largo: 50 cm
Cantidad de mallas: 2
</t>
    </r>
  </si>
  <si>
    <r>
      <rPr>
        <b/>
        <sz val="9"/>
        <color rgb="FF000000"/>
        <rFont val="Arial Narrow"/>
        <family val="2"/>
      </rPr>
      <t xml:space="preserve">PARACAIDAS DE ENTRENAMIENTO:
</t>
    </r>
    <r>
      <rPr>
        <sz val="9"/>
        <color rgb="FF000000"/>
        <rFont val="Arial Narrow"/>
        <family val="2"/>
      </rPr>
      <t>Material resistente de alta calidad.
Cinturón cómodo ajustable.
Pero ultra liviano que te permite incrementar tu rutina.
Evolution Fitness te presenta el paracaídas de entrenamiento. Ideal para ejercitar y aumentar tu velocidad mientras corres</t>
    </r>
  </si>
  <si>
    <r>
      <t xml:space="preserve">ESCALERAS DE COORDINACION: </t>
    </r>
    <r>
      <rPr>
        <sz val="9"/>
        <color rgb="FF000000"/>
        <rFont val="Arial Narrow"/>
        <family val="2"/>
      </rPr>
      <t>Peldaños en PVC de alta resistencia.
9 pasos ajustables.
Peldaños de 50 x 3.5 cm.
Reata de 1" y 4.40 m de largo.
Estuche tipo maletín para transporte.</t>
    </r>
  </si>
  <si>
    <r>
      <t xml:space="preserve">TABLEROS DE BALONCESTO:
</t>
    </r>
    <r>
      <rPr>
        <sz val="9"/>
        <color rgb="FF000000"/>
        <rFont val="Arial Narrow"/>
        <family val="2"/>
      </rPr>
      <t>En aacrílico 120CM X 180 CM CON 10MM de espesor. El tablero de baloncesto en acrílico es súper resistente, se ve limpio y profesional.</t>
    </r>
  </si>
  <si>
    <t>SERLOTE S.A.S</t>
  </si>
  <si>
    <t>PROMEDIO IVA</t>
  </si>
  <si>
    <t>NOTA: Se precisa que el proceso corresponde a un contrato por monto agotable y que la entidad cuenta con un presupuesto oficial de CIENTO TREINTA MILLONES DE PESOS ($130.000.000) M/CTE para la ejecución contractual.</t>
  </si>
  <si>
    <r>
      <rPr>
        <b/>
        <sz val="8"/>
        <color rgb="FF000000"/>
        <rFont val="Arial Narrow"/>
        <family val="2"/>
      </rPr>
      <t>AROS</t>
    </r>
    <r>
      <rPr>
        <sz val="8"/>
        <color rgb="FF000000"/>
        <rFont val="Arial Narrow"/>
        <family val="2"/>
      </rPr>
      <t>: 
Aros o ula ula plano de 60 cm de diámetro espesor de 18 milimetros superficie plana en polietileno.</t>
    </r>
  </si>
  <si>
    <r>
      <rPr>
        <b/>
        <sz val="8"/>
        <color rgb="FF000000"/>
        <rFont val="Arial Narrow"/>
        <family val="2"/>
      </rPr>
      <t>CONOS (30cm)</t>
    </r>
    <r>
      <rPr>
        <sz val="8"/>
        <color rgb="FF000000"/>
        <rFont val="Arial Narrow"/>
        <family val="2"/>
      </rPr>
      <t>: 
Conos plásticos en polietileno color naranja 30 cm.</t>
    </r>
  </si>
  <si>
    <r>
      <rPr>
        <b/>
        <sz val="8"/>
        <color rgb="FF000000"/>
        <rFont val="Arial Narrow"/>
        <family val="2"/>
      </rPr>
      <t>CONOS (70cm)</t>
    </r>
    <r>
      <rPr>
        <sz val="8"/>
        <color rgb="FF000000"/>
        <rFont val="Arial Narrow"/>
        <family val="2"/>
      </rPr>
      <t>: 
Conos plásticos en polietileno color naranja 70cm</t>
    </r>
  </si>
  <si>
    <r>
      <rPr>
        <b/>
        <sz val="8"/>
        <color rgb="FF000000"/>
        <rFont val="Arial Narrow"/>
        <family val="2"/>
      </rPr>
      <t>LAZOS</t>
    </r>
    <r>
      <rPr>
        <sz val="8"/>
        <color rgb="FF000000"/>
        <rFont val="Arial Narrow"/>
        <family val="2"/>
      </rPr>
      <t>:
Cuerda para salto en algodón para salto de 2.80 metros de largo, mango engonomico de 15
centimetros.</t>
    </r>
  </si>
  <si>
    <r>
      <rPr>
        <b/>
        <sz val="8"/>
        <color rgb="FF000000"/>
        <rFont val="Arial Narrow"/>
        <family val="2"/>
      </rPr>
      <t>PLATILLOS O MARCADORES EN CAUCHO</t>
    </r>
    <r>
      <rPr>
        <sz val="8"/>
        <color rgb="FF000000"/>
        <rFont val="Arial Narrow"/>
        <family val="2"/>
      </rPr>
      <t>: 
En material polietileno superficie liza de 6 cm.</t>
    </r>
  </si>
  <si>
    <r>
      <rPr>
        <b/>
        <sz val="8"/>
        <color rgb="FF000000"/>
        <rFont val="Arial Narrow"/>
        <family val="2"/>
      </rPr>
      <t xml:space="preserve">MESAS PLASTICAS: 
</t>
    </r>
    <r>
      <rPr>
        <sz val="8"/>
        <color rgb="FF000000"/>
        <rFont val="Arial Narrow"/>
        <family val="2"/>
      </rPr>
      <t xml:space="preserve">Ideal para modular y optimizar espacios de uso institucional. Cuenta con 4 puestos que mejoran la calidad de tu espacio de forma práctica y con un diseño clásico tradicional, con tacón nivelador.
</t>
    </r>
    <r>
      <rPr>
        <b/>
        <sz val="8"/>
        <color rgb="FF000000"/>
        <rFont val="Arial Narrow"/>
        <family val="2"/>
      </rPr>
      <t xml:space="preserve">Medidas:
Peso: </t>
    </r>
    <r>
      <rPr>
        <sz val="8"/>
        <color rgb="FF000000"/>
        <rFont val="Arial Narrow"/>
        <family val="2"/>
      </rPr>
      <t xml:space="preserve">4.4gramos
</t>
    </r>
    <r>
      <rPr>
        <b/>
        <sz val="8"/>
        <color rgb="FF000000"/>
        <rFont val="Arial Narrow"/>
        <family val="2"/>
      </rPr>
      <t xml:space="preserve">Alto: </t>
    </r>
    <r>
      <rPr>
        <sz val="8"/>
        <color rgb="FF000000"/>
        <rFont val="Arial Narrow"/>
        <family val="2"/>
      </rPr>
      <t xml:space="preserve">85cm
</t>
    </r>
    <r>
      <rPr>
        <b/>
        <sz val="8"/>
        <color rgb="FF000000"/>
        <rFont val="Arial Narrow"/>
        <family val="2"/>
      </rPr>
      <t xml:space="preserve">Ancho: </t>
    </r>
    <r>
      <rPr>
        <sz val="8"/>
        <color rgb="FF000000"/>
        <rFont val="Arial Narrow"/>
        <family val="2"/>
      </rPr>
      <t>74×74cm</t>
    </r>
  </si>
  <si>
    <r>
      <rPr>
        <b/>
        <sz val="8"/>
        <color rgb="FF000000"/>
        <rFont val="Arial Narrow"/>
        <family val="2"/>
      </rPr>
      <t>SILLAS PLÁSTICAS</t>
    </r>
    <r>
      <rPr>
        <sz val="8"/>
        <color rgb="FF000000"/>
        <rFont val="Arial Narrow"/>
        <family val="2"/>
      </rPr>
      <t>: 
Silla plástica con un ancho máximo de 46 cms. una profundidad máxima 49 cms de y un alto de 89 cms, sin descansa brazos y de color blanco</t>
    </r>
  </si>
  <si>
    <r>
      <t xml:space="preserve">RELOJ DE AJEDREZ:
</t>
    </r>
    <r>
      <rPr>
        <sz val="8"/>
        <color rgb="FF000000"/>
        <rFont val="Arial Narrow"/>
        <family val="2"/>
      </rPr>
      <t>Este reloj de ajedrez es un reloj temporizador de ajedrez estándar, y tiene funciones de cuenta atrás, bonificación y tiempo retardado, que se puede utilizar en varios juegos de torneos que necesitan un temporizador. Cada lado del reloj puede comenzar con una hora diferente, incluyendo diferentes bonificaciones y tiempo de retraso.</t>
    </r>
  </si>
  <si>
    <r>
      <rPr>
        <b/>
        <sz val="8"/>
        <color rgb="FF000000"/>
        <rFont val="Arial Narrow"/>
        <family val="2"/>
      </rPr>
      <t xml:space="preserve">TABLERO DE AJEDREZ:
</t>
    </r>
    <r>
      <rPr>
        <sz val="8"/>
        <color rgb="FF000000"/>
        <rFont val="Arial Narrow"/>
        <family val="2"/>
      </rPr>
      <t>Tablero plegable estilo maletín en cordobán (simil cuero), con medidas del tablero abierto de 45 x 45 cm. Piezas completas tipo Staunton clásicas (en plástico sólido), con un diseño compacto, liviano y elegante. Fácil de transportar.</t>
    </r>
  </si>
  <si>
    <r>
      <rPr>
        <b/>
        <sz val="8"/>
        <color rgb="FF000000"/>
        <rFont val="Arial Narrow"/>
        <family val="2"/>
      </rPr>
      <t>BALONES BALONCESTO:</t>
    </r>
    <r>
      <rPr>
        <sz val="8"/>
        <color rgb="FF000000"/>
        <rFont val="Arial Narrow"/>
        <family val="2"/>
      </rPr>
      <t xml:space="preserve"> 
Balón de baloncesto no. 6. peso 567-630 gr. circunferencia 75-78 cms.
Cubierta: en caucho, estructura: vulcanizado. La superficie es granaluda, neumático de butilo. 
Diseño: 12 paneles naranja para competencia.</t>
    </r>
  </si>
  <si>
    <r>
      <rPr>
        <b/>
        <sz val="8"/>
        <color rgb="FF000000"/>
        <rFont val="Arial Narrow"/>
        <family val="2"/>
      </rPr>
      <t>BALONES BALONCESTO</t>
    </r>
    <r>
      <rPr>
        <sz val="8"/>
        <color rgb="FF000000"/>
        <rFont val="Arial Narrow"/>
        <family val="2"/>
      </rPr>
      <t>: 
Balón de baloncesto no. 7. peso 567-630 gr. circunferencia 75-78 cms.
cubierta: en caucho. estructura: vulcanizado. superficie: granaluda. neumático: butilo. 
diseño: 12 paneles naranja para competencia.</t>
    </r>
  </si>
  <si>
    <r>
      <rPr>
        <b/>
        <sz val="8"/>
        <color rgb="FF000000"/>
        <rFont val="Arial Narrow"/>
        <family val="2"/>
      </rPr>
      <t>COSTALES DE BOXEO:</t>
    </r>
    <r>
      <rPr>
        <sz val="8"/>
        <color rgb="FF000000"/>
        <rFont val="Arial Narrow"/>
        <family val="2"/>
      </rPr>
      <t xml:space="preserve"> 
saco de box 120 cm: recomendado para boxeo, golpes de puño y patadasel saco de boxeo no debe estar completamente lleno de arena sino de un material como algodón o gomaespuma, aserrín o cuerina. Solo en la base del mismo es posible colocar una pequeña cantidad de arena para darle estabilidad.Este saco puede soportar hasta 100 Lbs o 50 Kg en peso. El saco cuenta con 4 correas de alta resistencia y 2 argollas para sujetar. Incluye accesorios mosquetón y chazo para colgar el saco.Recomendaciones: es importante usar un vendaje apropiado, así como protecciones para las manos para evitar lesiones en manos y muñeca.</t>
    </r>
  </si>
  <si>
    <r>
      <rPr>
        <b/>
        <sz val="8"/>
        <color rgb="FF000000"/>
        <rFont val="Arial Narrow"/>
        <family val="2"/>
      </rPr>
      <t xml:space="preserve">PAVAS DE BOXEO:
</t>
    </r>
    <r>
      <rPr>
        <sz val="8"/>
        <color rgb="FF000000"/>
        <rFont val="Arial Narrow"/>
        <family val="2"/>
      </rPr>
      <t xml:space="preserve"> Su estructura está fabricada en cuero sintético PU de alta calidad, con costuras reforzadas que garantizan durabilidad y resistencia frente al uso continuo. El relleno interno de espuma EVA proporciona una excelente absorción de impactos, reduciendo la fatiga y el riesgo de lesiones durante las sesiones.</t>
    </r>
  </si>
  <si>
    <r>
      <rPr>
        <b/>
        <sz val="8"/>
        <color rgb="FF000000"/>
        <rFont val="Arial Narrow"/>
        <family val="2"/>
      </rPr>
      <t xml:space="preserve">PERAS FIJAS DE BOXEO:
</t>
    </r>
    <r>
      <rPr>
        <sz val="8"/>
        <color rgb="FF000000"/>
        <rFont val="Arial Narrow"/>
        <family val="2"/>
      </rPr>
      <t>Bolsa o pera de velocidad de Boxeo.
Incluye: Vejiga interior inflable.
Construcción de PU, 50% Poliuretano, 50% Polyester.
Vejiga en látex de alta resistencia.
Medidas: 25.4x17.8 CM.
Color: Negro/Rojo.</t>
    </r>
  </si>
  <si>
    <r>
      <rPr>
        <b/>
        <sz val="8"/>
        <color rgb="FF000000"/>
        <rFont val="Arial Narrow"/>
        <family val="2"/>
      </rPr>
      <t xml:space="preserve">PERAS LOCAS DE BOXEO:
</t>
    </r>
    <r>
      <rPr>
        <sz val="8"/>
        <color rgb="FF000000"/>
        <rFont val="Arial Narrow"/>
        <family val="2"/>
      </rPr>
      <t xml:space="preserve">Color: Rojo con Negro, Azul con Negro.
Material: 100% Poli algodón.
Medidas : 33 cm x 18 cm x 8 cm.
Peso : 196 gr.
El paquete incluye:
Pera Doble Anclaje De Boxeo.
</t>
    </r>
  </si>
  <si>
    <r>
      <rPr>
        <b/>
        <sz val="8"/>
        <color rgb="FF000000"/>
        <rFont val="Arial Narrow"/>
        <family val="2"/>
      </rPr>
      <t xml:space="preserve">RING DE BOXEO:
</t>
    </r>
    <r>
      <rPr>
        <sz val="8"/>
        <color rgb="FF000000"/>
        <rFont val="Arial Narrow"/>
        <family val="2"/>
      </rPr>
      <t>Ring de boxeo de 5 X 5 mts de piso</t>
    </r>
  </si>
  <si>
    <r>
      <rPr>
        <b/>
        <sz val="8"/>
        <color rgb="FF000000"/>
        <rFont val="Arial Narrow"/>
        <family val="2"/>
      </rPr>
      <t xml:space="preserve">CASCOS DE BOXEO:
</t>
    </r>
    <r>
      <rPr>
        <sz val="8"/>
        <color rgb="FF000000"/>
        <rFont val="Arial Narrow"/>
        <family val="2"/>
      </rPr>
      <t>El casco de boxeo cuenta con un diseño ergonómico que se adapta perfectamente a la forma de tu cabeza, proporcionando un ajuste seguro y cómodo. Las correas ajustables permiten personalizar el ajuste, asegurando que el casco se mantenga en su lugar durante el entrenamiento y los combates.
Colores: Azul, Rojo
Composición: 30% Piel sintética, 50% Espuma , 20% Polietileno
Peso bruto: 360 grm</t>
    </r>
  </si>
  <si>
    <r>
      <rPr>
        <b/>
        <sz val="8"/>
        <color rgb="FF000000"/>
        <rFont val="Arial Narrow"/>
        <family val="2"/>
      </rPr>
      <t xml:space="preserve">GUANTES DE BOXEO:
</t>
    </r>
    <r>
      <rPr>
        <sz val="8"/>
        <color rgb="FF000000"/>
        <rFont val="Arial Narrow"/>
        <family val="2"/>
      </rPr>
      <t>Material: Espuma aglomerada indeformable + EVA, superficie en PU impermeable de alta resistencia.
Guantes de boxeo de 10 onzas.
Color: Negro.
Incluye: Ajuste de muñeca con velcro de alta resistencia.
Costuras en nylon.
Uso: doméstico e institucional.</t>
    </r>
  </si>
  <si>
    <r>
      <rPr>
        <b/>
        <sz val="8"/>
        <color rgb="FF000000"/>
        <rFont val="Arial Narrow"/>
        <family val="2"/>
      </rPr>
      <t xml:space="preserve">TABLA DE SKATE DEPORTES URBANOS:
</t>
    </r>
    <r>
      <rPr>
        <sz val="8"/>
        <color rgb="FF000000"/>
        <rFont val="Arial Narrow"/>
        <family val="2"/>
      </rPr>
      <t>Tabla completa de skateboarding incluye: Trucks, Ruedas, Rodamientos, Tornillos y Lija.</t>
    </r>
  </si>
  <si>
    <r>
      <rPr>
        <b/>
        <sz val="8"/>
        <color rgb="FF000000"/>
        <rFont val="Arial Narrow"/>
        <family val="2"/>
      </rPr>
      <t>FUTBOL BALÓN NUMERO 3</t>
    </r>
    <r>
      <rPr>
        <sz val="8"/>
        <color rgb="FF000000"/>
        <rFont val="Arial Narrow"/>
        <family val="2"/>
      </rPr>
      <t>:
El balón ideal para aquellos pequeños futbolistas que se inician en el deporte.
Elaborado en superficie PVC de alta calidad.
Incorpora espuma EVA que que proporciona amortiguación óptima reduciendo el impacto y ofreciendo un toque suave.
Balón de construcción cosida a máquina.
Balón: #3
Peso: 300 a 340 g
Circunferencia: 58,5 a 60 cm</t>
    </r>
  </si>
  <si>
    <r>
      <rPr>
        <b/>
        <sz val="8"/>
        <color rgb="FF000000"/>
        <rFont val="Arial Narrow"/>
        <family val="2"/>
      </rPr>
      <t>FUTBOL BALÓN NUMERO 4</t>
    </r>
    <r>
      <rPr>
        <sz val="8"/>
        <color rgb="FF000000"/>
        <rFont val="Arial Narrow"/>
        <family val="2"/>
      </rPr>
      <t>:
balón sello fifa e superficie lisa de alto brillo, cubierta en material sintético a base de pu (poliuretano), con diseño de cubierta en forma pentagonal y hexagonal, 32 paneles (fv), construcción con tecnología acentec p.u 4, circunferencia 64-66 cm peso 320-360g</t>
    </r>
  </si>
  <si>
    <r>
      <rPr>
        <b/>
        <sz val="8"/>
        <color rgb="FF000000"/>
        <rFont val="Arial Narrow"/>
        <family val="2"/>
      </rPr>
      <t xml:space="preserve">FUTBOL BALÓN DE FUTBOL NUMERO 5:
</t>
    </r>
    <r>
      <rPr>
        <sz val="8"/>
        <color rgb="FF000000"/>
        <rFont val="Arial Narrow"/>
        <family val="2"/>
      </rPr>
      <t>Tipo laminado al calor.
Estructura laminada al calor – durabilidad, alta resistencia al impacto, balón oficial del fútbol profesional. colombiano-dimayor: 1988-2002.
Balón: #5
Peso: 410 a 450 g
Circunferencia: 68 a 70 cm
Rebote: mínimo 115 cm</t>
    </r>
  </si>
  <si>
    <r>
      <rPr>
        <b/>
        <sz val="8"/>
        <color rgb="FF000000"/>
        <rFont val="Arial Narrow"/>
        <family val="2"/>
      </rPr>
      <t xml:space="preserve">COLCHONETAS DE PROTECCION PARA ESCALADA:
</t>
    </r>
    <r>
      <rPr>
        <sz val="8"/>
        <color rgb="FF000000"/>
        <rFont val="Arial Narrow"/>
        <family val="2"/>
      </rPr>
      <t>Colchoneta (crashpad) portatil para escalada en bloque (baja altura- boulder)Fabricada con espuma de alta densidad que amortigua efectivamente las caídas durante la practica de escalada en bloque (boulder).</t>
    </r>
  </si>
  <si>
    <r>
      <rPr>
        <b/>
        <sz val="8"/>
        <color rgb="FF000000"/>
        <rFont val="Arial Narrow"/>
        <family val="2"/>
      </rPr>
      <t xml:space="preserve">BALONES DE FUTBOL DE SALON PARA INICIACION NUMERO 3:
</t>
    </r>
    <r>
      <rPr>
        <sz val="8"/>
        <color rgb="FF000000"/>
        <rFont val="Arial Narrow"/>
        <family val="2"/>
      </rPr>
      <t xml:space="preserve">El Balón de Fútbol Salón está diseñado para ofrecer un equilibrio perfecto entre control, durabilidad y suavidad, adaptándose tanto a entrenamientos recreativos como al uso en categorías infantiles. </t>
    </r>
  </si>
  <si>
    <r>
      <rPr>
        <b/>
        <sz val="8"/>
        <color rgb="FF000000"/>
        <rFont val="Arial Narrow"/>
        <family val="2"/>
      </rPr>
      <t>BALON FUTBOL DE SALON #5</t>
    </r>
    <r>
      <rPr>
        <sz val="8"/>
        <color rgb="FF000000"/>
        <rFont val="Arial Narrow"/>
        <family val="2"/>
      </rPr>
      <t>:
Balón sello fifa e superficie lisa de alto brillo, cubierta en material sintético a base de pu
(poliuretano), con diseño de cubierta en forma pentagonal y hexagonal, 32 paneles (fv),
construcción con tecnología acentec futbol salón microfútbol.</t>
    </r>
  </si>
  <si>
    <r>
      <t xml:space="preserve">BALONES DE FUTBOL DE SALA PARA INICIACION NUMERO 3:
</t>
    </r>
    <r>
      <rPr>
        <sz val="8"/>
        <color rgb="FF000000"/>
        <rFont val="Arial Narrow"/>
        <family val="2"/>
      </rPr>
      <t>El Balón de Fútbol Sala está diseñado para ofrecer un equilibrio perfecto entre control, durabilidad y suavidad, adaptándose tanto a entrenamientos recreativos como al uso en categorías infantiles.</t>
    </r>
    <r>
      <rPr>
        <b/>
        <sz val="8"/>
        <color rgb="FF000000"/>
        <rFont val="Arial Narrow"/>
        <family val="2"/>
      </rPr>
      <t xml:space="preserve"> </t>
    </r>
  </si>
  <si>
    <r>
      <rPr>
        <b/>
        <sz val="8"/>
        <color rgb="FF000000"/>
        <rFont val="Arial Narrow"/>
        <family val="2"/>
      </rPr>
      <t>BALON FUTBOL SALA #5</t>
    </r>
    <r>
      <rPr>
        <sz val="8"/>
        <color rgb="FF000000"/>
        <rFont val="Arial Narrow"/>
        <family val="2"/>
      </rPr>
      <t>:
Balon sello fifa e superficie lisa de alto brillo, cubierta en material sintético a base de pu
(poliuretano), con diseño de cubierta en forma pentagonal y hexagonal, 32 paneles (fv),
construcción con tecnología acentec futbol sala 62-64 cm peso 400-440 g circuferencia para iniciacion.</t>
    </r>
  </si>
  <si>
    <r>
      <rPr>
        <b/>
        <sz val="8"/>
        <color rgb="FF000000"/>
        <rFont val="Arial Narrow"/>
        <family val="2"/>
      </rPr>
      <t xml:space="preserve">PELOTAS DE SQUASH:
</t>
    </r>
    <r>
      <rPr>
        <sz val="8"/>
        <color rgb="FF000000"/>
        <rFont val="Arial Narrow"/>
        <family val="2"/>
      </rPr>
      <t>Fabricada con caucho natural.
Especificaciones técnicas:
Peso: 24 g
Diámetro: 40 mm.
Al soltarla desde 254 cm, debe rebotar - más de 30,5 cm a 23 grados Celsius
- entre 63,5 cm y 76 cm a 45 grados Celsius
2 unidades.</t>
    </r>
  </si>
  <si>
    <r>
      <t xml:space="preserve">RAQUETAS DE SQUASH:
</t>
    </r>
    <r>
      <rPr>
        <sz val="8"/>
        <color rgb="FF000000"/>
        <rFont val="Arial Narrow"/>
        <family val="2"/>
      </rPr>
      <t>Construcción en grafito: Mayor estabilidad, resistencia y respuesta en cada golpe.
Peso de 130 g: Ultra manejable para swings rápidos y controlados.
Balance cabeza pesada (345 mm): Extra potencia con menor esfuerzo.
Tamaño de cabeza de 483 cm²: Sweet spot amplio y mayor tolerancia a errores.
Patrón de encordado 14×18: Más potencia y efecto sin perder control.
Incluye funda completa: Protección ideal para transporte y almacenamiento.
Diseñada para jugadores ofensivos: Perfecta para quienes buscan presionar y finalizar puntos.</t>
    </r>
  </si>
  <si>
    <r>
      <rPr>
        <b/>
        <sz val="8"/>
        <color rgb="FF000000"/>
        <rFont val="Arial Narrow"/>
        <family val="2"/>
      </rPr>
      <t>EMPEINERAS ELÉCTRONICAS ÚLTIMA GENERACIÓN TAEKWONDO</t>
    </r>
    <r>
      <rPr>
        <sz val="8"/>
        <color rgb="FF000000"/>
        <rFont val="Arial Narrow"/>
        <family val="2"/>
      </rPr>
      <t xml:space="preserve">: Protector de pie electrónico GEN2, para usar con pechera Electrónico GEN2.
Composición: cuero sintético, espuma, tejidos elásticos y sensores.
Color: Blanco
</t>
    </r>
  </si>
  <si>
    <r>
      <rPr>
        <b/>
        <sz val="8"/>
        <color rgb="FF000000"/>
        <rFont val="Arial Narrow"/>
        <family val="2"/>
      </rPr>
      <t>PALCHAGUIS PARA TAEKWONDO (PALETAS DE VELOCIDAD</t>
    </r>
    <r>
      <rPr>
        <sz val="8"/>
        <color rgb="FF000000"/>
        <rFont val="Arial Narrow"/>
        <family val="2"/>
      </rPr>
      <t xml:space="preserve">): Paleta sencilla trabaja la precisión de las patadas, Practica para realizar golpes directos, como patadas frontales o ap chagui, Fácil de sostener, Mejora la agilidad de esquivar, desplazamientos, golpes, ataques y bloqueos. </t>
    </r>
  </si>
  <si>
    <r>
      <rPr>
        <b/>
        <sz val="8"/>
        <color rgb="FF000000"/>
        <rFont val="Arial Narrow"/>
        <family val="2"/>
      </rPr>
      <t xml:space="preserve">PROTECTO DE PECHO PARA TAEKWONDO:
</t>
    </r>
    <r>
      <rPr>
        <sz val="8"/>
        <color rgb="FF000000"/>
        <rFont val="Arial Narrow"/>
        <family val="2"/>
      </rPr>
      <t>Material: Poliuretano, espuma dura, tejido elastico
Talla: 0,1,2,3,4,5
Uso: Entrenamiento</t>
    </r>
  </si>
  <si>
    <r>
      <rPr>
        <b/>
        <sz val="8"/>
        <color rgb="FF000000"/>
        <rFont val="Arial Narrow"/>
        <family val="2"/>
      </rPr>
      <t>CASCO PARA TAEKWONDO</t>
    </r>
    <r>
      <rPr>
        <sz val="8"/>
        <color rgb="FF000000"/>
        <rFont val="Arial Narrow"/>
        <family val="2"/>
      </rPr>
      <t>: Casco Daedo, con protección superior para alto rendimiento.
Composición: Polipiel, Espuma y Tejido Elástico
Colores: Blanco, Rojo y Azul</t>
    </r>
  </si>
  <si>
    <r>
      <rPr>
        <b/>
        <sz val="8"/>
        <color rgb="FF000000"/>
        <rFont val="Arial Narrow"/>
        <family val="2"/>
      </rPr>
      <t xml:space="preserve">PAO THAI PARA TAEKWONDO:
</t>
    </r>
    <r>
      <rPr>
        <sz val="8"/>
        <color rgb="FF000000"/>
        <rFont val="Arial Narrow"/>
        <family val="2"/>
      </rPr>
      <t>parte frontal en cuero 42 x 20 x 8 cm con espuma de alta densidad para absorción y resistencia al golpe, 3 agarres en la parte trasera con ajuste de velcro.</t>
    </r>
  </si>
  <si>
    <r>
      <rPr>
        <b/>
        <sz val="8"/>
        <color rgb="FF000000"/>
        <rFont val="Arial Narrow"/>
        <family val="2"/>
      </rPr>
      <t>CANILLERAS PARA TAEKWONDO</t>
    </r>
    <r>
      <rPr>
        <sz val="8"/>
        <color rgb="FF000000"/>
        <rFont val="Arial Narrow"/>
        <family val="2"/>
      </rPr>
      <t>: Tibia Confort, fabricado en polipiel con la parte interior de espuma moldeada con la forma de la protección. Confortable y muy resistente
Composición: Polipiel, Espuma
Colores: Blanco</t>
    </r>
  </si>
  <si>
    <r>
      <t xml:space="preserve">PELOTAS  DE  TENIS  DE CAMPO PUNTO  NARANJA:  
</t>
    </r>
    <r>
      <rPr>
        <sz val="8"/>
        <color rgb="FF000000"/>
        <rFont val="Arial Narrow"/>
        <family val="2"/>
      </rPr>
      <t>Pelota de tenis con una altura de rebote adaptada, un 50% más bajo que una pelota clásica, ideal para entrenamientos.
Tejido interior: 100.0% Caucho sintético; Tejido exterior: 70.0% Acrílico, 30.0% Poliamida.</t>
    </r>
  </si>
  <si>
    <r>
      <rPr>
        <b/>
        <sz val="8"/>
        <color rgb="FF000000"/>
        <rFont val="Arial Narrow"/>
        <family val="2"/>
      </rPr>
      <t xml:space="preserve">PELOTAS DE TENIS DE CAMPO PUNTO ROJO:
</t>
    </r>
    <r>
      <rPr>
        <sz val="8"/>
        <color rgb="FF000000"/>
        <rFont val="Arial Narrow"/>
        <family val="2"/>
      </rPr>
      <t>Tejido interior: 100.0% Caucho sintético; Tejido exterior: 70.0% Acrílico, 30.0% Poliamida. Pelotas con un nivel de rebote del 25% para mejor control y uso durante los entrenamientos de iniciación en el deporte. Recomendada para niños de 4 a 7 años.</t>
    </r>
  </si>
  <si>
    <r>
      <rPr>
        <b/>
        <sz val="8"/>
        <color rgb="FF000000"/>
        <rFont val="Arial Narrow"/>
        <family val="2"/>
      </rPr>
      <t>PELOTAS DE PING PONG:</t>
    </r>
    <r>
      <rPr>
        <sz val="8"/>
        <color rgb="FF000000"/>
        <rFont val="Arial Narrow"/>
        <family val="2"/>
      </rPr>
      <t xml:space="preserve"> 
TTB 100* 40+ X6 Naranja.</t>
    </r>
  </si>
  <si>
    <r>
      <rPr>
        <b/>
        <sz val="8"/>
        <color rgb="FF000000"/>
        <rFont val="Arial Narrow"/>
        <family val="2"/>
      </rPr>
      <t>BALON PARA VOLEIBOL 1500</t>
    </r>
    <r>
      <rPr>
        <sz val="8"/>
        <color rgb="FF000000"/>
        <rFont val="Arial Narrow"/>
        <family val="2"/>
      </rPr>
      <t>:
Balón de pvc de 18 paneles cosido a maquina con un tacto suave,
tamaño numero 4, color blanco, rojo y verde, peso 260 a 290 gramos.</t>
    </r>
  </si>
  <si>
    <r>
      <rPr>
        <b/>
        <sz val="8"/>
        <color rgb="FF000000"/>
        <rFont val="Arial Narrow"/>
        <family val="2"/>
      </rPr>
      <t>BALON PARA VOLEIBOL 4500</t>
    </r>
    <r>
      <rPr>
        <sz val="8"/>
        <color rgb="FF000000"/>
        <rFont val="Arial Narrow"/>
        <family val="2"/>
      </rPr>
      <t>: construccion laminado, recubierto con p.u, con 18 paneles,con camara interior en butilo,color blanco, rojo y verde, tamañano numero 5, peso de 260 a 290 gramos.</t>
    </r>
  </si>
  <si>
    <r>
      <t xml:space="preserve">BASES INESTABLES:
</t>
    </r>
    <r>
      <rPr>
        <sz val="8"/>
        <color rgb="FF000000"/>
        <rFont val="Arial Narrow"/>
        <family val="2"/>
      </rPr>
      <t>Base inestable mediana para entrenamiento, fortalece equilibrio y aumenta fuerza en piernas.</t>
    </r>
  </si>
  <si>
    <r>
      <rPr>
        <b/>
        <sz val="8"/>
        <color rgb="FF000000"/>
        <rFont val="Arial Narrow"/>
        <family val="2"/>
      </rPr>
      <t xml:space="preserve">BALON MEDICINAL:
</t>
    </r>
    <r>
      <rPr>
        <sz val="8"/>
        <color rgb="FF000000"/>
        <rFont val="Arial Narrow"/>
        <family val="2"/>
      </rPr>
      <t xml:space="preserve">
Material: superficie en goma.
Texturizado para mejor agarre.
Peso: 6 Kg.</t>
    </r>
  </si>
  <si>
    <r>
      <rPr>
        <b/>
        <sz val="8"/>
        <color rgb="FF000000"/>
        <rFont val="Arial Narrow"/>
        <family val="2"/>
      </rPr>
      <t xml:space="preserve">MALLAS DE FUTBOL 8:
</t>
    </r>
    <r>
      <rPr>
        <sz val="8"/>
        <color rgb="FF000000"/>
        <rFont val="Arial Narrow"/>
        <family val="2"/>
      </rPr>
      <t>Las Mallas para Fútbol 7.8 y 9 Tipo Cabaña Inmunizada, fabricadas con cordón nylon de calibre #5 (5 mm), ideales para cualquier tipo de cancha 7,8 y 9. Estas mallas tienen como medidas 5.50 m de ancho x 2.20 m de alto X 80 CM de profundidad, lo que las convierte en la opción perfecta.</t>
    </r>
  </si>
  <si>
    <r>
      <t xml:space="preserve">MALLAS DE FUTBOL 11
</t>
    </r>
    <r>
      <rPr>
        <sz val="8"/>
        <color rgb="FF000000"/>
        <rFont val="Arial Narrow"/>
        <family val="2"/>
      </rPr>
      <t>Material hilaza tipo poliéster.
Calibre #5.
Hueco 10 x 10 cm.
Inmunizada.
Incluye el par
Medidas: Alto 2.40 mts, Ancho 7.50 mts, Cabaña 1.30 mts.</t>
    </r>
  </si>
  <si>
    <r>
      <rPr>
        <b/>
        <sz val="8"/>
        <color rgb="FF000000"/>
        <rFont val="Arial Narrow"/>
        <family val="2"/>
      </rPr>
      <t xml:space="preserve">MALLAS FUTBOL DE SALON:
</t>
    </r>
    <r>
      <rPr>
        <sz val="8"/>
        <color rgb="FF000000"/>
        <rFont val="Arial Narrow"/>
        <family val="2"/>
      </rPr>
      <t>Material hilaza tipo poliéster.
Calibre #5.
Meidas 300 cm x 200 cm cabaña 50 cm
Hueco 10 x 10 cm.
Inmunizada.
Incluye dos mallas</t>
    </r>
  </si>
  <si>
    <r>
      <rPr>
        <b/>
        <sz val="8"/>
        <color rgb="FF000000"/>
        <rFont val="Arial Narrow"/>
        <family val="2"/>
      </rPr>
      <t xml:space="preserve">MALLAS DE BALONCESTO:
</t>
    </r>
    <r>
      <rPr>
        <sz val="8"/>
        <color rgb="FF000000"/>
        <rFont val="Arial Narrow"/>
        <family val="2"/>
      </rPr>
      <t xml:space="preserve">Par mallas para aros de basquetball
Material: Nylon.
Orejas: 12
Largo: 50 cm
Cantidad de mallas: 2
</t>
    </r>
  </si>
  <si>
    <r>
      <rPr>
        <b/>
        <sz val="8"/>
        <color rgb="FF000000"/>
        <rFont val="Arial Narrow"/>
        <family val="2"/>
      </rPr>
      <t xml:space="preserve">PARACAIDAS DE ENTRENAMIENTO:
</t>
    </r>
    <r>
      <rPr>
        <sz val="8"/>
        <color rgb="FF000000"/>
        <rFont val="Arial Narrow"/>
        <family val="2"/>
      </rPr>
      <t>Material resistente de alta calidad.
Cinturón cómodo ajustable.
Pero ultra liviano que te permite incrementar tu rutina.
Evolution Fitness te presenta el paracaídas de entrenamiento. Ideal para ejercitar y aumentar tu velocidad mientras corres</t>
    </r>
  </si>
  <si>
    <r>
      <t xml:space="preserve">ESCALERAS DE COORDINACION: </t>
    </r>
    <r>
      <rPr>
        <sz val="8"/>
        <color rgb="FF000000"/>
        <rFont val="Arial Narrow"/>
        <family val="2"/>
      </rPr>
      <t>Peldaños en PVC de alta resistencia.
9 pasos ajustables.
Peldaños de 50 x 3.5 cm.
Reata de 1" y 4.40 m de largo.
Estuche tipo maletín para transporte.</t>
    </r>
  </si>
  <si>
    <r>
      <t xml:space="preserve">TABLEROS DE BALONCESTO:
</t>
    </r>
    <r>
      <rPr>
        <sz val="8"/>
        <color rgb="FF000000"/>
        <rFont val="Arial Narrow"/>
        <family val="2"/>
      </rPr>
      <t>En aacrílico 120CM X 180 CM CON 10MM de espesor. El tablero de baloncesto en acrílico es súper resistente, se ve limpio y profesional.</t>
    </r>
  </si>
  <si>
    <t>OBSERVACIÓNES: Los precios unitarios a ofertar en la propuesta economica para cada item no podran superar el precio techo unitario establecido por la entidad so pena de causal de rechazo de la propuesta.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</si>
</sst>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&quot;$&quot;\ * #,##0.00_-;\-&quot;$&quot;\ * #,##0.00_-;_-&quot;$&quot;\ * &quot;-&quot;_-;_-@_-"/>
    <numFmt numFmtId="167" formatCode="_-&quot;$&quot;\ * #,##0.0_-;\-&quot;$&quot;\ * #,##0.0_-;_-&quot;$&quot;\ * &quot;-&quot;?_-;_-@_-"/>
    <numFmt numFmtId="168" formatCode="_-[$$-80A]* #,##0.00_-;\-[$$-80A]* #,##0.00_-;_-[$$-80A]* &quot;-&quot;??_-;_-@_-"/>
    <numFmt numFmtId="169" formatCode="&quot;$&quot;#,##0.00"/>
  </numFmts>
  <fonts count="18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Arial Narrow"/>
      <family val="2"/>
    </font>
    <font>
      <sz val="48"/>
      <color theme="1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CCCCFF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5" fillId="0" borderId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14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4" fontId="1" fillId="0" borderId="0" xfId="0" applyNumberFormat="1" applyFont="1" applyAlignment="1">
      <alignment vertical="center" wrapText="1"/>
    </xf>
    <xf numFmtId="8" fontId="1" fillId="0" borderId="0" xfId="0" applyNumberFormat="1" applyFont="1" applyAlignment="1">
      <alignment vertical="center" wrapText="1"/>
    </xf>
    <xf numFmtId="167" fontId="1" fillId="0" borderId="0" xfId="0" applyNumberFormat="1" applyFont="1" applyAlignment="1">
      <alignment vertical="center" wrapText="1"/>
    </xf>
    <xf numFmtId="165" fontId="1" fillId="0" borderId="0" xfId="0" applyNumberFormat="1" applyFont="1" applyAlignment="1">
      <alignment vertical="center" wrapText="1"/>
    </xf>
    <xf numFmtId="166" fontId="1" fillId="0" borderId="0" xfId="0" applyNumberFormat="1" applyFont="1" applyAlignment="1">
      <alignment vertical="center" wrapText="1"/>
    </xf>
    <xf numFmtId="169" fontId="2" fillId="0" borderId="0" xfId="0" applyNumberFormat="1" applyFont="1" applyAlignment="1">
      <alignment horizontal="center" vertical="center" wrapText="1"/>
    </xf>
    <xf numFmtId="8" fontId="2" fillId="0" borderId="0" xfId="0" applyNumberFormat="1" applyFont="1" applyAlignment="1">
      <alignment horizontal="center" vertical="center" wrapText="1"/>
    </xf>
    <xf numFmtId="8" fontId="4" fillId="0" borderId="0" xfId="0" applyNumberFormat="1" applyFont="1" applyAlignment="1">
      <alignment horizontal="center" vertical="center" wrapText="1"/>
    </xf>
    <xf numFmtId="8" fontId="6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top" wrapText="1"/>
    </xf>
    <xf numFmtId="0" fontId="10" fillId="4" borderId="1" xfId="0" applyFont="1" applyFill="1" applyBorder="1" applyAlignment="1">
      <alignment horizontal="left" vertical="top" wrapText="1"/>
    </xf>
    <xf numFmtId="1" fontId="10" fillId="0" borderId="13" xfId="0" applyNumberFormat="1" applyFont="1" applyBorder="1" applyAlignment="1">
      <alignment horizontal="center" vertical="top" wrapText="1"/>
    </xf>
    <xf numFmtId="166" fontId="10" fillId="0" borderId="47" xfId="0" applyNumberFormat="1" applyFont="1" applyBorder="1" applyAlignment="1">
      <alignment horizontal="right" vertical="top" wrapText="1"/>
    </xf>
    <xf numFmtId="8" fontId="7" fillId="0" borderId="24" xfId="0" applyNumberFormat="1" applyFont="1" applyBorder="1" applyAlignment="1">
      <alignment horizontal="right" vertical="top" wrapText="1"/>
    </xf>
    <xf numFmtId="8" fontId="7" fillId="0" borderId="25" xfId="0" applyNumberFormat="1" applyFont="1" applyBorder="1" applyAlignment="1">
      <alignment horizontal="right" vertical="top" wrapText="1"/>
    </xf>
    <xf numFmtId="8" fontId="7" fillId="0" borderId="23" xfId="0" applyNumberFormat="1" applyFont="1" applyBorder="1" applyAlignment="1">
      <alignment horizontal="right" vertical="top" wrapText="1"/>
    </xf>
    <xf numFmtId="166" fontId="7" fillId="3" borderId="23" xfId="0" applyNumberFormat="1" applyFont="1" applyFill="1" applyBorder="1" applyAlignment="1">
      <alignment horizontal="right" vertical="top" wrapText="1"/>
    </xf>
    <xf numFmtId="8" fontId="7" fillId="3" borderId="24" xfId="0" applyNumberFormat="1" applyFont="1" applyFill="1" applyBorder="1" applyAlignment="1">
      <alignment horizontal="right" vertical="top" wrapText="1"/>
    </xf>
    <xf numFmtId="8" fontId="7" fillId="3" borderId="26" xfId="0" applyNumberFormat="1" applyFont="1" applyFill="1" applyBorder="1" applyAlignment="1">
      <alignment horizontal="right" vertical="top" wrapText="1"/>
    </xf>
    <xf numFmtId="8" fontId="7" fillId="0" borderId="6" xfId="0" applyNumberFormat="1" applyFont="1" applyBorder="1" applyAlignment="1">
      <alignment horizontal="right" vertical="top" wrapText="1"/>
    </xf>
    <xf numFmtId="8" fontId="7" fillId="0" borderId="12" xfId="0" applyNumberFormat="1" applyFont="1" applyBorder="1" applyAlignment="1">
      <alignment horizontal="right" vertical="top" wrapText="1"/>
    </xf>
    <xf numFmtId="0" fontId="10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51" xfId="0" applyFont="1" applyBorder="1" applyAlignment="1">
      <alignment horizontal="center" vertical="top" wrapText="1"/>
    </xf>
    <xf numFmtId="1" fontId="10" fillId="0" borderId="52" xfId="0" applyNumberFormat="1" applyFont="1" applyBorder="1" applyAlignment="1">
      <alignment horizontal="center" vertical="top" wrapText="1"/>
    </xf>
    <xf numFmtId="8" fontId="7" fillId="0" borderId="48" xfId="0" applyNumberFormat="1" applyFont="1" applyBorder="1" applyAlignment="1">
      <alignment horizontal="right" vertical="top" wrapText="1"/>
    </xf>
    <xf numFmtId="8" fontId="7" fillId="0" borderId="38" xfId="0" applyNumberFormat="1" applyFont="1" applyBorder="1" applyAlignment="1">
      <alignment horizontal="right" vertical="top" wrapText="1"/>
    </xf>
    <xf numFmtId="166" fontId="7" fillId="3" borderId="39" xfId="0" applyNumberFormat="1" applyFont="1" applyFill="1" applyBorder="1" applyAlignment="1">
      <alignment horizontal="right" vertical="top" wrapText="1"/>
    </xf>
    <xf numFmtId="8" fontId="7" fillId="3" borderId="40" xfId="0" applyNumberFormat="1" applyFont="1" applyFill="1" applyBorder="1" applyAlignment="1">
      <alignment horizontal="right" vertical="top" wrapText="1"/>
    </xf>
    <xf numFmtId="8" fontId="7" fillId="0" borderId="53" xfId="0" applyNumberFormat="1" applyFont="1" applyBorder="1" applyAlignment="1">
      <alignment vertical="center" wrapText="1"/>
    </xf>
    <xf numFmtId="8" fontId="7" fillId="0" borderId="29" xfId="0" applyNumberFormat="1" applyFont="1" applyBorder="1" applyAlignment="1">
      <alignment vertical="center" wrapText="1"/>
    </xf>
    <xf numFmtId="8" fontId="7" fillId="0" borderId="7" xfId="0" applyNumberFormat="1" applyFont="1" applyBorder="1" applyAlignment="1">
      <alignment vertical="center" wrapText="1"/>
    </xf>
    <xf numFmtId="8" fontId="7" fillId="0" borderId="13" xfId="0" applyNumberFormat="1" applyFont="1" applyBorder="1" applyAlignment="1">
      <alignment vertical="center" wrapText="1"/>
    </xf>
    <xf numFmtId="8" fontId="7" fillId="0" borderId="17" xfId="0" applyNumberFormat="1" applyFont="1" applyBorder="1" applyAlignment="1">
      <alignment vertical="center" wrapText="1"/>
    </xf>
    <xf numFmtId="8" fontId="7" fillId="0" borderId="15" xfId="0" applyNumberFormat="1" applyFont="1" applyBorder="1" applyAlignment="1">
      <alignment vertical="center" wrapText="1"/>
    </xf>
    <xf numFmtId="44" fontId="7" fillId="0" borderId="0" xfId="0" applyNumberFormat="1" applyFont="1" applyAlignment="1">
      <alignment vertical="center" wrapText="1"/>
    </xf>
    <xf numFmtId="165" fontId="7" fillId="0" borderId="0" xfId="0" applyNumberFormat="1" applyFont="1" applyAlignment="1">
      <alignment vertical="center" wrapText="1"/>
    </xf>
    <xf numFmtId="8" fontId="7" fillId="0" borderId="0" xfId="0" applyNumberFormat="1" applyFont="1" applyAlignment="1">
      <alignment vertical="center" wrapText="1"/>
    </xf>
    <xf numFmtId="167" fontId="7" fillId="0" borderId="0" xfId="0" applyNumberFormat="1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9" fillId="6" borderId="43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44" xfId="0" applyFont="1" applyFill="1" applyBorder="1" applyAlignment="1">
      <alignment horizontal="center" vertical="center" wrapText="1"/>
    </xf>
    <xf numFmtId="0" fontId="9" fillId="6" borderId="45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9" fillId="6" borderId="31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14" fillId="0" borderId="0" xfId="0" applyFont="1"/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60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54" xfId="0" applyFont="1" applyFill="1" applyBorder="1" applyAlignment="1">
      <alignment horizontal="center" vertical="center" wrapText="1"/>
    </xf>
    <xf numFmtId="0" fontId="15" fillId="6" borderId="61" xfId="0" applyFont="1" applyFill="1" applyBorder="1" applyAlignment="1">
      <alignment horizontal="center" vertical="center" wrapText="1"/>
    </xf>
    <xf numFmtId="0" fontId="15" fillId="6" borderId="55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left" vertical="top" wrapText="1"/>
    </xf>
    <xf numFmtId="1" fontId="16" fillId="0" borderId="7" xfId="0" applyNumberFormat="1" applyFont="1" applyBorder="1" applyAlignment="1">
      <alignment horizontal="center" vertical="top" wrapText="1"/>
    </xf>
    <xf numFmtId="44" fontId="14" fillId="0" borderId="1" xfId="6" applyFont="1" applyBorder="1"/>
    <xf numFmtId="44" fontId="14" fillId="0" borderId="61" xfId="6" applyFont="1" applyBorder="1"/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6" fillId="0" borderId="3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6" fillId="5" borderId="1" xfId="0" applyFont="1" applyFill="1" applyBorder="1" applyAlignment="1">
      <alignment horizontal="left" vertical="top" wrapText="1"/>
    </xf>
    <xf numFmtId="0" fontId="17" fillId="5" borderId="1" xfId="0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63" xfId="0" applyFont="1" applyBorder="1" applyAlignment="1">
      <alignment horizontal="left" vertical="top" wrapText="1"/>
    </xf>
    <xf numFmtId="1" fontId="16" fillId="0" borderId="64" xfId="0" applyNumberFormat="1" applyFont="1" applyBorder="1" applyAlignment="1">
      <alignment horizontal="center" vertical="top" wrapText="1"/>
    </xf>
    <xf numFmtId="44" fontId="14" fillId="0" borderId="63" xfId="6" applyFont="1" applyBorder="1"/>
    <xf numFmtId="44" fontId="14" fillId="0" borderId="65" xfId="6" applyFont="1" applyBorder="1"/>
    <xf numFmtId="0" fontId="15" fillId="0" borderId="0" xfId="0" applyFont="1"/>
    <xf numFmtId="0" fontId="17" fillId="0" borderId="60" xfId="0" applyFont="1" applyBorder="1" applyAlignment="1">
      <alignment horizontal="center" vertical="top" wrapText="1"/>
    </xf>
    <xf numFmtId="0" fontId="17" fillId="0" borderId="62" xfId="0" applyFont="1" applyBorder="1" applyAlignment="1">
      <alignment horizontal="center" vertical="top" wrapText="1"/>
    </xf>
    <xf numFmtId="0" fontId="13" fillId="0" borderId="0" xfId="0" applyFont="1"/>
    <xf numFmtId="0" fontId="7" fillId="0" borderId="0" xfId="0" applyFont="1" applyAlignment="1">
      <alignment horizontal="center" vertical="center" wrapText="1"/>
    </xf>
  </cellXfs>
  <cellStyles count="7">
    <cellStyle name="Moneda" xfId="6" builtinId="4"/>
    <cellStyle name="Moneda [0] 2" xfId="3" xr:uid="{00000000-0005-0000-0000-000001000000}"/>
    <cellStyle name="Moneda [0] 3" xfId="5" xr:uid="{00000000-0005-0000-0000-000002000000}"/>
    <cellStyle name="Moneda 2" xfId="2" xr:uid="{00000000-0005-0000-0000-000003000000}"/>
    <cellStyle name="Normal" xfId="0" builtinId="0"/>
    <cellStyle name="Normal 2" xfId="1" xr:uid="{00000000-0005-0000-0000-000005000000}"/>
    <cellStyle name="Normal 3" xfId="4" xr:uid="{00000000-0005-0000-0000-000006000000}"/>
  </cellStyles>
  <dxfs count="0"/>
  <tableStyles count="0" defaultTableStyle="TableStyleMedium2" defaultPivotStyle="PivotStyleLight16"/>
  <colors>
    <mruColors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</xdr:row>
      <xdr:rowOff>68311</xdr:rowOff>
    </xdr:from>
    <xdr:to>
      <xdr:col>3</xdr:col>
      <xdr:colOff>152400</xdr:colOff>
      <xdr:row>1</xdr:row>
      <xdr:rowOff>781050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53180A5-E3D7-4A1D-A00B-961F3D068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39761"/>
          <a:ext cx="2838450" cy="7127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3"/>
  <sheetViews>
    <sheetView tabSelected="1" topLeftCell="A70" zoomScaleNormal="100" workbookViewId="0">
      <selection activeCell="C79" sqref="C79:P79"/>
    </sheetView>
  </sheetViews>
  <sheetFormatPr baseColWidth="10" defaultColWidth="10.875" defaultRowHeight="12" x14ac:dyDescent="0.25"/>
  <cols>
    <col min="1" max="1" width="4.125" style="1" customWidth="1"/>
    <col min="2" max="2" width="4.5" style="1" customWidth="1"/>
    <col min="3" max="3" width="34.875" style="1" customWidth="1"/>
    <col min="4" max="4" width="4.625" style="1" bestFit="1" customWidth="1"/>
    <col min="5" max="7" width="12.625" style="1" customWidth="1"/>
    <col min="8" max="8" width="13.625" style="1" customWidth="1"/>
    <col min="9" max="10" width="13.125" style="1" customWidth="1"/>
    <col min="11" max="11" width="11.375" style="1" customWidth="1"/>
    <col min="12" max="13" width="12.625" style="1" customWidth="1"/>
    <col min="14" max="14" width="12.375" style="1" customWidth="1"/>
    <col min="15" max="15" width="12.875" style="1" customWidth="1"/>
    <col min="16" max="16" width="13.375" style="1" customWidth="1"/>
    <col min="17" max="17" width="12.625" style="1" customWidth="1"/>
    <col min="18" max="18" width="15.375" style="1" customWidth="1"/>
    <col min="19" max="19" width="11.125" style="1" customWidth="1"/>
    <col min="20" max="20" width="13.625" style="1" customWidth="1"/>
    <col min="21" max="21" width="13.125" style="1" customWidth="1"/>
    <col min="22" max="16384" width="10.875" style="1"/>
  </cols>
  <sheetData>
    <row r="1" spans="1:28" ht="13.5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28" ht="72.95" customHeight="1" x14ac:dyDescent="0.25">
      <c r="A2" s="14"/>
      <c r="B2" s="73" t="s">
        <v>0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5"/>
      <c r="Q2" s="14"/>
    </row>
    <row r="3" spans="1:28" ht="13.5" x14ac:dyDescent="0.25">
      <c r="A3" s="14"/>
      <c r="B3" s="70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14"/>
    </row>
    <row r="4" spans="1:28" s="2" customFormat="1" ht="12" customHeight="1" x14ac:dyDescent="0.25">
      <c r="A4" s="15"/>
      <c r="B4" s="93" t="s">
        <v>1</v>
      </c>
      <c r="C4" s="94" t="s">
        <v>2</v>
      </c>
      <c r="D4" s="95" t="s">
        <v>3</v>
      </c>
      <c r="E4" s="65" t="s">
        <v>4</v>
      </c>
      <c r="F4" s="65"/>
      <c r="G4" s="65"/>
      <c r="H4" s="68" t="s">
        <v>5</v>
      </c>
      <c r="I4" s="65"/>
      <c r="J4" s="65"/>
      <c r="K4" s="68" t="s">
        <v>6</v>
      </c>
      <c r="L4" s="65"/>
      <c r="M4" s="80"/>
      <c r="N4" s="100" t="s">
        <v>7</v>
      </c>
      <c r="O4" s="101" t="s">
        <v>81</v>
      </c>
      <c r="P4" s="102" t="s">
        <v>8</v>
      </c>
      <c r="Q4" s="15"/>
    </row>
    <row r="5" spans="1:28" s="2" customFormat="1" ht="29.1" customHeight="1" x14ac:dyDescent="0.25">
      <c r="A5" s="15"/>
      <c r="B5" s="96"/>
      <c r="C5" s="97"/>
      <c r="D5" s="98"/>
      <c r="E5" s="67" t="s">
        <v>30</v>
      </c>
      <c r="F5" s="67"/>
      <c r="G5" s="67"/>
      <c r="H5" s="69" t="s">
        <v>80</v>
      </c>
      <c r="I5" s="67"/>
      <c r="J5" s="67"/>
      <c r="K5" s="81" t="s">
        <v>9</v>
      </c>
      <c r="L5" s="82"/>
      <c r="M5" s="83"/>
      <c r="N5" s="103"/>
      <c r="O5" s="104"/>
      <c r="P5" s="105"/>
      <c r="Q5" s="15"/>
    </row>
    <row r="6" spans="1:28" s="2" customFormat="1" ht="13.5" x14ac:dyDescent="0.25">
      <c r="A6" s="15"/>
      <c r="B6" s="96"/>
      <c r="C6" s="97"/>
      <c r="D6" s="99"/>
      <c r="E6" s="16" t="s">
        <v>10</v>
      </c>
      <c r="F6" s="17" t="s">
        <v>29</v>
      </c>
      <c r="G6" s="18" t="s">
        <v>12</v>
      </c>
      <c r="H6" s="19" t="s">
        <v>10</v>
      </c>
      <c r="I6" s="17" t="s">
        <v>29</v>
      </c>
      <c r="J6" s="18" t="s">
        <v>12</v>
      </c>
      <c r="K6" s="19" t="s">
        <v>10</v>
      </c>
      <c r="L6" s="17" t="s">
        <v>29</v>
      </c>
      <c r="M6" s="20" t="s">
        <v>12</v>
      </c>
      <c r="N6" s="106"/>
      <c r="O6" s="107"/>
      <c r="P6" s="108"/>
      <c r="Q6" s="15"/>
    </row>
    <row r="7" spans="1:28" s="2" customFormat="1" ht="50.25" customHeight="1" x14ac:dyDescent="0.25">
      <c r="A7" s="15"/>
      <c r="B7" s="21">
        <v>1</v>
      </c>
      <c r="C7" s="22" t="s">
        <v>31</v>
      </c>
      <c r="D7" s="23">
        <v>1</v>
      </c>
      <c r="E7" s="24">
        <v>15332</v>
      </c>
      <c r="F7" s="25">
        <f>E7*0.19</f>
        <v>2913.08</v>
      </c>
      <c r="G7" s="26">
        <f>E7+F7</f>
        <v>18245.080000000002</v>
      </c>
      <c r="H7" s="27">
        <v>15984</v>
      </c>
      <c r="I7" s="25">
        <f>H7*0.19</f>
        <v>3036.96</v>
      </c>
      <c r="J7" s="26">
        <f>H7+I7</f>
        <v>19020.96</v>
      </c>
      <c r="K7" s="27">
        <v>16684</v>
      </c>
      <c r="L7" s="26">
        <f>K7*0.19</f>
        <v>3169.96</v>
      </c>
      <c r="M7" s="26">
        <f>K7+L7</f>
        <v>19853.96</v>
      </c>
      <c r="N7" s="28">
        <f>+AVERAGE(E7,H7,K7)</f>
        <v>16000</v>
      </c>
      <c r="O7" s="29">
        <f>(F7+I7+L7)/3</f>
        <v>3040</v>
      </c>
      <c r="P7" s="30">
        <f>+AVERAGE(G7,J7,M7)</f>
        <v>19040</v>
      </c>
      <c r="Q7" s="15"/>
      <c r="R7" s="9"/>
      <c r="S7" s="13"/>
      <c r="T7" s="10"/>
      <c r="U7" s="10"/>
      <c r="V7" s="10"/>
      <c r="W7" s="11"/>
      <c r="X7" s="12"/>
      <c r="Z7" s="8"/>
      <c r="AB7" s="8"/>
    </row>
    <row r="8" spans="1:28" s="2" customFormat="1" ht="27" x14ac:dyDescent="0.25">
      <c r="A8" s="15"/>
      <c r="B8" s="21">
        <v>2</v>
      </c>
      <c r="C8" s="22" t="s">
        <v>32</v>
      </c>
      <c r="D8" s="23">
        <v>1</v>
      </c>
      <c r="E8" s="31">
        <v>23660</v>
      </c>
      <c r="F8" s="25">
        <f>E8*0.19</f>
        <v>4495.3999999999996</v>
      </c>
      <c r="G8" s="26">
        <f t="shared" ref="G8:G71" si="0">E8+F8</f>
        <v>28155.4</v>
      </c>
      <c r="H8" s="32">
        <v>25080</v>
      </c>
      <c r="I8" s="25">
        <f t="shared" ref="I8:I71" si="1">H8*0.19</f>
        <v>4765.2</v>
      </c>
      <c r="J8" s="26">
        <f t="shared" ref="J8:J71" si="2">H8+I8</f>
        <v>29845.200000000001</v>
      </c>
      <c r="K8" s="32">
        <v>22660</v>
      </c>
      <c r="L8" s="26">
        <f t="shared" ref="L8:L71" si="3">K8*0.19</f>
        <v>4305.3999999999996</v>
      </c>
      <c r="M8" s="26">
        <f t="shared" ref="M8:M71" si="4">K8+L8</f>
        <v>26965.4</v>
      </c>
      <c r="N8" s="28">
        <f t="shared" ref="N8:N71" si="5">+AVERAGE(E8,H8,K8)</f>
        <v>23800</v>
      </c>
      <c r="O8" s="29">
        <f t="shared" ref="O8:O71" si="6">(F8+I8+L8)/3</f>
        <v>4521.9999999999991</v>
      </c>
      <c r="P8" s="30">
        <f t="shared" ref="P8:P71" si="7">+AVERAGE(G8,J8,M8)</f>
        <v>28322</v>
      </c>
      <c r="Q8" s="15"/>
      <c r="R8" s="9"/>
      <c r="T8" s="10"/>
      <c r="U8" s="10"/>
      <c r="V8" s="10"/>
      <c r="W8" s="11"/>
      <c r="X8" s="12"/>
      <c r="Z8" s="8"/>
      <c r="AB8" s="8"/>
    </row>
    <row r="9" spans="1:28" s="2" customFormat="1" ht="27" x14ac:dyDescent="0.25">
      <c r="A9" s="15"/>
      <c r="B9" s="21">
        <v>3</v>
      </c>
      <c r="C9" s="33" t="s">
        <v>33</v>
      </c>
      <c r="D9" s="23">
        <v>1</v>
      </c>
      <c r="E9" s="31">
        <v>81580</v>
      </c>
      <c r="F9" s="25">
        <f t="shared" ref="F9:F71" si="8">E9*0.19</f>
        <v>15500.2</v>
      </c>
      <c r="G9" s="26">
        <f t="shared" si="0"/>
        <v>97080.2</v>
      </c>
      <c r="H9" s="32">
        <v>84140</v>
      </c>
      <c r="I9" s="25">
        <f t="shared" si="1"/>
        <v>15986.6</v>
      </c>
      <c r="J9" s="26">
        <f t="shared" si="2"/>
        <v>100126.6</v>
      </c>
      <c r="K9" s="32">
        <v>80580</v>
      </c>
      <c r="L9" s="26">
        <f t="shared" si="3"/>
        <v>15310.2</v>
      </c>
      <c r="M9" s="26">
        <f t="shared" si="4"/>
        <v>95890.2</v>
      </c>
      <c r="N9" s="28">
        <f t="shared" si="5"/>
        <v>82100</v>
      </c>
      <c r="O9" s="29">
        <f t="shared" si="6"/>
        <v>15599</v>
      </c>
      <c r="P9" s="30">
        <f t="shared" si="7"/>
        <v>97699</v>
      </c>
      <c r="Q9" s="15"/>
      <c r="R9" s="9"/>
      <c r="T9" s="10"/>
      <c r="U9" s="10"/>
      <c r="V9" s="10"/>
      <c r="W9" s="11"/>
      <c r="X9" s="12"/>
      <c r="Z9" s="8"/>
      <c r="AB9" s="8"/>
    </row>
    <row r="10" spans="1:28" s="2" customFormat="1" ht="54" x14ac:dyDescent="0.25">
      <c r="A10" s="15"/>
      <c r="B10" s="21">
        <v>4</v>
      </c>
      <c r="C10" s="22" t="s">
        <v>34</v>
      </c>
      <c r="D10" s="23">
        <v>1</v>
      </c>
      <c r="E10" s="31">
        <v>28700</v>
      </c>
      <c r="F10" s="25">
        <f t="shared" si="8"/>
        <v>5453</v>
      </c>
      <c r="G10" s="26">
        <f t="shared" si="0"/>
        <v>34153</v>
      </c>
      <c r="H10" s="32">
        <v>25900</v>
      </c>
      <c r="I10" s="25">
        <f t="shared" si="1"/>
        <v>4921</v>
      </c>
      <c r="J10" s="26">
        <f t="shared" si="2"/>
        <v>30821</v>
      </c>
      <c r="K10" s="32">
        <v>26400</v>
      </c>
      <c r="L10" s="26">
        <f t="shared" si="3"/>
        <v>5016</v>
      </c>
      <c r="M10" s="26">
        <f t="shared" si="4"/>
        <v>31416</v>
      </c>
      <c r="N10" s="28">
        <f t="shared" si="5"/>
        <v>27000</v>
      </c>
      <c r="O10" s="29">
        <f t="shared" si="6"/>
        <v>5130</v>
      </c>
      <c r="P10" s="30">
        <f t="shared" si="7"/>
        <v>32130</v>
      </c>
      <c r="Q10" s="15"/>
      <c r="R10" s="9"/>
      <c r="T10" s="10"/>
      <c r="U10" s="10"/>
      <c r="V10" s="10"/>
      <c r="W10" s="11"/>
      <c r="X10" s="12"/>
      <c r="Z10" s="8"/>
      <c r="AB10" s="8"/>
    </row>
    <row r="11" spans="1:28" s="2" customFormat="1" ht="27" x14ac:dyDescent="0.25">
      <c r="A11" s="15"/>
      <c r="B11" s="21">
        <v>5</v>
      </c>
      <c r="C11" s="34" t="s">
        <v>35</v>
      </c>
      <c r="D11" s="23">
        <v>1</v>
      </c>
      <c r="E11" s="31">
        <v>7228</v>
      </c>
      <c r="F11" s="25">
        <f t="shared" si="8"/>
        <v>1373.32</v>
      </c>
      <c r="G11" s="26">
        <f t="shared" si="0"/>
        <v>8601.32</v>
      </c>
      <c r="H11" s="32">
        <v>7528</v>
      </c>
      <c r="I11" s="25">
        <f t="shared" si="1"/>
        <v>1430.32</v>
      </c>
      <c r="J11" s="26">
        <f t="shared" si="2"/>
        <v>8958.32</v>
      </c>
      <c r="K11" s="32">
        <v>6844</v>
      </c>
      <c r="L11" s="26">
        <f t="shared" si="3"/>
        <v>1300.3600000000001</v>
      </c>
      <c r="M11" s="26">
        <f t="shared" si="4"/>
        <v>8144.3600000000006</v>
      </c>
      <c r="N11" s="28">
        <f t="shared" si="5"/>
        <v>7200</v>
      </c>
      <c r="O11" s="29">
        <f t="shared" si="6"/>
        <v>1368</v>
      </c>
      <c r="P11" s="30">
        <f t="shared" si="7"/>
        <v>8568</v>
      </c>
      <c r="Q11" s="15"/>
      <c r="R11" s="9"/>
      <c r="T11" s="10"/>
      <c r="U11" s="10"/>
      <c r="V11" s="10"/>
      <c r="W11" s="11"/>
      <c r="X11" s="12"/>
      <c r="Z11" s="8"/>
      <c r="AB11" s="8"/>
    </row>
    <row r="12" spans="1:28" s="2" customFormat="1" ht="121.5" x14ac:dyDescent="0.25">
      <c r="A12" s="15"/>
      <c r="B12" s="21">
        <v>6</v>
      </c>
      <c r="C12" s="34" t="s">
        <v>36</v>
      </c>
      <c r="D12" s="23">
        <v>1</v>
      </c>
      <c r="E12" s="31">
        <v>151444</v>
      </c>
      <c r="F12" s="25">
        <f t="shared" si="8"/>
        <v>28774.36</v>
      </c>
      <c r="G12" s="26">
        <f t="shared" si="0"/>
        <v>180218.36</v>
      </c>
      <c r="H12" s="32">
        <v>145012</v>
      </c>
      <c r="I12" s="25">
        <f t="shared" si="1"/>
        <v>27552.28</v>
      </c>
      <c r="J12" s="26">
        <f t="shared" si="2"/>
        <v>172564.28</v>
      </c>
      <c r="K12" s="32">
        <v>146944</v>
      </c>
      <c r="L12" s="26">
        <f t="shared" si="3"/>
        <v>27919.360000000001</v>
      </c>
      <c r="M12" s="26">
        <f t="shared" si="4"/>
        <v>174863.35999999999</v>
      </c>
      <c r="N12" s="28">
        <f t="shared" si="5"/>
        <v>147800</v>
      </c>
      <c r="O12" s="29">
        <f t="shared" si="6"/>
        <v>28082</v>
      </c>
      <c r="P12" s="30">
        <f t="shared" si="7"/>
        <v>175882</v>
      </c>
      <c r="Q12" s="15"/>
      <c r="R12" s="9"/>
      <c r="T12" s="10"/>
      <c r="U12" s="10"/>
      <c r="V12" s="10"/>
      <c r="W12" s="11"/>
      <c r="X12" s="12"/>
      <c r="Z12" s="8"/>
      <c r="AB12" s="8"/>
    </row>
    <row r="13" spans="1:28" s="2" customFormat="1" ht="54" x14ac:dyDescent="0.25">
      <c r="A13" s="15"/>
      <c r="B13" s="21">
        <v>7</v>
      </c>
      <c r="C13" s="34" t="s">
        <v>37</v>
      </c>
      <c r="D13" s="23">
        <v>1</v>
      </c>
      <c r="E13" s="31">
        <v>98864</v>
      </c>
      <c r="F13" s="25">
        <f t="shared" si="8"/>
        <v>18784.16</v>
      </c>
      <c r="G13" s="26">
        <f t="shared" si="0"/>
        <v>117648.16</v>
      </c>
      <c r="H13" s="32">
        <v>102972</v>
      </c>
      <c r="I13" s="25">
        <f t="shared" si="1"/>
        <v>19564.68</v>
      </c>
      <c r="J13" s="26">
        <f t="shared" si="2"/>
        <v>122536.68</v>
      </c>
      <c r="K13" s="32">
        <v>92464</v>
      </c>
      <c r="L13" s="26">
        <f t="shared" si="3"/>
        <v>17568.16</v>
      </c>
      <c r="M13" s="26">
        <f t="shared" si="4"/>
        <v>110032.16</v>
      </c>
      <c r="N13" s="28">
        <f t="shared" si="5"/>
        <v>98100</v>
      </c>
      <c r="O13" s="29">
        <f t="shared" si="6"/>
        <v>18639</v>
      </c>
      <c r="P13" s="30">
        <f t="shared" si="7"/>
        <v>116739</v>
      </c>
      <c r="Q13" s="15"/>
      <c r="R13" s="9"/>
      <c r="T13" s="10"/>
      <c r="U13" s="10"/>
      <c r="V13" s="10"/>
      <c r="W13" s="11"/>
      <c r="X13" s="12"/>
      <c r="Z13" s="8"/>
      <c r="AB13" s="8"/>
    </row>
    <row r="14" spans="1:28" s="2" customFormat="1" ht="94.5" x14ac:dyDescent="0.25">
      <c r="A14" s="15"/>
      <c r="B14" s="21">
        <v>8</v>
      </c>
      <c r="C14" s="35" t="s">
        <v>38</v>
      </c>
      <c r="D14" s="23">
        <v>1</v>
      </c>
      <c r="E14" s="31">
        <v>269880</v>
      </c>
      <c r="F14" s="25">
        <f t="shared" si="8"/>
        <v>51277.2</v>
      </c>
      <c r="G14" s="26">
        <f t="shared" si="0"/>
        <v>321157.2</v>
      </c>
      <c r="H14" s="32">
        <v>249860</v>
      </c>
      <c r="I14" s="25">
        <f t="shared" si="1"/>
        <v>47473.4</v>
      </c>
      <c r="J14" s="26">
        <f t="shared" si="2"/>
        <v>297333.40000000002</v>
      </c>
      <c r="K14" s="32">
        <v>280660</v>
      </c>
      <c r="L14" s="26">
        <f t="shared" si="3"/>
        <v>53325.4</v>
      </c>
      <c r="M14" s="26">
        <f t="shared" si="4"/>
        <v>333985.40000000002</v>
      </c>
      <c r="N14" s="28">
        <f t="shared" si="5"/>
        <v>266800</v>
      </c>
      <c r="O14" s="29">
        <f t="shared" si="6"/>
        <v>50692</v>
      </c>
      <c r="P14" s="30">
        <f t="shared" si="7"/>
        <v>317492.00000000006</v>
      </c>
      <c r="Q14" s="15"/>
      <c r="R14" s="9"/>
      <c r="T14" s="10"/>
      <c r="U14" s="10"/>
      <c r="V14" s="10"/>
      <c r="W14" s="11"/>
      <c r="X14" s="12"/>
      <c r="Z14" s="8"/>
      <c r="AB14" s="8"/>
    </row>
    <row r="15" spans="1:28" s="2" customFormat="1" ht="67.5" x14ac:dyDescent="0.25">
      <c r="A15" s="15"/>
      <c r="B15" s="21">
        <v>9</v>
      </c>
      <c r="C15" s="33" t="s">
        <v>39</v>
      </c>
      <c r="D15" s="23">
        <v>1</v>
      </c>
      <c r="E15" s="31">
        <v>97900</v>
      </c>
      <c r="F15" s="25">
        <f t="shared" si="8"/>
        <v>18601</v>
      </c>
      <c r="G15" s="26">
        <f t="shared" si="0"/>
        <v>116501</v>
      </c>
      <c r="H15" s="32">
        <v>100400</v>
      </c>
      <c r="I15" s="25">
        <f t="shared" si="1"/>
        <v>19076</v>
      </c>
      <c r="J15" s="26">
        <f t="shared" si="2"/>
        <v>119476</v>
      </c>
      <c r="K15" s="32">
        <v>109500</v>
      </c>
      <c r="L15" s="26">
        <f t="shared" si="3"/>
        <v>20805</v>
      </c>
      <c r="M15" s="26">
        <f t="shared" si="4"/>
        <v>130305</v>
      </c>
      <c r="N15" s="28">
        <f t="shared" si="5"/>
        <v>102600</v>
      </c>
      <c r="O15" s="29">
        <f t="shared" si="6"/>
        <v>19494</v>
      </c>
      <c r="P15" s="30">
        <f t="shared" si="7"/>
        <v>122094</v>
      </c>
      <c r="Q15" s="15"/>
      <c r="R15" s="9"/>
      <c r="T15" s="10"/>
      <c r="U15" s="10"/>
      <c r="V15" s="10"/>
      <c r="W15" s="11"/>
      <c r="X15" s="12"/>
      <c r="Z15" s="8"/>
      <c r="AB15" s="8"/>
    </row>
    <row r="16" spans="1:28" s="2" customFormat="1" ht="81" x14ac:dyDescent="0.25">
      <c r="A16" s="15"/>
      <c r="B16" s="21">
        <v>10</v>
      </c>
      <c r="C16" s="34" t="s">
        <v>40</v>
      </c>
      <c r="D16" s="23">
        <v>1</v>
      </c>
      <c r="E16" s="31">
        <v>251140</v>
      </c>
      <c r="F16" s="25">
        <f t="shared" si="8"/>
        <v>47716.6</v>
      </c>
      <c r="G16" s="26">
        <f t="shared" si="0"/>
        <v>298856.59999999998</v>
      </c>
      <c r="H16" s="32">
        <v>242940</v>
      </c>
      <c r="I16" s="25">
        <f t="shared" si="1"/>
        <v>46158.6</v>
      </c>
      <c r="J16" s="26">
        <f t="shared" si="2"/>
        <v>289098.59999999998</v>
      </c>
      <c r="K16" s="32">
        <v>244820</v>
      </c>
      <c r="L16" s="26">
        <f t="shared" si="3"/>
        <v>46515.8</v>
      </c>
      <c r="M16" s="26">
        <f t="shared" si="4"/>
        <v>291335.8</v>
      </c>
      <c r="N16" s="28">
        <f t="shared" si="5"/>
        <v>246300</v>
      </c>
      <c r="O16" s="29">
        <f t="shared" si="6"/>
        <v>46797</v>
      </c>
      <c r="P16" s="30">
        <f t="shared" si="7"/>
        <v>293097</v>
      </c>
      <c r="Q16" s="15"/>
      <c r="R16" s="9"/>
      <c r="T16" s="10"/>
      <c r="U16" s="10"/>
      <c r="V16" s="10"/>
      <c r="W16" s="11"/>
      <c r="X16" s="12"/>
      <c r="Z16" s="8"/>
      <c r="AB16" s="8"/>
    </row>
    <row r="17" spans="1:32" s="2" customFormat="1" ht="81" x14ac:dyDescent="0.25">
      <c r="A17" s="15"/>
      <c r="B17" s="21">
        <v>11</v>
      </c>
      <c r="C17" s="33" t="s">
        <v>41</v>
      </c>
      <c r="D17" s="23">
        <v>1</v>
      </c>
      <c r="E17" s="31">
        <v>355000</v>
      </c>
      <c r="F17" s="25">
        <f t="shared" si="8"/>
        <v>67450</v>
      </c>
      <c r="G17" s="26">
        <f t="shared" si="0"/>
        <v>422450</v>
      </c>
      <c r="H17" s="32">
        <v>324400</v>
      </c>
      <c r="I17" s="25">
        <f t="shared" si="1"/>
        <v>61636</v>
      </c>
      <c r="J17" s="26">
        <f t="shared" si="2"/>
        <v>386036</v>
      </c>
      <c r="K17" s="32">
        <v>312700</v>
      </c>
      <c r="L17" s="26">
        <f t="shared" si="3"/>
        <v>59413</v>
      </c>
      <c r="M17" s="26">
        <f t="shared" si="4"/>
        <v>372113</v>
      </c>
      <c r="N17" s="28">
        <f t="shared" si="5"/>
        <v>330700</v>
      </c>
      <c r="O17" s="29">
        <f t="shared" si="6"/>
        <v>62833</v>
      </c>
      <c r="P17" s="30">
        <f t="shared" si="7"/>
        <v>393533</v>
      </c>
      <c r="Q17" s="15"/>
      <c r="R17" s="9"/>
      <c r="T17" s="10"/>
      <c r="U17" s="10"/>
      <c r="V17" s="10"/>
      <c r="W17" s="11"/>
      <c r="X17" s="12"/>
      <c r="Z17" s="8"/>
      <c r="AB17" s="8"/>
    </row>
    <row r="18" spans="1:32" s="2" customFormat="1" ht="162" x14ac:dyDescent="0.25">
      <c r="A18" s="15"/>
      <c r="B18" s="21">
        <v>12</v>
      </c>
      <c r="C18" s="33" t="s">
        <v>42</v>
      </c>
      <c r="D18" s="23">
        <v>1</v>
      </c>
      <c r="E18" s="31">
        <v>398640</v>
      </c>
      <c r="F18" s="25">
        <f t="shared" si="8"/>
        <v>75741.600000000006</v>
      </c>
      <c r="G18" s="26">
        <f t="shared" si="0"/>
        <v>474381.6</v>
      </c>
      <c r="H18" s="32">
        <v>394820</v>
      </c>
      <c r="I18" s="25">
        <f t="shared" si="1"/>
        <v>75015.8</v>
      </c>
      <c r="J18" s="26">
        <f t="shared" si="2"/>
        <v>469835.8</v>
      </c>
      <c r="K18" s="32">
        <v>407140</v>
      </c>
      <c r="L18" s="26">
        <f t="shared" si="3"/>
        <v>77356.600000000006</v>
      </c>
      <c r="M18" s="26">
        <f t="shared" si="4"/>
        <v>484496.6</v>
      </c>
      <c r="N18" s="28">
        <f t="shared" si="5"/>
        <v>400200</v>
      </c>
      <c r="O18" s="29">
        <f t="shared" si="6"/>
        <v>76038.000000000015</v>
      </c>
      <c r="P18" s="30">
        <f t="shared" si="7"/>
        <v>476238</v>
      </c>
      <c r="Q18" s="15"/>
      <c r="R18" s="9"/>
      <c r="T18" s="10"/>
      <c r="U18" s="10"/>
      <c r="V18" s="10"/>
      <c r="W18" s="11"/>
      <c r="X18" s="12"/>
      <c r="Z18" s="8"/>
      <c r="AB18" s="8"/>
    </row>
    <row r="19" spans="1:32" s="2" customFormat="1" ht="81" x14ac:dyDescent="0.25">
      <c r="A19" s="15"/>
      <c r="B19" s="21">
        <v>13</v>
      </c>
      <c r="C19" s="33" t="s">
        <v>43</v>
      </c>
      <c r="D19" s="23">
        <v>1</v>
      </c>
      <c r="E19" s="31">
        <v>278476</v>
      </c>
      <c r="F19" s="25">
        <f t="shared" si="8"/>
        <v>52910.44</v>
      </c>
      <c r="G19" s="26">
        <f t="shared" si="0"/>
        <v>331386.44</v>
      </c>
      <c r="H19" s="32">
        <v>282148</v>
      </c>
      <c r="I19" s="25">
        <f t="shared" si="1"/>
        <v>53608.12</v>
      </c>
      <c r="J19" s="26">
        <f t="shared" si="2"/>
        <v>335756.12</v>
      </c>
      <c r="K19" s="32">
        <v>297076</v>
      </c>
      <c r="L19" s="26">
        <f t="shared" si="3"/>
        <v>56444.44</v>
      </c>
      <c r="M19" s="26">
        <f t="shared" si="4"/>
        <v>353520.44</v>
      </c>
      <c r="N19" s="28">
        <f t="shared" si="5"/>
        <v>285900</v>
      </c>
      <c r="O19" s="29">
        <f t="shared" si="6"/>
        <v>54321</v>
      </c>
      <c r="P19" s="30">
        <f t="shared" si="7"/>
        <v>340221</v>
      </c>
      <c r="Q19" s="15"/>
      <c r="R19" s="9"/>
      <c r="T19" s="10"/>
      <c r="U19" s="10"/>
      <c r="V19" s="10"/>
      <c r="W19" s="11"/>
      <c r="X19" s="12"/>
      <c r="Z19" s="8"/>
      <c r="AB19" s="8"/>
    </row>
    <row r="20" spans="1:32" s="2" customFormat="1" ht="94.5" x14ac:dyDescent="0.25">
      <c r="A20" s="15"/>
      <c r="B20" s="21">
        <v>14</v>
      </c>
      <c r="C20" s="33" t="s">
        <v>44</v>
      </c>
      <c r="D20" s="23">
        <v>1</v>
      </c>
      <c r="E20" s="31">
        <v>143720</v>
      </c>
      <c r="F20" s="25">
        <f t="shared" si="8"/>
        <v>27306.799999999999</v>
      </c>
      <c r="G20" s="26">
        <f t="shared" si="0"/>
        <v>171026.8</v>
      </c>
      <c r="H20" s="32">
        <v>140140</v>
      </c>
      <c r="I20" s="25">
        <f t="shared" si="1"/>
        <v>26626.6</v>
      </c>
      <c r="J20" s="26">
        <f t="shared" si="2"/>
        <v>166766.6</v>
      </c>
      <c r="K20" s="32">
        <v>147240</v>
      </c>
      <c r="L20" s="26">
        <f t="shared" si="3"/>
        <v>27975.599999999999</v>
      </c>
      <c r="M20" s="26">
        <f t="shared" si="4"/>
        <v>175215.6</v>
      </c>
      <c r="N20" s="28">
        <f t="shared" si="5"/>
        <v>143700</v>
      </c>
      <c r="O20" s="29">
        <f t="shared" si="6"/>
        <v>27303</v>
      </c>
      <c r="P20" s="30">
        <f t="shared" si="7"/>
        <v>171003</v>
      </c>
      <c r="Q20" s="15"/>
      <c r="R20" s="9"/>
      <c r="T20" s="10"/>
      <c r="U20" s="10"/>
      <c r="V20" s="10"/>
      <c r="W20" s="11"/>
      <c r="X20" s="12"/>
      <c r="Z20" s="8"/>
      <c r="AB20" s="8"/>
    </row>
    <row r="21" spans="1:32" s="2" customFormat="1" ht="108" x14ac:dyDescent="0.25">
      <c r="A21" s="15"/>
      <c r="B21" s="21">
        <v>15</v>
      </c>
      <c r="C21" s="33" t="s">
        <v>45</v>
      </c>
      <c r="D21" s="23">
        <v>1</v>
      </c>
      <c r="E21" s="31">
        <v>170960</v>
      </c>
      <c r="F21" s="25">
        <f t="shared" si="8"/>
        <v>32482.400000000001</v>
      </c>
      <c r="G21" s="26">
        <f t="shared" si="0"/>
        <v>203442.4</v>
      </c>
      <c r="H21" s="32">
        <v>175720</v>
      </c>
      <c r="I21" s="25">
        <f t="shared" si="1"/>
        <v>33386.800000000003</v>
      </c>
      <c r="J21" s="26">
        <f t="shared" si="2"/>
        <v>209106.8</v>
      </c>
      <c r="K21" s="32">
        <v>176820</v>
      </c>
      <c r="L21" s="26">
        <f t="shared" si="3"/>
        <v>33595.800000000003</v>
      </c>
      <c r="M21" s="26">
        <f t="shared" si="4"/>
        <v>210415.8</v>
      </c>
      <c r="N21" s="28">
        <f t="shared" si="5"/>
        <v>174500</v>
      </c>
      <c r="O21" s="29">
        <f t="shared" si="6"/>
        <v>33155.000000000007</v>
      </c>
      <c r="P21" s="30">
        <f t="shared" si="7"/>
        <v>207655</v>
      </c>
      <c r="Q21" s="15"/>
      <c r="R21" s="9"/>
      <c r="T21" s="10"/>
      <c r="U21" s="10"/>
      <c r="V21" s="10"/>
      <c r="W21" s="11"/>
      <c r="X21" s="12"/>
      <c r="Z21" s="8"/>
      <c r="AB21" s="8"/>
    </row>
    <row r="22" spans="1:32" s="2" customFormat="1" ht="27" x14ac:dyDescent="0.25">
      <c r="A22" s="15"/>
      <c r="B22" s="21">
        <v>16</v>
      </c>
      <c r="C22" s="33" t="s">
        <v>46</v>
      </c>
      <c r="D22" s="23">
        <v>1</v>
      </c>
      <c r="E22" s="31">
        <v>35110000</v>
      </c>
      <c r="F22" s="25">
        <f t="shared" si="8"/>
        <v>6670900</v>
      </c>
      <c r="G22" s="26">
        <f t="shared" si="0"/>
        <v>41780900</v>
      </c>
      <c r="H22" s="32">
        <v>37560000</v>
      </c>
      <c r="I22" s="25">
        <f t="shared" si="1"/>
        <v>7136400</v>
      </c>
      <c r="J22" s="26">
        <f t="shared" si="2"/>
        <v>44696400</v>
      </c>
      <c r="K22" s="32">
        <v>31010000</v>
      </c>
      <c r="L22" s="26">
        <f t="shared" si="3"/>
        <v>5891900</v>
      </c>
      <c r="M22" s="26">
        <f t="shared" si="4"/>
        <v>36901900</v>
      </c>
      <c r="N22" s="28">
        <f t="shared" si="5"/>
        <v>34560000</v>
      </c>
      <c r="O22" s="29">
        <f t="shared" si="6"/>
        <v>6566400</v>
      </c>
      <c r="P22" s="30">
        <f t="shared" si="7"/>
        <v>41126400</v>
      </c>
      <c r="Q22" s="15"/>
      <c r="R22" s="9"/>
      <c r="T22" s="10"/>
      <c r="U22" s="10"/>
      <c r="V22" s="10"/>
      <c r="W22" s="11"/>
      <c r="X22" s="12"/>
      <c r="Z22" s="8"/>
      <c r="AB22" s="8"/>
    </row>
    <row r="23" spans="1:32" s="2" customFormat="1" ht="135" x14ac:dyDescent="0.25">
      <c r="A23" s="15"/>
      <c r="B23" s="21">
        <v>17</v>
      </c>
      <c r="C23" s="33" t="s">
        <v>47</v>
      </c>
      <c r="D23" s="23">
        <v>1</v>
      </c>
      <c r="E23" s="31">
        <v>283180</v>
      </c>
      <c r="F23" s="25">
        <f t="shared" si="8"/>
        <v>53804.2</v>
      </c>
      <c r="G23" s="26">
        <f t="shared" si="0"/>
        <v>336984.2</v>
      </c>
      <c r="H23" s="32">
        <v>292380</v>
      </c>
      <c r="I23" s="25">
        <f t="shared" si="1"/>
        <v>55552.2</v>
      </c>
      <c r="J23" s="26">
        <f t="shared" si="2"/>
        <v>347932.2</v>
      </c>
      <c r="K23" s="32">
        <v>286340</v>
      </c>
      <c r="L23" s="26">
        <f t="shared" si="3"/>
        <v>54404.6</v>
      </c>
      <c r="M23" s="26">
        <f t="shared" si="4"/>
        <v>340744.6</v>
      </c>
      <c r="N23" s="28">
        <f t="shared" si="5"/>
        <v>287300</v>
      </c>
      <c r="O23" s="29">
        <f t="shared" si="6"/>
        <v>54587</v>
      </c>
      <c r="P23" s="30">
        <f t="shared" si="7"/>
        <v>341887</v>
      </c>
      <c r="Q23" s="15"/>
      <c r="R23" s="9"/>
      <c r="T23" s="10"/>
      <c r="U23" s="10"/>
      <c r="V23" s="10"/>
      <c r="W23" s="11"/>
      <c r="X23" s="12"/>
      <c r="Z23" s="8"/>
      <c r="AB23" s="8"/>
    </row>
    <row r="24" spans="1:32" s="2" customFormat="1" ht="112.5" customHeight="1" x14ac:dyDescent="0.25">
      <c r="A24" s="15"/>
      <c r="B24" s="21">
        <v>18</v>
      </c>
      <c r="C24" s="36" t="s">
        <v>48</v>
      </c>
      <c r="D24" s="23">
        <v>1</v>
      </c>
      <c r="E24" s="31">
        <v>234000</v>
      </c>
      <c r="F24" s="25">
        <f t="shared" si="8"/>
        <v>44460</v>
      </c>
      <c r="G24" s="26">
        <f t="shared" si="0"/>
        <v>278460</v>
      </c>
      <c r="H24" s="32">
        <v>244000</v>
      </c>
      <c r="I24" s="25">
        <f t="shared" si="1"/>
        <v>46360</v>
      </c>
      <c r="J24" s="26">
        <f t="shared" si="2"/>
        <v>290360</v>
      </c>
      <c r="K24" s="32">
        <v>230000</v>
      </c>
      <c r="L24" s="26">
        <f t="shared" si="3"/>
        <v>43700</v>
      </c>
      <c r="M24" s="26">
        <f t="shared" si="4"/>
        <v>273700</v>
      </c>
      <c r="N24" s="28">
        <f t="shared" si="5"/>
        <v>236000</v>
      </c>
      <c r="O24" s="29">
        <f t="shared" si="6"/>
        <v>44840</v>
      </c>
      <c r="P24" s="30">
        <f t="shared" si="7"/>
        <v>280840</v>
      </c>
      <c r="Q24" s="15"/>
      <c r="R24" s="9"/>
      <c r="T24" s="10"/>
      <c r="U24" s="10"/>
      <c r="V24" s="10"/>
      <c r="W24" s="11"/>
      <c r="X24" s="12"/>
      <c r="Z24" s="8"/>
      <c r="AB24" s="8"/>
    </row>
    <row r="25" spans="1:32" s="2" customFormat="1" ht="40.5" x14ac:dyDescent="0.25">
      <c r="A25" s="15"/>
      <c r="B25" s="21">
        <v>19</v>
      </c>
      <c r="C25" s="37" t="s">
        <v>49</v>
      </c>
      <c r="D25" s="23">
        <v>1</v>
      </c>
      <c r="E25" s="31">
        <v>817760</v>
      </c>
      <c r="F25" s="25">
        <f t="shared" si="8"/>
        <v>155374.39999999999</v>
      </c>
      <c r="G25" s="26">
        <f t="shared" si="0"/>
        <v>973134.4</v>
      </c>
      <c r="H25" s="32">
        <v>757380</v>
      </c>
      <c r="I25" s="25">
        <f t="shared" si="1"/>
        <v>143902.20000000001</v>
      </c>
      <c r="J25" s="26">
        <f t="shared" si="2"/>
        <v>901282.2</v>
      </c>
      <c r="K25" s="32">
        <v>764260</v>
      </c>
      <c r="L25" s="26">
        <f t="shared" si="3"/>
        <v>145209.4</v>
      </c>
      <c r="M25" s="26">
        <f t="shared" si="4"/>
        <v>909469.4</v>
      </c>
      <c r="N25" s="28">
        <f t="shared" si="5"/>
        <v>779800</v>
      </c>
      <c r="O25" s="29">
        <f t="shared" si="6"/>
        <v>148162</v>
      </c>
      <c r="P25" s="30">
        <f t="shared" si="7"/>
        <v>927962</v>
      </c>
      <c r="Q25" s="15"/>
      <c r="R25" s="9"/>
      <c r="T25" s="10"/>
      <c r="U25" s="10"/>
      <c r="V25" s="10"/>
      <c r="W25" s="11"/>
      <c r="X25" s="12"/>
      <c r="Z25" s="8"/>
      <c r="AB25" s="8"/>
    </row>
    <row r="26" spans="1:32" s="2" customFormat="1" ht="135" x14ac:dyDescent="0.25">
      <c r="A26" s="15"/>
      <c r="B26" s="21">
        <v>20</v>
      </c>
      <c r="C26" s="34" t="s">
        <v>50</v>
      </c>
      <c r="D26" s="23">
        <v>1</v>
      </c>
      <c r="E26" s="31">
        <v>169896</v>
      </c>
      <c r="F26" s="25">
        <f t="shared" si="8"/>
        <v>32280.240000000002</v>
      </c>
      <c r="G26" s="26">
        <f t="shared" si="0"/>
        <v>202176.24</v>
      </c>
      <c r="H26" s="32">
        <v>162108</v>
      </c>
      <c r="I26" s="25">
        <f t="shared" si="1"/>
        <v>30800.52</v>
      </c>
      <c r="J26" s="26">
        <f t="shared" si="2"/>
        <v>192908.52</v>
      </c>
      <c r="K26" s="32">
        <v>157896</v>
      </c>
      <c r="L26" s="26">
        <f t="shared" si="3"/>
        <v>30000.240000000002</v>
      </c>
      <c r="M26" s="26">
        <f t="shared" si="4"/>
        <v>187896.24</v>
      </c>
      <c r="N26" s="28">
        <f t="shared" si="5"/>
        <v>163300</v>
      </c>
      <c r="O26" s="29">
        <f t="shared" si="6"/>
        <v>31027</v>
      </c>
      <c r="P26" s="30">
        <f t="shared" si="7"/>
        <v>194327</v>
      </c>
      <c r="Q26" s="15"/>
      <c r="R26" s="9"/>
      <c r="T26" s="10"/>
      <c r="U26" s="10"/>
      <c r="V26" s="10"/>
      <c r="W26" s="11"/>
      <c r="X26" s="12"/>
      <c r="Z26" s="8"/>
      <c r="AB26" s="8"/>
    </row>
    <row r="27" spans="1:32" s="2" customFormat="1" ht="67.5" x14ac:dyDescent="0.25">
      <c r="A27" s="15"/>
      <c r="B27" s="21">
        <v>21</v>
      </c>
      <c r="C27" s="34" t="s">
        <v>51</v>
      </c>
      <c r="D27" s="23">
        <v>1</v>
      </c>
      <c r="E27" s="31">
        <v>217236</v>
      </c>
      <c r="F27" s="25">
        <f t="shared" si="8"/>
        <v>41274.840000000004</v>
      </c>
      <c r="G27" s="26">
        <f t="shared" si="0"/>
        <v>258510.84</v>
      </c>
      <c r="H27" s="32">
        <v>225036</v>
      </c>
      <c r="I27" s="25">
        <f t="shared" si="1"/>
        <v>42756.840000000004</v>
      </c>
      <c r="J27" s="26">
        <f t="shared" si="2"/>
        <v>267792.84000000003</v>
      </c>
      <c r="K27" s="32">
        <v>219528</v>
      </c>
      <c r="L27" s="26">
        <f t="shared" si="3"/>
        <v>41710.32</v>
      </c>
      <c r="M27" s="26">
        <f t="shared" si="4"/>
        <v>261238.32</v>
      </c>
      <c r="N27" s="28">
        <f t="shared" si="5"/>
        <v>220600</v>
      </c>
      <c r="O27" s="29">
        <f t="shared" si="6"/>
        <v>41914</v>
      </c>
      <c r="P27" s="30">
        <f t="shared" si="7"/>
        <v>262514</v>
      </c>
      <c r="Q27" s="15"/>
      <c r="R27" s="9"/>
      <c r="T27" s="10"/>
      <c r="U27" s="10"/>
      <c r="V27" s="10"/>
      <c r="W27" s="11"/>
      <c r="X27" s="12"/>
      <c r="Z27" s="8"/>
      <c r="AB27" s="8"/>
    </row>
    <row r="28" spans="1:32" s="2" customFormat="1" ht="121.5" x14ac:dyDescent="0.25">
      <c r="A28" s="15"/>
      <c r="B28" s="21">
        <v>22</v>
      </c>
      <c r="C28" s="34" t="s">
        <v>52</v>
      </c>
      <c r="D28" s="23">
        <v>1</v>
      </c>
      <c r="E28" s="31">
        <v>303640</v>
      </c>
      <c r="F28" s="25">
        <f t="shared" si="8"/>
        <v>57691.6</v>
      </c>
      <c r="G28" s="26">
        <f t="shared" si="0"/>
        <v>361331.6</v>
      </c>
      <c r="H28" s="32">
        <v>315380</v>
      </c>
      <c r="I28" s="25">
        <f t="shared" si="1"/>
        <v>59922.2</v>
      </c>
      <c r="J28" s="26">
        <f t="shared" si="2"/>
        <v>375302.2</v>
      </c>
      <c r="K28" s="32">
        <v>299580</v>
      </c>
      <c r="L28" s="26">
        <f t="shared" si="3"/>
        <v>56920.2</v>
      </c>
      <c r="M28" s="26">
        <f t="shared" si="4"/>
        <v>356500.2</v>
      </c>
      <c r="N28" s="28">
        <f t="shared" si="5"/>
        <v>306200</v>
      </c>
      <c r="O28" s="29">
        <f t="shared" si="6"/>
        <v>58178</v>
      </c>
      <c r="P28" s="30">
        <f t="shared" si="7"/>
        <v>364378</v>
      </c>
      <c r="Q28" s="15"/>
      <c r="R28" s="9"/>
      <c r="T28" s="10"/>
      <c r="U28" s="10"/>
      <c r="V28" s="10"/>
      <c r="W28" s="11"/>
      <c r="X28" s="12"/>
      <c r="Z28" s="8"/>
      <c r="AB28" s="8"/>
      <c r="AC28" s="8"/>
      <c r="AD28" s="8"/>
      <c r="AE28" s="8"/>
      <c r="AF28" s="8"/>
    </row>
    <row r="29" spans="1:32" s="2" customFormat="1" ht="67.5" x14ac:dyDescent="0.25">
      <c r="A29" s="15"/>
      <c r="B29" s="21">
        <v>23</v>
      </c>
      <c r="C29" s="34" t="s">
        <v>53</v>
      </c>
      <c r="D29" s="23">
        <v>1</v>
      </c>
      <c r="E29" s="31">
        <v>1617040</v>
      </c>
      <c r="F29" s="25">
        <f t="shared" si="8"/>
        <v>307237.59999999998</v>
      </c>
      <c r="G29" s="26">
        <f t="shared" si="0"/>
        <v>1924277.6</v>
      </c>
      <c r="H29" s="32">
        <v>1512720</v>
      </c>
      <c r="I29" s="25">
        <f t="shared" si="1"/>
        <v>287416.8</v>
      </c>
      <c r="J29" s="26">
        <f t="shared" si="2"/>
        <v>1800136.8</v>
      </c>
      <c r="K29" s="32">
        <v>1610540</v>
      </c>
      <c r="L29" s="26">
        <f t="shared" si="3"/>
        <v>306002.59999999998</v>
      </c>
      <c r="M29" s="26">
        <f t="shared" si="4"/>
        <v>1916542.6</v>
      </c>
      <c r="N29" s="28">
        <f t="shared" si="5"/>
        <v>1580100</v>
      </c>
      <c r="O29" s="29">
        <f t="shared" si="6"/>
        <v>300218.99999999994</v>
      </c>
      <c r="P29" s="30">
        <f t="shared" si="7"/>
        <v>1880319</v>
      </c>
      <c r="Q29" s="15"/>
      <c r="R29" s="9"/>
      <c r="T29" s="10"/>
      <c r="U29" s="10"/>
      <c r="V29" s="10"/>
      <c r="W29" s="11"/>
      <c r="X29" s="12"/>
      <c r="Z29" s="8"/>
      <c r="AB29" s="8"/>
      <c r="AC29" s="8"/>
      <c r="AD29" s="8"/>
      <c r="AE29" s="8"/>
      <c r="AF29" s="8"/>
    </row>
    <row r="30" spans="1:32" s="2" customFormat="1" ht="81" x14ac:dyDescent="0.25">
      <c r="A30" s="15"/>
      <c r="B30" s="21">
        <v>24</v>
      </c>
      <c r="C30" s="34" t="s">
        <v>54</v>
      </c>
      <c r="D30" s="23">
        <v>1</v>
      </c>
      <c r="E30" s="31">
        <v>194800</v>
      </c>
      <c r="F30" s="25">
        <f t="shared" si="8"/>
        <v>37012</v>
      </c>
      <c r="G30" s="26">
        <f t="shared" si="0"/>
        <v>231812</v>
      </c>
      <c r="H30" s="32">
        <v>211100</v>
      </c>
      <c r="I30" s="25">
        <f t="shared" si="1"/>
        <v>40109</v>
      </c>
      <c r="J30" s="26">
        <f t="shared" si="2"/>
        <v>251209</v>
      </c>
      <c r="K30" s="32">
        <v>209700</v>
      </c>
      <c r="L30" s="26">
        <f t="shared" si="3"/>
        <v>39843</v>
      </c>
      <c r="M30" s="26">
        <f t="shared" si="4"/>
        <v>249543</v>
      </c>
      <c r="N30" s="28">
        <f t="shared" si="5"/>
        <v>205200</v>
      </c>
      <c r="O30" s="29">
        <f t="shared" si="6"/>
        <v>38988</v>
      </c>
      <c r="P30" s="30">
        <f t="shared" si="7"/>
        <v>244188</v>
      </c>
      <c r="Q30" s="15"/>
      <c r="R30" s="9"/>
      <c r="T30" s="10"/>
      <c r="U30" s="10"/>
      <c r="V30" s="10"/>
      <c r="W30" s="11"/>
      <c r="X30" s="12"/>
      <c r="Z30" s="8"/>
      <c r="AB30" s="8"/>
      <c r="AC30" s="8"/>
      <c r="AD30" s="8"/>
      <c r="AE30" s="8"/>
      <c r="AF30" s="8"/>
    </row>
    <row r="31" spans="1:32" s="2" customFormat="1" ht="81" x14ac:dyDescent="0.25">
      <c r="A31" s="15"/>
      <c r="B31" s="21">
        <v>25</v>
      </c>
      <c r="C31" s="33" t="s">
        <v>55</v>
      </c>
      <c r="D31" s="23">
        <v>1</v>
      </c>
      <c r="E31" s="31">
        <v>282956</v>
      </c>
      <c r="F31" s="25">
        <f t="shared" si="8"/>
        <v>53761.64</v>
      </c>
      <c r="G31" s="26">
        <f t="shared" si="0"/>
        <v>336717.64</v>
      </c>
      <c r="H31" s="32">
        <v>273672</v>
      </c>
      <c r="I31" s="25">
        <f t="shared" si="1"/>
        <v>51997.68</v>
      </c>
      <c r="J31" s="26">
        <f t="shared" si="2"/>
        <v>325669.68</v>
      </c>
      <c r="K31" s="32">
        <v>288772</v>
      </c>
      <c r="L31" s="26">
        <f t="shared" si="3"/>
        <v>54866.68</v>
      </c>
      <c r="M31" s="26">
        <f t="shared" si="4"/>
        <v>343638.68</v>
      </c>
      <c r="N31" s="28">
        <f t="shared" si="5"/>
        <v>281800</v>
      </c>
      <c r="O31" s="29">
        <f t="shared" si="6"/>
        <v>53542</v>
      </c>
      <c r="P31" s="30">
        <f t="shared" si="7"/>
        <v>335342</v>
      </c>
      <c r="Q31" s="15"/>
      <c r="R31" s="9"/>
      <c r="T31" s="10"/>
      <c r="U31" s="10"/>
      <c r="V31" s="10"/>
      <c r="W31" s="11"/>
      <c r="X31" s="12"/>
      <c r="Z31" s="8"/>
      <c r="AB31" s="8"/>
      <c r="AC31" s="8"/>
      <c r="AD31" s="8"/>
      <c r="AE31" s="8"/>
      <c r="AF31" s="8"/>
    </row>
    <row r="32" spans="1:32" s="2" customFormat="1" ht="81" x14ac:dyDescent="0.25">
      <c r="A32" s="15"/>
      <c r="B32" s="21">
        <v>26</v>
      </c>
      <c r="C32" s="38" t="s">
        <v>56</v>
      </c>
      <c r="D32" s="23">
        <v>1</v>
      </c>
      <c r="E32" s="31">
        <v>209700</v>
      </c>
      <c r="F32" s="25">
        <f t="shared" si="8"/>
        <v>39843</v>
      </c>
      <c r="G32" s="26">
        <f t="shared" si="0"/>
        <v>249543</v>
      </c>
      <c r="H32" s="32">
        <v>211100</v>
      </c>
      <c r="I32" s="25">
        <f t="shared" si="1"/>
        <v>40109</v>
      </c>
      <c r="J32" s="26">
        <f t="shared" si="2"/>
        <v>251209</v>
      </c>
      <c r="K32" s="32">
        <v>194800</v>
      </c>
      <c r="L32" s="26">
        <f t="shared" si="3"/>
        <v>37012</v>
      </c>
      <c r="M32" s="26">
        <f t="shared" si="4"/>
        <v>231812</v>
      </c>
      <c r="N32" s="28">
        <f t="shared" si="5"/>
        <v>205200</v>
      </c>
      <c r="O32" s="29">
        <f t="shared" si="6"/>
        <v>38988</v>
      </c>
      <c r="P32" s="30">
        <f t="shared" si="7"/>
        <v>244188</v>
      </c>
      <c r="Q32" s="15"/>
      <c r="R32" s="9"/>
      <c r="T32" s="10"/>
      <c r="U32" s="10"/>
      <c r="V32" s="10"/>
      <c r="W32" s="11"/>
      <c r="X32" s="12"/>
      <c r="Z32" s="8"/>
      <c r="AB32" s="8"/>
      <c r="AC32" s="8"/>
      <c r="AD32" s="8"/>
      <c r="AE32" s="8"/>
      <c r="AF32" s="8"/>
    </row>
    <row r="33" spans="1:32" s="2" customFormat="1" ht="94.5" x14ac:dyDescent="0.25">
      <c r="A33" s="15"/>
      <c r="B33" s="21">
        <v>27</v>
      </c>
      <c r="C33" s="33" t="s">
        <v>57</v>
      </c>
      <c r="D33" s="23">
        <v>1</v>
      </c>
      <c r="E33" s="31">
        <v>282956</v>
      </c>
      <c r="F33" s="25">
        <f t="shared" si="8"/>
        <v>53761.64</v>
      </c>
      <c r="G33" s="26">
        <f t="shared" si="0"/>
        <v>336717.64</v>
      </c>
      <c r="H33" s="32">
        <v>273672</v>
      </c>
      <c r="I33" s="25">
        <f t="shared" si="1"/>
        <v>51997.68</v>
      </c>
      <c r="J33" s="26">
        <f t="shared" si="2"/>
        <v>325669.68</v>
      </c>
      <c r="K33" s="32">
        <v>288772</v>
      </c>
      <c r="L33" s="26">
        <f t="shared" si="3"/>
        <v>54866.68</v>
      </c>
      <c r="M33" s="26">
        <f t="shared" si="4"/>
        <v>343638.68</v>
      </c>
      <c r="N33" s="28">
        <f t="shared" si="5"/>
        <v>281800</v>
      </c>
      <c r="O33" s="29">
        <f t="shared" si="6"/>
        <v>53542</v>
      </c>
      <c r="P33" s="30">
        <f t="shared" si="7"/>
        <v>335342</v>
      </c>
      <c r="Q33" s="15"/>
      <c r="R33" s="9"/>
      <c r="T33" s="10"/>
      <c r="U33" s="10"/>
      <c r="V33" s="10"/>
      <c r="W33" s="11"/>
      <c r="X33" s="12"/>
      <c r="Z33" s="8"/>
      <c r="AB33" s="8"/>
      <c r="AC33" s="8"/>
      <c r="AD33" s="8"/>
      <c r="AE33" s="8"/>
      <c r="AF33" s="8"/>
    </row>
    <row r="34" spans="1:32" s="2" customFormat="1" ht="121.5" x14ac:dyDescent="0.25">
      <c r="A34" s="15"/>
      <c r="B34" s="21">
        <v>28</v>
      </c>
      <c r="C34" s="39" t="s">
        <v>58</v>
      </c>
      <c r="D34" s="23">
        <v>1</v>
      </c>
      <c r="E34" s="31">
        <v>62300</v>
      </c>
      <c r="F34" s="25">
        <f t="shared" si="8"/>
        <v>11837</v>
      </c>
      <c r="G34" s="26">
        <f t="shared" si="0"/>
        <v>74137</v>
      </c>
      <c r="H34" s="32">
        <v>55611</v>
      </c>
      <c r="I34" s="25">
        <f t="shared" si="1"/>
        <v>10566.09</v>
      </c>
      <c r="J34" s="26">
        <f t="shared" si="2"/>
        <v>66177.09</v>
      </c>
      <c r="K34" s="32">
        <v>52789</v>
      </c>
      <c r="L34" s="26">
        <f t="shared" si="3"/>
        <v>10029.91</v>
      </c>
      <c r="M34" s="26">
        <f t="shared" si="4"/>
        <v>62818.91</v>
      </c>
      <c r="N34" s="28">
        <f t="shared" si="5"/>
        <v>56900</v>
      </c>
      <c r="O34" s="29">
        <f t="shared" si="6"/>
        <v>10811</v>
      </c>
      <c r="P34" s="30">
        <f t="shared" si="7"/>
        <v>67711</v>
      </c>
      <c r="Q34" s="15"/>
      <c r="R34" s="9"/>
      <c r="T34" s="10"/>
      <c r="U34" s="10"/>
      <c r="V34" s="10"/>
      <c r="W34" s="11"/>
      <c r="X34" s="12"/>
      <c r="Z34" s="8"/>
      <c r="AB34" s="8"/>
      <c r="AC34" s="8"/>
      <c r="AD34" s="8"/>
      <c r="AE34" s="8"/>
      <c r="AF34" s="8"/>
    </row>
    <row r="35" spans="1:32" s="2" customFormat="1" ht="202.5" x14ac:dyDescent="0.25">
      <c r="A35" s="15"/>
      <c r="B35" s="21">
        <v>29</v>
      </c>
      <c r="C35" s="40" t="s">
        <v>59</v>
      </c>
      <c r="D35" s="23">
        <v>1</v>
      </c>
      <c r="E35" s="31">
        <v>977520</v>
      </c>
      <c r="F35" s="25">
        <f t="shared" si="8"/>
        <v>185728.8</v>
      </c>
      <c r="G35" s="26">
        <f t="shared" si="0"/>
        <v>1163248.8</v>
      </c>
      <c r="H35" s="32">
        <v>883060</v>
      </c>
      <c r="I35" s="25">
        <f t="shared" si="1"/>
        <v>167781.4</v>
      </c>
      <c r="J35" s="26">
        <f t="shared" si="2"/>
        <v>1050841.3999999999</v>
      </c>
      <c r="K35" s="32">
        <v>971420</v>
      </c>
      <c r="L35" s="26">
        <f t="shared" si="3"/>
        <v>184569.8</v>
      </c>
      <c r="M35" s="26">
        <f t="shared" si="4"/>
        <v>1155989.8</v>
      </c>
      <c r="N35" s="28">
        <f t="shared" si="5"/>
        <v>944000</v>
      </c>
      <c r="O35" s="29">
        <f t="shared" si="6"/>
        <v>179360</v>
      </c>
      <c r="P35" s="30">
        <f t="shared" si="7"/>
        <v>1123360</v>
      </c>
      <c r="Q35" s="15"/>
      <c r="R35" s="9"/>
      <c r="T35" s="10"/>
      <c r="U35" s="10"/>
      <c r="V35" s="10"/>
      <c r="W35" s="11"/>
      <c r="X35" s="12"/>
      <c r="Z35" s="8"/>
      <c r="AB35" s="8"/>
      <c r="AC35" s="8"/>
      <c r="AD35" s="8"/>
      <c r="AE35" s="8"/>
      <c r="AF35" s="8"/>
    </row>
    <row r="36" spans="1:32" s="2" customFormat="1" ht="94.5" x14ac:dyDescent="0.25">
      <c r="A36" s="15"/>
      <c r="B36" s="21">
        <v>30</v>
      </c>
      <c r="C36" s="34" t="s">
        <v>60</v>
      </c>
      <c r="D36" s="23">
        <v>1</v>
      </c>
      <c r="E36" s="31">
        <v>713280</v>
      </c>
      <c r="F36" s="25">
        <f t="shared" si="8"/>
        <v>135523.20000000001</v>
      </c>
      <c r="G36" s="26">
        <f t="shared" si="0"/>
        <v>848803.2</v>
      </c>
      <c r="H36" s="32">
        <v>724060</v>
      </c>
      <c r="I36" s="25">
        <f t="shared" si="1"/>
        <v>137571.4</v>
      </c>
      <c r="J36" s="26">
        <f t="shared" si="2"/>
        <v>861631.4</v>
      </c>
      <c r="K36" s="32">
        <v>715760</v>
      </c>
      <c r="L36" s="26">
        <f t="shared" si="3"/>
        <v>135994.4</v>
      </c>
      <c r="M36" s="26">
        <f t="shared" si="4"/>
        <v>851754.4</v>
      </c>
      <c r="N36" s="28">
        <f t="shared" si="5"/>
        <v>717700</v>
      </c>
      <c r="O36" s="29">
        <f t="shared" si="6"/>
        <v>136363</v>
      </c>
      <c r="P36" s="30">
        <f t="shared" si="7"/>
        <v>854063</v>
      </c>
      <c r="Q36" s="15"/>
      <c r="R36" s="9"/>
      <c r="T36" s="10"/>
      <c r="U36" s="10"/>
      <c r="V36" s="10"/>
      <c r="W36" s="11"/>
      <c r="X36" s="12"/>
      <c r="Z36" s="8"/>
      <c r="AB36" s="8"/>
      <c r="AC36" s="8"/>
      <c r="AD36" s="8"/>
      <c r="AE36" s="8"/>
      <c r="AF36" s="8"/>
    </row>
    <row r="37" spans="1:32" s="2" customFormat="1" ht="67.5" x14ac:dyDescent="0.25">
      <c r="A37" s="15"/>
      <c r="B37" s="21">
        <v>31</v>
      </c>
      <c r="C37" s="33" t="s">
        <v>61</v>
      </c>
      <c r="D37" s="23">
        <v>1</v>
      </c>
      <c r="E37" s="31">
        <v>149992</v>
      </c>
      <c r="F37" s="25">
        <f t="shared" si="8"/>
        <v>28498.48</v>
      </c>
      <c r="G37" s="26">
        <f t="shared" si="0"/>
        <v>178490.48</v>
      </c>
      <c r="H37" s="32">
        <v>149116</v>
      </c>
      <c r="I37" s="25">
        <f t="shared" si="1"/>
        <v>28332.04</v>
      </c>
      <c r="J37" s="26">
        <f t="shared" si="2"/>
        <v>177448.04</v>
      </c>
      <c r="K37" s="32">
        <v>154192</v>
      </c>
      <c r="L37" s="26">
        <f t="shared" si="3"/>
        <v>29296.48</v>
      </c>
      <c r="M37" s="26">
        <f t="shared" si="4"/>
        <v>183488.48</v>
      </c>
      <c r="N37" s="28">
        <f t="shared" si="5"/>
        <v>151100</v>
      </c>
      <c r="O37" s="29">
        <f t="shared" si="6"/>
        <v>28709</v>
      </c>
      <c r="P37" s="30">
        <f t="shared" si="7"/>
        <v>179809</v>
      </c>
      <c r="Q37" s="15"/>
      <c r="R37" s="9"/>
      <c r="T37" s="10"/>
      <c r="U37" s="10"/>
      <c r="V37" s="10"/>
      <c r="W37" s="11"/>
      <c r="X37" s="12"/>
      <c r="Z37" s="8"/>
      <c r="AB37" s="8"/>
      <c r="AC37" s="8"/>
      <c r="AD37" s="8"/>
      <c r="AE37" s="8"/>
      <c r="AF37" s="8"/>
    </row>
    <row r="38" spans="1:32" s="2" customFormat="1" ht="54" x14ac:dyDescent="0.25">
      <c r="A38" s="15"/>
      <c r="B38" s="21">
        <v>32</v>
      </c>
      <c r="C38" s="33" t="s">
        <v>62</v>
      </c>
      <c r="D38" s="23">
        <v>1</v>
      </c>
      <c r="E38" s="31">
        <v>137464</v>
      </c>
      <c r="F38" s="25">
        <f t="shared" si="8"/>
        <v>26118.16</v>
      </c>
      <c r="G38" s="26">
        <f t="shared" si="0"/>
        <v>163582.16</v>
      </c>
      <c r="H38" s="32">
        <v>152168</v>
      </c>
      <c r="I38" s="25">
        <f t="shared" si="1"/>
        <v>28911.920000000002</v>
      </c>
      <c r="J38" s="26">
        <f t="shared" si="2"/>
        <v>181079.92</v>
      </c>
      <c r="K38" s="32">
        <v>130368</v>
      </c>
      <c r="L38" s="26">
        <f t="shared" si="3"/>
        <v>24769.920000000002</v>
      </c>
      <c r="M38" s="26">
        <f t="shared" si="4"/>
        <v>155137.92000000001</v>
      </c>
      <c r="N38" s="28">
        <f t="shared" si="5"/>
        <v>140000</v>
      </c>
      <c r="O38" s="29">
        <f t="shared" si="6"/>
        <v>26600</v>
      </c>
      <c r="P38" s="30">
        <f t="shared" si="7"/>
        <v>166600</v>
      </c>
      <c r="Q38" s="15"/>
      <c r="R38" s="9"/>
      <c r="T38" s="10"/>
      <c r="U38" s="10"/>
      <c r="V38" s="10"/>
      <c r="W38" s="11"/>
      <c r="X38" s="12"/>
      <c r="Z38" s="8"/>
      <c r="AB38" s="8"/>
      <c r="AC38" s="8"/>
      <c r="AD38" s="8"/>
      <c r="AE38" s="8"/>
      <c r="AF38" s="8"/>
    </row>
    <row r="39" spans="1:32" s="2" customFormat="1" ht="54" x14ac:dyDescent="0.25">
      <c r="A39" s="15"/>
      <c r="B39" s="21">
        <v>33</v>
      </c>
      <c r="C39" s="33" t="s">
        <v>63</v>
      </c>
      <c r="D39" s="23">
        <v>1</v>
      </c>
      <c r="E39" s="31">
        <v>291468</v>
      </c>
      <c r="F39" s="25">
        <f t="shared" si="8"/>
        <v>55378.92</v>
      </c>
      <c r="G39" s="26">
        <f t="shared" si="0"/>
        <v>346846.92</v>
      </c>
      <c r="H39" s="32">
        <v>275518</v>
      </c>
      <c r="I39" s="25">
        <f t="shared" si="1"/>
        <v>52348.42</v>
      </c>
      <c r="J39" s="26">
        <f t="shared" si="2"/>
        <v>327866.42</v>
      </c>
      <c r="K39" s="32">
        <v>278414</v>
      </c>
      <c r="L39" s="26">
        <f t="shared" si="3"/>
        <v>52898.66</v>
      </c>
      <c r="M39" s="26">
        <f t="shared" si="4"/>
        <v>331312.66000000003</v>
      </c>
      <c r="N39" s="28">
        <f t="shared" si="5"/>
        <v>281800</v>
      </c>
      <c r="O39" s="29">
        <f t="shared" si="6"/>
        <v>53542</v>
      </c>
      <c r="P39" s="30">
        <f t="shared" si="7"/>
        <v>335342</v>
      </c>
      <c r="Q39" s="15"/>
      <c r="R39" s="9"/>
      <c r="T39" s="10"/>
      <c r="U39" s="10"/>
      <c r="V39" s="10"/>
      <c r="W39" s="11"/>
      <c r="X39" s="12"/>
      <c r="Z39" s="8"/>
      <c r="AB39" s="8"/>
      <c r="AC39" s="8"/>
      <c r="AD39" s="8"/>
      <c r="AE39" s="8"/>
      <c r="AF39" s="8"/>
    </row>
    <row r="40" spans="1:32" s="2" customFormat="1" ht="54" x14ac:dyDescent="0.25">
      <c r="A40" s="15"/>
      <c r="B40" s="21">
        <v>34</v>
      </c>
      <c r="C40" s="33" t="s">
        <v>64</v>
      </c>
      <c r="D40" s="23">
        <v>1</v>
      </c>
      <c r="E40" s="31">
        <v>159260</v>
      </c>
      <c r="F40" s="25">
        <f t="shared" si="8"/>
        <v>30259.4</v>
      </c>
      <c r="G40" s="26">
        <f t="shared" si="0"/>
        <v>189519.4</v>
      </c>
      <c r="H40" s="32">
        <v>172160</v>
      </c>
      <c r="I40" s="25">
        <f t="shared" si="1"/>
        <v>32710.400000000001</v>
      </c>
      <c r="J40" s="26">
        <f t="shared" si="2"/>
        <v>204870.39999999999</v>
      </c>
      <c r="K40" s="32">
        <v>161180</v>
      </c>
      <c r="L40" s="26">
        <f t="shared" si="3"/>
        <v>30624.2</v>
      </c>
      <c r="M40" s="26">
        <f t="shared" si="4"/>
        <v>191804.2</v>
      </c>
      <c r="N40" s="28">
        <f t="shared" si="5"/>
        <v>164200</v>
      </c>
      <c r="O40" s="29">
        <f t="shared" si="6"/>
        <v>31198</v>
      </c>
      <c r="P40" s="30">
        <f t="shared" si="7"/>
        <v>195398</v>
      </c>
      <c r="Q40" s="15"/>
      <c r="R40" s="9"/>
      <c r="T40" s="10"/>
      <c r="U40" s="10"/>
      <c r="V40" s="10"/>
      <c r="W40" s="11"/>
      <c r="X40" s="12"/>
      <c r="Z40" s="8"/>
      <c r="AB40" s="8"/>
      <c r="AC40" s="8"/>
      <c r="AD40" s="8"/>
      <c r="AE40" s="8"/>
      <c r="AF40" s="8"/>
    </row>
    <row r="41" spans="1:32" s="2" customFormat="1" ht="67.5" x14ac:dyDescent="0.25">
      <c r="A41" s="15"/>
      <c r="B41" s="21">
        <v>35</v>
      </c>
      <c r="C41" s="33" t="s">
        <v>65</v>
      </c>
      <c r="D41" s="23">
        <v>1</v>
      </c>
      <c r="E41" s="31">
        <v>170500</v>
      </c>
      <c r="F41" s="25">
        <f t="shared" si="8"/>
        <v>32395</v>
      </c>
      <c r="G41" s="26">
        <f t="shared" si="0"/>
        <v>202895</v>
      </c>
      <c r="H41" s="32">
        <v>149800</v>
      </c>
      <c r="I41" s="25">
        <f t="shared" si="1"/>
        <v>28462</v>
      </c>
      <c r="J41" s="26">
        <f t="shared" si="2"/>
        <v>178262</v>
      </c>
      <c r="K41" s="32">
        <v>175900</v>
      </c>
      <c r="L41" s="26">
        <f t="shared" si="3"/>
        <v>33421</v>
      </c>
      <c r="M41" s="26">
        <f t="shared" si="4"/>
        <v>209321</v>
      </c>
      <c r="N41" s="28">
        <f t="shared" si="5"/>
        <v>165400</v>
      </c>
      <c r="O41" s="29">
        <f t="shared" si="6"/>
        <v>31426</v>
      </c>
      <c r="P41" s="30">
        <f t="shared" si="7"/>
        <v>196826</v>
      </c>
      <c r="Q41" s="15"/>
      <c r="R41" s="9"/>
      <c r="T41" s="10"/>
      <c r="U41" s="10"/>
      <c r="V41" s="10"/>
      <c r="W41" s="11"/>
      <c r="X41" s="12"/>
      <c r="Z41" s="8"/>
      <c r="AB41" s="8"/>
    </row>
    <row r="42" spans="1:32" s="2" customFormat="1" ht="67.5" x14ac:dyDescent="0.25">
      <c r="A42" s="15"/>
      <c r="B42" s="21">
        <v>36</v>
      </c>
      <c r="C42" s="35" t="s">
        <v>66</v>
      </c>
      <c r="D42" s="23">
        <v>1</v>
      </c>
      <c r="E42" s="31">
        <v>31572</v>
      </c>
      <c r="F42" s="25">
        <f t="shared" si="8"/>
        <v>5998.68</v>
      </c>
      <c r="G42" s="26">
        <f t="shared" si="0"/>
        <v>37570.68</v>
      </c>
      <c r="H42" s="32">
        <v>34900</v>
      </c>
      <c r="I42" s="25">
        <f t="shared" si="1"/>
        <v>6631</v>
      </c>
      <c r="J42" s="26">
        <f t="shared" si="2"/>
        <v>41531</v>
      </c>
      <c r="K42" s="32">
        <v>29828</v>
      </c>
      <c r="L42" s="26">
        <f t="shared" si="3"/>
        <v>5667.32</v>
      </c>
      <c r="M42" s="26">
        <f t="shared" si="4"/>
        <v>35495.32</v>
      </c>
      <c r="N42" s="28">
        <f t="shared" si="5"/>
        <v>32100</v>
      </c>
      <c r="O42" s="29">
        <f t="shared" si="6"/>
        <v>6099</v>
      </c>
      <c r="P42" s="30">
        <f t="shared" si="7"/>
        <v>38199</v>
      </c>
      <c r="Q42" s="15"/>
      <c r="R42" s="9"/>
      <c r="T42" s="10"/>
      <c r="U42" s="10"/>
      <c r="V42" s="10"/>
      <c r="W42" s="11"/>
      <c r="X42" s="12"/>
      <c r="Z42" s="8"/>
      <c r="AB42" s="8"/>
    </row>
    <row r="43" spans="1:32" s="2" customFormat="1" ht="67.5" x14ac:dyDescent="0.25">
      <c r="A43" s="15"/>
      <c r="B43" s="21">
        <v>37</v>
      </c>
      <c r="C43" s="33" t="s">
        <v>67</v>
      </c>
      <c r="D43" s="23">
        <v>1</v>
      </c>
      <c r="E43" s="31">
        <v>34900</v>
      </c>
      <c r="F43" s="25">
        <f t="shared" si="8"/>
        <v>6631</v>
      </c>
      <c r="G43" s="26">
        <f t="shared" si="0"/>
        <v>41531</v>
      </c>
      <c r="H43" s="32">
        <v>29828</v>
      </c>
      <c r="I43" s="25">
        <f t="shared" si="1"/>
        <v>5667.32</v>
      </c>
      <c r="J43" s="26">
        <f t="shared" si="2"/>
        <v>35495.32</v>
      </c>
      <c r="K43" s="32">
        <v>31572</v>
      </c>
      <c r="L43" s="26">
        <f t="shared" si="3"/>
        <v>5998.68</v>
      </c>
      <c r="M43" s="26">
        <f t="shared" si="4"/>
        <v>37570.68</v>
      </c>
      <c r="N43" s="28">
        <f t="shared" si="5"/>
        <v>32100</v>
      </c>
      <c r="O43" s="29">
        <f t="shared" si="6"/>
        <v>6099</v>
      </c>
      <c r="P43" s="30">
        <f t="shared" si="7"/>
        <v>38199</v>
      </c>
      <c r="Q43" s="15"/>
      <c r="R43" s="9"/>
      <c r="T43" s="10"/>
      <c r="U43" s="10"/>
      <c r="V43" s="10"/>
      <c r="W43" s="11"/>
      <c r="X43" s="12"/>
      <c r="Z43" s="8"/>
      <c r="AB43" s="8"/>
    </row>
    <row r="44" spans="1:32" s="2" customFormat="1" ht="27" x14ac:dyDescent="0.25">
      <c r="A44" s="15"/>
      <c r="B44" s="21">
        <v>38</v>
      </c>
      <c r="C44" s="22" t="s">
        <v>68</v>
      </c>
      <c r="D44" s="23">
        <v>1</v>
      </c>
      <c r="E44" s="31">
        <v>56850</v>
      </c>
      <c r="F44" s="25">
        <f t="shared" si="8"/>
        <v>10801.5</v>
      </c>
      <c r="G44" s="26">
        <f t="shared" si="0"/>
        <v>67651.5</v>
      </c>
      <c r="H44" s="32">
        <v>64210</v>
      </c>
      <c r="I44" s="25">
        <f t="shared" si="1"/>
        <v>12199.9</v>
      </c>
      <c r="J44" s="26">
        <f t="shared" si="2"/>
        <v>76409.899999999994</v>
      </c>
      <c r="K44" s="32">
        <v>63740</v>
      </c>
      <c r="L44" s="26">
        <f t="shared" si="3"/>
        <v>12110.6</v>
      </c>
      <c r="M44" s="26">
        <f t="shared" si="4"/>
        <v>75850.600000000006</v>
      </c>
      <c r="N44" s="28">
        <f t="shared" si="5"/>
        <v>61600</v>
      </c>
      <c r="O44" s="29">
        <f t="shared" si="6"/>
        <v>11704</v>
      </c>
      <c r="P44" s="30">
        <f t="shared" si="7"/>
        <v>73304</v>
      </c>
      <c r="Q44" s="15"/>
      <c r="R44" s="9"/>
      <c r="T44" s="10"/>
      <c r="U44" s="10"/>
      <c r="V44" s="10"/>
      <c r="W44" s="11"/>
      <c r="X44" s="12"/>
      <c r="Z44" s="8"/>
      <c r="AB44" s="8"/>
    </row>
    <row r="45" spans="1:32" s="2" customFormat="1" ht="67.5" x14ac:dyDescent="0.25">
      <c r="A45" s="15"/>
      <c r="B45" s="21">
        <v>39</v>
      </c>
      <c r="C45" s="34" t="s">
        <v>69</v>
      </c>
      <c r="D45" s="23">
        <v>1</v>
      </c>
      <c r="E45" s="31">
        <v>177600</v>
      </c>
      <c r="F45" s="25">
        <f t="shared" si="8"/>
        <v>33744</v>
      </c>
      <c r="G45" s="26">
        <f t="shared" si="0"/>
        <v>211344</v>
      </c>
      <c r="H45" s="32">
        <v>174040</v>
      </c>
      <c r="I45" s="25">
        <f t="shared" si="1"/>
        <v>33067.599999999999</v>
      </c>
      <c r="J45" s="26">
        <f t="shared" si="2"/>
        <v>207107.6</v>
      </c>
      <c r="K45" s="32">
        <v>186260</v>
      </c>
      <c r="L45" s="26">
        <f t="shared" si="3"/>
        <v>35389.4</v>
      </c>
      <c r="M45" s="26">
        <f t="shared" si="4"/>
        <v>221649.4</v>
      </c>
      <c r="N45" s="28">
        <f t="shared" si="5"/>
        <v>179300</v>
      </c>
      <c r="O45" s="29">
        <f t="shared" si="6"/>
        <v>34067</v>
      </c>
      <c r="P45" s="30">
        <f t="shared" si="7"/>
        <v>213367</v>
      </c>
      <c r="Q45" s="15"/>
      <c r="R45" s="9"/>
      <c r="T45" s="10"/>
      <c r="U45" s="10"/>
      <c r="V45" s="10"/>
      <c r="W45" s="11"/>
      <c r="X45" s="12"/>
      <c r="Z45" s="8"/>
      <c r="AB45" s="8"/>
    </row>
    <row r="46" spans="1:32" s="2" customFormat="1" ht="54" x14ac:dyDescent="0.25">
      <c r="A46" s="15"/>
      <c r="B46" s="21">
        <v>40</v>
      </c>
      <c r="C46" s="22" t="s">
        <v>70</v>
      </c>
      <c r="D46" s="23">
        <v>1</v>
      </c>
      <c r="E46" s="31">
        <v>172620</v>
      </c>
      <c r="F46" s="25">
        <f t="shared" si="8"/>
        <v>32797.800000000003</v>
      </c>
      <c r="G46" s="26">
        <f t="shared" si="0"/>
        <v>205417.8</v>
      </c>
      <c r="H46" s="32">
        <v>179900</v>
      </c>
      <c r="I46" s="25">
        <f t="shared" si="1"/>
        <v>34181</v>
      </c>
      <c r="J46" s="26">
        <f t="shared" si="2"/>
        <v>214081</v>
      </c>
      <c r="K46" s="32">
        <v>180580</v>
      </c>
      <c r="L46" s="26">
        <f t="shared" si="3"/>
        <v>34310.199999999997</v>
      </c>
      <c r="M46" s="26">
        <f t="shared" si="4"/>
        <v>214890.2</v>
      </c>
      <c r="N46" s="28">
        <f t="shared" si="5"/>
        <v>177700</v>
      </c>
      <c r="O46" s="29">
        <f t="shared" si="6"/>
        <v>33763</v>
      </c>
      <c r="P46" s="30">
        <f t="shared" si="7"/>
        <v>211463</v>
      </c>
      <c r="Q46" s="15"/>
      <c r="R46" s="9"/>
      <c r="T46" s="10"/>
      <c r="U46" s="10"/>
      <c r="V46" s="10"/>
      <c r="W46" s="11"/>
      <c r="X46" s="12"/>
      <c r="Z46" s="8"/>
      <c r="AB46" s="8"/>
    </row>
    <row r="47" spans="1:32" s="2" customFormat="1" ht="40.5" x14ac:dyDescent="0.25">
      <c r="A47" s="15"/>
      <c r="B47" s="21">
        <v>41</v>
      </c>
      <c r="C47" s="35" t="s">
        <v>71</v>
      </c>
      <c r="D47" s="23">
        <v>1</v>
      </c>
      <c r="E47" s="31">
        <v>114850</v>
      </c>
      <c r="F47" s="25">
        <f t="shared" si="8"/>
        <v>21821.5</v>
      </c>
      <c r="G47" s="26">
        <f t="shared" si="0"/>
        <v>136671.5</v>
      </c>
      <c r="H47" s="32">
        <v>119130</v>
      </c>
      <c r="I47" s="25">
        <f t="shared" si="1"/>
        <v>22634.7</v>
      </c>
      <c r="J47" s="26">
        <f t="shared" si="2"/>
        <v>141764.70000000001</v>
      </c>
      <c r="K47" s="32">
        <v>104720</v>
      </c>
      <c r="L47" s="26">
        <f t="shared" si="3"/>
        <v>19896.8</v>
      </c>
      <c r="M47" s="26">
        <f t="shared" si="4"/>
        <v>124616.8</v>
      </c>
      <c r="N47" s="28">
        <f t="shared" si="5"/>
        <v>112900</v>
      </c>
      <c r="O47" s="29">
        <f t="shared" si="6"/>
        <v>21451</v>
      </c>
      <c r="P47" s="30">
        <f t="shared" si="7"/>
        <v>134351</v>
      </c>
      <c r="Q47" s="15"/>
      <c r="R47" s="9"/>
      <c r="T47" s="10"/>
      <c r="U47" s="10"/>
      <c r="V47" s="10"/>
      <c r="W47" s="11"/>
      <c r="X47" s="12"/>
      <c r="Z47" s="8"/>
      <c r="AB47" s="8"/>
    </row>
    <row r="48" spans="1:32" s="2" customFormat="1" ht="67.5" x14ac:dyDescent="0.25">
      <c r="A48" s="15"/>
      <c r="B48" s="21">
        <v>42</v>
      </c>
      <c r="C48" s="33" t="s">
        <v>72</v>
      </c>
      <c r="D48" s="23">
        <v>1</v>
      </c>
      <c r="E48" s="31">
        <v>150000</v>
      </c>
      <c r="F48" s="25">
        <f t="shared" si="8"/>
        <v>28500</v>
      </c>
      <c r="G48" s="26">
        <f t="shared" si="0"/>
        <v>178500</v>
      </c>
      <c r="H48" s="32">
        <v>139500</v>
      </c>
      <c r="I48" s="25">
        <f t="shared" si="1"/>
        <v>26505</v>
      </c>
      <c r="J48" s="26">
        <f t="shared" si="2"/>
        <v>166005</v>
      </c>
      <c r="K48" s="32">
        <v>141600</v>
      </c>
      <c r="L48" s="26">
        <f t="shared" si="3"/>
        <v>26904</v>
      </c>
      <c r="M48" s="26">
        <f t="shared" si="4"/>
        <v>168504</v>
      </c>
      <c r="N48" s="28">
        <f t="shared" si="5"/>
        <v>143700</v>
      </c>
      <c r="O48" s="29">
        <f t="shared" si="6"/>
        <v>27303</v>
      </c>
      <c r="P48" s="30">
        <f t="shared" si="7"/>
        <v>171003</v>
      </c>
      <c r="Q48" s="15"/>
      <c r="R48" s="9"/>
      <c r="T48" s="10"/>
      <c r="U48" s="10"/>
      <c r="V48" s="10"/>
      <c r="W48" s="11"/>
      <c r="X48" s="12"/>
      <c r="Z48" s="8"/>
      <c r="AB48" s="8"/>
    </row>
    <row r="49" spans="1:28" s="2" customFormat="1" ht="81" x14ac:dyDescent="0.25">
      <c r="A49" s="15"/>
      <c r="B49" s="21">
        <v>43</v>
      </c>
      <c r="C49" s="33" t="s">
        <v>73</v>
      </c>
      <c r="D49" s="23">
        <v>1</v>
      </c>
      <c r="E49" s="31">
        <v>541020</v>
      </c>
      <c r="F49" s="25">
        <f t="shared" si="8"/>
        <v>102793.8</v>
      </c>
      <c r="G49" s="26">
        <f t="shared" si="0"/>
        <v>643813.80000000005</v>
      </c>
      <c r="H49" s="32">
        <v>571680</v>
      </c>
      <c r="I49" s="25">
        <f t="shared" si="1"/>
        <v>108619.2</v>
      </c>
      <c r="J49" s="26">
        <f t="shared" si="2"/>
        <v>680299.2</v>
      </c>
      <c r="K49" s="32">
        <v>549600</v>
      </c>
      <c r="L49" s="26">
        <f t="shared" si="3"/>
        <v>104424</v>
      </c>
      <c r="M49" s="26">
        <f t="shared" si="4"/>
        <v>654024</v>
      </c>
      <c r="N49" s="28">
        <f t="shared" si="5"/>
        <v>554100</v>
      </c>
      <c r="O49" s="29">
        <f t="shared" si="6"/>
        <v>105279</v>
      </c>
      <c r="P49" s="30">
        <f t="shared" si="7"/>
        <v>659379</v>
      </c>
      <c r="Q49" s="15"/>
      <c r="R49" s="9"/>
      <c r="T49" s="10"/>
      <c r="U49" s="10"/>
      <c r="V49" s="10"/>
      <c r="W49" s="11"/>
      <c r="X49" s="12"/>
      <c r="Z49" s="8"/>
      <c r="AB49" s="8"/>
    </row>
    <row r="50" spans="1:28" s="2" customFormat="1" ht="94.5" x14ac:dyDescent="0.25">
      <c r="A50" s="15"/>
      <c r="B50" s="21">
        <v>44</v>
      </c>
      <c r="C50" s="41" t="s">
        <v>74</v>
      </c>
      <c r="D50" s="23">
        <v>1</v>
      </c>
      <c r="E50" s="31">
        <v>592456</v>
      </c>
      <c r="F50" s="25">
        <f t="shared" si="8"/>
        <v>112566.64</v>
      </c>
      <c r="G50" s="26">
        <f t="shared" si="0"/>
        <v>705022.64</v>
      </c>
      <c r="H50" s="32">
        <v>600000</v>
      </c>
      <c r="I50" s="25">
        <f t="shared" si="1"/>
        <v>114000</v>
      </c>
      <c r="J50" s="26">
        <f t="shared" si="2"/>
        <v>714000</v>
      </c>
      <c r="K50" s="32">
        <v>571544</v>
      </c>
      <c r="L50" s="26">
        <f t="shared" si="3"/>
        <v>108593.36</v>
      </c>
      <c r="M50" s="26">
        <f t="shared" si="4"/>
        <v>680137.36</v>
      </c>
      <c r="N50" s="28">
        <f t="shared" si="5"/>
        <v>588000</v>
      </c>
      <c r="O50" s="29">
        <f t="shared" si="6"/>
        <v>111720</v>
      </c>
      <c r="P50" s="30">
        <f t="shared" si="7"/>
        <v>699720</v>
      </c>
      <c r="Q50" s="15"/>
      <c r="R50" s="9"/>
      <c r="T50" s="10"/>
      <c r="U50" s="10"/>
      <c r="V50" s="10"/>
      <c r="W50" s="11"/>
      <c r="X50" s="12"/>
      <c r="Z50" s="8"/>
      <c r="AB50" s="8"/>
    </row>
    <row r="51" spans="1:28" s="2" customFormat="1" ht="94.5" x14ac:dyDescent="0.25">
      <c r="A51" s="15"/>
      <c r="B51" s="21">
        <v>45</v>
      </c>
      <c r="C51" s="33" t="s">
        <v>75</v>
      </c>
      <c r="D51" s="23">
        <v>1</v>
      </c>
      <c r="E51" s="31">
        <v>364800</v>
      </c>
      <c r="F51" s="25">
        <f t="shared" si="8"/>
        <v>69312</v>
      </c>
      <c r="G51" s="26">
        <f t="shared" si="0"/>
        <v>434112</v>
      </c>
      <c r="H51" s="32">
        <v>388308</v>
      </c>
      <c r="I51" s="25">
        <f t="shared" si="1"/>
        <v>73778.52</v>
      </c>
      <c r="J51" s="26">
        <f t="shared" si="2"/>
        <v>462086.52</v>
      </c>
      <c r="K51" s="32">
        <v>386592</v>
      </c>
      <c r="L51" s="26">
        <f t="shared" si="3"/>
        <v>73452.479999999996</v>
      </c>
      <c r="M51" s="26">
        <f t="shared" si="4"/>
        <v>460044.48</v>
      </c>
      <c r="N51" s="28">
        <f t="shared" si="5"/>
        <v>379900</v>
      </c>
      <c r="O51" s="29">
        <f t="shared" si="6"/>
        <v>72181</v>
      </c>
      <c r="P51" s="30">
        <f t="shared" si="7"/>
        <v>452081</v>
      </c>
      <c r="Q51" s="15"/>
      <c r="R51" s="9"/>
      <c r="T51" s="10"/>
      <c r="U51" s="10"/>
      <c r="V51" s="10"/>
      <c r="W51" s="11"/>
      <c r="X51" s="12"/>
      <c r="Z51" s="8"/>
      <c r="AB51" s="8"/>
    </row>
    <row r="52" spans="1:28" s="2" customFormat="1" ht="94.5" x14ac:dyDescent="0.25">
      <c r="A52" s="15"/>
      <c r="B52" s="21">
        <v>46</v>
      </c>
      <c r="C52" s="33" t="s">
        <v>76</v>
      </c>
      <c r="D52" s="23">
        <v>1</v>
      </c>
      <c r="E52" s="31">
        <v>59830</v>
      </c>
      <c r="F52" s="25">
        <f t="shared" si="8"/>
        <v>11367.7</v>
      </c>
      <c r="G52" s="26">
        <f t="shared" si="0"/>
        <v>71197.7</v>
      </c>
      <c r="H52" s="32">
        <v>65320</v>
      </c>
      <c r="I52" s="25">
        <f t="shared" si="1"/>
        <v>12410.8</v>
      </c>
      <c r="J52" s="26">
        <f t="shared" si="2"/>
        <v>77730.8</v>
      </c>
      <c r="K52" s="32">
        <v>59650</v>
      </c>
      <c r="L52" s="26">
        <f t="shared" si="3"/>
        <v>11333.5</v>
      </c>
      <c r="M52" s="26">
        <f t="shared" si="4"/>
        <v>70983.5</v>
      </c>
      <c r="N52" s="28">
        <f t="shared" si="5"/>
        <v>61600</v>
      </c>
      <c r="O52" s="29">
        <f t="shared" si="6"/>
        <v>11704</v>
      </c>
      <c r="P52" s="30">
        <f t="shared" si="7"/>
        <v>73304</v>
      </c>
      <c r="Q52" s="15"/>
      <c r="R52" s="9"/>
      <c r="T52" s="10"/>
      <c r="U52" s="10"/>
      <c r="V52" s="10"/>
      <c r="W52" s="11"/>
      <c r="X52" s="12"/>
      <c r="Z52" s="8"/>
      <c r="AB52" s="8"/>
    </row>
    <row r="53" spans="1:28" s="2" customFormat="1" ht="81" x14ac:dyDescent="0.25">
      <c r="A53" s="15"/>
      <c r="B53" s="21">
        <v>47</v>
      </c>
      <c r="C53" s="33" t="s">
        <v>77</v>
      </c>
      <c r="D53" s="23">
        <v>1</v>
      </c>
      <c r="E53" s="31">
        <v>161520</v>
      </c>
      <c r="F53" s="25">
        <f t="shared" si="8"/>
        <v>30688.799999999999</v>
      </c>
      <c r="G53" s="26">
        <f t="shared" si="0"/>
        <v>192208.8</v>
      </c>
      <c r="H53" s="32">
        <v>159180</v>
      </c>
      <c r="I53" s="25">
        <f t="shared" si="1"/>
        <v>30244.2</v>
      </c>
      <c r="J53" s="26">
        <f t="shared" si="2"/>
        <v>189424.2</v>
      </c>
      <c r="K53" s="32">
        <v>171900</v>
      </c>
      <c r="L53" s="26">
        <f t="shared" si="3"/>
        <v>32661</v>
      </c>
      <c r="M53" s="26">
        <f t="shared" si="4"/>
        <v>204561</v>
      </c>
      <c r="N53" s="28">
        <f t="shared" si="5"/>
        <v>164200</v>
      </c>
      <c r="O53" s="29">
        <f t="shared" si="6"/>
        <v>31198</v>
      </c>
      <c r="P53" s="30">
        <f t="shared" si="7"/>
        <v>195398</v>
      </c>
      <c r="Q53" s="15"/>
      <c r="R53" s="9"/>
      <c r="T53" s="10"/>
      <c r="U53" s="10"/>
      <c r="V53" s="10"/>
      <c r="W53" s="11"/>
      <c r="X53" s="12"/>
      <c r="Z53" s="8"/>
      <c r="AB53" s="8"/>
    </row>
    <row r="54" spans="1:28" s="2" customFormat="1" ht="81" x14ac:dyDescent="0.25">
      <c r="A54" s="15"/>
      <c r="B54" s="21">
        <v>48</v>
      </c>
      <c r="C54" s="35" t="s">
        <v>78</v>
      </c>
      <c r="D54" s="23">
        <v>1</v>
      </c>
      <c r="E54" s="31">
        <v>102300</v>
      </c>
      <c r="F54" s="25">
        <f t="shared" si="8"/>
        <v>19437</v>
      </c>
      <c r="G54" s="26">
        <f t="shared" si="0"/>
        <v>121737</v>
      </c>
      <c r="H54" s="32">
        <v>108600</v>
      </c>
      <c r="I54" s="25">
        <f t="shared" si="1"/>
        <v>20634</v>
      </c>
      <c r="J54" s="26">
        <f t="shared" si="2"/>
        <v>129234</v>
      </c>
      <c r="K54" s="32">
        <v>112500</v>
      </c>
      <c r="L54" s="26">
        <f t="shared" si="3"/>
        <v>21375</v>
      </c>
      <c r="M54" s="26">
        <f t="shared" si="4"/>
        <v>133875</v>
      </c>
      <c r="N54" s="28">
        <f t="shared" si="5"/>
        <v>107800</v>
      </c>
      <c r="O54" s="29">
        <f t="shared" si="6"/>
        <v>20482</v>
      </c>
      <c r="P54" s="30">
        <f t="shared" si="7"/>
        <v>128282</v>
      </c>
      <c r="Q54" s="15"/>
      <c r="R54" s="9"/>
      <c r="T54" s="10"/>
      <c r="U54" s="10"/>
      <c r="V54" s="10"/>
      <c r="W54" s="11"/>
      <c r="X54" s="12"/>
      <c r="Z54" s="8"/>
      <c r="AB54" s="8"/>
    </row>
    <row r="55" spans="1:28" s="2" customFormat="1" ht="13.5" x14ac:dyDescent="0.25">
      <c r="A55" s="15"/>
      <c r="B55" s="21">
        <v>49</v>
      </c>
      <c r="C55" s="35" t="s">
        <v>13</v>
      </c>
      <c r="D55" s="23">
        <v>1</v>
      </c>
      <c r="E55" s="31">
        <v>32400</v>
      </c>
      <c r="F55" s="25">
        <f t="shared" si="8"/>
        <v>6156</v>
      </c>
      <c r="G55" s="26">
        <f t="shared" si="0"/>
        <v>38556</v>
      </c>
      <c r="H55" s="32">
        <v>28500</v>
      </c>
      <c r="I55" s="25">
        <f t="shared" si="1"/>
        <v>5415</v>
      </c>
      <c r="J55" s="26">
        <f t="shared" si="2"/>
        <v>33915</v>
      </c>
      <c r="K55" s="32">
        <v>29400</v>
      </c>
      <c r="L55" s="26">
        <f t="shared" si="3"/>
        <v>5586</v>
      </c>
      <c r="M55" s="26">
        <f t="shared" si="4"/>
        <v>34986</v>
      </c>
      <c r="N55" s="28">
        <f t="shared" si="5"/>
        <v>30100</v>
      </c>
      <c r="O55" s="29">
        <f t="shared" si="6"/>
        <v>5719</v>
      </c>
      <c r="P55" s="30">
        <f t="shared" si="7"/>
        <v>35819</v>
      </c>
      <c r="Q55" s="15"/>
      <c r="R55" s="9"/>
      <c r="T55" s="10"/>
      <c r="U55" s="10"/>
      <c r="V55" s="10"/>
      <c r="W55" s="11"/>
      <c r="X55" s="12"/>
      <c r="Z55" s="8"/>
      <c r="AB55" s="8"/>
    </row>
    <row r="56" spans="1:28" s="2" customFormat="1" ht="54.75" customHeight="1" x14ac:dyDescent="0.25">
      <c r="A56" s="15"/>
      <c r="B56" s="21">
        <v>50</v>
      </c>
      <c r="C56" s="38" t="s">
        <v>79</v>
      </c>
      <c r="D56" s="23">
        <v>1</v>
      </c>
      <c r="E56" s="31">
        <v>1350500</v>
      </c>
      <c r="F56" s="25">
        <f t="shared" si="8"/>
        <v>256595</v>
      </c>
      <c r="G56" s="26">
        <f t="shared" si="0"/>
        <v>1607095</v>
      </c>
      <c r="H56" s="32">
        <v>1288800</v>
      </c>
      <c r="I56" s="25">
        <f t="shared" si="1"/>
        <v>244872</v>
      </c>
      <c r="J56" s="26">
        <f t="shared" si="2"/>
        <v>1533672</v>
      </c>
      <c r="K56" s="32">
        <v>1279900</v>
      </c>
      <c r="L56" s="26">
        <f t="shared" si="3"/>
        <v>243181</v>
      </c>
      <c r="M56" s="26">
        <f t="shared" si="4"/>
        <v>1523081</v>
      </c>
      <c r="N56" s="28">
        <f t="shared" si="5"/>
        <v>1306400</v>
      </c>
      <c r="O56" s="29">
        <f t="shared" si="6"/>
        <v>248216</v>
      </c>
      <c r="P56" s="30">
        <f t="shared" si="7"/>
        <v>1554616</v>
      </c>
      <c r="Q56" s="15"/>
      <c r="R56" s="9"/>
      <c r="T56" s="10"/>
      <c r="U56" s="10"/>
      <c r="V56" s="10"/>
      <c r="W56" s="11"/>
      <c r="X56" s="12"/>
      <c r="Z56" s="8"/>
      <c r="AB56" s="8"/>
    </row>
    <row r="57" spans="1:28" s="2" customFormat="1" ht="40.5" x14ac:dyDescent="0.25">
      <c r="A57" s="15"/>
      <c r="B57" s="21">
        <v>51</v>
      </c>
      <c r="C57" s="42" t="s">
        <v>14</v>
      </c>
      <c r="D57" s="23">
        <v>1</v>
      </c>
      <c r="E57" s="31">
        <v>104378</v>
      </c>
      <c r="F57" s="25">
        <f t="shared" si="8"/>
        <v>19831.82</v>
      </c>
      <c r="G57" s="26">
        <f t="shared" si="0"/>
        <v>124209.82</v>
      </c>
      <c r="H57" s="32">
        <v>116022</v>
      </c>
      <c r="I57" s="25">
        <f t="shared" si="1"/>
        <v>22044.18</v>
      </c>
      <c r="J57" s="26">
        <f t="shared" si="2"/>
        <v>138066.18</v>
      </c>
      <c r="K57" s="32">
        <v>106900</v>
      </c>
      <c r="L57" s="26">
        <f t="shared" si="3"/>
        <v>20311</v>
      </c>
      <c r="M57" s="26">
        <f t="shared" si="4"/>
        <v>127211</v>
      </c>
      <c r="N57" s="28">
        <f t="shared" si="5"/>
        <v>109100</v>
      </c>
      <c r="O57" s="29">
        <f t="shared" si="6"/>
        <v>20729</v>
      </c>
      <c r="P57" s="30">
        <f t="shared" si="7"/>
        <v>129829</v>
      </c>
      <c r="Q57" s="15"/>
      <c r="R57" s="9"/>
      <c r="T57" s="10"/>
      <c r="U57" s="10"/>
      <c r="V57" s="10"/>
      <c r="W57" s="11"/>
      <c r="X57" s="12"/>
      <c r="Z57" s="8"/>
      <c r="AB57" s="8"/>
    </row>
    <row r="58" spans="1:28" s="2" customFormat="1" ht="40.5" x14ac:dyDescent="0.25">
      <c r="A58" s="15"/>
      <c r="B58" s="21">
        <v>52</v>
      </c>
      <c r="C58" s="37" t="s">
        <v>15</v>
      </c>
      <c r="D58" s="23">
        <v>1</v>
      </c>
      <c r="E58" s="31">
        <v>57800</v>
      </c>
      <c r="F58" s="25">
        <f t="shared" si="8"/>
        <v>10982</v>
      </c>
      <c r="G58" s="26">
        <f t="shared" si="0"/>
        <v>68782</v>
      </c>
      <c r="H58" s="32">
        <v>55220</v>
      </c>
      <c r="I58" s="25">
        <f t="shared" si="1"/>
        <v>10491.8</v>
      </c>
      <c r="J58" s="26">
        <f t="shared" si="2"/>
        <v>65711.8</v>
      </c>
      <c r="K58" s="32">
        <v>55580</v>
      </c>
      <c r="L58" s="26">
        <f t="shared" si="3"/>
        <v>10560.2</v>
      </c>
      <c r="M58" s="26">
        <f t="shared" si="4"/>
        <v>66140.2</v>
      </c>
      <c r="N58" s="28">
        <f t="shared" si="5"/>
        <v>56200</v>
      </c>
      <c r="O58" s="29">
        <f t="shared" si="6"/>
        <v>10678</v>
      </c>
      <c r="P58" s="30">
        <f t="shared" si="7"/>
        <v>66878</v>
      </c>
      <c r="Q58" s="15"/>
      <c r="R58" s="9"/>
      <c r="T58" s="10"/>
      <c r="U58" s="10"/>
      <c r="V58" s="10"/>
      <c r="W58" s="11"/>
      <c r="X58" s="12"/>
      <c r="Z58" s="8"/>
      <c r="AB58" s="8"/>
    </row>
    <row r="59" spans="1:28" s="2" customFormat="1" ht="40.5" x14ac:dyDescent="0.25">
      <c r="A59" s="15"/>
      <c r="B59" s="21">
        <v>53</v>
      </c>
      <c r="C59" s="43" t="s">
        <v>16</v>
      </c>
      <c r="D59" s="23">
        <v>1</v>
      </c>
      <c r="E59" s="31">
        <v>368752</v>
      </c>
      <c r="F59" s="25">
        <f t="shared" si="8"/>
        <v>70062.880000000005</v>
      </c>
      <c r="G59" s="26">
        <f t="shared" si="0"/>
        <v>438814.88</v>
      </c>
      <c r="H59" s="32">
        <v>372900</v>
      </c>
      <c r="I59" s="25">
        <f t="shared" si="1"/>
        <v>70851</v>
      </c>
      <c r="J59" s="26">
        <f t="shared" si="2"/>
        <v>443751</v>
      </c>
      <c r="K59" s="32">
        <v>360848</v>
      </c>
      <c r="L59" s="26">
        <f t="shared" si="3"/>
        <v>68561.119999999995</v>
      </c>
      <c r="M59" s="26">
        <f t="shared" si="4"/>
        <v>429409.12</v>
      </c>
      <c r="N59" s="28">
        <f t="shared" si="5"/>
        <v>367500</v>
      </c>
      <c r="O59" s="29">
        <f t="shared" si="6"/>
        <v>69825</v>
      </c>
      <c r="P59" s="30">
        <f t="shared" si="7"/>
        <v>437325</v>
      </c>
      <c r="Q59" s="15"/>
      <c r="R59" s="9"/>
      <c r="T59" s="10"/>
      <c r="U59" s="10"/>
      <c r="V59" s="10"/>
      <c r="W59" s="11"/>
      <c r="X59" s="12"/>
      <c r="Z59" s="8"/>
      <c r="AB59" s="8"/>
    </row>
    <row r="60" spans="1:28" s="2" customFormat="1" ht="40.5" x14ac:dyDescent="0.25">
      <c r="A60" s="15"/>
      <c r="B60" s="21">
        <v>54</v>
      </c>
      <c r="C60" s="34" t="s">
        <v>17</v>
      </c>
      <c r="D60" s="23">
        <v>1</v>
      </c>
      <c r="E60" s="31">
        <v>115128</v>
      </c>
      <c r="F60" s="25">
        <f t="shared" si="8"/>
        <v>21874.32</v>
      </c>
      <c r="G60" s="26">
        <f t="shared" si="0"/>
        <v>137002.32</v>
      </c>
      <c r="H60" s="32">
        <v>114072</v>
      </c>
      <c r="I60" s="25">
        <f t="shared" si="1"/>
        <v>21673.68</v>
      </c>
      <c r="J60" s="26">
        <f t="shared" si="2"/>
        <v>135745.68</v>
      </c>
      <c r="K60" s="32">
        <v>120300</v>
      </c>
      <c r="L60" s="26">
        <f t="shared" si="3"/>
        <v>22857</v>
      </c>
      <c r="M60" s="26">
        <f t="shared" si="4"/>
        <v>143157</v>
      </c>
      <c r="N60" s="28">
        <f t="shared" si="5"/>
        <v>116500</v>
      </c>
      <c r="O60" s="29">
        <f t="shared" si="6"/>
        <v>22135</v>
      </c>
      <c r="P60" s="30">
        <f t="shared" si="7"/>
        <v>138635</v>
      </c>
      <c r="Q60" s="15"/>
      <c r="R60" s="9"/>
      <c r="T60" s="10"/>
      <c r="U60" s="10"/>
      <c r="V60" s="10"/>
      <c r="W60" s="11"/>
      <c r="X60" s="12"/>
      <c r="Z60" s="8"/>
      <c r="AB60" s="8"/>
    </row>
    <row r="61" spans="1:28" s="2" customFormat="1" ht="13.5" x14ac:dyDescent="0.25">
      <c r="A61" s="15"/>
      <c r="B61" s="21">
        <v>55</v>
      </c>
      <c r="C61" s="34" t="s">
        <v>18</v>
      </c>
      <c r="D61" s="23">
        <v>1</v>
      </c>
      <c r="E61" s="31">
        <v>186200</v>
      </c>
      <c r="F61" s="25">
        <f t="shared" si="8"/>
        <v>35378</v>
      </c>
      <c r="G61" s="26">
        <f t="shared" si="0"/>
        <v>221578</v>
      </c>
      <c r="H61" s="32">
        <v>179566</v>
      </c>
      <c r="I61" s="25">
        <f t="shared" si="1"/>
        <v>34117.54</v>
      </c>
      <c r="J61" s="26">
        <f t="shared" si="2"/>
        <v>213683.54</v>
      </c>
      <c r="K61" s="32">
        <v>178134</v>
      </c>
      <c r="L61" s="26">
        <f t="shared" si="3"/>
        <v>33845.46</v>
      </c>
      <c r="M61" s="26">
        <f t="shared" si="4"/>
        <v>211979.46</v>
      </c>
      <c r="N61" s="28">
        <f t="shared" si="5"/>
        <v>181300</v>
      </c>
      <c r="O61" s="29">
        <f t="shared" si="6"/>
        <v>34447</v>
      </c>
      <c r="P61" s="30">
        <f t="shared" si="7"/>
        <v>215747</v>
      </c>
      <c r="Q61" s="15"/>
      <c r="R61" s="9"/>
      <c r="T61" s="10"/>
      <c r="U61" s="10"/>
      <c r="V61" s="10"/>
      <c r="W61" s="11"/>
      <c r="X61" s="12"/>
      <c r="Z61" s="8"/>
      <c r="AB61" s="8"/>
    </row>
    <row r="62" spans="1:28" s="2" customFormat="1" ht="40.5" x14ac:dyDescent="0.25">
      <c r="A62" s="15"/>
      <c r="B62" s="21">
        <v>56</v>
      </c>
      <c r="C62" s="34" t="s">
        <v>19</v>
      </c>
      <c r="D62" s="23">
        <v>1</v>
      </c>
      <c r="E62" s="31">
        <v>115128</v>
      </c>
      <c r="F62" s="25">
        <f t="shared" si="8"/>
        <v>21874.32</v>
      </c>
      <c r="G62" s="26">
        <f t="shared" si="0"/>
        <v>137002.32</v>
      </c>
      <c r="H62" s="32">
        <v>114072</v>
      </c>
      <c r="I62" s="25">
        <f t="shared" si="1"/>
        <v>21673.68</v>
      </c>
      <c r="J62" s="26">
        <f t="shared" si="2"/>
        <v>135745.68</v>
      </c>
      <c r="K62" s="32">
        <v>120300</v>
      </c>
      <c r="L62" s="26">
        <f t="shared" si="3"/>
        <v>22857</v>
      </c>
      <c r="M62" s="26">
        <f t="shared" si="4"/>
        <v>143157</v>
      </c>
      <c r="N62" s="28">
        <f t="shared" si="5"/>
        <v>116500</v>
      </c>
      <c r="O62" s="29">
        <f t="shared" si="6"/>
        <v>22135</v>
      </c>
      <c r="P62" s="30">
        <f t="shared" si="7"/>
        <v>138635</v>
      </c>
      <c r="Q62" s="15"/>
      <c r="R62" s="9"/>
      <c r="T62" s="10"/>
      <c r="U62" s="10"/>
      <c r="V62" s="10"/>
      <c r="W62" s="11"/>
      <c r="X62" s="12"/>
      <c r="Z62" s="8"/>
      <c r="AB62" s="8"/>
    </row>
    <row r="63" spans="1:28" s="2" customFormat="1" ht="40.5" x14ac:dyDescent="0.25">
      <c r="A63" s="15"/>
      <c r="B63" s="21">
        <v>57</v>
      </c>
      <c r="C63" s="34" t="s">
        <v>20</v>
      </c>
      <c r="D63" s="23">
        <v>1</v>
      </c>
      <c r="E63" s="31">
        <v>115128</v>
      </c>
      <c r="F63" s="25">
        <f t="shared" si="8"/>
        <v>21874.32</v>
      </c>
      <c r="G63" s="26">
        <f t="shared" si="0"/>
        <v>137002.32</v>
      </c>
      <c r="H63" s="32">
        <v>114072</v>
      </c>
      <c r="I63" s="25">
        <f t="shared" si="1"/>
        <v>21673.68</v>
      </c>
      <c r="J63" s="26">
        <f t="shared" si="2"/>
        <v>135745.68</v>
      </c>
      <c r="K63" s="32">
        <v>120300</v>
      </c>
      <c r="L63" s="26">
        <f t="shared" si="3"/>
        <v>22857</v>
      </c>
      <c r="M63" s="26">
        <f t="shared" si="4"/>
        <v>143157</v>
      </c>
      <c r="N63" s="28">
        <f t="shared" si="5"/>
        <v>116500</v>
      </c>
      <c r="O63" s="29">
        <f t="shared" si="6"/>
        <v>22135</v>
      </c>
      <c r="P63" s="30">
        <f t="shared" si="7"/>
        <v>138635</v>
      </c>
      <c r="Q63" s="15"/>
      <c r="R63" s="9"/>
      <c r="T63" s="10"/>
      <c r="U63" s="10"/>
      <c r="V63" s="10"/>
      <c r="W63" s="11"/>
      <c r="X63" s="12"/>
      <c r="Z63" s="8"/>
      <c r="AB63" s="8"/>
    </row>
    <row r="64" spans="1:28" s="2" customFormat="1" ht="27" x14ac:dyDescent="0.25">
      <c r="A64" s="15"/>
      <c r="B64" s="21">
        <v>58</v>
      </c>
      <c r="C64" s="34" t="s">
        <v>21</v>
      </c>
      <c r="D64" s="23">
        <v>1</v>
      </c>
      <c r="E64" s="31">
        <v>70100</v>
      </c>
      <c r="F64" s="25">
        <f t="shared" si="8"/>
        <v>13319</v>
      </c>
      <c r="G64" s="26">
        <f t="shared" si="0"/>
        <v>83419</v>
      </c>
      <c r="H64" s="32">
        <v>66936</v>
      </c>
      <c r="I64" s="25">
        <f t="shared" si="1"/>
        <v>12717.84</v>
      </c>
      <c r="J64" s="26">
        <f t="shared" si="2"/>
        <v>79653.84</v>
      </c>
      <c r="K64" s="32">
        <v>69064</v>
      </c>
      <c r="L64" s="26">
        <f t="shared" si="3"/>
        <v>13122.16</v>
      </c>
      <c r="M64" s="26">
        <f t="shared" si="4"/>
        <v>82186.16</v>
      </c>
      <c r="N64" s="28">
        <f t="shared" si="5"/>
        <v>68700</v>
      </c>
      <c r="O64" s="29">
        <f t="shared" si="6"/>
        <v>13053</v>
      </c>
      <c r="P64" s="30">
        <f t="shared" si="7"/>
        <v>81753</v>
      </c>
      <c r="Q64" s="15"/>
      <c r="R64" s="9"/>
      <c r="T64" s="10"/>
      <c r="U64" s="10"/>
      <c r="V64" s="10"/>
      <c r="W64" s="11"/>
      <c r="X64" s="12"/>
      <c r="Z64" s="8"/>
      <c r="AB64" s="8"/>
    </row>
    <row r="65" spans="1:28" s="2" customFormat="1" ht="27" x14ac:dyDescent="0.25">
      <c r="A65" s="15"/>
      <c r="B65" s="21">
        <v>59</v>
      </c>
      <c r="C65" s="34" t="s">
        <v>22</v>
      </c>
      <c r="D65" s="23">
        <v>1</v>
      </c>
      <c r="E65" s="31">
        <v>70100</v>
      </c>
      <c r="F65" s="25">
        <f t="shared" si="8"/>
        <v>13319</v>
      </c>
      <c r="G65" s="26">
        <f t="shared" si="0"/>
        <v>83419</v>
      </c>
      <c r="H65" s="32">
        <v>66936</v>
      </c>
      <c r="I65" s="25">
        <f t="shared" si="1"/>
        <v>12717.84</v>
      </c>
      <c r="J65" s="26">
        <f t="shared" si="2"/>
        <v>79653.84</v>
      </c>
      <c r="K65" s="32">
        <v>69064</v>
      </c>
      <c r="L65" s="26">
        <f t="shared" si="3"/>
        <v>13122.16</v>
      </c>
      <c r="M65" s="26">
        <f t="shared" si="4"/>
        <v>82186.16</v>
      </c>
      <c r="N65" s="28">
        <f t="shared" si="5"/>
        <v>68700</v>
      </c>
      <c r="O65" s="29">
        <f t="shared" si="6"/>
        <v>13053</v>
      </c>
      <c r="P65" s="30">
        <f t="shared" si="7"/>
        <v>81753</v>
      </c>
      <c r="Q65" s="15"/>
      <c r="R65" s="9"/>
      <c r="T65" s="10"/>
      <c r="U65" s="10"/>
      <c r="V65" s="10"/>
      <c r="W65" s="11"/>
      <c r="X65" s="12"/>
      <c r="Z65" s="8"/>
      <c r="AB65" s="8"/>
    </row>
    <row r="66" spans="1:28" s="2" customFormat="1" ht="13.5" x14ac:dyDescent="0.25">
      <c r="A66" s="15"/>
      <c r="B66" s="21">
        <v>60</v>
      </c>
      <c r="C66" s="34" t="s">
        <v>23</v>
      </c>
      <c r="D66" s="23">
        <v>1</v>
      </c>
      <c r="E66" s="31">
        <v>57800</v>
      </c>
      <c r="F66" s="25">
        <f t="shared" si="8"/>
        <v>10982</v>
      </c>
      <c r="G66" s="26">
        <f t="shared" si="0"/>
        <v>68782</v>
      </c>
      <c r="H66" s="32">
        <v>55220</v>
      </c>
      <c r="I66" s="25">
        <f t="shared" si="1"/>
        <v>10491.8</v>
      </c>
      <c r="J66" s="26">
        <f t="shared" si="2"/>
        <v>65711.8</v>
      </c>
      <c r="K66" s="32">
        <v>55580</v>
      </c>
      <c r="L66" s="26">
        <f t="shared" si="3"/>
        <v>10560.2</v>
      </c>
      <c r="M66" s="26">
        <f t="shared" si="4"/>
        <v>66140.2</v>
      </c>
      <c r="N66" s="28">
        <f t="shared" si="5"/>
        <v>56200</v>
      </c>
      <c r="O66" s="29">
        <f t="shared" si="6"/>
        <v>10678</v>
      </c>
      <c r="P66" s="30">
        <f t="shared" si="7"/>
        <v>66878</v>
      </c>
      <c r="Q66" s="15"/>
      <c r="R66" s="9"/>
      <c r="T66" s="10"/>
      <c r="U66" s="10"/>
      <c r="V66" s="10"/>
      <c r="W66" s="11"/>
      <c r="X66" s="12"/>
      <c r="Z66" s="8"/>
      <c r="AB66" s="8"/>
    </row>
    <row r="67" spans="1:28" s="2" customFormat="1" ht="40.5" x14ac:dyDescent="0.25">
      <c r="A67" s="15"/>
      <c r="B67" s="21">
        <v>61</v>
      </c>
      <c r="C67" s="34" t="s">
        <v>24</v>
      </c>
      <c r="D67" s="23">
        <v>1</v>
      </c>
      <c r="E67" s="31">
        <v>115128</v>
      </c>
      <c r="F67" s="25">
        <f t="shared" si="8"/>
        <v>21874.32</v>
      </c>
      <c r="G67" s="26">
        <f t="shared" si="0"/>
        <v>137002.32</v>
      </c>
      <c r="H67" s="32">
        <v>114072</v>
      </c>
      <c r="I67" s="25">
        <f t="shared" si="1"/>
        <v>21673.68</v>
      </c>
      <c r="J67" s="26">
        <f t="shared" si="2"/>
        <v>135745.68</v>
      </c>
      <c r="K67" s="32">
        <v>120300</v>
      </c>
      <c r="L67" s="26">
        <f t="shared" si="3"/>
        <v>22857</v>
      </c>
      <c r="M67" s="26">
        <f t="shared" si="4"/>
        <v>143157</v>
      </c>
      <c r="N67" s="28">
        <f t="shared" si="5"/>
        <v>116500</v>
      </c>
      <c r="O67" s="29">
        <f t="shared" si="6"/>
        <v>22135</v>
      </c>
      <c r="P67" s="30">
        <f t="shared" si="7"/>
        <v>138635</v>
      </c>
      <c r="Q67" s="15"/>
      <c r="R67" s="9"/>
      <c r="T67" s="10"/>
      <c r="U67" s="10"/>
      <c r="V67" s="10"/>
      <c r="W67" s="11"/>
      <c r="X67" s="12"/>
      <c r="Z67" s="8"/>
      <c r="AB67" s="8"/>
    </row>
    <row r="68" spans="1:28" s="2" customFormat="1" ht="40.5" x14ac:dyDescent="0.25">
      <c r="A68" s="15"/>
      <c r="B68" s="21">
        <v>62</v>
      </c>
      <c r="C68" s="34" t="s">
        <v>25</v>
      </c>
      <c r="D68" s="23">
        <v>1</v>
      </c>
      <c r="E68" s="31">
        <v>104378</v>
      </c>
      <c r="F68" s="25">
        <f t="shared" si="8"/>
        <v>19831.82</v>
      </c>
      <c r="G68" s="26">
        <f t="shared" si="0"/>
        <v>124209.82</v>
      </c>
      <c r="H68" s="32">
        <v>116022</v>
      </c>
      <c r="I68" s="25">
        <f t="shared" si="1"/>
        <v>22044.18</v>
      </c>
      <c r="J68" s="26">
        <f t="shared" si="2"/>
        <v>138066.18</v>
      </c>
      <c r="K68" s="32">
        <v>106900</v>
      </c>
      <c r="L68" s="26">
        <f t="shared" si="3"/>
        <v>20311</v>
      </c>
      <c r="M68" s="26">
        <f t="shared" si="4"/>
        <v>127211</v>
      </c>
      <c r="N68" s="28">
        <f t="shared" si="5"/>
        <v>109100</v>
      </c>
      <c r="O68" s="29">
        <f t="shared" si="6"/>
        <v>20729</v>
      </c>
      <c r="P68" s="30">
        <f t="shared" si="7"/>
        <v>129829</v>
      </c>
      <c r="Q68" s="15"/>
      <c r="R68" s="9"/>
      <c r="T68" s="10"/>
      <c r="U68" s="10"/>
      <c r="V68" s="10"/>
      <c r="W68" s="11"/>
      <c r="X68" s="12"/>
      <c r="Z68" s="8"/>
      <c r="AB68" s="8"/>
    </row>
    <row r="69" spans="1:28" s="2" customFormat="1" ht="39" customHeight="1" x14ac:dyDescent="0.25">
      <c r="A69" s="15"/>
      <c r="B69" s="21">
        <v>63</v>
      </c>
      <c r="C69" s="34" t="s">
        <v>26</v>
      </c>
      <c r="D69" s="23">
        <v>1</v>
      </c>
      <c r="E69" s="31">
        <v>104378</v>
      </c>
      <c r="F69" s="25">
        <f t="shared" si="8"/>
        <v>19831.82</v>
      </c>
      <c r="G69" s="26">
        <f t="shared" si="0"/>
        <v>124209.82</v>
      </c>
      <c r="H69" s="32">
        <v>116022</v>
      </c>
      <c r="I69" s="25">
        <f t="shared" si="1"/>
        <v>22044.18</v>
      </c>
      <c r="J69" s="26">
        <f t="shared" si="2"/>
        <v>138066.18</v>
      </c>
      <c r="K69" s="32">
        <v>106900</v>
      </c>
      <c r="L69" s="26">
        <f t="shared" si="3"/>
        <v>20311</v>
      </c>
      <c r="M69" s="26">
        <f t="shared" si="4"/>
        <v>127211</v>
      </c>
      <c r="N69" s="28">
        <f t="shared" si="5"/>
        <v>109100</v>
      </c>
      <c r="O69" s="29">
        <f t="shared" si="6"/>
        <v>20729</v>
      </c>
      <c r="P69" s="30">
        <f t="shared" si="7"/>
        <v>129829</v>
      </c>
      <c r="Q69" s="15"/>
      <c r="R69" s="9"/>
      <c r="T69" s="10"/>
      <c r="U69" s="10"/>
      <c r="V69" s="10"/>
      <c r="W69" s="11"/>
      <c r="X69" s="12"/>
      <c r="Z69" s="8"/>
      <c r="AB69" s="8"/>
    </row>
    <row r="70" spans="1:28" s="2" customFormat="1" ht="13.5" x14ac:dyDescent="0.25">
      <c r="A70" s="15"/>
      <c r="B70" s="21">
        <v>64</v>
      </c>
      <c r="C70" s="34" t="s">
        <v>27</v>
      </c>
      <c r="D70" s="23">
        <v>1</v>
      </c>
      <c r="E70" s="31">
        <v>63900</v>
      </c>
      <c r="F70" s="25">
        <f t="shared" si="8"/>
        <v>12141</v>
      </c>
      <c r="G70" s="26">
        <f t="shared" si="0"/>
        <v>76041</v>
      </c>
      <c r="H70" s="32">
        <v>61290</v>
      </c>
      <c r="I70" s="25">
        <f t="shared" si="1"/>
        <v>11645.1</v>
      </c>
      <c r="J70" s="26">
        <f t="shared" si="2"/>
        <v>72935.100000000006</v>
      </c>
      <c r="K70" s="32">
        <v>62010</v>
      </c>
      <c r="L70" s="26">
        <f t="shared" si="3"/>
        <v>11781.9</v>
      </c>
      <c r="M70" s="26">
        <f t="shared" si="4"/>
        <v>73791.899999999994</v>
      </c>
      <c r="N70" s="28">
        <f t="shared" si="5"/>
        <v>62400</v>
      </c>
      <c r="O70" s="29">
        <f t="shared" si="6"/>
        <v>11856</v>
      </c>
      <c r="P70" s="30">
        <f t="shared" si="7"/>
        <v>74256</v>
      </c>
      <c r="Q70" s="15"/>
      <c r="R70" s="9"/>
      <c r="T70" s="10"/>
      <c r="U70" s="10"/>
      <c r="V70" s="10"/>
      <c r="W70" s="11"/>
      <c r="X70" s="12"/>
      <c r="Z70" s="8"/>
      <c r="AB70" s="8"/>
    </row>
    <row r="71" spans="1:28" s="2" customFormat="1" ht="30.75" customHeight="1" x14ac:dyDescent="0.25">
      <c r="A71" s="15"/>
      <c r="B71" s="44">
        <v>65</v>
      </c>
      <c r="C71" s="42" t="s">
        <v>28</v>
      </c>
      <c r="D71" s="45">
        <v>1</v>
      </c>
      <c r="E71" s="46">
        <v>125512</v>
      </c>
      <c r="F71" s="25">
        <f t="shared" si="8"/>
        <v>23847.279999999999</v>
      </c>
      <c r="G71" s="26">
        <f t="shared" si="0"/>
        <v>149359.28</v>
      </c>
      <c r="H71" s="47">
        <v>129000</v>
      </c>
      <c r="I71" s="25">
        <f t="shared" si="1"/>
        <v>24510</v>
      </c>
      <c r="J71" s="26">
        <f t="shared" si="2"/>
        <v>153510</v>
      </c>
      <c r="K71" s="47">
        <v>130688</v>
      </c>
      <c r="L71" s="26">
        <f t="shared" si="3"/>
        <v>24830.720000000001</v>
      </c>
      <c r="M71" s="26">
        <f t="shared" si="4"/>
        <v>155518.72</v>
      </c>
      <c r="N71" s="48">
        <f t="shared" si="5"/>
        <v>128400</v>
      </c>
      <c r="O71" s="29">
        <f t="shared" si="6"/>
        <v>24396</v>
      </c>
      <c r="P71" s="49">
        <f t="shared" si="7"/>
        <v>152796</v>
      </c>
      <c r="Q71" s="15"/>
      <c r="R71" s="9"/>
      <c r="T71" s="10"/>
      <c r="U71" s="10"/>
      <c r="V71" s="10"/>
      <c r="W71" s="11"/>
      <c r="X71" s="12"/>
      <c r="Z71" s="8"/>
      <c r="AB71" s="8"/>
    </row>
    <row r="72" spans="1:28" ht="15.75" customHeight="1" x14ac:dyDescent="0.25">
      <c r="A72" s="14"/>
      <c r="B72" s="84"/>
      <c r="C72" s="85"/>
      <c r="D72" s="86"/>
      <c r="E72" s="78" t="s">
        <v>11</v>
      </c>
      <c r="F72" s="63"/>
      <c r="G72" s="50">
        <f>+SUM(F7:F71)</f>
        <v>9590155.0000000056</v>
      </c>
      <c r="H72" s="78" t="s">
        <v>11</v>
      </c>
      <c r="I72" s="63"/>
      <c r="J72" s="51">
        <f>+SUM(I7:I71)</f>
        <v>10005476.569999997</v>
      </c>
      <c r="K72" s="61" t="s">
        <v>11</v>
      </c>
      <c r="L72" s="63"/>
      <c r="M72" s="50">
        <f>+SUM(L7:L71)</f>
        <v>8787689.4300000016</v>
      </c>
      <c r="N72" s="78" t="s">
        <v>11</v>
      </c>
      <c r="O72" s="63"/>
      <c r="P72" s="51">
        <f>+SUM(O7:O71)</f>
        <v>9461107</v>
      </c>
      <c r="Q72" s="14"/>
      <c r="R72" s="4"/>
      <c r="T72" s="3"/>
    </row>
    <row r="73" spans="1:28" ht="15.75" customHeight="1" x14ac:dyDescent="0.25">
      <c r="A73" s="14"/>
      <c r="B73" s="87"/>
      <c r="C73" s="88"/>
      <c r="D73" s="89"/>
      <c r="E73" s="79" t="s">
        <v>29</v>
      </c>
      <c r="F73" s="77"/>
      <c r="G73" s="52">
        <f>+G72*0.19</f>
        <v>1822129.4500000011</v>
      </c>
      <c r="H73" s="79" t="s">
        <v>29</v>
      </c>
      <c r="I73" s="77"/>
      <c r="J73" s="53">
        <f>+J72*0.19</f>
        <v>1901040.5482999994</v>
      </c>
      <c r="K73" s="76" t="s">
        <v>29</v>
      </c>
      <c r="L73" s="77"/>
      <c r="M73" s="52">
        <f>+M72*0.19</f>
        <v>1669660.9917000004</v>
      </c>
      <c r="N73" s="79" t="s">
        <v>29</v>
      </c>
      <c r="O73" s="77"/>
      <c r="P73" s="53">
        <f>+P72*0.19</f>
        <v>1797610.33</v>
      </c>
      <c r="Q73" s="14"/>
    </row>
    <row r="74" spans="1:28" ht="15.75" customHeight="1" x14ac:dyDescent="0.25">
      <c r="A74" s="14"/>
      <c r="B74" s="90"/>
      <c r="C74" s="91"/>
      <c r="D74" s="92"/>
      <c r="E74" s="66" t="s">
        <v>12</v>
      </c>
      <c r="F74" s="64"/>
      <c r="G74" s="54">
        <f>+SUM(G7:G71)</f>
        <v>60064655.000000007</v>
      </c>
      <c r="H74" s="66" t="s">
        <v>12</v>
      </c>
      <c r="I74" s="64"/>
      <c r="J74" s="55">
        <f>+SUM(J7:J71)</f>
        <v>62665879.570000023</v>
      </c>
      <c r="K74" s="62" t="s">
        <v>12</v>
      </c>
      <c r="L74" s="64"/>
      <c r="M74" s="54">
        <f>+SUM(M7:M71)</f>
        <v>55038686.429999985</v>
      </c>
      <c r="N74" s="66" t="s">
        <v>12</v>
      </c>
      <c r="O74" s="64"/>
      <c r="P74" s="55">
        <f>+SUM(P7:P71)</f>
        <v>59256407</v>
      </c>
      <c r="Q74" s="14"/>
      <c r="R74" s="3"/>
    </row>
    <row r="75" spans="1:28" ht="13.5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</row>
    <row r="76" spans="1:28" ht="13.5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56"/>
      <c r="R76" s="3"/>
    </row>
    <row r="77" spans="1:28" ht="13.5" x14ac:dyDescent="0.25">
      <c r="A77" s="14"/>
      <c r="B77" s="14"/>
      <c r="C77" s="14"/>
      <c r="D77" s="14"/>
      <c r="E77" s="14"/>
      <c r="F77" s="14"/>
      <c r="G77" s="14"/>
      <c r="H77" s="57"/>
      <c r="I77" s="14"/>
      <c r="J77" s="14"/>
      <c r="K77" s="14"/>
      <c r="L77" s="14"/>
      <c r="M77" s="14"/>
      <c r="N77" s="14"/>
      <c r="O77" s="14"/>
      <c r="P77" s="14"/>
      <c r="Q77" s="14"/>
    </row>
    <row r="78" spans="1:28" ht="51.95" customHeight="1" x14ac:dyDescent="0.25">
      <c r="A78" s="14"/>
      <c r="B78" s="14"/>
      <c r="C78" s="60" t="s">
        <v>82</v>
      </c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14"/>
    </row>
    <row r="79" spans="1:28" ht="54" customHeight="1" x14ac:dyDescent="0.25">
      <c r="A79" s="14"/>
      <c r="B79" s="14"/>
      <c r="C79" s="142" t="s">
        <v>132</v>
      </c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"/>
    </row>
    <row r="80" spans="1:28" ht="13.5" x14ac:dyDescent="0.25">
      <c r="A80" s="14"/>
      <c r="B80" s="14"/>
      <c r="C80" s="14"/>
      <c r="D80" s="14"/>
      <c r="E80" s="14"/>
      <c r="F80" s="58"/>
      <c r="G80" s="58"/>
      <c r="H80" s="14"/>
      <c r="I80" s="58"/>
      <c r="J80" s="58"/>
      <c r="K80" s="14"/>
      <c r="L80" s="58"/>
      <c r="M80" s="58"/>
      <c r="N80" s="14"/>
      <c r="O80" s="14"/>
      <c r="P80" s="14"/>
      <c r="Q80" s="14"/>
    </row>
    <row r="81" spans="1:17" ht="13.5" x14ac:dyDescent="0.25">
      <c r="A81" s="14"/>
      <c r="B81" s="14"/>
      <c r="C81" s="14"/>
      <c r="D81" s="14"/>
      <c r="E81" s="14"/>
      <c r="F81" s="58"/>
      <c r="G81" s="58"/>
      <c r="H81" s="58"/>
      <c r="I81" s="58"/>
      <c r="J81" s="58"/>
      <c r="K81" s="58"/>
      <c r="L81" s="58"/>
      <c r="M81" s="58"/>
      <c r="N81" s="14"/>
      <c r="O81" s="58"/>
      <c r="P81" s="58"/>
      <c r="Q81" s="14"/>
    </row>
    <row r="82" spans="1:17" ht="13.5" x14ac:dyDescent="0.25">
      <c r="A82" s="14"/>
      <c r="B82" s="14"/>
      <c r="C82" s="14"/>
      <c r="D82" s="14"/>
      <c r="E82" s="14"/>
      <c r="F82" s="56"/>
      <c r="G82" s="56"/>
      <c r="H82" s="56"/>
      <c r="I82" s="59"/>
      <c r="J82" s="59"/>
      <c r="K82" s="59"/>
      <c r="L82" s="56"/>
      <c r="M82" s="56"/>
      <c r="N82" s="14"/>
      <c r="O82" s="14"/>
      <c r="P82" s="14"/>
      <c r="Q82" s="14"/>
    </row>
    <row r="87" spans="1:17" x14ac:dyDescent="0.25">
      <c r="E87" s="7"/>
      <c r="F87" s="7"/>
      <c r="G87" s="7"/>
      <c r="H87" s="7"/>
      <c r="I87" s="7"/>
      <c r="J87" s="7"/>
      <c r="K87" s="7"/>
      <c r="L87" s="7"/>
      <c r="M87" s="7"/>
    </row>
    <row r="88" spans="1:17" x14ac:dyDescent="0.25">
      <c r="E88" s="7"/>
      <c r="F88" s="7"/>
      <c r="G88" s="7"/>
      <c r="H88" s="7"/>
      <c r="I88" s="7"/>
      <c r="J88" s="7"/>
      <c r="K88" s="7"/>
      <c r="L88" s="7"/>
      <c r="M88" s="7"/>
      <c r="P88" s="4"/>
    </row>
    <row r="89" spans="1:17" x14ac:dyDescent="0.25">
      <c r="E89" s="6"/>
      <c r="F89" s="6"/>
      <c r="G89" s="6"/>
      <c r="H89" s="6"/>
      <c r="I89" s="6"/>
      <c r="J89" s="6"/>
      <c r="K89" s="6"/>
      <c r="L89" s="6"/>
      <c r="M89" s="6"/>
    </row>
    <row r="90" spans="1:17" x14ac:dyDescent="0.25">
      <c r="N90" s="7"/>
      <c r="O90" s="5"/>
      <c r="P90" s="5"/>
    </row>
    <row r="91" spans="1:17" x14ac:dyDescent="0.25">
      <c r="H91" s="7"/>
      <c r="N91" s="7"/>
    </row>
    <row r="93" spans="1:17" x14ac:dyDescent="0.25">
      <c r="K93" s="6"/>
    </row>
  </sheetData>
  <mergeCells count="29">
    <mergeCell ref="C79:P79"/>
    <mergeCell ref="B3:P3"/>
    <mergeCell ref="B2:P2"/>
    <mergeCell ref="P4:P6"/>
    <mergeCell ref="K72:L72"/>
    <mergeCell ref="K73:L73"/>
    <mergeCell ref="N72:O72"/>
    <mergeCell ref="N73:O73"/>
    <mergeCell ref="K4:M4"/>
    <mergeCell ref="K5:M5"/>
    <mergeCell ref="B72:D74"/>
    <mergeCell ref="E72:F72"/>
    <mergeCell ref="E73:F73"/>
    <mergeCell ref="E74:F74"/>
    <mergeCell ref="H72:I72"/>
    <mergeCell ref="H73:I73"/>
    <mergeCell ref="C78:P78"/>
    <mergeCell ref="B4:B6"/>
    <mergeCell ref="C4:C6"/>
    <mergeCell ref="D4:D6"/>
    <mergeCell ref="N4:N6"/>
    <mergeCell ref="O4:O6"/>
    <mergeCell ref="E4:G4"/>
    <mergeCell ref="H74:I74"/>
    <mergeCell ref="K74:L74"/>
    <mergeCell ref="E5:G5"/>
    <mergeCell ref="H4:J4"/>
    <mergeCell ref="H5:J5"/>
    <mergeCell ref="N74:O74"/>
  </mergeCells>
  <dataValidations count="1">
    <dataValidation type="whole" operator="greaterThan" allowBlank="1" showInputMessage="1" showErrorMessage="1" sqref="B7:B71 D7:D71" xr:uid="{00000000-0002-0000-0000-000000000000}">
      <formula1>0</formula1>
    </dataValidation>
  </dataValidations>
  <pageMargins left="0.7" right="0.7" top="0.75" bottom="0.75" header="0.3" footer="0.3"/>
  <pageSetup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786A1-E6C2-4FE7-9576-9DD939149F38}">
  <dimension ref="A2:G70"/>
  <sheetViews>
    <sheetView topLeftCell="A62" workbookViewId="0">
      <selection activeCell="B3" sqref="B3:G70"/>
    </sheetView>
  </sheetViews>
  <sheetFormatPr baseColWidth="10" defaultRowHeight="15.75" x14ac:dyDescent="0.25"/>
  <cols>
    <col min="2" max="2" width="1.875" style="141" customWidth="1"/>
    <col min="3" max="3" width="38.125" customWidth="1"/>
    <col min="4" max="4" width="2" customWidth="1"/>
    <col min="5" max="5" width="10.125" customWidth="1"/>
    <col min="6" max="6" width="9.5" customWidth="1"/>
    <col min="7" max="7" width="9.75" customWidth="1"/>
  </cols>
  <sheetData>
    <row r="2" spans="1:7" ht="16.5" thickBot="1" x14ac:dyDescent="0.3">
      <c r="A2" s="109"/>
      <c r="B2" s="138"/>
      <c r="C2" s="109"/>
      <c r="D2" s="109"/>
      <c r="E2" s="109"/>
      <c r="F2" s="109"/>
      <c r="G2" s="109"/>
    </row>
    <row r="3" spans="1:7" x14ac:dyDescent="0.25">
      <c r="A3" s="109"/>
      <c r="B3" s="110" t="s">
        <v>1</v>
      </c>
      <c r="C3" s="111" t="s">
        <v>2</v>
      </c>
      <c r="D3" s="112" t="s">
        <v>3</v>
      </c>
      <c r="E3" s="111" t="s">
        <v>7</v>
      </c>
      <c r="F3" s="111" t="s">
        <v>81</v>
      </c>
      <c r="G3" s="113" t="s">
        <v>8</v>
      </c>
    </row>
    <row r="4" spans="1:7" x14ac:dyDescent="0.25">
      <c r="A4" s="109"/>
      <c r="B4" s="114"/>
      <c r="C4" s="115"/>
      <c r="D4" s="116"/>
      <c r="E4" s="115"/>
      <c r="F4" s="115"/>
      <c r="G4" s="117"/>
    </row>
    <row r="5" spans="1:7" x14ac:dyDescent="0.25">
      <c r="A5" s="109"/>
      <c r="B5" s="114"/>
      <c r="C5" s="115"/>
      <c r="D5" s="118"/>
      <c r="E5" s="115"/>
      <c r="F5" s="115"/>
      <c r="G5" s="117"/>
    </row>
    <row r="6" spans="1:7" ht="38.25" x14ac:dyDescent="0.25">
      <c r="A6" s="109"/>
      <c r="B6" s="139">
        <v>1</v>
      </c>
      <c r="C6" s="119" t="s">
        <v>83</v>
      </c>
      <c r="D6" s="120">
        <v>1</v>
      </c>
      <c r="E6" s="121">
        <v>16000</v>
      </c>
      <c r="F6" s="121">
        <v>3040</v>
      </c>
      <c r="G6" s="122">
        <v>19040</v>
      </c>
    </row>
    <row r="7" spans="1:7" ht="25.5" x14ac:dyDescent="0.25">
      <c r="A7" s="109"/>
      <c r="B7" s="139">
        <v>2</v>
      </c>
      <c r="C7" s="119" t="s">
        <v>84</v>
      </c>
      <c r="D7" s="120">
        <v>1</v>
      </c>
      <c r="E7" s="121">
        <v>23800</v>
      </c>
      <c r="F7" s="121">
        <v>4521.9999999999991</v>
      </c>
      <c r="G7" s="122">
        <v>28322</v>
      </c>
    </row>
    <row r="8" spans="1:7" ht="25.5" x14ac:dyDescent="0.25">
      <c r="A8" s="109"/>
      <c r="B8" s="139">
        <v>3</v>
      </c>
      <c r="C8" s="123" t="s">
        <v>85</v>
      </c>
      <c r="D8" s="120">
        <v>1</v>
      </c>
      <c r="E8" s="121">
        <v>82100</v>
      </c>
      <c r="F8" s="121">
        <v>15599</v>
      </c>
      <c r="G8" s="122">
        <v>97699</v>
      </c>
    </row>
    <row r="9" spans="1:7" ht="51" x14ac:dyDescent="0.25">
      <c r="A9" s="109"/>
      <c r="B9" s="139">
        <v>4</v>
      </c>
      <c r="C9" s="119" t="s">
        <v>86</v>
      </c>
      <c r="D9" s="120">
        <v>1</v>
      </c>
      <c r="E9" s="121">
        <v>27000</v>
      </c>
      <c r="F9" s="121">
        <v>5130</v>
      </c>
      <c r="G9" s="122">
        <v>32130</v>
      </c>
    </row>
    <row r="10" spans="1:7" ht="25.5" x14ac:dyDescent="0.25">
      <c r="A10" s="109"/>
      <c r="B10" s="139">
        <v>5</v>
      </c>
      <c r="C10" s="124" t="s">
        <v>87</v>
      </c>
      <c r="D10" s="120">
        <v>1</v>
      </c>
      <c r="E10" s="121">
        <v>7200</v>
      </c>
      <c r="F10" s="121">
        <v>1368</v>
      </c>
      <c r="G10" s="122">
        <v>8568</v>
      </c>
    </row>
    <row r="11" spans="1:7" ht="102" x14ac:dyDescent="0.25">
      <c r="A11" s="109"/>
      <c r="B11" s="139">
        <v>6</v>
      </c>
      <c r="C11" s="124" t="s">
        <v>88</v>
      </c>
      <c r="D11" s="120">
        <v>1</v>
      </c>
      <c r="E11" s="121">
        <v>147800</v>
      </c>
      <c r="F11" s="121">
        <v>28082</v>
      </c>
      <c r="G11" s="122">
        <v>175882</v>
      </c>
    </row>
    <row r="12" spans="1:7" ht="51" x14ac:dyDescent="0.25">
      <c r="A12" s="109"/>
      <c r="B12" s="139">
        <v>7</v>
      </c>
      <c r="C12" s="124" t="s">
        <v>89</v>
      </c>
      <c r="D12" s="120">
        <v>1</v>
      </c>
      <c r="E12" s="121">
        <v>98100</v>
      </c>
      <c r="F12" s="121">
        <v>18639</v>
      </c>
      <c r="G12" s="122">
        <v>116739</v>
      </c>
    </row>
    <row r="13" spans="1:7" ht="76.5" x14ac:dyDescent="0.25">
      <c r="A13" s="109"/>
      <c r="B13" s="139">
        <v>8</v>
      </c>
      <c r="C13" s="125" t="s">
        <v>90</v>
      </c>
      <c r="D13" s="120">
        <v>1</v>
      </c>
      <c r="E13" s="121">
        <v>266800</v>
      </c>
      <c r="F13" s="121">
        <v>50692</v>
      </c>
      <c r="G13" s="122">
        <v>317492.00000000006</v>
      </c>
    </row>
    <row r="14" spans="1:7" ht="63.75" x14ac:dyDescent="0.25">
      <c r="A14" s="109"/>
      <c r="B14" s="139">
        <v>9</v>
      </c>
      <c r="C14" s="123" t="s">
        <v>91</v>
      </c>
      <c r="D14" s="120">
        <v>1</v>
      </c>
      <c r="E14" s="121">
        <v>102600</v>
      </c>
      <c r="F14" s="121">
        <v>19494</v>
      </c>
      <c r="G14" s="122">
        <v>122094</v>
      </c>
    </row>
    <row r="15" spans="1:7" ht="63.75" x14ac:dyDescent="0.25">
      <c r="A15" s="109"/>
      <c r="B15" s="139">
        <v>10</v>
      </c>
      <c r="C15" s="124" t="s">
        <v>92</v>
      </c>
      <c r="D15" s="120">
        <v>1</v>
      </c>
      <c r="E15" s="121">
        <v>246300</v>
      </c>
      <c r="F15" s="121">
        <v>46797</v>
      </c>
      <c r="G15" s="122">
        <v>293097</v>
      </c>
    </row>
    <row r="16" spans="1:7" ht="63.75" x14ac:dyDescent="0.25">
      <c r="A16" s="109"/>
      <c r="B16" s="139">
        <v>11</v>
      </c>
      <c r="C16" s="123" t="s">
        <v>93</v>
      </c>
      <c r="D16" s="120">
        <v>1</v>
      </c>
      <c r="E16" s="121">
        <v>330700</v>
      </c>
      <c r="F16" s="121">
        <v>62833</v>
      </c>
      <c r="G16" s="122">
        <v>393533</v>
      </c>
    </row>
    <row r="17" spans="1:7" ht="140.25" x14ac:dyDescent="0.25">
      <c r="A17" s="109"/>
      <c r="B17" s="139">
        <v>12</v>
      </c>
      <c r="C17" s="123" t="s">
        <v>94</v>
      </c>
      <c r="D17" s="120">
        <v>1</v>
      </c>
      <c r="E17" s="121">
        <v>400200</v>
      </c>
      <c r="F17" s="121">
        <v>76038.000000000015</v>
      </c>
      <c r="G17" s="122">
        <v>476238</v>
      </c>
    </row>
    <row r="18" spans="1:7" ht="76.5" x14ac:dyDescent="0.25">
      <c r="A18" s="109"/>
      <c r="B18" s="139">
        <v>13</v>
      </c>
      <c r="C18" s="123" t="s">
        <v>95</v>
      </c>
      <c r="D18" s="120">
        <v>1</v>
      </c>
      <c r="E18" s="121">
        <v>285900</v>
      </c>
      <c r="F18" s="121">
        <v>54321</v>
      </c>
      <c r="G18" s="122">
        <v>340221</v>
      </c>
    </row>
    <row r="19" spans="1:7" ht="89.25" x14ac:dyDescent="0.25">
      <c r="A19" s="109"/>
      <c r="B19" s="139">
        <v>14</v>
      </c>
      <c r="C19" s="123" t="s">
        <v>96</v>
      </c>
      <c r="D19" s="120">
        <v>1</v>
      </c>
      <c r="E19" s="121">
        <v>143700</v>
      </c>
      <c r="F19" s="121">
        <v>27303</v>
      </c>
      <c r="G19" s="122">
        <v>171003</v>
      </c>
    </row>
    <row r="20" spans="1:7" ht="102" x14ac:dyDescent="0.25">
      <c r="A20" s="109"/>
      <c r="B20" s="139">
        <v>15</v>
      </c>
      <c r="C20" s="123" t="s">
        <v>97</v>
      </c>
      <c r="D20" s="120">
        <v>1</v>
      </c>
      <c r="E20" s="121">
        <v>174500</v>
      </c>
      <c r="F20" s="121">
        <v>33155.000000000007</v>
      </c>
      <c r="G20" s="122">
        <v>207655</v>
      </c>
    </row>
    <row r="21" spans="1:7" ht="25.5" x14ac:dyDescent="0.25">
      <c r="A21" s="109"/>
      <c r="B21" s="139">
        <v>16</v>
      </c>
      <c r="C21" s="123" t="s">
        <v>98</v>
      </c>
      <c r="D21" s="120">
        <v>1</v>
      </c>
      <c r="E21" s="121">
        <v>34560000</v>
      </c>
      <c r="F21" s="121">
        <v>6566400</v>
      </c>
      <c r="G21" s="122">
        <v>41126400</v>
      </c>
    </row>
    <row r="22" spans="1:7" ht="114.75" x14ac:dyDescent="0.25">
      <c r="A22" s="109"/>
      <c r="B22" s="139">
        <v>17</v>
      </c>
      <c r="C22" s="123" t="s">
        <v>99</v>
      </c>
      <c r="D22" s="120">
        <v>1</v>
      </c>
      <c r="E22" s="121">
        <v>287300</v>
      </c>
      <c r="F22" s="121">
        <v>54587</v>
      </c>
      <c r="G22" s="122">
        <v>341887</v>
      </c>
    </row>
    <row r="23" spans="1:7" ht="102" x14ac:dyDescent="0.25">
      <c r="A23" s="109"/>
      <c r="B23" s="139">
        <v>18</v>
      </c>
      <c r="C23" s="126" t="s">
        <v>100</v>
      </c>
      <c r="D23" s="120">
        <v>1</v>
      </c>
      <c r="E23" s="121">
        <v>236000</v>
      </c>
      <c r="F23" s="121">
        <v>44840</v>
      </c>
      <c r="G23" s="122">
        <v>280840</v>
      </c>
    </row>
    <row r="24" spans="1:7" ht="38.25" x14ac:dyDescent="0.25">
      <c r="A24" s="109"/>
      <c r="B24" s="139">
        <v>19</v>
      </c>
      <c r="C24" s="127" t="s">
        <v>101</v>
      </c>
      <c r="D24" s="120">
        <v>1</v>
      </c>
      <c r="E24" s="121">
        <v>779800</v>
      </c>
      <c r="F24" s="121">
        <v>148162</v>
      </c>
      <c r="G24" s="122">
        <v>927962</v>
      </c>
    </row>
    <row r="25" spans="1:7" ht="127.5" x14ac:dyDescent="0.25">
      <c r="A25" s="109"/>
      <c r="B25" s="139">
        <v>20</v>
      </c>
      <c r="C25" s="124" t="s">
        <v>102</v>
      </c>
      <c r="D25" s="120">
        <v>1</v>
      </c>
      <c r="E25" s="121">
        <v>163300</v>
      </c>
      <c r="F25" s="121">
        <v>31027</v>
      </c>
      <c r="G25" s="122">
        <v>194327</v>
      </c>
    </row>
    <row r="26" spans="1:7" ht="63.75" x14ac:dyDescent="0.25">
      <c r="A26" s="109"/>
      <c r="B26" s="139">
        <v>21</v>
      </c>
      <c r="C26" s="124" t="s">
        <v>103</v>
      </c>
      <c r="D26" s="120">
        <v>1</v>
      </c>
      <c r="E26" s="121">
        <v>220600</v>
      </c>
      <c r="F26" s="121">
        <v>41914</v>
      </c>
      <c r="G26" s="122">
        <v>262514</v>
      </c>
    </row>
    <row r="27" spans="1:7" ht="102" x14ac:dyDescent="0.25">
      <c r="A27" s="109"/>
      <c r="B27" s="139">
        <v>22</v>
      </c>
      <c r="C27" s="124" t="s">
        <v>104</v>
      </c>
      <c r="D27" s="120">
        <v>1</v>
      </c>
      <c r="E27" s="121">
        <v>306200</v>
      </c>
      <c r="F27" s="121">
        <v>58178</v>
      </c>
      <c r="G27" s="122">
        <v>364378</v>
      </c>
    </row>
    <row r="28" spans="1:7" ht="63.75" x14ac:dyDescent="0.25">
      <c r="A28" s="109"/>
      <c r="B28" s="139">
        <v>23</v>
      </c>
      <c r="C28" s="124" t="s">
        <v>105</v>
      </c>
      <c r="D28" s="120">
        <v>1</v>
      </c>
      <c r="E28" s="121">
        <v>1580100</v>
      </c>
      <c r="F28" s="121">
        <v>300218.99999999994</v>
      </c>
      <c r="G28" s="122">
        <v>1880319</v>
      </c>
    </row>
    <row r="29" spans="1:7" ht="63.75" x14ac:dyDescent="0.25">
      <c r="A29" s="109"/>
      <c r="B29" s="139">
        <v>24</v>
      </c>
      <c r="C29" s="124" t="s">
        <v>106</v>
      </c>
      <c r="D29" s="120">
        <v>1</v>
      </c>
      <c r="E29" s="121">
        <v>205200</v>
      </c>
      <c r="F29" s="121">
        <v>38988</v>
      </c>
      <c r="G29" s="122">
        <v>244188</v>
      </c>
    </row>
    <row r="30" spans="1:7" ht="76.5" x14ac:dyDescent="0.25">
      <c r="A30" s="109"/>
      <c r="B30" s="139">
        <v>25</v>
      </c>
      <c r="C30" s="123" t="s">
        <v>107</v>
      </c>
      <c r="D30" s="120">
        <v>1</v>
      </c>
      <c r="E30" s="121">
        <v>281800</v>
      </c>
      <c r="F30" s="121">
        <v>53542</v>
      </c>
      <c r="G30" s="122">
        <v>335342</v>
      </c>
    </row>
    <row r="31" spans="1:7" ht="51" x14ac:dyDescent="0.25">
      <c r="A31" s="109"/>
      <c r="B31" s="139">
        <v>26</v>
      </c>
      <c r="C31" s="128" t="s">
        <v>108</v>
      </c>
      <c r="D31" s="120">
        <v>1</v>
      </c>
      <c r="E31" s="121">
        <v>205200</v>
      </c>
      <c r="F31" s="121">
        <v>38988</v>
      </c>
      <c r="G31" s="122">
        <v>244188</v>
      </c>
    </row>
    <row r="32" spans="1:7" ht="89.25" x14ac:dyDescent="0.25">
      <c r="A32" s="109"/>
      <c r="B32" s="139">
        <v>27</v>
      </c>
      <c r="C32" s="123" t="s">
        <v>109</v>
      </c>
      <c r="D32" s="120">
        <v>1</v>
      </c>
      <c r="E32" s="121">
        <v>281800</v>
      </c>
      <c r="F32" s="121">
        <v>53542</v>
      </c>
      <c r="G32" s="122">
        <v>335342</v>
      </c>
    </row>
    <row r="33" spans="1:7" ht="114.75" x14ac:dyDescent="0.25">
      <c r="A33" s="109"/>
      <c r="B33" s="139">
        <v>28</v>
      </c>
      <c r="C33" s="129" t="s">
        <v>110</v>
      </c>
      <c r="D33" s="120">
        <v>1</v>
      </c>
      <c r="E33" s="121">
        <v>56900</v>
      </c>
      <c r="F33" s="121">
        <v>10811</v>
      </c>
      <c r="G33" s="122">
        <v>67711</v>
      </c>
    </row>
    <row r="34" spans="1:7" ht="165.75" x14ac:dyDescent="0.25">
      <c r="A34" s="109"/>
      <c r="B34" s="139">
        <v>29</v>
      </c>
      <c r="C34" s="130" t="s">
        <v>111</v>
      </c>
      <c r="D34" s="120">
        <v>1</v>
      </c>
      <c r="E34" s="121">
        <v>944000</v>
      </c>
      <c r="F34" s="121">
        <v>179360</v>
      </c>
      <c r="G34" s="122">
        <v>1123360</v>
      </c>
    </row>
    <row r="35" spans="1:7" ht="76.5" x14ac:dyDescent="0.25">
      <c r="A35" s="109"/>
      <c r="B35" s="139">
        <v>30</v>
      </c>
      <c r="C35" s="124" t="s">
        <v>112</v>
      </c>
      <c r="D35" s="120">
        <v>1</v>
      </c>
      <c r="E35" s="121">
        <v>717700</v>
      </c>
      <c r="F35" s="121">
        <v>136363</v>
      </c>
      <c r="G35" s="122">
        <v>854063</v>
      </c>
    </row>
    <row r="36" spans="1:7" ht="63.75" x14ac:dyDescent="0.25">
      <c r="A36" s="109"/>
      <c r="B36" s="139">
        <v>31</v>
      </c>
      <c r="C36" s="123" t="s">
        <v>113</v>
      </c>
      <c r="D36" s="120">
        <v>1</v>
      </c>
      <c r="E36" s="121">
        <v>151100</v>
      </c>
      <c r="F36" s="121">
        <v>28709</v>
      </c>
      <c r="G36" s="122">
        <v>179809</v>
      </c>
    </row>
    <row r="37" spans="1:7" ht="51" x14ac:dyDescent="0.25">
      <c r="A37" s="109"/>
      <c r="B37" s="139">
        <v>32</v>
      </c>
      <c r="C37" s="123" t="s">
        <v>114</v>
      </c>
      <c r="D37" s="120">
        <v>1</v>
      </c>
      <c r="E37" s="121">
        <v>140000</v>
      </c>
      <c r="F37" s="121">
        <v>26600</v>
      </c>
      <c r="G37" s="122">
        <v>166600</v>
      </c>
    </row>
    <row r="38" spans="1:7" ht="51" x14ac:dyDescent="0.25">
      <c r="A38" s="109"/>
      <c r="B38" s="139">
        <v>33</v>
      </c>
      <c r="C38" s="123" t="s">
        <v>115</v>
      </c>
      <c r="D38" s="120">
        <v>1</v>
      </c>
      <c r="E38" s="121">
        <v>281800</v>
      </c>
      <c r="F38" s="121">
        <v>53542</v>
      </c>
      <c r="G38" s="122">
        <v>335342</v>
      </c>
    </row>
    <row r="39" spans="1:7" ht="51" x14ac:dyDescent="0.25">
      <c r="A39" s="109"/>
      <c r="B39" s="139">
        <v>34</v>
      </c>
      <c r="C39" s="123" t="s">
        <v>116</v>
      </c>
      <c r="D39" s="120">
        <v>1</v>
      </c>
      <c r="E39" s="121">
        <v>164200</v>
      </c>
      <c r="F39" s="121">
        <v>31198</v>
      </c>
      <c r="G39" s="122">
        <v>195398</v>
      </c>
    </row>
    <row r="40" spans="1:7" ht="63.75" x14ac:dyDescent="0.25">
      <c r="A40" s="109"/>
      <c r="B40" s="139">
        <v>35</v>
      </c>
      <c r="C40" s="123" t="s">
        <v>117</v>
      </c>
      <c r="D40" s="120">
        <v>1</v>
      </c>
      <c r="E40" s="121">
        <v>165400</v>
      </c>
      <c r="F40" s="121">
        <v>31426</v>
      </c>
      <c r="G40" s="122">
        <v>196826</v>
      </c>
    </row>
    <row r="41" spans="1:7" ht="63.75" x14ac:dyDescent="0.25">
      <c r="A41" s="109"/>
      <c r="B41" s="139">
        <v>36</v>
      </c>
      <c r="C41" s="125" t="s">
        <v>118</v>
      </c>
      <c r="D41" s="120">
        <v>1</v>
      </c>
      <c r="E41" s="121">
        <v>32100</v>
      </c>
      <c r="F41" s="121">
        <v>6099</v>
      </c>
      <c r="G41" s="122">
        <v>38199</v>
      </c>
    </row>
    <row r="42" spans="1:7" ht="63.75" x14ac:dyDescent="0.25">
      <c r="A42" s="109"/>
      <c r="B42" s="139">
        <v>37</v>
      </c>
      <c r="C42" s="123" t="s">
        <v>119</v>
      </c>
      <c r="D42" s="120">
        <v>1</v>
      </c>
      <c r="E42" s="121">
        <v>32100</v>
      </c>
      <c r="F42" s="121">
        <v>6099</v>
      </c>
      <c r="G42" s="122">
        <v>38199</v>
      </c>
    </row>
    <row r="43" spans="1:7" ht="25.5" x14ac:dyDescent="0.25">
      <c r="A43" s="109"/>
      <c r="B43" s="139">
        <v>38</v>
      </c>
      <c r="C43" s="119" t="s">
        <v>120</v>
      </c>
      <c r="D43" s="120">
        <v>1</v>
      </c>
      <c r="E43" s="121">
        <v>61600</v>
      </c>
      <c r="F43" s="121">
        <v>11704</v>
      </c>
      <c r="G43" s="122">
        <v>73304</v>
      </c>
    </row>
    <row r="44" spans="1:7" ht="38.25" x14ac:dyDescent="0.25">
      <c r="A44" s="109"/>
      <c r="B44" s="139">
        <v>39</v>
      </c>
      <c r="C44" s="124" t="s">
        <v>121</v>
      </c>
      <c r="D44" s="120">
        <v>1</v>
      </c>
      <c r="E44" s="121">
        <v>179300</v>
      </c>
      <c r="F44" s="121">
        <v>34067</v>
      </c>
      <c r="G44" s="122">
        <v>213367</v>
      </c>
    </row>
    <row r="45" spans="1:7" ht="38.25" x14ac:dyDescent="0.25">
      <c r="A45" s="109"/>
      <c r="B45" s="139">
        <v>40</v>
      </c>
      <c r="C45" s="119" t="s">
        <v>122</v>
      </c>
      <c r="D45" s="120">
        <v>1</v>
      </c>
      <c r="E45" s="121">
        <v>177700</v>
      </c>
      <c r="F45" s="121">
        <v>33763</v>
      </c>
      <c r="G45" s="122">
        <v>211463</v>
      </c>
    </row>
    <row r="46" spans="1:7" ht="38.25" x14ac:dyDescent="0.25">
      <c r="A46" s="109"/>
      <c r="B46" s="139">
        <v>41</v>
      </c>
      <c r="C46" s="125" t="s">
        <v>123</v>
      </c>
      <c r="D46" s="120">
        <v>1</v>
      </c>
      <c r="E46" s="121">
        <v>112900</v>
      </c>
      <c r="F46" s="121">
        <v>21451</v>
      </c>
      <c r="G46" s="122">
        <v>134351</v>
      </c>
    </row>
    <row r="47" spans="1:7" ht="63.75" x14ac:dyDescent="0.25">
      <c r="A47" s="109"/>
      <c r="B47" s="139">
        <v>42</v>
      </c>
      <c r="C47" s="123" t="s">
        <v>124</v>
      </c>
      <c r="D47" s="120">
        <v>1</v>
      </c>
      <c r="E47" s="121">
        <v>143700</v>
      </c>
      <c r="F47" s="121">
        <v>27303</v>
      </c>
      <c r="G47" s="122">
        <v>171003</v>
      </c>
    </row>
    <row r="48" spans="1:7" ht="76.5" x14ac:dyDescent="0.25">
      <c r="A48" s="109"/>
      <c r="B48" s="139">
        <v>43</v>
      </c>
      <c r="C48" s="123" t="s">
        <v>125</v>
      </c>
      <c r="D48" s="120">
        <v>1</v>
      </c>
      <c r="E48" s="121">
        <v>554100</v>
      </c>
      <c r="F48" s="121">
        <v>105279</v>
      </c>
      <c r="G48" s="122">
        <v>659379</v>
      </c>
    </row>
    <row r="49" spans="1:7" ht="89.25" x14ac:dyDescent="0.25">
      <c r="A49" s="109"/>
      <c r="B49" s="139">
        <v>44</v>
      </c>
      <c r="C49" s="131" t="s">
        <v>126</v>
      </c>
      <c r="D49" s="120">
        <v>1</v>
      </c>
      <c r="E49" s="121">
        <v>588000</v>
      </c>
      <c r="F49" s="121">
        <v>111720</v>
      </c>
      <c r="G49" s="122">
        <v>699720</v>
      </c>
    </row>
    <row r="50" spans="1:7" ht="89.25" x14ac:dyDescent="0.25">
      <c r="A50" s="109"/>
      <c r="B50" s="139">
        <v>45</v>
      </c>
      <c r="C50" s="123" t="s">
        <v>127</v>
      </c>
      <c r="D50" s="120">
        <v>1</v>
      </c>
      <c r="E50" s="121">
        <v>379900</v>
      </c>
      <c r="F50" s="121">
        <v>72181</v>
      </c>
      <c r="G50" s="122">
        <v>452081</v>
      </c>
    </row>
    <row r="51" spans="1:7" ht="89.25" x14ac:dyDescent="0.25">
      <c r="A51" s="109"/>
      <c r="B51" s="139">
        <v>46</v>
      </c>
      <c r="C51" s="123" t="s">
        <v>128</v>
      </c>
      <c r="D51" s="120">
        <v>1</v>
      </c>
      <c r="E51" s="121">
        <v>61600</v>
      </c>
      <c r="F51" s="121">
        <v>11704</v>
      </c>
      <c r="G51" s="122">
        <v>73304</v>
      </c>
    </row>
    <row r="52" spans="1:7" ht="76.5" x14ac:dyDescent="0.25">
      <c r="A52" s="109"/>
      <c r="B52" s="139">
        <v>47</v>
      </c>
      <c r="C52" s="123" t="s">
        <v>129</v>
      </c>
      <c r="D52" s="120">
        <v>1</v>
      </c>
      <c r="E52" s="121">
        <v>164200</v>
      </c>
      <c r="F52" s="121">
        <v>31198</v>
      </c>
      <c r="G52" s="122">
        <v>195398</v>
      </c>
    </row>
    <row r="53" spans="1:7" ht="76.5" x14ac:dyDescent="0.25">
      <c r="A53" s="109"/>
      <c r="B53" s="139">
        <v>48</v>
      </c>
      <c r="C53" s="125" t="s">
        <v>130</v>
      </c>
      <c r="D53" s="120">
        <v>1</v>
      </c>
      <c r="E53" s="121">
        <v>107800</v>
      </c>
      <c r="F53" s="121">
        <v>20482</v>
      </c>
      <c r="G53" s="122">
        <v>128282</v>
      </c>
    </row>
    <row r="54" spans="1:7" x14ac:dyDescent="0.25">
      <c r="A54" s="109"/>
      <c r="B54" s="139">
        <v>49</v>
      </c>
      <c r="C54" s="125" t="s">
        <v>13</v>
      </c>
      <c r="D54" s="120">
        <v>1</v>
      </c>
      <c r="E54" s="121">
        <v>30100</v>
      </c>
      <c r="F54" s="121">
        <v>5719</v>
      </c>
      <c r="G54" s="122">
        <v>35819</v>
      </c>
    </row>
    <row r="55" spans="1:7" ht="38.25" x14ac:dyDescent="0.25">
      <c r="A55" s="109"/>
      <c r="B55" s="139">
        <v>50</v>
      </c>
      <c r="C55" s="128" t="s">
        <v>131</v>
      </c>
      <c r="D55" s="120">
        <v>1</v>
      </c>
      <c r="E55" s="121">
        <v>1306400</v>
      </c>
      <c r="F55" s="121">
        <v>248216</v>
      </c>
      <c r="G55" s="122">
        <v>1554616</v>
      </c>
    </row>
    <row r="56" spans="1:7" ht="38.25" x14ac:dyDescent="0.25">
      <c r="A56" s="109"/>
      <c r="B56" s="139">
        <v>51</v>
      </c>
      <c r="C56" s="132" t="s">
        <v>14</v>
      </c>
      <c r="D56" s="120">
        <v>1</v>
      </c>
      <c r="E56" s="121">
        <v>109100</v>
      </c>
      <c r="F56" s="121">
        <v>20729</v>
      </c>
      <c r="G56" s="122">
        <v>129829</v>
      </c>
    </row>
    <row r="57" spans="1:7" ht="25.5" x14ac:dyDescent="0.25">
      <c r="A57" s="109"/>
      <c r="B57" s="139">
        <v>52</v>
      </c>
      <c r="C57" s="127" t="s">
        <v>15</v>
      </c>
      <c r="D57" s="120">
        <v>1</v>
      </c>
      <c r="E57" s="121">
        <v>56200</v>
      </c>
      <c r="F57" s="121">
        <v>10678</v>
      </c>
      <c r="G57" s="122">
        <v>66878</v>
      </c>
    </row>
    <row r="58" spans="1:7" ht="25.5" x14ac:dyDescent="0.25">
      <c r="A58" s="109"/>
      <c r="B58" s="139">
        <v>53</v>
      </c>
      <c r="C58" s="133" t="s">
        <v>16</v>
      </c>
      <c r="D58" s="120">
        <v>1</v>
      </c>
      <c r="E58" s="121">
        <v>367500</v>
      </c>
      <c r="F58" s="121">
        <v>69825</v>
      </c>
      <c r="G58" s="122">
        <v>437325</v>
      </c>
    </row>
    <row r="59" spans="1:7" ht="38.25" x14ac:dyDescent="0.25">
      <c r="A59" s="109"/>
      <c r="B59" s="139">
        <v>54</v>
      </c>
      <c r="C59" s="124" t="s">
        <v>17</v>
      </c>
      <c r="D59" s="120">
        <v>1</v>
      </c>
      <c r="E59" s="121">
        <v>116500</v>
      </c>
      <c r="F59" s="121">
        <v>22135</v>
      </c>
      <c r="G59" s="122">
        <v>138635</v>
      </c>
    </row>
    <row r="60" spans="1:7" x14ac:dyDescent="0.25">
      <c r="A60" s="109"/>
      <c r="B60" s="139">
        <v>55</v>
      </c>
      <c r="C60" s="124" t="s">
        <v>18</v>
      </c>
      <c r="D60" s="120">
        <v>1</v>
      </c>
      <c r="E60" s="121">
        <v>181300</v>
      </c>
      <c r="F60" s="121">
        <v>34447</v>
      </c>
      <c r="G60" s="122">
        <v>215747</v>
      </c>
    </row>
    <row r="61" spans="1:7" ht="38.25" x14ac:dyDescent="0.25">
      <c r="A61" s="109"/>
      <c r="B61" s="139">
        <v>56</v>
      </c>
      <c r="C61" s="124" t="s">
        <v>19</v>
      </c>
      <c r="D61" s="120">
        <v>1</v>
      </c>
      <c r="E61" s="121">
        <v>116500</v>
      </c>
      <c r="F61" s="121">
        <v>22135</v>
      </c>
      <c r="G61" s="122">
        <v>138635</v>
      </c>
    </row>
    <row r="62" spans="1:7" ht="38.25" x14ac:dyDescent="0.25">
      <c r="A62" s="109"/>
      <c r="B62" s="139">
        <v>57</v>
      </c>
      <c r="C62" s="124" t="s">
        <v>20</v>
      </c>
      <c r="D62" s="120">
        <v>1</v>
      </c>
      <c r="E62" s="121">
        <v>116500</v>
      </c>
      <c r="F62" s="121">
        <v>22135</v>
      </c>
      <c r="G62" s="122">
        <v>138635</v>
      </c>
    </row>
    <row r="63" spans="1:7" ht="25.5" x14ac:dyDescent="0.25">
      <c r="A63" s="109"/>
      <c r="B63" s="139">
        <v>58</v>
      </c>
      <c r="C63" s="124" t="s">
        <v>21</v>
      </c>
      <c r="D63" s="120">
        <v>1</v>
      </c>
      <c r="E63" s="121">
        <v>68700</v>
      </c>
      <c r="F63" s="121">
        <v>13053</v>
      </c>
      <c r="G63" s="122">
        <v>81753</v>
      </c>
    </row>
    <row r="64" spans="1:7" ht="25.5" x14ac:dyDescent="0.25">
      <c r="A64" s="109"/>
      <c r="B64" s="139">
        <v>59</v>
      </c>
      <c r="C64" s="124" t="s">
        <v>22</v>
      </c>
      <c r="D64" s="120">
        <v>1</v>
      </c>
      <c r="E64" s="121">
        <v>68700</v>
      </c>
      <c r="F64" s="121">
        <v>13053</v>
      </c>
      <c r="G64" s="122">
        <v>81753</v>
      </c>
    </row>
    <row r="65" spans="1:7" x14ac:dyDescent="0.25">
      <c r="A65" s="109"/>
      <c r="B65" s="139">
        <v>60</v>
      </c>
      <c r="C65" s="124" t="s">
        <v>23</v>
      </c>
      <c r="D65" s="120">
        <v>1</v>
      </c>
      <c r="E65" s="121">
        <v>56200</v>
      </c>
      <c r="F65" s="121">
        <v>10678</v>
      </c>
      <c r="G65" s="122">
        <v>66878</v>
      </c>
    </row>
    <row r="66" spans="1:7" ht="38.25" x14ac:dyDescent="0.25">
      <c r="A66" s="109"/>
      <c r="B66" s="139">
        <v>61</v>
      </c>
      <c r="C66" s="124" t="s">
        <v>24</v>
      </c>
      <c r="D66" s="120">
        <v>1</v>
      </c>
      <c r="E66" s="121">
        <v>116500</v>
      </c>
      <c r="F66" s="121">
        <v>22135</v>
      </c>
      <c r="G66" s="122">
        <v>138635</v>
      </c>
    </row>
    <row r="67" spans="1:7" ht="38.25" x14ac:dyDescent="0.25">
      <c r="A67" s="109"/>
      <c r="B67" s="139">
        <v>62</v>
      </c>
      <c r="C67" s="124" t="s">
        <v>25</v>
      </c>
      <c r="D67" s="120">
        <v>1</v>
      </c>
      <c r="E67" s="121">
        <v>109100</v>
      </c>
      <c r="F67" s="121">
        <v>20729</v>
      </c>
      <c r="G67" s="122">
        <v>129829</v>
      </c>
    </row>
    <row r="68" spans="1:7" ht="25.5" x14ac:dyDescent="0.25">
      <c r="A68" s="109"/>
      <c r="B68" s="139">
        <v>63</v>
      </c>
      <c r="C68" s="124" t="s">
        <v>26</v>
      </c>
      <c r="D68" s="120">
        <v>1</v>
      </c>
      <c r="E68" s="121">
        <v>109100</v>
      </c>
      <c r="F68" s="121">
        <v>20729</v>
      </c>
      <c r="G68" s="122">
        <v>129829</v>
      </c>
    </row>
    <row r="69" spans="1:7" x14ac:dyDescent="0.25">
      <c r="A69" s="109"/>
      <c r="B69" s="139">
        <v>64</v>
      </c>
      <c r="C69" s="124" t="s">
        <v>27</v>
      </c>
      <c r="D69" s="120">
        <v>1</v>
      </c>
      <c r="E69" s="121">
        <v>62400</v>
      </c>
      <c r="F69" s="121">
        <v>11856</v>
      </c>
      <c r="G69" s="122">
        <v>74256</v>
      </c>
    </row>
    <row r="70" spans="1:7" ht="26.25" thickBot="1" x14ac:dyDescent="0.3">
      <c r="A70" s="109"/>
      <c r="B70" s="140">
        <v>65</v>
      </c>
      <c r="C70" s="134" t="s">
        <v>28</v>
      </c>
      <c r="D70" s="135">
        <v>1</v>
      </c>
      <c r="E70" s="136">
        <v>128400</v>
      </c>
      <c r="F70" s="136">
        <v>24396</v>
      </c>
      <c r="G70" s="137">
        <v>152796</v>
      </c>
    </row>
  </sheetData>
  <mergeCells count="6">
    <mergeCell ref="B3:B5"/>
    <mergeCell ref="C3:C5"/>
    <mergeCell ref="D3:D5"/>
    <mergeCell ref="E3:E5"/>
    <mergeCell ref="F3:F5"/>
    <mergeCell ref="G3:G5"/>
  </mergeCells>
  <dataValidations count="1">
    <dataValidation type="whole" operator="greaterThan" allowBlank="1" showInputMessage="1" showErrorMessage="1" sqref="B6:B70 D6:D70" xr:uid="{8E358DB5-4468-4EAE-8036-294515E8D39C}">
      <formula1>0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PROMEDIO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Jake Stephania TINJACÁ NIÑO</cp:lastModifiedBy>
  <cp:revision/>
  <dcterms:created xsi:type="dcterms:W3CDTF">2024-06-27T15:46:05Z</dcterms:created>
  <dcterms:modified xsi:type="dcterms:W3CDTF">2026-05-29T00:52:03Z</dcterms:modified>
  <cp:category/>
  <cp:contentStatus/>
</cp:coreProperties>
</file>