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ORTE TERRESTRE DE PASAJEROS III\PARA CARGAR A SECOP\"/>
    </mc:Choice>
  </mc:AlternateContent>
  <xr:revisionPtr revIDLastSave="0" documentId="8_{8EC7D1F7-BB1C-4553-BF32-ECD44F485C6D}" xr6:coauthVersionLast="47" xr6:coauthVersionMax="47" xr10:uidLastSave="{00000000-0000-0000-0000-000000000000}"/>
  <bookViews>
    <workbookView xWindow="-108" yWindow="-108" windowWidth="23256" windowHeight="12456" xr2:uid="{B8B056B1-B69F-493F-BC85-A8519434FFB4}"/>
  </bookViews>
  <sheets>
    <sheet name="ExperienciaGeneral" sheetId="1" r:id="rId1"/>
    <sheet name="Hoja1" sheetId="3" state="hidden" r:id="rId2"/>
    <sheet name="Inputs" sheetId="2" state="hidden" r:id="rId3"/>
  </sheets>
  <definedNames>
    <definedName name="Ca">ExperienciaGeneral!#REF!</definedName>
    <definedName name="Categoría">Inputs!$E$1:$E$4</definedName>
    <definedName name="Cuatro">Inputs!#REF!</definedName>
    <definedName name="DDDD">Inputs!$F$1:$F$5</definedName>
    <definedName name="Dos">Inputs!#REF!</definedName>
    <definedName name="reGION">Inputs!$H$2:$H$9</definedName>
    <definedName name="Tres">Inputs!#REF!</definedName>
    <definedName name="Uno">Inputs!#REF!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" l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17" i="1"/>
  <c r="I17" i="1" s="1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</calcChain>
</file>

<file path=xl/sharedStrings.xml><?xml version="1.0" encoding="utf-8"?>
<sst xmlns="http://schemas.openxmlformats.org/spreadsheetml/2006/main" count="291" uniqueCount="147">
  <si>
    <t>AGENCIA NACIONAL DE CONTRATACIÓN PÚBLICA</t>
  </si>
  <si>
    <t>COLOMBIA COMPRA EFICIENTE</t>
  </si>
  <si>
    <t>NOMBRE DEL PROPONENTE:</t>
  </si>
  <si>
    <t>FORMATO DE EXPERIENCIA</t>
  </si>
  <si>
    <t>EXPERIENCIA  DEL PROPONENTE</t>
  </si>
  <si>
    <t>Indique La Modalidad a  la cual se presenta con el fin de establecer las condiciones de experiencia.</t>
  </si>
  <si>
    <t>Indique el Semento al cual se presenta con el fin de establecer las condiciones de experiencia.</t>
  </si>
  <si>
    <t>Indique el código UNSPSC del contrato en el RUP con el que acredita la experiencia</t>
  </si>
  <si>
    <t>Indique el nombre del contratista que figura en la experiencia</t>
  </si>
  <si>
    <t>Indique el % de participación en el contrato a acreditar.</t>
  </si>
  <si>
    <t>Indique el número del consecutivo en el RUP de la persona que aporta la experiencia.</t>
  </si>
  <si>
    <t>Indique el valor ejecutado en en SMMLV.</t>
  </si>
  <si>
    <t>Modalidad</t>
  </si>
  <si>
    <t>Zona</t>
  </si>
  <si>
    <t>Segmento</t>
  </si>
  <si>
    <t>Presenta Propuesta (SI/NO)</t>
  </si>
  <si>
    <t>Experiencia requerida en SMMLV</t>
  </si>
  <si>
    <t>Total de experiencia requerida en SMMLV</t>
  </si>
  <si>
    <t>#</t>
  </si>
  <si>
    <t>Código UNSPSC</t>
  </si>
  <si>
    <t>En caso de ser proponente prural, diligencie el integrante que aporta la experiencia</t>
  </si>
  <si>
    <t>% de participación</t>
  </si>
  <si>
    <t>Número del contrato en el RUP</t>
  </si>
  <si>
    <t>Cantidad de SMMLV del contrato</t>
  </si>
  <si>
    <t>1Escolar</t>
  </si>
  <si>
    <t>Vehículos con motor de combustión interna
o
Vehículos con motor eléctrico o híbrido</t>
  </si>
  <si>
    <t>Escolar</t>
  </si>
  <si>
    <t>1Empresarial</t>
  </si>
  <si>
    <t>Empresarial</t>
  </si>
  <si>
    <t>1Salud</t>
  </si>
  <si>
    <t>Grupo específico de usuarios</t>
  </si>
  <si>
    <t>1Grupo específico de usuarios</t>
  </si>
  <si>
    <t>Salud</t>
  </si>
  <si>
    <t>2Escolar</t>
  </si>
  <si>
    <t>2Empresarial</t>
  </si>
  <si>
    <t>2Salud</t>
  </si>
  <si>
    <t>2Grupo específico de usuarios</t>
  </si>
  <si>
    <t>3Escolar</t>
  </si>
  <si>
    <t>3Empresarial</t>
  </si>
  <si>
    <t>3Salud</t>
  </si>
  <si>
    <t>3Grupo específico de usuarios</t>
  </si>
  <si>
    <t>4Escolar</t>
  </si>
  <si>
    <t>4Empresarial</t>
  </si>
  <si>
    <t>4Salud</t>
  </si>
  <si>
    <t>4Grupo específico de usuarios</t>
  </si>
  <si>
    <t>5Escolar</t>
  </si>
  <si>
    <t>5Empresarial</t>
  </si>
  <si>
    <t>5Salud</t>
  </si>
  <si>
    <t>5Grupo específico de usuarios</t>
  </si>
  <si>
    <t>6Escolar</t>
  </si>
  <si>
    <t>6Empresarial</t>
  </si>
  <si>
    <t>6Salud</t>
  </si>
  <si>
    <t>6Grupo específico de usuarios</t>
  </si>
  <si>
    <t>7Escolar</t>
  </si>
  <si>
    <t>7Empresarial</t>
  </si>
  <si>
    <t>7Salud</t>
  </si>
  <si>
    <t>7Grupo específico de usuarios</t>
  </si>
  <si>
    <t>8Escolar</t>
  </si>
  <si>
    <t>8Empresarial</t>
  </si>
  <si>
    <t>8Salud</t>
  </si>
  <si>
    <t>8Grupo específico de usuarios</t>
  </si>
  <si>
    <t>9Escolar</t>
  </si>
  <si>
    <t>9Empresarial</t>
  </si>
  <si>
    <t>9Salud</t>
  </si>
  <si>
    <t>9Grupo específico de usuarios</t>
  </si>
  <si>
    <t>10Escolar</t>
  </si>
  <si>
    <t>10Empresarial</t>
  </si>
  <si>
    <t>10Salud</t>
  </si>
  <si>
    <t>10Grupo específico de usuarios</t>
  </si>
  <si>
    <t>11Escolar</t>
  </si>
  <si>
    <t>11Empresarial</t>
  </si>
  <si>
    <t>11Salud</t>
  </si>
  <si>
    <t>11Grupo específico de usuarios</t>
  </si>
  <si>
    <t>12Escolar</t>
  </si>
  <si>
    <t>12Empresarial</t>
  </si>
  <si>
    <t>12Salud</t>
  </si>
  <si>
    <t>12Grupo específico de usuarios</t>
  </si>
  <si>
    <t>13Escolar</t>
  </si>
  <si>
    <t>13Empresarial</t>
  </si>
  <si>
    <t>13Salud</t>
  </si>
  <si>
    <t>13Grupo específico de usuarios</t>
  </si>
  <si>
    <t>14Escolar</t>
  </si>
  <si>
    <t>14Empresarial</t>
  </si>
  <si>
    <t>14Salud</t>
  </si>
  <si>
    <t>14Grupo específico de usuarios</t>
  </si>
  <si>
    <t>15Escolar</t>
  </si>
  <si>
    <t>15Empresarial</t>
  </si>
  <si>
    <t>15Salud</t>
  </si>
  <si>
    <t>15Grupo específico de usuarios</t>
  </si>
  <si>
    <t>16Escolar</t>
  </si>
  <si>
    <t>16Empresarial</t>
  </si>
  <si>
    <t>16Salud</t>
  </si>
  <si>
    <t>16Grupo específico de usuarios</t>
  </si>
  <si>
    <t>17Escolar</t>
  </si>
  <si>
    <t>17Empresarial</t>
  </si>
  <si>
    <t>17Salud</t>
  </si>
  <si>
    <t>17Grupo específico de usuarios</t>
  </si>
  <si>
    <t>18Escolar</t>
  </si>
  <si>
    <t>18Empresarial</t>
  </si>
  <si>
    <t>18Salud</t>
  </si>
  <si>
    <t>18Grupo específico de usuarios</t>
  </si>
  <si>
    <t>19Escolar Bogotá</t>
  </si>
  <si>
    <t>Escolar Bogotá</t>
  </si>
  <si>
    <t>Agrege filas según necesidad</t>
  </si>
  <si>
    <t>Firma representante legal</t>
  </si>
  <si>
    <t>Nombre/Razón Social:</t>
  </si>
  <si>
    <t>Representante Legal:</t>
  </si>
  <si>
    <t>Llave</t>
  </si>
  <si>
    <t>SMMLV requeridos</t>
  </si>
  <si>
    <t>|</t>
  </si>
  <si>
    <t>I</t>
  </si>
  <si>
    <t>PROPIO</t>
  </si>
  <si>
    <t>PÚBLICO</t>
  </si>
  <si>
    <t>Uno (1)</t>
  </si>
  <si>
    <t>A</t>
  </si>
  <si>
    <t>SEGMENTOS</t>
  </si>
  <si>
    <t xml:space="preserve">SEGMENTOS </t>
  </si>
  <si>
    <t>C</t>
  </si>
  <si>
    <t>SOCIO</t>
  </si>
  <si>
    <t>PRIVADO</t>
  </si>
  <si>
    <t>Dos (2)</t>
  </si>
  <si>
    <t>B</t>
  </si>
  <si>
    <t>REGIÓN 1</t>
  </si>
  <si>
    <t>SEGMENTO 1 MOBILIARIO ESCOLAR</t>
  </si>
  <si>
    <t>UT</t>
  </si>
  <si>
    <t>MATRIZ</t>
  </si>
  <si>
    <t>Tres (3)</t>
  </si>
  <si>
    <t>REGIÓN 2</t>
  </si>
  <si>
    <t>SEGMENTO 2 MOBILIARIO DE COCINA</t>
  </si>
  <si>
    <t>MATRIZ FILIAL</t>
  </si>
  <si>
    <t>Cuatro (4)</t>
  </si>
  <si>
    <t>D</t>
  </si>
  <si>
    <t>REGIÓN 3</t>
  </si>
  <si>
    <t>SEGMENTO 3 RESIDENCIAS ESCOLARES</t>
  </si>
  <si>
    <t>MATRIZ SUBORDINADA</t>
  </si>
  <si>
    <t>E</t>
  </si>
  <si>
    <t>REGIÓN 4</t>
  </si>
  <si>
    <t>SEGMENTO 4 MENAJE, UTENSILIOS Y EQUIPO DE OFICINA</t>
  </si>
  <si>
    <t>REGIÓN 5</t>
  </si>
  <si>
    <t>SEGMENTO 5 MOBILIARIO DE OFICINA</t>
  </si>
  <si>
    <t>REGIÓN 6</t>
  </si>
  <si>
    <t>SEGMENTO 6 MOBILIAIRO SED</t>
  </si>
  <si>
    <t>REGIÓN 7</t>
  </si>
  <si>
    <t>SEGMENTO 7 MOBILIARIO PARA ATENCIÓN DE EMERGENCIAS</t>
  </si>
  <si>
    <t>REGIÓN 8</t>
  </si>
  <si>
    <t xml:space="preserve">AMP/SDA PARA LA PRESTACIÓN DEL SERVICIO DE TRANSPORTE TERRESTRE AUTOMOTOR ESPECIAL DE PASAJEROS </t>
  </si>
  <si>
    <t>PROCESO DE SELECCIÓN CCENEG-089-01-2025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</si>
</sst>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Pts&quot;_-;\-* #,##0.00\ &quot;Pts&quot;_-;_-* &quot;-&quot;??\ &quot;Pts&quot;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Verdana"/>
      <family val="2"/>
    </font>
    <font>
      <b/>
      <sz val="12"/>
      <color theme="1"/>
      <name val="Verdana"/>
      <family val="2"/>
    </font>
    <font>
      <b/>
      <sz val="10"/>
      <color theme="1"/>
      <name val="Verdana"/>
      <family val="2"/>
    </font>
    <font>
      <sz val="8"/>
      <color theme="1"/>
      <name val="Verdana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2" fillId="2" borderId="1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4" fillId="0" borderId="0" xfId="0" applyFont="1"/>
    <xf numFmtId="0" fontId="5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3" borderId="6" xfId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/>
    <xf numFmtId="0" fontId="1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0" borderId="4" xfId="1" applyFont="1" applyBorder="1" applyAlignment="1">
      <alignment horizontal="center" vertical="center" wrapText="1"/>
    </xf>
    <xf numFmtId="0" fontId="12" fillId="4" borderId="4" xfId="1" applyFont="1" applyFill="1" applyBorder="1" applyAlignment="1">
      <alignment horizontal="center" vertical="center" wrapText="1"/>
    </xf>
    <xf numFmtId="0" fontId="11" fillId="4" borderId="4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0" xfId="0" applyFont="1" applyAlignment="1">
      <alignment horizontal="center" vertical="center" textRotation="90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justify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/>
    </xf>
    <xf numFmtId="0" fontId="9" fillId="0" borderId="4" xfId="0" applyFont="1" applyBorder="1"/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8" fillId="0" borderId="8" xfId="0" applyFont="1" applyBorder="1" applyAlignment="1">
      <alignment horizontal="center" vertical="center" textRotation="90" wrapText="1"/>
    </xf>
    <xf numFmtId="0" fontId="8" fillId="0" borderId="9" xfId="0" applyFont="1" applyBorder="1" applyAlignment="1">
      <alignment horizontal="center" vertical="center" textRotation="90" wrapText="1"/>
    </xf>
    <xf numFmtId="0" fontId="8" fillId="0" borderId="10" xfId="0" applyFont="1" applyBorder="1" applyAlignment="1">
      <alignment horizontal="center" vertical="center" textRotation="90" wrapText="1"/>
    </xf>
  </cellXfs>
  <cellStyles count="3">
    <cellStyle name="Moneda 2" xfId="2" xr:uid="{DA1823F4-2C5D-4B89-B561-872EE58F7052}"/>
    <cellStyle name="Normal" xfId="0" builtinId="0"/>
    <cellStyle name="Normal_ANEXO4" xfId="1" xr:uid="{555E8435-51F5-489C-AFA8-1B6F939186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225878</xdr:colOff>
      <xdr:row>91</xdr:row>
      <xdr:rowOff>55520</xdr:rowOff>
    </xdr:from>
    <xdr:to>
      <xdr:col>6</xdr:col>
      <xdr:colOff>257175</xdr:colOff>
      <xdr:row>96</xdr:row>
      <xdr:rowOff>123826</xdr:rowOff>
    </xdr:to>
    <xdr:grpSp>
      <xdr:nvGrpSpPr>
        <xdr:cNvPr id="4" name="docshapegroup1">
          <a:extLst>
            <a:ext uri="{FF2B5EF4-FFF2-40B4-BE49-F238E27FC236}">
              <a16:creationId xmlns:a16="http://schemas.microsoft.com/office/drawing/2014/main" id="{827E1917-F375-BAE0-E695-8AFFA75B7408}"/>
            </a:ext>
          </a:extLst>
        </xdr:cNvPr>
        <xdr:cNvGrpSpPr>
          <a:grpSpLocks/>
        </xdr:cNvGrpSpPr>
      </xdr:nvGrpSpPr>
      <xdr:grpSpPr bwMode="auto">
        <a:xfrm>
          <a:off x="225878" y="18983600"/>
          <a:ext cx="4641397" cy="1097006"/>
          <a:chOff x="1621" y="-242"/>
          <a:chExt cx="9102" cy="1317"/>
        </a:xfrm>
      </xdr:grpSpPr>
      <xdr:sp macro="" textlink="">
        <xdr:nvSpPr>
          <xdr:cNvPr id="6" name="docshape3">
            <a:extLst>
              <a:ext uri="{FF2B5EF4-FFF2-40B4-BE49-F238E27FC236}">
                <a16:creationId xmlns:a16="http://schemas.microsoft.com/office/drawing/2014/main" id="{601AB6C9-46A3-37AB-C01C-8F3C68FD7331}"/>
              </a:ext>
            </a:extLst>
          </xdr:cNvPr>
          <xdr:cNvSpPr>
            <a:spLocks/>
          </xdr:cNvSpPr>
        </xdr:nvSpPr>
        <xdr:spPr bwMode="auto">
          <a:xfrm>
            <a:off x="1698" y="249"/>
            <a:ext cx="3195" cy="701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MX"/>
          </a:p>
        </xdr:txBody>
      </xdr:sp>
      <xdr:pic>
        <xdr:nvPicPr>
          <xdr:cNvPr id="7" name="docshape4">
            <a:extLst>
              <a:ext uri="{FF2B5EF4-FFF2-40B4-BE49-F238E27FC236}">
                <a16:creationId xmlns:a16="http://schemas.microsoft.com/office/drawing/2014/main" id="{B4698CF4-E438-F75B-57EE-25A293C282F1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98" y="249"/>
            <a:ext cx="3195" cy="53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8" name="docshape5">
            <a:extLst>
              <a:ext uri="{FF2B5EF4-FFF2-40B4-BE49-F238E27FC236}">
                <a16:creationId xmlns:a16="http://schemas.microsoft.com/office/drawing/2014/main" id="{79DB1214-CF9C-8DE6-3045-3C4F2C62218A}"/>
              </a:ext>
            </a:extLst>
          </xdr:cNvPr>
          <xdr:cNvSpPr>
            <a:spLocks/>
          </xdr:cNvSpPr>
        </xdr:nvSpPr>
        <xdr:spPr bwMode="auto">
          <a:xfrm>
            <a:off x="7990" y="334"/>
            <a:ext cx="2733" cy="676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MX"/>
          </a:p>
        </xdr:txBody>
      </xdr:sp>
      <xdr:sp macro="" textlink="">
        <xdr:nvSpPr>
          <xdr:cNvPr id="9" name="docshape6">
            <a:extLst>
              <a:ext uri="{FF2B5EF4-FFF2-40B4-BE49-F238E27FC236}">
                <a16:creationId xmlns:a16="http://schemas.microsoft.com/office/drawing/2014/main" id="{5CA0B5D4-084A-F526-99EF-A40FE8ACC64A}"/>
              </a:ext>
            </a:extLst>
          </xdr:cNvPr>
          <xdr:cNvSpPr txBox="1">
            <a:spLocks/>
          </xdr:cNvSpPr>
        </xdr:nvSpPr>
        <xdr:spPr bwMode="auto">
          <a:xfrm>
            <a:off x="1621" y="-242"/>
            <a:ext cx="9025" cy="13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t" anchorCtr="0" upright="1">
            <a:noAutofit/>
          </a:bodyPr>
          <a:lstStyle/>
          <a:p>
            <a:pPr algn="just"/>
            <a:r>
              <a:rPr lang="es-CO" sz="1000">
                <a:solidFill>
                  <a:srgbClr val="171717"/>
                </a:solidFill>
                <a:effectLst/>
                <a:latin typeface="Times New Roman" panose="02020603050405020304" pitchFamily="18" charset="0"/>
                <a:ea typeface="Calibri" panose="020F0502020204030204" pitchFamily="34" charset="0"/>
                <a:cs typeface="Arial" panose="020B0604020202020204" pitchFamily="34" charset="0"/>
              </a:rPr>
              <a:t> </a:t>
            </a:r>
            <a:endParaRPr lang="es-CO" sz="1000">
              <a:solidFill>
                <a:srgbClr val="171717"/>
              </a:solidFill>
              <a:effectLst/>
              <a:latin typeface="Arial Nova" panose="020B0504020202020204" pitchFamily="34" charset="0"/>
              <a:ea typeface="Calibri" panose="020F0502020204030204" pitchFamily="34" charset="0"/>
              <a:cs typeface="Arial" panose="020B0604020202020204" pitchFamily="34" charset="0"/>
            </a:endParaRPr>
          </a:p>
          <a:p>
            <a:pPr algn="just">
              <a:spcBef>
                <a:spcPts val="50"/>
              </a:spcBef>
            </a:pPr>
            <a:r>
              <a:rPr lang="es-CO" sz="1050">
                <a:solidFill>
                  <a:srgbClr val="171717"/>
                </a:solidFill>
                <a:effectLst/>
                <a:latin typeface="Times New Roman" panose="02020603050405020304" pitchFamily="18" charset="0"/>
                <a:ea typeface="Calibri" panose="020F0502020204030204" pitchFamily="34" charset="0"/>
                <a:cs typeface="Arial" panose="020B0604020202020204" pitchFamily="34" charset="0"/>
              </a:rPr>
              <a:t> </a:t>
            </a:r>
            <a:endParaRPr lang="es-CO" sz="1000">
              <a:solidFill>
                <a:srgbClr val="171717"/>
              </a:solidFill>
              <a:effectLst/>
              <a:latin typeface="Arial Nova" panose="020B0504020202020204" pitchFamily="34" charset="0"/>
              <a:ea typeface="Calibri" panose="020F0502020204030204" pitchFamily="34" charset="0"/>
              <a:cs typeface="Arial" panose="020B0604020202020204" pitchFamily="34" charset="0"/>
            </a:endParaRPr>
          </a:p>
          <a:p>
            <a:pPr marL="2232660" algn="just"/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Agencia</a:t>
            </a:r>
            <a:r>
              <a:rPr lang="es-CO" sz="800" b="1" spc="-35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Nacional</a:t>
            </a:r>
            <a:r>
              <a:rPr lang="es-CO" sz="800" b="1" spc="-30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de</a:t>
            </a:r>
            <a:r>
              <a:rPr lang="es-CO" sz="800" b="1" spc="-30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Contratación</a:t>
            </a:r>
            <a:r>
              <a:rPr lang="es-CO" sz="800" b="1" spc="-35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Pública</a:t>
            </a:r>
            <a:r>
              <a:rPr lang="es-CO" sz="800" b="1" spc="-30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-</a:t>
            </a:r>
            <a:r>
              <a:rPr lang="es-CO" sz="800" b="1" spc="-30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Colombia</a:t>
            </a:r>
            <a:r>
              <a:rPr lang="es-CO" sz="800" b="1" spc="-30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Compra</a:t>
            </a:r>
            <a:r>
              <a:rPr lang="es-CO" sz="800" b="1" spc="-35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 spc="-10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Eficiente</a:t>
            </a:r>
            <a:endParaRPr lang="es-CO" sz="1000">
              <a:solidFill>
                <a:srgbClr val="171717"/>
              </a:solidFill>
              <a:effectLst/>
              <a:latin typeface="Arial Nova" panose="020B0504020202020204" pitchFamily="34" charset="0"/>
              <a:ea typeface="Calibri" panose="020F0502020204030204" pitchFamily="34" charset="0"/>
              <a:cs typeface="Arial" panose="020B0604020202020204" pitchFamily="34" charset="0"/>
            </a:endParaRPr>
          </a:p>
        </xdr:txBody>
      </xdr:sp>
    </xdr:grpSp>
    <xdr:clientData/>
  </xdr:twoCellAnchor>
  <xdr:twoCellAnchor editAs="oneCell">
    <xdr:from>
      <xdr:col>2</xdr:col>
      <xdr:colOff>158750</xdr:colOff>
      <xdr:row>1</xdr:row>
      <xdr:rowOff>0</xdr:rowOff>
    </xdr:from>
    <xdr:to>
      <xdr:col>3</xdr:col>
      <xdr:colOff>1212850</xdr:colOff>
      <xdr:row>5</xdr:row>
      <xdr:rowOff>66675</xdr:rowOff>
    </xdr:to>
    <xdr:pic>
      <xdr:nvPicPr>
        <xdr:cNvPr id="3" name="Imagen 2" descr="Imagen que contiene Logotipo&#10;&#10;Descripción generada automáticamente">
          <a:extLst>
            <a:ext uri="{FF2B5EF4-FFF2-40B4-BE49-F238E27FC236}">
              <a16:creationId xmlns:a16="http://schemas.microsoft.com/office/drawing/2014/main" id="{1BDE30EE-FDDF-71AC-E893-D15053FF7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750" y="161925"/>
          <a:ext cx="1739900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D607E-FCC4-425D-9620-658A3CC6B7F2}">
  <dimension ref="B1:T106"/>
  <sheetViews>
    <sheetView showGridLines="0" tabSelected="1" topLeftCell="C4" zoomScaleNormal="100" zoomScaleSheetLayoutView="55" workbookViewId="0">
      <selection activeCell="I15" sqref="I15"/>
    </sheetView>
  </sheetViews>
  <sheetFormatPr baseColWidth="10" defaultColWidth="11.44140625" defaultRowHeight="12.6" x14ac:dyDescent="0.2"/>
  <cols>
    <col min="1" max="2" width="0" style="3" hidden="1" customWidth="1"/>
    <col min="3" max="3" width="10.33203125" style="3" customWidth="1"/>
    <col min="4" max="4" width="19.44140625" style="3" bestFit="1" customWidth="1"/>
    <col min="5" max="5" width="19.44140625" style="3" customWidth="1"/>
    <col min="6" max="6" width="18" style="3" customWidth="1"/>
    <col min="7" max="7" width="14.44140625" style="3" customWidth="1"/>
    <col min="8" max="8" width="5.33203125" style="3" customWidth="1"/>
    <col min="9" max="9" width="23.88671875" style="3" customWidth="1"/>
    <col min="10" max="10" width="5.44140625" style="3" customWidth="1"/>
    <col min="11" max="11" width="7.88671875" style="3" customWidth="1"/>
    <col min="12" max="12" width="18" style="3" customWidth="1"/>
    <col min="13" max="14" width="19.33203125" style="3" customWidth="1"/>
    <col min="15" max="15" width="15" style="3" customWidth="1"/>
    <col min="16" max="16" width="16.33203125" style="3" customWidth="1"/>
    <col min="17" max="16384" width="11.44140625" style="3"/>
  </cols>
  <sheetData>
    <row r="1" spans="3:17" ht="16.2" x14ac:dyDescent="0.3">
      <c r="C1" s="30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3:17" ht="16.2" x14ac:dyDescent="0.3">
      <c r="C2" s="30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3:17" ht="16.2" x14ac:dyDescent="0.3">
      <c r="C3" s="30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</row>
    <row r="4" spans="3:17" ht="16.2" x14ac:dyDescent="0.3">
      <c r="C4" s="30" t="s">
        <v>0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3:17" ht="16.2" x14ac:dyDescent="0.3">
      <c r="C5" s="30" t="s">
        <v>1</v>
      </c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</row>
    <row r="6" spans="3:17" ht="39" customHeight="1" x14ac:dyDescent="0.3">
      <c r="C6" s="30" t="s">
        <v>145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4"/>
    </row>
    <row r="7" spans="3:17" ht="16.2" x14ac:dyDescent="0.3">
      <c r="C7" s="30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4"/>
    </row>
    <row r="8" spans="3:17" ht="15" customHeight="1" x14ac:dyDescent="0.3">
      <c r="C8" s="30"/>
      <c r="D8" s="31"/>
      <c r="E8" s="31"/>
      <c r="F8" s="31" t="s">
        <v>2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4"/>
    </row>
    <row r="9" spans="3:17" ht="16.2" x14ac:dyDescent="0.3">
      <c r="C9" s="30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4"/>
    </row>
    <row r="10" spans="3:17" ht="16.2" x14ac:dyDescent="0.3">
      <c r="C10" s="30" t="s">
        <v>3</v>
      </c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4"/>
    </row>
    <row r="11" spans="3:17" ht="16.2" x14ac:dyDescent="0.3">
      <c r="C11" s="30" t="s">
        <v>146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4"/>
    </row>
    <row r="12" spans="3:17" ht="16.2" x14ac:dyDescent="0.3">
      <c r="C12" s="30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4"/>
    </row>
    <row r="13" spans="3:17" ht="16.2" x14ac:dyDescent="0.3">
      <c r="C13" s="30" t="s">
        <v>4</v>
      </c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4"/>
    </row>
    <row r="14" spans="3:17" ht="16.2" x14ac:dyDescent="0.3">
      <c r="C14" s="30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</row>
    <row r="15" spans="3:17" s="6" customFormat="1" ht="57.9" customHeight="1" x14ac:dyDescent="0.3">
      <c r="C15" s="5"/>
      <c r="D15" s="6" t="s">
        <v>5</v>
      </c>
      <c r="E15" s="6" t="s">
        <v>6</v>
      </c>
      <c r="L15" s="6" t="s">
        <v>7</v>
      </c>
      <c r="M15" s="6" t="s">
        <v>8</v>
      </c>
      <c r="N15" s="6" t="s">
        <v>9</v>
      </c>
      <c r="O15" s="6" t="s">
        <v>10</v>
      </c>
      <c r="P15" s="6" t="s">
        <v>11</v>
      </c>
    </row>
    <row r="16" spans="3:17" ht="90.75" customHeight="1" x14ac:dyDescent="0.2">
      <c r="C16" s="7" t="s">
        <v>12</v>
      </c>
      <c r="D16" s="7" t="s">
        <v>13</v>
      </c>
      <c r="E16" s="7" t="s">
        <v>14</v>
      </c>
      <c r="F16" s="7" t="s">
        <v>15</v>
      </c>
      <c r="G16" s="7" t="s">
        <v>16</v>
      </c>
      <c r="H16" s="7"/>
      <c r="I16" s="7" t="s">
        <v>17</v>
      </c>
      <c r="J16" s="7"/>
      <c r="K16" s="7" t="s">
        <v>18</v>
      </c>
      <c r="L16" s="7" t="s">
        <v>19</v>
      </c>
      <c r="M16" s="7" t="s">
        <v>20</v>
      </c>
      <c r="N16" s="7" t="s">
        <v>21</v>
      </c>
      <c r="O16" s="7" t="s">
        <v>22</v>
      </c>
      <c r="P16" s="7" t="s">
        <v>23</v>
      </c>
    </row>
    <row r="17" spans="2:16" ht="14.25" customHeight="1" x14ac:dyDescent="0.2">
      <c r="B17" s="3" t="s">
        <v>24</v>
      </c>
      <c r="C17" s="32" t="s">
        <v>25</v>
      </c>
      <c r="D17" s="29">
        <v>1</v>
      </c>
      <c r="E17" s="9" t="s">
        <v>26</v>
      </c>
      <c r="F17" s="10"/>
      <c r="G17" s="8" t="str">
        <f>IF(B17="","",IF(F17="Si",VLOOKUP(B17,Hoja1!$B$2:$E$74,4,0),""))</f>
        <v/>
      </c>
      <c r="H17" s="11"/>
      <c r="I17" s="12">
        <f>SUM(G17:G89)</f>
        <v>0</v>
      </c>
      <c r="J17" s="11"/>
      <c r="K17" s="13">
        <v>1</v>
      </c>
      <c r="L17" s="14">
        <v>78111800</v>
      </c>
      <c r="M17" s="15"/>
      <c r="N17" s="15"/>
      <c r="O17" s="16"/>
      <c r="P17" s="16"/>
    </row>
    <row r="18" spans="2:16" ht="14.25" customHeight="1" x14ac:dyDescent="0.2">
      <c r="B18" s="3" t="s">
        <v>27</v>
      </c>
      <c r="C18" s="33"/>
      <c r="D18" s="29"/>
      <c r="E18" s="9" t="s">
        <v>28</v>
      </c>
      <c r="F18" s="10"/>
      <c r="G18" s="8" t="str">
        <f>IF(B18="","",IF(F18="Si",VLOOKUP(B18,Hoja1!$B$2:$E$74,4,0),""))</f>
        <v/>
      </c>
      <c r="H18" s="11"/>
      <c r="I18" s="11"/>
      <c r="J18" s="11"/>
      <c r="K18" s="13">
        <v>2</v>
      </c>
      <c r="L18" s="14">
        <v>78111800</v>
      </c>
      <c r="M18" s="15"/>
      <c r="N18" s="15"/>
      <c r="O18" s="16"/>
      <c r="P18" s="16"/>
    </row>
    <row r="19" spans="2:16" ht="21" customHeight="1" x14ac:dyDescent="0.2">
      <c r="B19" s="3" t="s">
        <v>29</v>
      </c>
      <c r="C19" s="33"/>
      <c r="D19" s="29"/>
      <c r="E19" s="9" t="s">
        <v>30</v>
      </c>
      <c r="F19" s="10"/>
      <c r="G19" s="8" t="str">
        <f>IF(B19="","",IF(F19="Si",VLOOKUP(B19,Hoja1!$B$2:$E$74,4,0),""))</f>
        <v/>
      </c>
      <c r="H19" s="11"/>
      <c r="I19" s="11"/>
      <c r="J19" s="11"/>
      <c r="K19" s="13">
        <v>3</v>
      </c>
      <c r="L19" s="14">
        <v>78111800</v>
      </c>
      <c r="M19" s="15"/>
      <c r="N19" s="15"/>
      <c r="O19" s="16"/>
      <c r="P19" s="16"/>
    </row>
    <row r="20" spans="2:16" ht="14.25" customHeight="1" x14ac:dyDescent="0.2">
      <c r="B20" s="3" t="s">
        <v>31</v>
      </c>
      <c r="C20" s="33"/>
      <c r="D20" s="29"/>
      <c r="E20" s="9" t="s">
        <v>32</v>
      </c>
      <c r="F20" s="10"/>
      <c r="G20" s="8" t="str">
        <f>IF(B20="","",IF(F20="Si",VLOOKUP(B20,Hoja1!$B$2:$E$74,4,0),""))</f>
        <v/>
      </c>
      <c r="H20" s="11"/>
      <c r="I20" s="11"/>
      <c r="J20" s="11"/>
      <c r="K20" s="13">
        <v>4</v>
      </c>
      <c r="L20" s="14">
        <v>78111800</v>
      </c>
      <c r="M20" s="15"/>
      <c r="N20" s="15"/>
      <c r="O20" s="16"/>
      <c r="P20" s="16"/>
    </row>
    <row r="21" spans="2:16" ht="14.25" customHeight="1" x14ac:dyDescent="0.2">
      <c r="B21" s="3" t="s">
        <v>33</v>
      </c>
      <c r="C21" s="33"/>
      <c r="D21" s="29">
        <v>2</v>
      </c>
      <c r="E21" s="9" t="s">
        <v>26</v>
      </c>
      <c r="F21" s="10"/>
      <c r="G21" s="8" t="str">
        <f>IF(B21="","",IF(F21="Si",VLOOKUP(B21,Hoja1!$B$2:$E$74,4,0),""))</f>
        <v/>
      </c>
      <c r="H21" s="11"/>
      <c r="I21" s="11"/>
      <c r="J21" s="11"/>
      <c r="K21" s="13">
        <v>5</v>
      </c>
      <c r="L21" s="14">
        <v>78111800</v>
      </c>
      <c r="M21" s="15"/>
      <c r="N21" s="15"/>
      <c r="O21" s="16"/>
      <c r="P21" s="16"/>
    </row>
    <row r="22" spans="2:16" ht="14.25" customHeight="1" x14ac:dyDescent="0.2">
      <c r="B22" s="3" t="s">
        <v>34</v>
      </c>
      <c r="C22" s="33"/>
      <c r="D22" s="29"/>
      <c r="E22" s="9" t="s">
        <v>28</v>
      </c>
      <c r="F22" s="10"/>
      <c r="G22" s="8" t="str">
        <f>IF(B22="","",IF(F22="Si",VLOOKUP(B22,Hoja1!$B$2:$E$74,4,0),""))</f>
        <v/>
      </c>
      <c r="H22" s="11"/>
      <c r="I22" s="11"/>
      <c r="J22" s="11"/>
      <c r="K22" s="13">
        <v>6</v>
      </c>
      <c r="L22" s="14">
        <v>78111800</v>
      </c>
      <c r="M22" s="15"/>
      <c r="N22" s="15"/>
      <c r="O22" s="16"/>
      <c r="P22" s="16"/>
    </row>
    <row r="23" spans="2:16" ht="18.75" customHeight="1" x14ac:dyDescent="0.2">
      <c r="B23" s="3" t="s">
        <v>35</v>
      </c>
      <c r="C23" s="33"/>
      <c r="D23" s="29"/>
      <c r="E23" s="9" t="s">
        <v>30</v>
      </c>
      <c r="F23" s="10"/>
      <c r="G23" s="8" t="str">
        <f>IF(B23="","",IF(F23="Si",VLOOKUP(B23,Hoja1!$B$2:$E$74,4,0),""))</f>
        <v/>
      </c>
      <c r="H23" s="11"/>
      <c r="I23" s="11"/>
      <c r="J23" s="11"/>
      <c r="K23" s="13">
        <v>7</v>
      </c>
      <c r="L23" s="14">
        <v>78111800</v>
      </c>
      <c r="M23" s="15"/>
      <c r="N23" s="15"/>
      <c r="O23" s="16"/>
      <c r="P23" s="16"/>
    </row>
    <row r="24" spans="2:16" x14ac:dyDescent="0.2">
      <c r="B24" s="3" t="s">
        <v>36</v>
      </c>
      <c r="C24" s="33"/>
      <c r="D24" s="29"/>
      <c r="E24" s="9" t="s">
        <v>32</v>
      </c>
      <c r="F24" s="10"/>
      <c r="G24" s="8" t="str">
        <f>IF(B24="","",IF(F24="Si",VLOOKUP(B24,Hoja1!$B$2:$E$74,4,0),""))</f>
        <v/>
      </c>
      <c r="H24" s="11"/>
      <c r="I24" s="11"/>
      <c r="J24" s="11"/>
      <c r="K24" s="13">
        <v>8</v>
      </c>
      <c r="L24" s="14">
        <v>78111800</v>
      </c>
      <c r="M24" s="15"/>
      <c r="N24" s="15"/>
      <c r="O24" s="16"/>
      <c r="P24" s="16"/>
    </row>
    <row r="25" spans="2:16" x14ac:dyDescent="0.2">
      <c r="B25" s="3" t="s">
        <v>37</v>
      </c>
      <c r="C25" s="33"/>
      <c r="D25" s="29">
        <v>3</v>
      </c>
      <c r="E25" s="9" t="s">
        <v>26</v>
      </c>
      <c r="F25" s="10"/>
      <c r="G25" s="8" t="str">
        <f>IF(B25="","",IF(F25="Si",VLOOKUP(B25,Hoja1!$B$2:$E$74,4,0),""))</f>
        <v/>
      </c>
      <c r="H25" s="11"/>
      <c r="I25" s="11"/>
      <c r="J25" s="11"/>
      <c r="K25" s="13">
        <v>9</v>
      </c>
      <c r="L25" s="14">
        <v>78111800</v>
      </c>
      <c r="M25" s="15"/>
      <c r="N25" s="15"/>
      <c r="O25" s="16"/>
      <c r="P25" s="16"/>
    </row>
    <row r="26" spans="2:16" x14ac:dyDescent="0.2">
      <c r="B26" s="3" t="s">
        <v>38</v>
      </c>
      <c r="C26" s="33"/>
      <c r="D26" s="29"/>
      <c r="E26" s="9" t="s">
        <v>28</v>
      </c>
      <c r="F26" s="10"/>
      <c r="G26" s="8" t="str">
        <f>IF(B26="","",IF(F26="Si",VLOOKUP(B26,Hoja1!$B$2:$E$74,4,0),""))</f>
        <v/>
      </c>
      <c r="H26" s="11"/>
      <c r="I26" s="11"/>
      <c r="J26" s="11"/>
      <c r="K26" s="13">
        <v>10</v>
      </c>
      <c r="L26" s="14">
        <v>78111800</v>
      </c>
      <c r="M26" s="15"/>
      <c r="N26" s="15"/>
      <c r="O26" s="16"/>
      <c r="P26" s="16"/>
    </row>
    <row r="27" spans="2:16" ht="20.399999999999999" x14ac:dyDescent="0.2">
      <c r="B27" s="3" t="s">
        <v>39</v>
      </c>
      <c r="C27" s="33"/>
      <c r="D27" s="29"/>
      <c r="E27" s="9" t="s">
        <v>30</v>
      </c>
      <c r="F27" s="10"/>
      <c r="G27" s="8" t="str">
        <f>IF(B27="","",IF(F27="Si",VLOOKUP(B27,Hoja1!$B$2:$E$74,4,0),""))</f>
        <v/>
      </c>
      <c r="H27" s="11"/>
      <c r="I27" s="11"/>
      <c r="J27" s="11"/>
      <c r="K27" s="13">
        <v>11</v>
      </c>
      <c r="L27" s="14">
        <v>78111800</v>
      </c>
      <c r="M27" s="15"/>
      <c r="N27" s="15"/>
      <c r="O27" s="16"/>
      <c r="P27" s="16"/>
    </row>
    <row r="28" spans="2:16" x14ac:dyDescent="0.2">
      <c r="B28" s="3" t="s">
        <v>40</v>
      </c>
      <c r="C28" s="33"/>
      <c r="D28" s="29"/>
      <c r="E28" s="9" t="s">
        <v>32</v>
      </c>
      <c r="F28" s="10"/>
      <c r="G28" s="8" t="str">
        <f>IF(B28="","",IF(F28="Si",VLOOKUP(B28,Hoja1!$B$2:$E$74,4,0),""))</f>
        <v/>
      </c>
      <c r="H28" s="11"/>
      <c r="I28" s="11"/>
      <c r="J28" s="11"/>
      <c r="K28" s="13">
        <v>12</v>
      </c>
      <c r="L28" s="14">
        <v>78111800</v>
      </c>
      <c r="M28" s="15"/>
      <c r="N28" s="15"/>
      <c r="O28" s="16"/>
      <c r="P28" s="16"/>
    </row>
    <row r="29" spans="2:16" x14ac:dyDescent="0.2">
      <c r="B29" s="3" t="s">
        <v>41</v>
      </c>
      <c r="C29" s="33"/>
      <c r="D29" s="29">
        <v>4</v>
      </c>
      <c r="E29" s="9" t="s">
        <v>26</v>
      </c>
      <c r="F29" s="10"/>
      <c r="G29" s="8" t="str">
        <f>IF(B29="","",IF(F29="Si",VLOOKUP(B29,Hoja1!$B$2:$E$74,4,0),""))</f>
        <v/>
      </c>
      <c r="H29" s="11"/>
      <c r="I29" s="11"/>
      <c r="J29" s="11"/>
      <c r="K29" s="13">
        <v>13</v>
      </c>
      <c r="L29" s="14">
        <v>78111800</v>
      </c>
      <c r="M29" s="15"/>
      <c r="N29" s="15"/>
      <c r="O29" s="16"/>
      <c r="P29" s="16"/>
    </row>
    <row r="30" spans="2:16" x14ac:dyDescent="0.2">
      <c r="B30" s="3" t="s">
        <v>42</v>
      </c>
      <c r="C30" s="33"/>
      <c r="D30" s="29"/>
      <c r="E30" s="9" t="s">
        <v>28</v>
      </c>
      <c r="F30" s="10"/>
      <c r="G30" s="8" t="str">
        <f>IF(B30="","",IF(F30="Si",VLOOKUP(B30,Hoja1!$B$2:$E$74,4,0),""))</f>
        <v/>
      </c>
      <c r="H30" s="11"/>
      <c r="I30" s="11"/>
      <c r="J30" s="11"/>
      <c r="K30" s="13">
        <v>14</v>
      </c>
      <c r="L30" s="14">
        <v>78111800</v>
      </c>
      <c r="M30" s="15"/>
      <c r="N30" s="15"/>
      <c r="O30" s="16"/>
      <c r="P30" s="16"/>
    </row>
    <row r="31" spans="2:16" ht="20.399999999999999" x14ac:dyDescent="0.2">
      <c r="B31" s="3" t="s">
        <v>43</v>
      </c>
      <c r="C31" s="33"/>
      <c r="D31" s="29"/>
      <c r="E31" s="9" t="s">
        <v>30</v>
      </c>
      <c r="F31" s="10"/>
      <c r="G31" s="8" t="str">
        <f>IF(B31="","",IF(F31="Si",VLOOKUP(B31,Hoja1!$B$2:$E$74,4,0),""))</f>
        <v/>
      </c>
      <c r="H31" s="11"/>
      <c r="I31" s="11"/>
      <c r="J31" s="11"/>
      <c r="K31" s="13">
        <v>15</v>
      </c>
      <c r="L31" s="14">
        <v>78111800</v>
      </c>
      <c r="M31" s="15"/>
      <c r="N31" s="15"/>
      <c r="O31" s="16"/>
      <c r="P31" s="16"/>
    </row>
    <row r="32" spans="2:16" x14ac:dyDescent="0.2">
      <c r="B32" s="3" t="s">
        <v>44</v>
      </c>
      <c r="C32" s="33"/>
      <c r="D32" s="29"/>
      <c r="E32" s="9" t="s">
        <v>32</v>
      </c>
      <c r="F32" s="10"/>
      <c r="G32" s="8" t="str">
        <f>IF(B32="","",IF(F32="Si",VLOOKUP(B32,Hoja1!$B$2:$E$74,4,0),""))</f>
        <v/>
      </c>
      <c r="H32" s="11"/>
      <c r="I32" s="11"/>
      <c r="J32" s="11"/>
      <c r="K32" s="13">
        <v>16</v>
      </c>
      <c r="L32" s="14">
        <v>78111800</v>
      </c>
      <c r="M32" s="15"/>
      <c r="N32" s="15"/>
      <c r="O32" s="16"/>
      <c r="P32" s="16"/>
    </row>
    <row r="33" spans="2:16" x14ac:dyDescent="0.2">
      <c r="B33" s="3" t="s">
        <v>45</v>
      </c>
      <c r="C33" s="33"/>
      <c r="D33" s="29">
        <v>5</v>
      </c>
      <c r="E33" s="9" t="s">
        <v>26</v>
      </c>
      <c r="F33" s="10"/>
      <c r="G33" s="8" t="str">
        <f>IF(B33="","",IF(F33="Si",VLOOKUP(B33,Hoja1!$B$2:$E$74,4,0),""))</f>
        <v/>
      </c>
      <c r="H33" s="11"/>
      <c r="I33" s="11"/>
      <c r="J33" s="11"/>
      <c r="K33" s="13">
        <v>17</v>
      </c>
      <c r="L33" s="14">
        <v>78111800</v>
      </c>
      <c r="M33" s="15"/>
      <c r="N33" s="15"/>
      <c r="O33" s="16"/>
      <c r="P33" s="16"/>
    </row>
    <row r="34" spans="2:16" x14ac:dyDescent="0.2">
      <c r="B34" s="3" t="s">
        <v>46</v>
      </c>
      <c r="C34" s="33"/>
      <c r="D34" s="29"/>
      <c r="E34" s="9" t="s">
        <v>28</v>
      </c>
      <c r="F34" s="10"/>
      <c r="G34" s="8" t="str">
        <f>IF(B34="","",IF(F34="Si",VLOOKUP(B34,Hoja1!$B$2:$E$74,4,0),""))</f>
        <v/>
      </c>
      <c r="H34" s="11"/>
      <c r="I34" s="11"/>
      <c r="J34" s="11"/>
      <c r="K34" s="13">
        <v>18</v>
      </c>
      <c r="L34" s="14">
        <v>78111800</v>
      </c>
      <c r="M34" s="15"/>
      <c r="N34" s="15"/>
      <c r="O34" s="16"/>
      <c r="P34" s="16"/>
    </row>
    <row r="35" spans="2:16" ht="20.399999999999999" x14ac:dyDescent="0.2">
      <c r="B35" s="3" t="s">
        <v>47</v>
      </c>
      <c r="C35" s="33"/>
      <c r="D35" s="29"/>
      <c r="E35" s="9" t="s">
        <v>30</v>
      </c>
      <c r="F35" s="10"/>
      <c r="G35" s="8" t="str">
        <f>IF(B35="","",IF(F35="Si",VLOOKUP(B35,Hoja1!$B$2:$E$74,4,0),""))</f>
        <v/>
      </c>
      <c r="H35" s="11"/>
      <c r="I35" s="11"/>
      <c r="J35" s="11"/>
      <c r="K35" s="13">
        <v>19</v>
      </c>
      <c r="L35" s="14">
        <v>78111800</v>
      </c>
      <c r="M35" s="15"/>
      <c r="N35" s="15"/>
      <c r="O35" s="16"/>
      <c r="P35" s="16"/>
    </row>
    <row r="36" spans="2:16" x14ac:dyDescent="0.2">
      <c r="B36" s="3" t="s">
        <v>48</v>
      </c>
      <c r="C36" s="33"/>
      <c r="D36" s="29"/>
      <c r="E36" s="9" t="s">
        <v>32</v>
      </c>
      <c r="F36" s="10"/>
      <c r="G36" s="8" t="str">
        <f>IF(B36="","",IF(F36="Si",VLOOKUP(B36,Hoja1!$B$2:$E$74,4,0),""))</f>
        <v/>
      </c>
      <c r="H36" s="11"/>
      <c r="I36" s="11"/>
      <c r="J36" s="11"/>
      <c r="K36" s="13">
        <v>20</v>
      </c>
      <c r="L36" s="14">
        <v>78111800</v>
      </c>
      <c r="M36" s="15"/>
      <c r="N36" s="15"/>
      <c r="O36" s="16"/>
      <c r="P36" s="16"/>
    </row>
    <row r="37" spans="2:16" x14ac:dyDescent="0.2">
      <c r="B37" s="3" t="s">
        <v>49</v>
      </c>
      <c r="C37" s="33"/>
      <c r="D37" s="29">
        <v>6</v>
      </c>
      <c r="E37" s="9" t="s">
        <v>26</v>
      </c>
      <c r="F37" s="10"/>
      <c r="G37" s="8" t="str">
        <f>IF(B37="","",IF(F37="Si",VLOOKUP(B37,Hoja1!$B$2:$E$74,4,0),""))</f>
        <v/>
      </c>
      <c r="H37" s="11"/>
      <c r="I37" s="11"/>
      <c r="J37" s="11"/>
      <c r="K37" s="13">
        <v>21</v>
      </c>
      <c r="L37" s="14">
        <v>78111800</v>
      </c>
      <c r="M37" s="15"/>
      <c r="N37" s="15"/>
      <c r="O37" s="16"/>
      <c r="P37" s="16"/>
    </row>
    <row r="38" spans="2:16" x14ac:dyDescent="0.2">
      <c r="B38" s="3" t="s">
        <v>50</v>
      </c>
      <c r="C38" s="33"/>
      <c r="D38" s="29"/>
      <c r="E38" s="9" t="s">
        <v>28</v>
      </c>
      <c r="F38" s="10"/>
      <c r="G38" s="8" t="str">
        <f>IF(B38="","",IF(F38="Si",VLOOKUP(B38,Hoja1!$B$2:$E$74,4,0),""))</f>
        <v/>
      </c>
      <c r="H38" s="11"/>
      <c r="I38" s="11"/>
      <c r="J38" s="11"/>
      <c r="K38" s="13">
        <v>22</v>
      </c>
      <c r="L38" s="14">
        <v>78111800</v>
      </c>
      <c r="M38" s="15"/>
      <c r="N38" s="15"/>
      <c r="O38" s="16"/>
      <c r="P38" s="16"/>
    </row>
    <row r="39" spans="2:16" ht="20.399999999999999" x14ac:dyDescent="0.2">
      <c r="B39" s="3" t="s">
        <v>51</v>
      </c>
      <c r="C39" s="33"/>
      <c r="D39" s="29"/>
      <c r="E39" s="9" t="s">
        <v>30</v>
      </c>
      <c r="F39" s="10"/>
      <c r="G39" s="8" t="str">
        <f>IF(B39="","",IF(F39="Si",VLOOKUP(B39,Hoja1!$B$2:$E$74,4,0),""))</f>
        <v/>
      </c>
      <c r="H39" s="11"/>
      <c r="I39" s="11"/>
      <c r="J39" s="11"/>
      <c r="K39" s="13">
        <v>23</v>
      </c>
      <c r="L39" s="14">
        <v>78111800</v>
      </c>
      <c r="M39" s="15"/>
      <c r="N39" s="15"/>
      <c r="O39" s="16"/>
      <c r="P39" s="16"/>
    </row>
    <row r="40" spans="2:16" x14ac:dyDescent="0.2">
      <c r="B40" s="3" t="s">
        <v>52</v>
      </c>
      <c r="C40" s="33"/>
      <c r="D40" s="29"/>
      <c r="E40" s="9" t="s">
        <v>32</v>
      </c>
      <c r="F40" s="10"/>
      <c r="G40" s="8" t="str">
        <f>IF(B40="","",IF(F40="Si",VLOOKUP(B40,Hoja1!$B$2:$E$74,4,0),""))</f>
        <v/>
      </c>
      <c r="H40" s="11"/>
      <c r="I40" s="11"/>
      <c r="J40" s="11"/>
      <c r="K40" s="13">
        <v>24</v>
      </c>
      <c r="L40" s="14">
        <v>78111800</v>
      </c>
      <c r="M40" s="15"/>
      <c r="N40" s="15"/>
      <c r="O40" s="16"/>
      <c r="P40" s="16"/>
    </row>
    <row r="41" spans="2:16" x14ac:dyDescent="0.2">
      <c r="B41" s="3" t="s">
        <v>53</v>
      </c>
      <c r="C41" s="33"/>
      <c r="D41" s="29">
        <v>7</v>
      </c>
      <c r="E41" s="9" t="s">
        <v>26</v>
      </c>
      <c r="F41" s="10"/>
      <c r="G41" s="8" t="str">
        <f>IF(B41="","",IF(F41="Si",VLOOKUP(B41,Hoja1!$B$2:$E$74,4,0),""))</f>
        <v/>
      </c>
      <c r="H41" s="11"/>
      <c r="I41" s="11"/>
      <c r="J41" s="11"/>
      <c r="K41" s="13">
        <v>25</v>
      </c>
      <c r="L41" s="14">
        <v>78111800</v>
      </c>
      <c r="M41" s="15"/>
      <c r="N41" s="15"/>
      <c r="O41" s="16"/>
      <c r="P41" s="16"/>
    </row>
    <row r="42" spans="2:16" x14ac:dyDescent="0.2">
      <c r="B42" s="3" t="s">
        <v>54</v>
      </c>
      <c r="C42" s="33"/>
      <c r="D42" s="29"/>
      <c r="E42" s="9" t="s">
        <v>28</v>
      </c>
      <c r="F42" s="10"/>
      <c r="G42" s="8" t="str">
        <f>IF(B42="","",IF(F42="Si",VLOOKUP(B42,Hoja1!$B$2:$E$74,4,0),""))</f>
        <v/>
      </c>
      <c r="H42" s="11"/>
      <c r="I42" s="11"/>
      <c r="J42" s="11"/>
      <c r="K42" s="13">
        <v>26</v>
      </c>
      <c r="L42" s="14">
        <v>78111800</v>
      </c>
      <c r="M42" s="15"/>
      <c r="N42" s="15"/>
      <c r="O42" s="16"/>
      <c r="P42" s="16"/>
    </row>
    <row r="43" spans="2:16" ht="20.399999999999999" x14ac:dyDescent="0.2">
      <c r="B43" s="3" t="s">
        <v>55</v>
      </c>
      <c r="C43" s="33"/>
      <c r="D43" s="29"/>
      <c r="E43" s="9" t="s">
        <v>30</v>
      </c>
      <c r="F43" s="10"/>
      <c r="G43" s="8" t="str">
        <f>IF(B43="","",IF(F43="Si",VLOOKUP(B43,Hoja1!$B$2:$E$74,4,0),""))</f>
        <v/>
      </c>
      <c r="H43" s="11"/>
      <c r="I43" s="11"/>
      <c r="J43" s="11"/>
      <c r="K43" s="13">
        <v>27</v>
      </c>
      <c r="L43" s="14">
        <v>78111800</v>
      </c>
      <c r="M43" s="15"/>
      <c r="N43" s="15"/>
      <c r="O43" s="16"/>
      <c r="P43" s="16"/>
    </row>
    <row r="44" spans="2:16" x14ac:dyDescent="0.2">
      <c r="B44" s="3" t="s">
        <v>56</v>
      </c>
      <c r="C44" s="33"/>
      <c r="D44" s="29"/>
      <c r="E44" s="9" t="s">
        <v>32</v>
      </c>
      <c r="F44" s="10"/>
      <c r="G44" s="8" t="str">
        <f>IF(B44="","",IF(F44="Si",VLOOKUP(B44,Hoja1!$B$2:$E$74,4,0),""))</f>
        <v/>
      </c>
      <c r="H44" s="11"/>
      <c r="I44" s="11"/>
      <c r="J44" s="11"/>
      <c r="K44" s="13">
        <v>28</v>
      </c>
      <c r="L44" s="14">
        <v>78111800</v>
      </c>
      <c r="M44" s="15"/>
      <c r="N44" s="15"/>
      <c r="O44" s="16"/>
      <c r="P44" s="16"/>
    </row>
    <row r="45" spans="2:16" x14ac:dyDescent="0.2">
      <c r="B45" s="3" t="s">
        <v>57</v>
      </c>
      <c r="C45" s="33"/>
      <c r="D45" s="29">
        <v>8</v>
      </c>
      <c r="E45" s="9" t="s">
        <v>26</v>
      </c>
      <c r="F45" s="10"/>
      <c r="G45" s="8" t="str">
        <f>IF(B45="","",IF(F45="Si",VLOOKUP(B45,Hoja1!$B$2:$E$74,4,0),""))</f>
        <v/>
      </c>
      <c r="H45" s="11"/>
      <c r="I45" s="11"/>
      <c r="J45" s="11"/>
      <c r="K45" s="13">
        <v>29</v>
      </c>
      <c r="L45" s="14">
        <v>78111800</v>
      </c>
      <c r="M45" s="15"/>
      <c r="N45" s="15"/>
      <c r="O45" s="16"/>
      <c r="P45" s="16"/>
    </row>
    <row r="46" spans="2:16" x14ac:dyDescent="0.2">
      <c r="B46" s="3" t="s">
        <v>58</v>
      </c>
      <c r="C46" s="33"/>
      <c r="D46" s="29"/>
      <c r="E46" s="9" t="s">
        <v>28</v>
      </c>
      <c r="F46" s="10"/>
      <c r="G46" s="8" t="str">
        <f>IF(B46="","",IF(F46="Si",VLOOKUP(B46,Hoja1!$B$2:$E$74,4,0),""))</f>
        <v/>
      </c>
      <c r="H46" s="11"/>
      <c r="I46" s="11"/>
      <c r="J46" s="11"/>
      <c r="K46" s="13">
        <v>30</v>
      </c>
      <c r="L46" s="14">
        <v>78111800</v>
      </c>
      <c r="M46" s="15"/>
      <c r="N46" s="15"/>
      <c r="O46" s="16"/>
      <c r="P46" s="16"/>
    </row>
    <row r="47" spans="2:16" ht="20.399999999999999" x14ac:dyDescent="0.2">
      <c r="B47" s="3" t="s">
        <v>59</v>
      </c>
      <c r="C47" s="33"/>
      <c r="D47" s="29"/>
      <c r="E47" s="9" t="s">
        <v>30</v>
      </c>
      <c r="F47" s="10"/>
      <c r="G47" s="8" t="str">
        <f>IF(B47="","",IF(F47="Si",VLOOKUP(B47,Hoja1!$B$2:$E$74,4,0),""))</f>
        <v/>
      </c>
      <c r="H47" s="11"/>
      <c r="I47" s="11"/>
      <c r="J47" s="11"/>
      <c r="K47" s="13">
        <v>31</v>
      </c>
      <c r="L47" s="14">
        <v>78111800</v>
      </c>
      <c r="M47" s="15"/>
      <c r="N47" s="15"/>
      <c r="O47" s="16"/>
      <c r="P47" s="16"/>
    </row>
    <row r="48" spans="2:16" x14ac:dyDescent="0.2">
      <c r="B48" s="3" t="s">
        <v>60</v>
      </c>
      <c r="C48" s="33"/>
      <c r="D48" s="29"/>
      <c r="E48" s="9" t="s">
        <v>32</v>
      </c>
      <c r="F48" s="10"/>
      <c r="G48" s="8" t="str">
        <f>IF(B48="","",IF(F48="Si",VLOOKUP(B48,Hoja1!$B$2:$E$74,4,0),""))</f>
        <v/>
      </c>
      <c r="H48" s="11"/>
      <c r="I48" s="11"/>
      <c r="J48" s="11"/>
      <c r="K48" s="13">
        <v>32</v>
      </c>
      <c r="L48" s="14">
        <v>78111800</v>
      </c>
      <c r="M48" s="15"/>
      <c r="N48" s="15"/>
      <c r="O48" s="16"/>
      <c r="P48" s="16"/>
    </row>
    <row r="49" spans="2:16" x14ac:dyDescent="0.2">
      <c r="B49" s="3" t="s">
        <v>61</v>
      </c>
      <c r="C49" s="33"/>
      <c r="D49" s="29">
        <v>9</v>
      </c>
      <c r="E49" s="9" t="s">
        <v>26</v>
      </c>
      <c r="F49" s="10"/>
      <c r="G49" s="8" t="str">
        <f>IF(B49="","",IF(F49="Si",VLOOKUP(B49,Hoja1!$B$2:$E$74,4,0),""))</f>
        <v/>
      </c>
      <c r="H49" s="11"/>
      <c r="I49" s="11"/>
      <c r="J49" s="11"/>
      <c r="K49" s="13">
        <v>33</v>
      </c>
      <c r="L49" s="14">
        <v>78111800</v>
      </c>
      <c r="M49" s="15"/>
      <c r="N49" s="15"/>
      <c r="O49" s="16"/>
      <c r="P49" s="16"/>
    </row>
    <row r="50" spans="2:16" x14ac:dyDescent="0.2">
      <c r="B50" s="3" t="s">
        <v>62</v>
      </c>
      <c r="C50" s="33"/>
      <c r="D50" s="29"/>
      <c r="E50" s="9" t="s">
        <v>28</v>
      </c>
      <c r="F50" s="10"/>
      <c r="G50" s="8" t="str">
        <f>IF(B50="","",IF(F50="Si",VLOOKUP(B50,Hoja1!$B$2:$E$74,4,0),""))</f>
        <v/>
      </c>
      <c r="H50" s="11"/>
      <c r="I50" s="11"/>
      <c r="J50" s="11"/>
      <c r="K50" s="13">
        <v>34</v>
      </c>
      <c r="L50" s="14">
        <v>78111800</v>
      </c>
      <c r="M50" s="15"/>
      <c r="N50" s="15"/>
      <c r="O50" s="16"/>
      <c r="P50" s="16"/>
    </row>
    <row r="51" spans="2:16" ht="20.399999999999999" x14ac:dyDescent="0.2">
      <c r="B51" s="3" t="s">
        <v>63</v>
      </c>
      <c r="C51" s="33"/>
      <c r="D51" s="29"/>
      <c r="E51" s="9" t="s">
        <v>30</v>
      </c>
      <c r="F51" s="10"/>
      <c r="G51" s="8" t="str">
        <f>IF(B51="","",IF(F51="Si",VLOOKUP(B51,Hoja1!$B$2:$E$74,4,0),""))</f>
        <v/>
      </c>
      <c r="H51" s="11"/>
      <c r="I51" s="11"/>
      <c r="J51" s="11"/>
      <c r="K51" s="13">
        <v>35</v>
      </c>
      <c r="L51" s="14">
        <v>78111800</v>
      </c>
      <c r="M51" s="15"/>
      <c r="N51" s="15"/>
      <c r="O51" s="16"/>
      <c r="P51" s="16"/>
    </row>
    <row r="52" spans="2:16" x14ac:dyDescent="0.2">
      <c r="B52" s="3" t="s">
        <v>64</v>
      </c>
      <c r="C52" s="33"/>
      <c r="D52" s="29"/>
      <c r="E52" s="9" t="s">
        <v>32</v>
      </c>
      <c r="F52" s="10"/>
      <c r="G52" s="8" t="str">
        <f>IF(B52="","",IF(F52="Si",VLOOKUP(B52,Hoja1!$B$2:$E$74,4,0),""))</f>
        <v/>
      </c>
      <c r="H52" s="11"/>
      <c r="I52" s="11"/>
      <c r="J52" s="11"/>
      <c r="K52" s="13">
        <v>36</v>
      </c>
      <c r="L52" s="14">
        <v>78111800</v>
      </c>
      <c r="M52" s="15"/>
      <c r="N52" s="15"/>
      <c r="O52" s="16"/>
      <c r="P52" s="16"/>
    </row>
    <row r="53" spans="2:16" x14ac:dyDescent="0.2">
      <c r="B53" s="3" t="s">
        <v>65</v>
      </c>
      <c r="C53" s="33"/>
      <c r="D53" s="29">
        <v>10</v>
      </c>
      <c r="E53" s="9" t="s">
        <v>26</v>
      </c>
      <c r="F53" s="10"/>
      <c r="G53" s="8" t="str">
        <f>IF(B53="","",IF(F53="Si",VLOOKUP(B53,Hoja1!$B$2:$E$74,4,0),""))</f>
        <v/>
      </c>
      <c r="H53" s="11"/>
      <c r="I53" s="11"/>
      <c r="J53" s="11"/>
      <c r="K53" s="13">
        <v>37</v>
      </c>
      <c r="L53" s="14">
        <v>78111800</v>
      </c>
      <c r="M53" s="15"/>
      <c r="N53" s="15"/>
      <c r="O53" s="16"/>
      <c r="P53" s="16"/>
    </row>
    <row r="54" spans="2:16" x14ac:dyDescent="0.2">
      <c r="B54" s="3" t="s">
        <v>66</v>
      </c>
      <c r="C54" s="33"/>
      <c r="D54" s="29"/>
      <c r="E54" s="9" t="s">
        <v>28</v>
      </c>
      <c r="F54" s="10"/>
      <c r="G54" s="8" t="str">
        <f>IF(B54="","",IF(F54="Si",VLOOKUP(B54,Hoja1!$B$2:$E$74,4,0),""))</f>
        <v/>
      </c>
      <c r="H54" s="11"/>
      <c r="I54" s="11"/>
      <c r="J54" s="11"/>
      <c r="K54" s="13">
        <v>38</v>
      </c>
      <c r="L54" s="14">
        <v>78111800</v>
      </c>
      <c r="M54" s="15"/>
      <c r="N54" s="15"/>
      <c r="O54" s="16"/>
      <c r="P54" s="16"/>
    </row>
    <row r="55" spans="2:16" ht="20.399999999999999" x14ac:dyDescent="0.2">
      <c r="B55" s="3" t="s">
        <v>67</v>
      </c>
      <c r="C55" s="33"/>
      <c r="D55" s="29"/>
      <c r="E55" s="9" t="s">
        <v>30</v>
      </c>
      <c r="F55" s="10"/>
      <c r="G55" s="8" t="str">
        <f>IF(B55="","",IF(F55="Si",VLOOKUP(B55,Hoja1!$B$2:$E$74,4,0),""))</f>
        <v/>
      </c>
      <c r="H55" s="11"/>
      <c r="I55" s="11"/>
      <c r="J55" s="11"/>
      <c r="K55" s="13">
        <v>39</v>
      </c>
      <c r="L55" s="14">
        <v>78111800</v>
      </c>
      <c r="M55" s="15"/>
      <c r="N55" s="15"/>
      <c r="O55" s="16"/>
      <c r="P55" s="16"/>
    </row>
    <row r="56" spans="2:16" x14ac:dyDescent="0.2">
      <c r="B56" s="3" t="s">
        <v>68</v>
      </c>
      <c r="C56" s="33"/>
      <c r="D56" s="29"/>
      <c r="E56" s="9" t="s">
        <v>32</v>
      </c>
      <c r="F56" s="10"/>
      <c r="G56" s="8" t="str">
        <f>IF(B56="","",IF(F56="Si",VLOOKUP(B56,Hoja1!$B$2:$E$74,4,0),""))</f>
        <v/>
      </c>
      <c r="H56" s="11"/>
      <c r="I56" s="11"/>
      <c r="J56" s="11"/>
      <c r="K56" s="13">
        <v>40</v>
      </c>
      <c r="L56" s="14">
        <v>78111800</v>
      </c>
      <c r="M56" s="15"/>
      <c r="N56" s="15"/>
      <c r="O56" s="16"/>
      <c r="P56" s="16"/>
    </row>
    <row r="57" spans="2:16" x14ac:dyDescent="0.2">
      <c r="B57" s="3" t="s">
        <v>69</v>
      </c>
      <c r="C57" s="33"/>
      <c r="D57" s="29">
        <v>11</v>
      </c>
      <c r="E57" s="9" t="s">
        <v>26</v>
      </c>
      <c r="F57" s="10"/>
      <c r="G57" s="8" t="str">
        <f>IF(B57="","",IF(F57="Si",VLOOKUP(B57,Hoja1!$B$2:$E$74,4,0),""))</f>
        <v/>
      </c>
      <c r="H57" s="11"/>
      <c r="I57" s="11"/>
      <c r="J57" s="11"/>
      <c r="K57" s="13">
        <v>41</v>
      </c>
      <c r="L57" s="14">
        <v>78111800</v>
      </c>
      <c r="M57" s="15"/>
      <c r="N57" s="15"/>
      <c r="O57" s="16"/>
      <c r="P57" s="16"/>
    </row>
    <row r="58" spans="2:16" x14ac:dyDescent="0.2">
      <c r="B58" s="3" t="s">
        <v>70</v>
      </c>
      <c r="C58" s="33"/>
      <c r="D58" s="29"/>
      <c r="E58" s="9" t="s">
        <v>28</v>
      </c>
      <c r="F58" s="10"/>
      <c r="G58" s="8" t="str">
        <f>IF(B58="","",IF(F58="Si",VLOOKUP(B58,Hoja1!$B$2:$E$74,4,0),""))</f>
        <v/>
      </c>
      <c r="H58" s="11"/>
      <c r="I58" s="11"/>
      <c r="J58" s="11"/>
      <c r="K58" s="13">
        <v>42</v>
      </c>
      <c r="L58" s="14">
        <v>78111800</v>
      </c>
      <c r="M58" s="15"/>
      <c r="N58" s="15"/>
      <c r="O58" s="16"/>
      <c r="P58" s="16"/>
    </row>
    <row r="59" spans="2:16" ht="20.399999999999999" x14ac:dyDescent="0.2">
      <c r="B59" s="3" t="s">
        <v>71</v>
      </c>
      <c r="C59" s="33"/>
      <c r="D59" s="29"/>
      <c r="E59" s="9" t="s">
        <v>30</v>
      </c>
      <c r="F59" s="10"/>
      <c r="G59" s="8" t="str">
        <f>IF(B59="","",IF(F59="Si",VLOOKUP(B59,Hoja1!$B$2:$E$74,4,0),""))</f>
        <v/>
      </c>
      <c r="H59" s="11"/>
      <c r="I59" s="11"/>
      <c r="J59" s="11"/>
      <c r="K59" s="13">
        <v>43</v>
      </c>
      <c r="L59" s="14">
        <v>78111800</v>
      </c>
      <c r="M59" s="15"/>
      <c r="N59" s="15"/>
      <c r="O59" s="16"/>
      <c r="P59" s="16"/>
    </row>
    <row r="60" spans="2:16" x14ac:dyDescent="0.2">
      <c r="B60" s="3" t="s">
        <v>72</v>
      </c>
      <c r="C60" s="33"/>
      <c r="D60" s="29"/>
      <c r="E60" s="9" t="s">
        <v>32</v>
      </c>
      <c r="F60" s="10"/>
      <c r="G60" s="8" t="str">
        <f>IF(B60="","",IF(F60="Si",VLOOKUP(B60,Hoja1!$B$2:$E$74,4,0),""))</f>
        <v/>
      </c>
      <c r="H60" s="11"/>
      <c r="I60" s="11"/>
      <c r="J60" s="11"/>
      <c r="K60" s="13">
        <v>44</v>
      </c>
      <c r="L60" s="14">
        <v>78111800</v>
      </c>
      <c r="M60" s="15"/>
      <c r="N60" s="15"/>
      <c r="O60" s="16"/>
      <c r="P60" s="16"/>
    </row>
    <row r="61" spans="2:16" x14ac:dyDescent="0.2">
      <c r="B61" s="3" t="s">
        <v>73</v>
      </c>
      <c r="C61" s="33"/>
      <c r="D61" s="29">
        <v>12</v>
      </c>
      <c r="E61" s="9" t="s">
        <v>26</v>
      </c>
      <c r="F61" s="10"/>
      <c r="G61" s="8" t="str">
        <f>IF(B61="","",IF(F61="Si",VLOOKUP(B61,Hoja1!$B$2:$E$74,4,0),""))</f>
        <v/>
      </c>
      <c r="H61" s="11"/>
      <c r="I61" s="11"/>
      <c r="J61" s="11"/>
      <c r="K61" s="13">
        <v>45</v>
      </c>
      <c r="L61" s="14">
        <v>78111800</v>
      </c>
      <c r="M61" s="15"/>
      <c r="N61" s="15"/>
      <c r="O61" s="16"/>
      <c r="P61" s="16"/>
    </row>
    <row r="62" spans="2:16" x14ac:dyDescent="0.2">
      <c r="B62" s="3" t="s">
        <v>74</v>
      </c>
      <c r="C62" s="33"/>
      <c r="D62" s="29"/>
      <c r="E62" s="9" t="s">
        <v>28</v>
      </c>
      <c r="F62" s="10"/>
      <c r="G62" s="8" t="str">
        <f>IF(B62="","",IF(F62="Si",VLOOKUP(B62,Hoja1!$B$2:$E$74,4,0),""))</f>
        <v/>
      </c>
      <c r="H62" s="11"/>
      <c r="I62" s="11"/>
      <c r="J62" s="11"/>
      <c r="K62" s="13">
        <v>46</v>
      </c>
      <c r="L62" s="14">
        <v>78111800</v>
      </c>
      <c r="M62" s="15"/>
      <c r="N62" s="15"/>
      <c r="O62" s="16"/>
      <c r="P62" s="16"/>
    </row>
    <row r="63" spans="2:16" ht="20.399999999999999" x14ac:dyDescent="0.2">
      <c r="B63" s="3" t="s">
        <v>75</v>
      </c>
      <c r="C63" s="33"/>
      <c r="D63" s="29"/>
      <c r="E63" s="9" t="s">
        <v>30</v>
      </c>
      <c r="F63" s="10"/>
      <c r="G63" s="8" t="str">
        <f>IF(B63="","",IF(F63="Si",VLOOKUP(B63,Hoja1!$B$2:$E$74,4,0),""))</f>
        <v/>
      </c>
      <c r="H63" s="11"/>
      <c r="I63" s="11"/>
      <c r="J63" s="11"/>
      <c r="K63" s="13">
        <v>47</v>
      </c>
      <c r="L63" s="14">
        <v>78111800</v>
      </c>
      <c r="M63" s="15"/>
      <c r="N63" s="15"/>
      <c r="O63" s="16"/>
      <c r="P63" s="16"/>
    </row>
    <row r="64" spans="2:16" x14ac:dyDescent="0.2">
      <c r="B64" s="3" t="s">
        <v>76</v>
      </c>
      <c r="C64" s="33"/>
      <c r="D64" s="29"/>
      <c r="E64" s="9" t="s">
        <v>32</v>
      </c>
      <c r="F64" s="10"/>
      <c r="G64" s="8" t="str">
        <f>IF(B64="","",IF(F64="Si",VLOOKUP(B64,Hoja1!$B$2:$E$74,4,0),""))</f>
        <v/>
      </c>
      <c r="H64" s="11"/>
      <c r="I64" s="11"/>
      <c r="J64" s="11"/>
      <c r="K64" s="13">
        <v>48</v>
      </c>
      <c r="L64" s="14">
        <v>78111800</v>
      </c>
      <c r="M64" s="15"/>
      <c r="N64" s="15"/>
      <c r="O64" s="16"/>
      <c r="P64" s="16"/>
    </row>
    <row r="65" spans="2:16" x14ac:dyDescent="0.2">
      <c r="B65" s="3" t="s">
        <v>77</v>
      </c>
      <c r="C65" s="33"/>
      <c r="D65" s="29">
        <v>13</v>
      </c>
      <c r="E65" s="9" t="s">
        <v>26</v>
      </c>
      <c r="F65" s="10"/>
      <c r="G65" s="8" t="str">
        <f>IF(B65="","",IF(F65="Si",VLOOKUP(B65,Hoja1!$B$2:$E$74,4,0),""))</f>
        <v/>
      </c>
      <c r="H65" s="11"/>
      <c r="I65" s="11"/>
      <c r="J65" s="11"/>
      <c r="K65" s="13">
        <v>49</v>
      </c>
      <c r="L65" s="14">
        <v>78111800</v>
      </c>
      <c r="M65" s="15"/>
      <c r="N65" s="15"/>
      <c r="O65" s="16"/>
      <c r="P65" s="16"/>
    </row>
    <row r="66" spans="2:16" x14ac:dyDescent="0.2">
      <c r="B66" s="3" t="s">
        <v>78</v>
      </c>
      <c r="C66" s="33"/>
      <c r="D66" s="29"/>
      <c r="E66" s="9" t="s">
        <v>28</v>
      </c>
      <c r="F66" s="10"/>
      <c r="G66" s="8" t="str">
        <f>IF(B66="","",IF(F66="Si",VLOOKUP(B66,Hoja1!$B$2:$E$74,4,0),""))</f>
        <v/>
      </c>
      <c r="H66" s="11"/>
      <c r="I66" s="11"/>
      <c r="J66" s="11"/>
      <c r="K66" s="13">
        <v>50</v>
      </c>
      <c r="L66" s="14">
        <v>78111800</v>
      </c>
      <c r="M66" s="15"/>
      <c r="N66" s="15"/>
      <c r="O66" s="16"/>
      <c r="P66" s="16"/>
    </row>
    <row r="67" spans="2:16" ht="20.399999999999999" x14ac:dyDescent="0.2">
      <c r="B67" s="3" t="s">
        <v>79</v>
      </c>
      <c r="C67" s="33"/>
      <c r="D67" s="29"/>
      <c r="E67" s="9" t="s">
        <v>30</v>
      </c>
      <c r="F67" s="10"/>
      <c r="G67" s="8" t="str">
        <f>IF(B67="","",IF(F67="Si",VLOOKUP(B67,Hoja1!$B$2:$E$74,4,0),""))</f>
        <v/>
      </c>
      <c r="H67" s="11"/>
      <c r="I67" s="11"/>
      <c r="J67" s="11"/>
      <c r="K67" s="13">
        <v>51</v>
      </c>
      <c r="L67" s="14">
        <v>78111800</v>
      </c>
      <c r="M67" s="15"/>
      <c r="N67" s="15"/>
      <c r="O67" s="16"/>
      <c r="P67" s="16"/>
    </row>
    <row r="68" spans="2:16" x14ac:dyDescent="0.2">
      <c r="B68" s="3" t="s">
        <v>80</v>
      </c>
      <c r="C68" s="33"/>
      <c r="D68" s="29"/>
      <c r="E68" s="9" t="s">
        <v>32</v>
      </c>
      <c r="F68" s="10"/>
      <c r="G68" s="8" t="str">
        <f>IF(B68="","",IF(F68="Si",VLOOKUP(B68,Hoja1!$B$2:$E$74,4,0),""))</f>
        <v/>
      </c>
      <c r="H68" s="11"/>
      <c r="I68" s="11"/>
      <c r="J68" s="11"/>
      <c r="K68" s="13">
        <v>52</v>
      </c>
      <c r="L68" s="14">
        <v>78111800</v>
      </c>
      <c r="M68" s="15"/>
      <c r="N68" s="15"/>
      <c r="O68" s="16"/>
      <c r="P68" s="16"/>
    </row>
    <row r="69" spans="2:16" x14ac:dyDescent="0.2">
      <c r="B69" s="3" t="s">
        <v>81</v>
      </c>
      <c r="C69" s="33"/>
      <c r="D69" s="29">
        <v>14</v>
      </c>
      <c r="E69" s="9" t="s">
        <v>26</v>
      </c>
      <c r="F69" s="10"/>
      <c r="G69" s="8" t="str">
        <f>IF(B69="","",IF(F69="Si",VLOOKUP(B69,Hoja1!$B$2:$E$74,4,0),""))</f>
        <v/>
      </c>
      <c r="H69" s="11"/>
      <c r="I69" s="11"/>
      <c r="J69" s="11"/>
      <c r="K69" s="13">
        <v>53</v>
      </c>
      <c r="L69" s="14">
        <v>78111800</v>
      </c>
      <c r="M69" s="15"/>
      <c r="N69" s="15"/>
      <c r="O69" s="16"/>
      <c r="P69" s="16"/>
    </row>
    <row r="70" spans="2:16" x14ac:dyDescent="0.2">
      <c r="B70" s="3" t="s">
        <v>82</v>
      </c>
      <c r="C70" s="33"/>
      <c r="D70" s="29"/>
      <c r="E70" s="9" t="s">
        <v>28</v>
      </c>
      <c r="F70" s="10"/>
      <c r="G70" s="8" t="str">
        <f>IF(B70="","",IF(F70="Si",VLOOKUP(B70,Hoja1!$B$2:$E$74,4,0),""))</f>
        <v/>
      </c>
      <c r="H70" s="11"/>
      <c r="I70" s="11"/>
      <c r="J70" s="11"/>
      <c r="K70" s="13">
        <v>54</v>
      </c>
      <c r="L70" s="14">
        <v>78111800</v>
      </c>
      <c r="M70" s="15"/>
      <c r="N70" s="15"/>
      <c r="O70" s="16"/>
      <c r="P70" s="16"/>
    </row>
    <row r="71" spans="2:16" ht="20.399999999999999" x14ac:dyDescent="0.2">
      <c r="B71" s="3" t="s">
        <v>83</v>
      </c>
      <c r="C71" s="33"/>
      <c r="D71" s="29"/>
      <c r="E71" s="9" t="s">
        <v>30</v>
      </c>
      <c r="F71" s="10"/>
      <c r="G71" s="8" t="str">
        <f>IF(B71="","",IF(F71="Si",VLOOKUP(B71,Hoja1!$B$2:$E$74,4,0),""))</f>
        <v/>
      </c>
      <c r="H71" s="11"/>
      <c r="I71" s="11"/>
      <c r="J71" s="11"/>
      <c r="K71" s="13">
        <v>55</v>
      </c>
      <c r="L71" s="14">
        <v>78111800</v>
      </c>
      <c r="M71" s="15"/>
      <c r="N71" s="15"/>
      <c r="O71" s="16"/>
      <c r="P71" s="16"/>
    </row>
    <row r="72" spans="2:16" x14ac:dyDescent="0.2">
      <c r="B72" s="3" t="s">
        <v>84</v>
      </c>
      <c r="C72" s="33"/>
      <c r="D72" s="29"/>
      <c r="E72" s="9" t="s">
        <v>32</v>
      </c>
      <c r="F72" s="10"/>
      <c r="G72" s="8" t="str">
        <f>IF(B72="","",IF(F72="Si",VLOOKUP(B72,Hoja1!$B$2:$E$74,4,0),""))</f>
        <v/>
      </c>
      <c r="H72" s="11"/>
      <c r="I72" s="11"/>
      <c r="J72" s="11"/>
      <c r="K72" s="13">
        <v>56</v>
      </c>
      <c r="L72" s="14">
        <v>78111800</v>
      </c>
      <c r="M72" s="15"/>
      <c r="N72" s="15"/>
      <c r="O72" s="16"/>
      <c r="P72" s="16"/>
    </row>
    <row r="73" spans="2:16" x14ac:dyDescent="0.2">
      <c r="B73" s="3" t="s">
        <v>85</v>
      </c>
      <c r="C73" s="33"/>
      <c r="D73" s="29">
        <v>15</v>
      </c>
      <c r="E73" s="9" t="s">
        <v>26</v>
      </c>
      <c r="F73" s="10"/>
      <c r="G73" s="8" t="str">
        <f>IF(B73="","",IF(F73="Si",VLOOKUP(B73,Hoja1!$B$2:$E$74,4,0),""))</f>
        <v/>
      </c>
      <c r="H73" s="11"/>
      <c r="I73" s="11"/>
      <c r="J73" s="11"/>
      <c r="K73" s="13">
        <v>57</v>
      </c>
      <c r="L73" s="14">
        <v>78111800</v>
      </c>
      <c r="M73" s="15"/>
      <c r="N73" s="15"/>
      <c r="O73" s="16"/>
      <c r="P73" s="16"/>
    </row>
    <row r="74" spans="2:16" x14ac:dyDescent="0.2">
      <c r="B74" s="3" t="s">
        <v>86</v>
      </c>
      <c r="C74" s="33"/>
      <c r="D74" s="29"/>
      <c r="E74" s="9" t="s">
        <v>28</v>
      </c>
      <c r="F74" s="10"/>
      <c r="G74" s="8" t="str">
        <f>IF(B74="","",IF(F74="Si",VLOOKUP(B74,Hoja1!$B$2:$E$74,4,0),""))</f>
        <v/>
      </c>
      <c r="H74" s="11"/>
      <c r="I74" s="11"/>
      <c r="J74" s="11"/>
      <c r="K74" s="13">
        <v>58</v>
      </c>
      <c r="L74" s="14">
        <v>78111800</v>
      </c>
      <c r="M74" s="15"/>
      <c r="N74" s="15"/>
      <c r="O74" s="16"/>
      <c r="P74" s="16"/>
    </row>
    <row r="75" spans="2:16" ht="20.399999999999999" x14ac:dyDescent="0.2">
      <c r="B75" s="3" t="s">
        <v>87</v>
      </c>
      <c r="C75" s="33"/>
      <c r="D75" s="29"/>
      <c r="E75" s="9" t="s">
        <v>30</v>
      </c>
      <c r="F75" s="10"/>
      <c r="G75" s="8" t="str">
        <f>IF(B75="","",IF(F75="Si",VLOOKUP(B75,Hoja1!$B$2:$E$74,4,0),""))</f>
        <v/>
      </c>
      <c r="H75" s="11"/>
      <c r="I75" s="11"/>
      <c r="J75" s="11"/>
      <c r="K75" s="13">
        <v>59</v>
      </c>
      <c r="L75" s="14">
        <v>78111800</v>
      </c>
      <c r="M75" s="15"/>
      <c r="N75" s="15"/>
      <c r="O75" s="16"/>
      <c r="P75" s="16"/>
    </row>
    <row r="76" spans="2:16" x14ac:dyDescent="0.2">
      <c r="B76" s="3" t="s">
        <v>88</v>
      </c>
      <c r="C76" s="33"/>
      <c r="D76" s="29"/>
      <c r="E76" s="9" t="s">
        <v>32</v>
      </c>
      <c r="F76" s="10"/>
      <c r="G76" s="8" t="str">
        <f>IF(B76="","",IF(F76="Si",VLOOKUP(B76,Hoja1!$B$2:$E$74,4,0),""))</f>
        <v/>
      </c>
      <c r="H76" s="11"/>
      <c r="I76" s="11"/>
      <c r="J76" s="11"/>
      <c r="K76" s="13">
        <v>60</v>
      </c>
      <c r="L76" s="14">
        <v>78111800</v>
      </c>
      <c r="M76" s="15"/>
      <c r="N76" s="15"/>
      <c r="O76" s="16"/>
      <c r="P76" s="16"/>
    </row>
    <row r="77" spans="2:16" x14ac:dyDescent="0.2">
      <c r="B77" s="3" t="s">
        <v>89</v>
      </c>
      <c r="C77" s="33"/>
      <c r="D77" s="29">
        <v>16</v>
      </c>
      <c r="E77" s="9" t="s">
        <v>26</v>
      </c>
      <c r="F77" s="10"/>
      <c r="G77" s="8" t="str">
        <f>IF(B77="","",IF(F77="Si",VLOOKUP(B77,Hoja1!$B$2:$E$74,4,0),""))</f>
        <v/>
      </c>
      <c r="H77" s="11"/>
      <c r="I77" s="11"/>
      <c r="J77" s="11"/>
      <c r="K77" s="13">
        <v>61</v>
      </c>
      <c r="L77" s="14">
        <v>78111800</v>
      </c>
      <c r="M77" s="15"/>
      <c r="N77" s="15"/>
      <c r="O77" s="16"/>
      <c r="P77" s="16"/>
    </row>
    <row r="78" spans="2:16" x14ac:dyDescent="0.2">
      <c r="B78" s="3" t="s">
        <v>90</v>
      </c>
      <c r="C78" s="33"/>
      <c r="D78" s="29"/>
      <c r="E78" s="9" t="s">
        <v>28</v>
      </c>
      <c r="F78" s="10"/>
      <c r="G78" s="8" t="str">
        <f>IF(B78="","",IF(F78="Si",VLOOKUP(B78,Hoja1!$B$2:$E$74,4,0),""))</f>
        <v/>
      </c>
      <c r="H78" s="11"/>
      <c r="I78" s="11"/>
      <c r="J78" s="11"/>
      <c r="K78" s="13">
        <v>62</v>
      </c>
      <c r="L78" s="14">
        <v>78111800</v>
      </c>
      <c r="M78" s="15"/>
      <c r="N78" s="15"/>
      <c r="O78" s="16"/>
      <c r="P78" s="16"/>
    </row>
    <row r="79" spans="2:16" ht="20.399999999999999" x14ac:dyDescent="0.2">
      <c r="B79" s="3" t="s">
        <v>91</v>
      </c>
      <c r="C79" s="33"/>
      <c r="D79" s="29"/>
      <c r="E79" s="9" t="s">
        <v>30</v>
      </c>
      <c r="F79" s="10"/>
      <c r="G79" s="8" t="str">
        <f>IF(B79="","",IF(F79="Si",VLOOKUP(B79,Hoja1!$B$2:$E$74,4,0),""))</f>
        <v/>
      </c>
      <c r="H79" s="11"/>
      <c r="I79" s="11"/>
      <c r="J79" s="11"/>
      <c r="K79" s="13">
        <v>63</v>
      </c>
      <c r="L79" s="14">
        <v>78111800</v>
      </c>
      <c r="M79" s="15"/>
      <c r="N79" s="15"/>
      <c r="O79" s="16"/>
      <c r="P79" s="16"/>
    </row>
    <row r="80" spans="2:16" x14ac:dyDescent="0.2">
      <c r="B80" s="3" t="s">
        <v>92</v>
      </c>
      <c r="C80" s="33"/>
      <c r="D80" s="29"/>
      <c r="E80" s="9" t="s">
        <v>32</v>
      </c>
      <c r="F80" s="10"/>
      <c r="G80" s="8" t="str">
        <f>IF(B80="","",IF(F80="Si",VLOOKUP(B80,Hoja1!$B$2:$E$74,4,0),""))</f>
        <v/>
      </c>
      <c r="H80" s="11"/>
      <c r="I80" s="11"/>
      <c r="J80" s="11"/>
      <c r="K80" s="13">
        <v>64</v>
      </c>
      <c r="L80" s="14">
        <v>78111800</v>
      </c>
      <c r="M80" s="15"/>
      <c r="N80" s="15"/>
      <c r="O80" s="16"/>
      <c r="P80" s="16"/>
    </row>
    <row r="81" spans="2:20" x14ac:dyDescent="0.2">
      <c r="B81" s="3" t="s">
        <v>93</v>
      </c>
      <c r="C81" s="33"/>
      <c r="D81" s="29">
        <v>17</v>
      </c>
      <c r="E81" s="9" t="s">
        <v>26</v>
      </c>
      <c r="F81" s="10"/>
      <c r="G81" s="8" t="str">
        <f>IF(B81="","",IF(F81="Si",VLOOKUP(B81,Hoja1!$B$2:$E$74,4,0),""))</f>
        <v/>
      </c>
      <c r="H81" s="11"/>
      <c r="I81" s="11"/>
      <c r="J81" s="11"/>
      <c r="K81" s="13">
        <v>65</v>
      </c>
      <c r="L81" s="14">
        <v>78111800</v>
      </c>
      <c r="M81" s="15"/>
      <c r="N81" s="15"/>
      <c r="O81" s="16"/>
      <c r="P81" s="16"/>
    </row>
    <row r="82" spans="2:20" x14ac:dyDescent="0.2">
      <c r="B82" s="3" t="s">
        <v>94</v>
      </c>
      <c r="C82" s="33"/>
      <c r="D82" s="29"/>
      <c r="E82" s="9" t="s">
        <v>28</v>
      </c>
      <c r="F82" s="10"/>
      <c r="G82" s="8" t="str">
        <f>IF(B82="","",IF(F82="Si",VLOOKUP(B82,Hoja1!$B$2:$E$74,4,0),""))</f>
        <v/>
      </c>
      <c r="H82" s="11"/>
      <c r="I82" s="11"/>
      <c r="J82" s="11"/>
      <c r="K82" s="13">
        <v>66</v>
      </c>
      <c r="L82" s="14">
        <v>78111800</v>
      </c>
      <c r="M82" s="15"/>
      <c r="N82" s="15"/>
      <c r="O82" s="16"/>
      <c r="P82" s="16"/>
    </row>
    <row r="83" spans="2:20" ht="20.399999999999999" x14ac:dyDescent="0.2">
      <c r="B83" s="3" t="s">
        <v>95</v>
      </c>
      <c r="C83" s="33"/>
      <c r="D83" s="29"/>
      <c r="E83" s="9" t="s">
        <v>30</v>
      </c>
      <c r="F83" s="10"/>
      <c r="G83" s="8" t="str">
        <f>IF(B83="","",IF(F83="Si",VLOOKUP(B83,Hoja1!$B$2:$E$74,4,0),""))</f>
        <v/>
      </c>
      <c r="H83" s="11"/>
      <c r="I83" s="11"/>
      <c r="J83" s="11"/>
      <c r="K83" s="13">
        <v>67</v>
      </c>
      <c r="L83" s="14">
        <v>78111800</v>
      </c>
      <c r="M83" s="15"/>
      <c r="N83" s="15"/>
      <c r="O83" s="16"/>
      <c r="P83" s="16"/>
    </row>
    <row r="84" spans="2:20" x14ac:dyDescent="0.2">
      <c r="B84" s="3" t="s">
        <v>96</v>
      </c>
      <c r="C84" s="33"/>
      <c r="D84" s="29"/>
      <c r="E84" s="9" t="s">
        <v>32</v>
      </c>
      <c r="F84" s="10"/>
      <c r="G84" s="8" t="str">
        <f>IF(B84="","",IF(F84="Si",VLOOKUP(B84,Hoja1!$B$2:$E$74,4,0),""))</f>
        <v/>
      </c>
      <c r="H84" s="11"/>
      <c r="I84" s="11"/>
      <c r="J84" s="11"/>
      <c r="K84" s="13">
        <v>68</v>
      </c>
      <c r="L84" s="14">
        <v>78111800</v>
      </c>
      <c r="M84" s="15"/>
      <c r="N84" s="15"/>
      <c r="O84" s="16"/>
      <c r="P84" s="16"/>
    </row>
    <row r="85" spans="2:20" x14ac:dyDescent="0.2">
      <c r="B85" s="3" t="s">
        <v>97</v>
      </c>
      <c r="C85" s="33"/>
      <c r="D85" s="29">
        <v>18</v>
      </c>
      <c r="E85" s="9" t="s">
        <v>26</v>
      </c>
      <c r="F85" s="10"/>
      <c r="G85" s="8" t="str">
        <f>IF(B85="","",IF(F85="Si",VLOOKUP(B85,Hoja1!$B$2:$E$74,4,0),""))</f>
        <v/>
      </c>
      <c r="H85" s="11"/>
      <c r="I85" s="11"/>
      <c r="J85" s="11"/>
      <c r="K85" s="13">
        <v>69</v>
      </c>
      <c r="L85" s="14">
        <v>78111800</v>
      </c>
      <c r="M85" s="15"/>
      <c r="N85" s="15"/>
      <c r="O85" s="16"/>
      <c r="P85" s="16"/>
    </row>
    <row r="86" spans="2:20" x14ac:dyDescent="0.2">
      <c r="B86" s="3" t="s">
        <v>98</v>
      </c>
      <c r="C86" s="33"/>
      <c r="D86" s="29"/>
      <c r="E86" s="9" t="s">
        <v>28</v>
      </c>
      <c r="F86" s="10"/>
      <c r="G86" s="8" t="str">
        <f>IF(B86="","",IF(F86="Si",VLOOKUP(B86,Hoja1!$B$2:$E$74,4,0),""))</f>
        <v/>
      </c>
      <c r="H86" s="11"/>
      <c r="I86" s="11"/>
      <c r="J86" s="11"/>
      <c r="K86" s="13">
        <v>70</v>
      </c>
      <c r="L86" s="14">
        <v>78111800</v>
      </c>
      <c r="M86" s="15"/>
      <c r="N86" s="15"/>
      <c r="O86" s="16"/>
      <c r="P86" s="16"/>
    </row>
    <row r="87" spans="2:20" ht="20.399999999999999" x14ac:dyDescent="0.2">
      <c r="B87" s="3" t="s">
        <v>99</v>
      </c>
      <c r="C87" s="33"/>
      <c r="D87" s="29"/>
      <c r="E87" s="9" t="s">
        <v>30</v>
      </c>
      <c r="F87" s="10"/>
      <c r="G87" s="8" t="str">
        <f>IF(B87="","",IF(F87="Si",VLOOKUP(B87,Hoja1!$B$2:$E$74,4,0),""))</f>
        <v/>
      </c>
      <c r="H87" s="11"/>
      <c r="I87" s="11"/>
      <c r="J87" s="11"/>
      <c r="K87" s="11"/>
      <c r="L87" s="11"/>
      <c r="M87" s="11"/>
      <c r="N87" s="11"/>
      <c r="O87" s="11"/>
      <c r="P87" s="11"/>
    </row>
    <row r="88" spans="2:20" x14ac:dyDescent="0.2">
      <c r="B88" s="3" t="s">
        <v>100</v>
      </c>
      <c r="C88" s="33"/>
      <c r="D88" s="29"/>
      <c r="E88" s="9" t="s">
        <v>32</v>
      </c>
      <c r="F88" s="10"/>
      <c r="G88" s="8" t="str">
        <f>IF(B88="","",IF(F88="Si",VLOOKUP(B88,Hoja1!$B$2:$E$74,4,0),""))</f>
        <v/>
      </c>
      <c r="H88" s="11"/>
      <c r="I88" s="11"/>
      <c r="J88" s="11"/>
      <c r="K88" s="11"/>
      <c r="L88" s="11"/>
      <c r="M88" s="11"/>
      <c r="N88" s="11"/>
      <c r="O88" s="11"/>
      <c r="P88" s="11"/>
    </row>
    <row r="89" spans="2:20" x14ac:dyDescent="0.2">
      <c r="B89" s="3" t="s">
        <v>101</v>
      </c>
      <c r="C89" s="34"/>
      <c r="D89" s="18">
        <v>19</v>
      </c>
      <c r="E89" s="19" t="s">
        <v>102</v>
      </c>
      <c r="F89" s="10"/>
      <c r="G89" s="8" t="str">
        <f>IF(B89="","",IF(F89="Si",VLOOKUP(B89,Hoja1!$B$2:$E$74,4,0),""))</f>
        <v/>
      </c>
      <c r="H89" s="11"/>
      <c r="I89" s="11"/>
      <c r="J89" s="11"/>
      <c r="K89" s="11"/>
      <c r="L89" s="11"/>
      <c r="M89" s="11"/>
      <c r="N89" s="11"/>
      <c r="O89" s="11"/>
      <c r="P89" s="11"/>
    </row>
    <row r="90" spans="2:20" x14ac:dyDescent="0.2">
      <c r="C90" s="20"/>
      <c r="D90" s="21"/>
      <c r="E90" s="22"/>
      <c r="F90" s="21"/>
      <c r="G90" s="21"/>
      <c r="H90" s="11"/>
      <c r="I90" s="11"/>
      <c r="J90" s="11"/>
      <c r="K90" s="11"/>
      <c r="L90" s="11"/>
      <c r="M90" s="11"/>
      <c r="N90" s="11"/>
      <c r="O90" s="11"/>
      <c r="P90" s="11"/>
    </row>
    <row r="91" spans="2:20" ht="16.2" x14ac:dyDescent="0.3">
      <c r="C91" s="30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</row>
    <row r="92" spans="2:20" ht="16.2" x14ac:dyDescent="0.3">
      <c r="C92" s="30" t="s">
        <v>103</v>
      </c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0"/>
      <c r="R92" s="31"/>
      <c r="S92" s="31"/>
      <c r="T92" s="31"/>
    </row>
    <row r="93" spans="2:20" ht="16.2" x14ac:dyDescent="0.3">
      <c r="C93" s="30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0"/>
      <c r="R93" s="31"/>
      <c r="S93" s="31"/>
      <c r="T93" s="31"/>
    </row>
    <row r="94" spans="2:20" ht="16.2" x14ac:dyDescent="0.3">
      <c r="C94" s="30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0"/>
      <c r="R94" s="31"/>
      <c r="S94" s="31"/>
      <c r="T94" s="31"/>
    </row>
    <row r="95" spans="2:20" ht="16.2" x14ac:dyDescent="0.3">
      <c r="C95" s="30"/>
      <c r="D95" s="31"/>
      <c r="E95" s="31"/>
      <c r="F95" s="31"/>
      <c r="G95" s="31"/>
      <c r="H95" s="31" t="s">
        <v>104</v>
      </c>
      <c r="I95" s="31"/>
      <c r="J95" s="31"/>
      <c r="K95" s="31"/>
      <c r="L95" s="31"/>
      <c r="M95" s="31"/>
      <c r="N95" s="31"/>
      <c r="O95" s="31"/>
      <c r="P95" s="31"/>
      <c r="Q95" s="30"/>
      <c r="R95" s="31"/>
      <c r="S95" s="31"/>
      <c r="T95" s="31"/>
    </row>
    <row r="96" spans="2:20" ht="16.2" x14ac:dyDescent="0.3">
      <c r="C96" s="30"/>
      <c r="D96" s="31"/>
      <c r="E96" s="31"/>
      <c r="F96" s="31"/>
      <c r="G96" s="31"/>
      <c r="H96" s="31" t="s">
        <v>105</v>
      </c>
      <c r="I96" s="31"/>
      <c r="J96" s="31"/>
      <c r="K96" s="31"/>
      <c r="L96" s="31"/>
      <c r="M96" s="31"/>
      <c r="N96" s="31"/>
      <c r="O96" s="31"/>
      <c r="P96" s="31"/>
      <c r="Q96" s="30"/>
      <c r="R96" s="31"/>
      <c r="S96" s="31"/>
      <c r="T96" s="31"/>
    </row>
    <row r="97" spans="3:20" ht="16.2" x14ac:dyDescent="0.3">
      <c r="C97" s="30"/>
      <c r="D97" s="31"/>
      <c r="E97" s="31"/>
      <c r="F97" s="31"/>
      <c r="G97" s="31"/>
      <c r="H97" s="31" t="s">
        <v>106</v>
      </c>
      <c r="I97" s="31"/>
      <c r="J97" s="31"/>
      <c r="K97" s="31"/>
      <c r="L97" s="31"/>
      <c r="M97" s="31"/>
      <c r="N97" s="31"/>
      <c r="O97" s="31"/>
      <c r="P97" s="31"/>
      <c r="Q97" s="30"/>
      <c r="R97" s="31"/>
      <c r="S97" s="31"/>
      <c r="T97" s="31"/>
    </row>
    <row r="98" spans="3:20" ht="16.2" x14ac:dyDescent="0.3">
      <c r="C98" s="4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30"/>
      <c r="R98" s="31"/>
      <c r="S98" s="31"/>
      <c r="T98" s="31"/>
    </row>
    <row r="99" spans="3:20" ht="16.2" x14ac:dyDescent="0.3">
      <c r="C99" s="4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30"/>
      <c r="R99" s="31"/>
      <c r="S99" s="31"/>
      <c r="T99" s="31"/>
    </row>
    <row r="100" spans="3:20" ht="16.2" x14ac:dyDescent="0.3">
      <c r="C100" s="4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30"/>
      <c r="R100" s="31"/>
      <c r="S100" s="31"/>
      <c r="T100" s="31"/>
    </row>
    <row r="101" spans="3:20" ht="16.2" x14ac:dyDescent="0.3">
      <c r="Q101" s="30"/>
      <c r="R101" s="31"/>
      <c r="S101" s="31"/>
      <c r="T101" s="31"/>
    </row>
    <row r="102" spans="3:20" ht="16.2" x14ac:dyDescent="0.3">
      <c r="Q102" s="30"/>
      <c r="R102" s="31"/>
      <c r="S102" s="31"/>
      <c r="T102" s="31"/>
    </row>
    <row r="103" spans="3:20" ht="16.2" x14ac:dyDescent="0.3">
      <c r="Q103" s="30"/>
      <c r="R103" s="31"/>
      <c r="S103" s="31"/>
      <c r="T103" s="31"/>
    </row>
    <row r="104" spans="3:20" ht="16.2" x14ac:dyDescent="0.3">
      <c r="Q104" s="30"/>
      <c r="R104" s="31"/>
      <c r="S104" s="31"/>
      <c r="T104" s="31"/>
    </row>
    <row r="105" spans="3:20" ht="16.2" x14ac:dyDescent="0.3">
      <c r="Q105" s="30"/>
      <c r="R105" s="31"/>
      <c r="S105" s="31"/>
      <c r="T105" s="31"/>
    </row>
    <row r="106" spans="3:20" ht="16.2" x14ac:dyDescent="0.3">
      <c r="Q106" s="30"/>
      <c r="R106" s="31"/>
      <c r="S106" s="31"/>
      <c r="T106" s="31"/>
    </row>
  </sheetData>
  <mergeCells count="55">
    <mergeCell ref="Q106:T106"/>
    <mergeCell ref="C91:P91"/>
    <mergeCell ref="Q103:T103"/>
    <mergeCell ref="Q104:T104"/>
    <mergeCell ref="Q105:T105"/>
    <mergeCell ref="Q100:T100"/>
    <mergeCell ref="Q101:T101"/>
    <mergeCell ref="Q102:T102"/>
    <mergeCell ref="C97:P97"/>
    <mergeCell ref="Q97:T97"/>
    <mergeCell ref="Q98:T98"/>
    <mergeCell ref="Q99:T99"/>
    <mergeCell ref="C94:P94"/>
    <mergeCell ref="Q94:T94"/>
    <mergeCell ref="C95:P95"/>
    <mergeCell ref="Q95:T95"/>
    <mergeCell ref="C96:P96"/>
    <mergeCell ref="Q96:T96"/>
    <mergeCell ref="C17:C89"/>
    <mergeCell ref="C92:P92"/>
    <mergeCell ref="Q92:T92"/>
    <mergeCell ref="C93:P93"/>
    <mergeCell ref="Q93:T93"/>
    <mergeCell ref="D69:D72"/>
    <mergeCell ref="D73:D76"/>
    <mergeCell ref="D77:D80"/>
    <mergeCell ref="D81:D84"/>
    <mergeCell ref="D85:D88"/>
    <mergeCell ref="D17:D20"/>
    <mergeCell ref="D21:D24"/>
    <mergeCell ref="D25:D28"/>
    <mergeCell ref="D29:D32"/>
    <mergeCell ref="C13:P13"/>
    <mergeCell ref="C1:P1"/>
    <mergeCell ref="C2:P2"/>
    <mergeCell ref="C3:P3"/>
    <mergeCell ref="C14:P14"/>
    <mergeCell ref="C4:P4"/>
    <mergeCell ref="C5:P5"/>
    <mergeCell ref="C6:P6"/>
    <mergeCell ref="C7:P7"/>
    <mergeCell ref="C8:P8"/>
    <mergeCell ref="C9:P9"/>
    <mergeCell ref="C10:P10"/>
    <mergeCell ref="C11:P11"/>
    <mergeCell ref="C12:P12"/>
    <mergeCell ref="D53:D56"/>
    <mergeCell ref="D57:D60"/>
    <mergeCell ref="D61:D64"/>
    <mergeCell ref="D65:D68"/>
    <mergeCell ref="D33:D36"/>
    <mergeCell ref="D37:D40"/>
    <mergeCell ref="D41:D44"/>
    <mergeCell ref="D45:D48"/>
    <mergeCell ref="D49:D52"/>
  </mergeCells>
  <dataValidations count="2">
    <dataValidation type="list" allowBlank="1" showInputMessage="1" showErrorMessage="1" sqref="F17:F89" xr:uid="{90896E20-4891-420D-9CC9-A0ADB4AFF6CD}">
      <formula1>"Si,No"</formula1>
    </dataValidation>
    <dataValidation type="decimal" operator="greaterThan" allowBlank="1" showInputMessage="1" showErrorMessage="1" sqref="L91" xr:uid="{5036D00C-658A-4FC2-BAB7-53CB90223908}">
      <formula1>0</formula1>
    </dataValidation>
  </dataValidations>
  <pageMargins left="0.70866141732283472" right="0.70866141732283472" top="0.74803149606299213" bottom="0.74803149606299213" header="0.31496062992125984" footer="0.31496062992125984"/>
  <pageSetup scale="3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511BAF7-7B93-4788-A3A9-458387905A46}">
          <x14:formula1>
            <xm:f>Inputs!$C$1:$C$2</xm:f>
          </x14:formula1>
          <xm:sqref>I91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97994-9341-461E-8CCE-88698FC9915A}">
  <dimension ref="B1:G74"/>
  <sheetViews>
    <sheetView topLeftCell="A56" workbookViewId="0">
      <selection activeCell="E42" sqref="E42:E45"/>
    </sheetView>
  </sheetViews>
  <sheetFormatPr baseColWidth="10" defaultColWidth="11.44140625" defaultRowHeight="14.4" x14ac:dyDescent="0.3"/>
  <sheetData>
    <row r="1" spans="2:7" x14ac:dyDescent="0.3">
      <c r="B1" s="23" t="s">
        <v>107</v>
      </c>
      <c r="C1" s="24" t="s">
        <v>13</v>
      </c>
      <c r="D1" s="24" t="s">
        <v>14</v>
      </c>
      <c r="E1" s="24" t="s">
        <v>108</v>
      </c>
    </row>
    <row r="2" spans="2:7" x14ac:dyDescent="0.3">
      <c r="B2" s="25" t="str">
        <f>+C2&amp;D2</f>
        <v>1Escolar</v>
      </c>
      <c r="C2" s="26">
        <v>1</v>
      </c>
      <c r="D2" s="27" t="s">
        <v>26</v>
      </c>
      <c r="E2" s="26">
        <v>4314</v>
      </c>
    </row>
    <row r="3" spans="2:7" x14ac:dyDescent="0.3">
      <c r="B3" s="25" t="str">
        <f t="shared" ref="B3:B37" si="0">+C3&amp;D3</f>
        <v>1Empresarial</v>
      </c>
      <c r="C3" s="26">
        <v>1</v>
      </c>
      <c r="D3" s="27" t="s">
        <v>28</v>
      </c>
      <c r="E3" s="26">
        <v>4314</v>
      </c>
    </row>
    <row r="4" spans="2:7" x14ac:dyDescent="0.3">
      <c r="B4" s="25" t="str">
        <f t="shared" si="0"/>
        <v>1Salud</v>
      </c>
      <c r="C4" s="26">
        <v>1</v>
      </c>
      <c r="D4" s="27" t="s">
        <v>32</v>
      </c>
      <c r="E4" s="26">
        <v>4314</v>
      </c>
    </row>
    <row r="5" spans="2:7" x14ac:dyDescent="0.3">
      <c r="B5" s="25" t="str">
        <f t="shared" si="0"/>
        <v>1Grupo específico de usuarios</v>
      </c>
      <c r="C5" s="26">
        <v>1</v>
      </c>
      <c r="D5" s="27" t="s">
        <v>30</v>
      </c>
      <c r="E5" s="26">
        <v>4314</v>
      </c>
      <c r="G5" t="s">
        <v>109</v>
      </c>
    </row>
    <row r="6" spans="2:7" x14ac:dyDescent="0.3">
      <c r="B6" s="25" t="str">
        <f t="shared" si="0"/>
        <v>2Escolar</v>
      </c>
      <c r="C6" s="26">
        <v>2</v>
      </c>
      <c r="D6" s="27" t="s">
        <v>26</v>
      </c>
      <c r="E6" s="26">
        <v>4314</v>
      </c>
    </row>
    <row r="7" spans="2:7" x14ac:dyDescent="0.3">
      <c r="B7" s="25" t="str">
        <f t="shared" si="0"/>
        <v>2Empresarial</v>
      </c>
      <c r="C7" s="26">
        <v>2</v>
      </c>
      <c r="D7" s="27" t="s">
        <v>28</v>
      </c>
      <c r="E7" s="26">
        <v>4314</v>
      </c>
    </row>
    <row r="8" spans="2:7" x14ac:dyDescent="0.3">
      <c r="B8" s="25" t="str">
        <f t="shared" si="0"/>
        <v>2Salud</v>
      </c>
      <c r="C8" s="26">
        <v>2</v>
      </c>
      <c r="D8" s="27" t="s">
        <v>32</v>
      </c>
      <c r="E8" s="26">
        <v>4314</v>
      </c>
    </row>
    <row r="9" spans="2:7" x14ac:dyDescent="0.3">
      <c r="B9" s="25" t="str">
        <f t="shared" si="0"/>
        <v>2Grupo específico de usuarios</v>
      </c>
      <c r="C9" s="26">
        <v>2</v>
      </c>
      <c r="D9" s="27" t="s">
        <v>30</v>
      </c>
      <c r="E9" s="26">
        <v>4314</v>
      </c>
    </row>
    <row r="10" spans="2:7" x14ac:dyDescent="0.3">
      <c r="B10" s="25" t="str">
        <f t="shared" si="0"/>
        <v>3Escolar</v>
      </c>
      <c r="C10" s="26">
        <v>3</v>
      </c>
      <c r="D10" s="27" t="s">
        <v>26</v>
      </c>
      <c r="E10" s="26">
        <v>5530</v>
      </c>
    </row>
    <row r="11" spans="2:7" x14ac:dyDescent="0.3">
      <c r="B11" s="25" t="str">
        <f t="shared" si="0"/>
        <v>3Empresarial</v>
      </c>
      <c r="C11" s="26">
        <v>3</v>
      </c>
      <c r="D11" s="27" t="s">
        <v>28</v>
      </c>
      <c r="E11" s="26">
        <v>5530</v>
      </c>
    </row>
    <row r="12" spans="2:7" x14ac:dyDescent="0.3">
      <c r="B12" s="25" t="str">
        <f t="shared" si="0"/>
        <v>3Salud</v>
      </c>
      <c r="C12" s="26">
        <v>3</v>
      </c>
      <c r="D12" s="27" t="s">
        <v>32</v>
      </c>
      <c r="E12" s="26">
        <v>5530</v>
      </c>
    </row>
    <row r="13" spans="2:7" x14ac:dyDescent="0.3">
      <c r="B13" s="25" t="str">
        <f t="shared" si="0"/>
        <v>3Grupo específico de usuarios</v>
      </c>
      <c r="C13" s="26">
        <v>3</v>
      </c>
      <c r="D13" s="27" t="s">
        <v>30</v>
      </c>
      <c r="E13" s="26">
        <v>5530</v>
      </c>
    </row>
    <row r="14" spans="2:7" x14ac:dyDescent="0.3">
      <c r="B14" s="25" t="str">
        <f t="shared" si="0"/>
        <v>4Escolar</v>
      </c>
      <c r="C14" s="26">
        <v>4</v>
      </c>
      <c r="D14" s="27" t="s">
        <v>26</v>
      </c>
      <c r="E14" s="26">
        <v>4314</v>
      </c>
    </row>
    <row r="15" spans="2:7" x14ac:dyDescent="0.3">
      <c r="B15" s="25" t="str">
        <f t="shared" si="0"/>
        <v>4Empresarial</v>
      </c>
      <c r="C15" s="26">
        <v>4</v>
      </c>
      <c r="D15" s="27" t="s">
        <v>28</v>
      </c>
      <c r="E15" s="26">
        <v>4314</v>
      </c>
    </row>
    <row r="16" spans="2:7" x14ac:dyDescent="0.3">
      <c r="B16" s="25" t="str">
        <f t="shared" si="0"/>
        <v>4Salud</v>
      </c>
      <c r="C16" s="26">
        <v>4</v>
      </c>
      <c r="D16" s="27" t="s">
        <v>32</v>
      </c>
      <c r="E16" s="26">
        <v>4314</v>
      </c>
    </row>
    <row r="17" spans="2:5" x14ac:dyDescent="0.3">
      <c r="B17" s="25" t="str">
        <f t="shared" si="0"/>
        <v>4Grupo específico de usuarios</v>
      </c>
      <c r="C17" s="26">
        <v>4</v>
      </c>
      <c r="D17" s="27" t="s">
        <v>30</v>
      </c>
      <c r="E17" s="26">
        <v>4314</v>
      </c>
    </row>
    <row r="18" spans="2:5" x14ac:dyDescent="0.3">
      <c r="B18" s="25" t="str">
        <f t="shared" si="0"/>
        <v>5Escolar</v>
      </c>
      <c r="C18" s="26">
        <v>5</v>
      </c>
      <c r="D18" s="27" t="s">
        <v>26</v>
      </c>
      <c r="E18" s="26">
        <v>2353</v>
      </c>
    </row>
    <row r="19" spans="2:5" x14ac:dyDescent="0.3">
      <c r="B19" s="25" t="str">
        <f t="shared" si="0"/>
        <v>5Empresarial</v>
      </c>
      <c r="C19" s="26">
        <v>5</v>
      </c>
      <c r="D19" s="27" t="s">
        <v>28</v>
      </c>
      <c r="E19" s="26">
        <v>2353</v>
      </c>
    </row>
    <row r="20" spans="2:5" x14ac:dyDescent="0.3">
      <c r="B20" s="25" t="str">
        <f t="shared" si="0"/>
        <v>5Salud</v>
      </c>
      <c r="C20" s="26">
        <v>5</v>
      </c>
      <c r="D20" s="27" t="s">
        <v>32</v>
      </c>
      <c r="E20" s="26">
        <v>2353</v>
      </c>
    </row>
    <row r="21" spans="2:5" x14ac:dyDescent="0.3">
      <c r="B21" s="25" t="str">
        <f t="shared" si="0"/>
        <v>5Grupo específico de usuarios</v>
      </c>
      <c r="C21" s="26">
        <v>5</v>
      </c>
      <c r="D21" s="27" t="s">
        <v>30</v>
      </c>
      <c r="E21" s="26">
        <v>2353</v>
      </c>
    </row>
    <row r="22" spans="2:5" x14ac:dyDescent="0.3">
      <c r="B22" s="25" t="str">
        <f t="shared" si="0"/>
        <v>6Escolar</v>
      </c>
      <c r="C22" s="26">
        <v>6</v>
      </c>
      <c r="D22" s="27" t="s">
        <v>26</v>
      </c>
      <c r="E22" s="26">
        <v>2353</v>
      </c>
    </row>
    <row r="23" spans="2:5" x14ac:dyDescent="0.3">
      <c r="B23" s="25" t="str">
        <f t="shared" si="0"/>
        <v>6Empresarial</v>
      </c>
      <c r="C23" s="26">
        <v>6</v>
      </c>
      <c r="D23" s="27" t="s">
        <v>28</v>
      </c>
      <c r="E23" s="26">
        <v>2353</v>
      </c>
    </row>
    <row r="24" spans="2:5" x14ac:dyDescent="0.3">
      <c r="B24" s="25" t="str">
        <f t="shared" si="0"/>
        <v>6Salud</v>
      </c>
      <c r="C24" s="26">
        <v>6</v>
      </c>
      <c r="D24" s="27" t="s">
        <v>32</v>
      </c>
      <c r="E24" s="26">
        <v>2353</v>
      </c>
    </row>
    <row r="25" spans="2:5" x14ac:dyDescent="0.3">
      <c r="B25" s="25" t="str">
        <f t="shared" si="0"/>
        <v>6Grupo específico de usuarios</v>
      </c>
      <c r="C25" s="26">
        <v>6</v>
      </c>
      <c r="D25" s="27" t="s">
        <v>30</v>
      </c>
      <c r="E25" s="26">
        <v>2353</v>
      </c>
    </row>
    <row r="26" spans="2:5" x14ac:dyDescent="0.3">
      <c r="B26" s="25" t="str">
        <f t="shared" si="0"/>
        <v>7Escolar</v>
      </c>
      <c r="C26" s="26">
        <v>7</v>
      </c>
      <c r="D26" s="27" t="s">
        <v>26</v>
      </c>
      <c r="E26" s="26">
        <v>2353</v>
      </c>
    </row>
    <row r="27" spans="2:5" x14ac:dyDescent="0.3">
      <c r="B27" s="25" t="str">
        <f t="shared" si="0"/>
        <v>7Empresarial</v>
      </c>
      <c r="C27" s="26">
        <v>7</v>
      </c>
      <c r="D27" s="27" t="s">
        <v>28</v>
      </c>
      <c r="E27" s="26">
        <v>2353</v>
      </c>
    </row>
    <row r="28" spans="2:5" x14ac:dyDescent="0.3">
      <c r="B28" s="25" t="str">
        <f t="shared" si="0"/>
        <v>7Salud</v>
      </c>
      <c r="C28" s="26">
        <v>7</v>
      </c>
      <c r="D28" s="27" t="s">
        <v>32</v>
      </c>
      <c r="E28" s="26">
        <v>2353</v>
      </c>
    </row>
    <row r="29" spans="2:5" x14ac:dyDescent="0.3">
      <c r="B29" s="25" t="str">
        <f t="shared" si="0"/>
        <v>7Grupo específico de usuarios</v>
      </c>
      <c r="C29" s="26">
        <v>7</v>
      </c>
      <c r="D29" s="27" t="s">
        <v>30</v>
      </c>
      <c r="E29" s="26">
        <v>2353</v>
      </c>
    </row>
    <row r="30" spans="2:5" x14ac:dyDescent="0.3">
      <c r="B30" s="25" t="str">
        <f t="shared" si="0"/>
        <v>8Escolar</v>
      </c>
      <c r="C30" s="26">
        <v>8</v>
      </c>
      <c r="D30" s="27" t="s">
        <v>26</v>
      </c>
      <c r="E30" s="26">
        <v>2353</v>
      </c>
    </row>
    <row r="31" spans="2:5" x14ac:dyDescent="0.3">
      <c r="B31" s="25" t="str">
        <f t="shared" si="0"/>
        <v>8Empresarial</v>
      </c>
      <c r="C31" s="26">
        <v>8</v>
      </c>
      <c r="D31" s="27" t="s">
        <v>28</v>
      </c>
      <c r="E31" s="26">
        <v>2353</v>
      </c>
    </row>
    <row r="32" spans="2:5" x14ac:dyDescent="0.3">
      <c r="B32" s="25" t="str">
        <f t="shared" si="0"/>
        <v>8Salud</v>
      </c>
      <c r="C32" s="26">
        <v>8</v>
      </c>
      <c r="D32" s="27" t="s">
        <v>32</v>
      </c>
      <c r="E32" s="26">
        <v>2353</v>
      </c>
    </row>
    <row r="33" spans="2:5" x14ac:dyDescent="0.3">
      <c r="B33" s="25" t="str">
        <f t="shared" si="0"/>
        <v>8Grupo específico de usuarios</v>
      </c>
      <c r="C33" s="26">
        <v>8</v>
      </c>
      <c r="D33" s="27" t="s">
        <v>30</v>
      </c>
      <c r="E33" s="26">
        <v>2353</v>
      </c>
    </row>
    <row r="34" spans="2:5" x14ac:dyDescent="0.3">
      <c r="B34" s="25" t="str">
        <f t="shared" si="0"/>
        <v>9Escolar</v>
      </c>
      <c r="C34" s="26">
        <v>9</v>
      </c>
      <c r="D34" s="27" t="s">
        <v>26</v>
      </c>
      <c r="E34" s="26">
        <v>2353</v>
      </c>
    </row>
    <row r="35" spans="2:5" x14ac:dyDescent="0.3">
      <c r="B35" s="25" t="str">
        <f t="shared" si="0"/>
        <v>9Empresarial</v>
      </c>
      <c r="C35" s="26">
        <v>9</v>
      </c>
      <c r="D35" s="27" t="s">
        <v>28</v>
      </c>
      <c r="E35" s="26">
        <v>2353</v>
      </c>
    </row>
    <row r="36" spans="2:5" x14ac:dyDescent="0.3">
      <c r="B36" s="25" t="str">
        <f t="shared" si="0"/>
        <v>9Salud</v>
      </c>
      <c r="C36" s="26">
        <v>9</v>
      </c>
      <c r="D36" s="27" t="s">
        <v>32</v>
      </c>
      <c r="E36" s="26">
        <v>2353</v>
      </c>
    </row>
    <row r="37" spans="2:5" x14ac:dyDescent="0.3">
      <c r="B37" s="25" t="str">
        <f t="shared" si="0"/>
        <v>9Grupo específico de usuarios</v>
      </c>
      <c r="C37" s="26">
        <v>9</v>
      </c>
      <c r="D37" s="27" t="s">
        <v>30</v>
      </c>
      <c r="E37" s="26">
        <v>2353</v>
      </c>
    </row>
    <row r="38" spans="2:5" x14ac:dyDescent="0.3">
      <c r="B38" s="25" t="str">
        <f>+C38&amp;D38</f>
        <v>10Escolar</v>
      </c>
      <c r="C38" s="26">
        <v>10</v>
      </c>
      <c r="D38" s="27" t="s">
        <v>26</v>
      </c>
      <c r="E38" s="26">
        <v>2353</v>
      </c>
    </row>
    <row r="39" spans="2:5" x14ac:dyDescent="0.3">
      <c r="B39" s="25" t="str">
        <f t="shared" ref="B39:B74" si="1">+C39&amp;D39</f>
        <v>10Empresarial</v>
      </c>
      <c r="C39" s="26">
        <v>10</v>
      </c>
      <c r="D39" s="27" t="s">
        <v>28</v>
      </c>
      <c r="E39" s="26">
        <v>2353</v>
      </c>
    </row>
    <row r="40" spans="2:5" x14ac:dyDescent="0.3">
      <c r="B40" s="25" t="str">
        <f t="shared" si="1"/>
        <v>10Salud</v>
      </c>
      <c r="C40" s="26">
        <v>10</v>
      </c>
      <c r="D40" s="27" t="s">
        <v>32</v>
      </c>
      <c r="E40" s="26">
        <v>2353</v>
      </c>
    </row>
    <row r="41" spans="2:5" x14ac:dyDescent="0.3">
      <c r="B41" s="25" t="str">
        <f t="shared" si="1"/>
        <v>10Grupo específico de usuarios</v>
      </c>
      <c r="C41" s="26">
        <v>10</v>
      </c>
      <c r="D41" s="27" t="s">
        <v>30</v>
      </c>
      <c r="E41" s="26">
        <v>2353</v>
      </c>
    </row>
    <row r="42" spans="2:5" x14ac:dyDescent="0.3">
      <c r="B42" s="25" t="str">
        <f t="shared" si="1"/>
        <v>11Escolar</v>
      </c>
      <c r="C42" s="26">
        <v>11</v>
      </c>
      <c r="D42" s="27" t="s">
        <v>26</v>
      </c>
      <c r="E42" s="26">
        <v>5648</v>
      </c>
    </row>
    <row r="43" spans="2:5" x14ac:dyDescent="0.3">
      <c r="B43" s="25" t="str">
        <f t="shared" si="1"/>
        <v>11Empresarial</v>
      </c>
      <c r="C43" s="26">
        <v>11</v>
      </c>
      <c r="D43" s="27" t="s">
        <v>28</v>
      </c>
      <c r="E43" s="26">
        <v>5648</v>
      </c>
    </row>
    <row r="44" spans="2:5" x14ac:dyDescent="0.3">
      <c r="B44" s="25" t="str">
        <f t="shared" si="1"/>
        <v>11Salud</v>
      </c>
      <c r="C44" s="26">
        <v>11</v>
      </c>
      <c r="D44" s="27" t="s">
        <v>32</v>
      </c>
      <c r="E44" s="26">
        <v>5648</v>
      </c>
    </row>
    <row r="45" spans="2:5" x14ac:dyDescent="0.3">
      <c r="B45" s="25" t="str">
        <f t="shared" si="1"/>
        <v>11Grupo específico de usuarios</v>
      </c>
      <c r="C45" s="26">
        <v>11</v>
      </c>
      <c r="D45" s="27" t="s">
        <v>30</v>
      </c>
      <c r="E45" s="26">
        <v>5648</v>
      </c>
    </row>
    <row r="46" spans="2:5" x14ac:dyDescent="0.3">
      <c r="B46" s="25" t="str">
        <f t="shared" si="1"/>
        <v>12Escolar</v>
      </c>
      <c r="C46" s="26">
        <v>12</v>
      </c>
      <c r="D46" s="27" t="s">
        <v>26</v>
      </c>
      <c r="E46" s="26">
        <v>2353</v>
      </c>
    </row>
    <row r="47" spans="2:5" x14ac:dyDescent="0.3">
      <c r="B47" s="25" t="str">
        <f t="shared" si="1"/>
        <v>12Empresarial</v>
      </c>
      <c r="C47" s="26">
        <v>12</v>
      </c>
      <c r="D47" s="27" t="s">
        <v>28</v>
      </c>
      <c r="E47" s="26">
        <v>2353</v>
      </c>
    </row>
    <row r="48" spans="2:5" x14ac:dyDescent="0.3">
      <c r="B48" s="25" t="str">
        <f t="shared" si="1"/>
        <v>12Salud</v>
      </c>
      <c r="C48" s="26">
        <v>12</v>
      </c>
      <c r="D48" s="27" t="s">
        <v>32</v>
      </c>
      <c r="E48" s="26">
        <v>2353</v>
      </c>
    </row>
    <row r="49" spans="2:5" x14ac:dyDescent="0.3">
      <c r="B49" s="25" t="str">
        <f t="shared" si="1"/>
        <v>12Grupo específico de usuarios</v>
      </c>
      <c r="C49" s="26">
        <v>12</v>
      </c>
      <c r="D49" s="27" t="s">
        <v>30</v>
      </c>
      <c r="E49" s="26">
        <v>2353</v>
      </c>
    </row>
    <row r="50" spans="2:5" x14ac:dyDescent="0.3">
      <c r="B50" s="25" t="str">
        <f t="shared" si="1"/>
        <v>13Escolar</v>
      </c>
      <c r="C50" s="26">
        <v>13</v>
      </c>
      <c r="D50" s="27" t="s">
        <v>26</v>
      </c>
      <c r="E50" s="26">
        <v>2353</v>
      </c>
    </row>
    <row r="51" spans="2:5" x14ac:dyDescent="0.3">
      <c r="B51" s="25" t="str">
        <f t="shared" si="1"/>
        <v>13Empresarial</v>
      </c>
      <c r="C51" s="26">
        <v>13</v>
      </c>
      <c r="D51" s="27" t="s">
        <v>28</v>
      </c>
      <c r="E51" s="26">
        <v>2353</v>
      </c>
    </row>
    <row r="52" spans="2:5" x14ac:dyDescent="0.3">
      <c r="B52" s="25" t="str">
        <f t="shared" si="1"/>
        <v>13Salud</v>
      </c>
      <c r="C52" s="26">
        <v>13</v>
      </c>
      <c r="D52" s="27" t="s">
        <v>32</v>
      </c>
      <c r="E52" s="26">
        <v>2353</v>
      </c>
    </row>
    <row r="53" spans="2:5" x14ac:dyDescent="0.3">
      <c r="B53" s="25" t="str">
        <f t="shared" si="1"/>
        <v>13Grupo específico de usuarios</v>
      </c>
      <c r="C53" s="26">
        <v>13</v>
      </c>
      <c r="D53" s="27" t="s">
        <v>30</v>
      </c>
      <c r="E53" s="26">
        <v>2353</v>
      </c>
    </row>
    <row r="54" spans="2:5" x14ac:dyDescent="0.3">
      <c r="B54" s="25" t="str">
        <f t="shared" si="1"/>
        <v>14Escolar</v>
      </c>
      <c r="C54" s="26">
        <v>14</v>
      </c>
      <c r="D54" s="27" t="s">
        <v>26</v>
      </c>
      <c r="E54" s="26">
        <v>2353</v>
      </c>
    </row>
    <row r="55" spans="2:5" x14ac:dyDescent="0.3">
      <c r="B55" s="25" t="str">
        <f t="shared" si="1"/>
        <v>14Empresarial</v>
      </c>
      <c r="C55" s="26">
        <v>14</v>
      </c>
      <c r="D55" s="27" t="s">
        <v>28</v>
      </c>
      <c r="E55" s="26">
        <v>2353</v>
      </c>
    </row>
    <row r="56" spans="2:5" x14ac:dyDescent="0.3">
      <c r="B56" s="25" t="str">
        <f t="shared" si="1"/>
        <v>14Salud</v>
      </c>
      <c r="C56" s="26">
        <v>14</v>
      </c>
      <c r="D56" s="27" t="s">
        <v>32</v>
      </c>
      <c r="E56" s="26">
        <v>2353</v>
      </c>
    </row>
    <row r="57" spans="2:5" x14ac:dyDescent="0.3">
      <c r="B57" s="25" t="str">
        <f t="shared" si="1"/>
        <v>14Grupo específico de usuarios</v>
      </c>
      <c r="C57" s="26">
        <v>14</v>
      </c>
      <c r="D57" s="27" t="s">
        <v>30</v>
      </c>
      <c r="E57" s="26">
        <v>2353</v>
      </c>
    </row>
    <row r="58" spans="2:5" x14ac:dyDescent="0.3">
      <c r="B58" s="25" t="str">
        <f t="shared" si="1"/>
        <v>15Escolar</v>
      </c>
      <c r="C58" s="26">
        <v>15</v>
      </c>
      <c r="D58" s="27" t="s">
        <v>26</v>
      </c>
      <c r="E58" s="26">
        <v>2353</v>
      </c>
    </row>
    <row r="59" spans="2:5" x14ac:dyDescent="0.3">
      <c r="B59" s="25" t="str">
        <f t="shared" si="1"/>
        <v>15Empresarial</v>
      </c>
      <c r="C59" s="26">
        <v>15</v>
      </c>
      <c r="D59" s="27" t="s">
        <v>28</v>
      </c>
      <c r="E59" s="26">
        <v>2353</v>
      </c>
    </row>
    <row r="60" spans="2:5" x14ac:dyDescent="0.3">
      <c r="B60" s="25" t="str">
        <f t="shared" si="1"/>
        <v>15Salud</v>
      </c>
      <c r="C60" s="26">
        <v>15</v>
      </c>
      <c r="D60" s="27" t="s">
        <v>32</v>
      </c>
      <c r="E60" s="26">
        <v>2353</v>
      </c>
    </row>
    <row r="61" spans="2:5" x14ac:dyDescent="0.3">
      <c r="B61" s="25" t="str">
        <f t="shared" si="1"/>
        <v>15Grupo específico de usuarios</v>
      </c>
      <c r="C61" s="26">
        <v>15</v>
      </c>
      <c r="D61" s="27" t="s">
        <v>30</v>
      </c>
      <c r="E61" s="26">
        <v>2353</v>
      </c>
    </row>
    <row r="62" spans="2:5" x14ac:dyDescent="0.3">
      <c r="B62" s="25" t="str">
        <f t="shared" si="1"/>
        <v>16Escolar</v>
      </c>
      <c r="C62" s="26">
        <v>16</v>
      </c>
      <c r="D62" s="27" t="s">
        <v>26</v>
      </c>
      <c r="E62" s="26">
        <v>2353</v>
      </c>
    </row>
    <row r="63" spans="2:5" x14ac:dyDescent="0.3">
      <c r="B63" s="25" t="str">
        <f t="shared" si="1"/>
        <v>16Empresarial</v>
      </c>
      <c r="C63" s="26">
        <v>16</v>
      </c>
      <c r="D63" s="27" t="s">
        <v>28</v>
      </c>
      <c r="E63" s="26">
        <v>2353</v>
      </c>
    </row>
    <row r="64" spans="2:5" x14ac:dyDescent="0.3">
      <c r="B64" s="25" t="str">
        <f t="shared" si="1"/>
        <v>16Salud</v>
      </c>
      <c r="C64" s="26">
        <v>16</v>
      </c>
      <c r="D64" s="27" t="s">
        <v>32</v>
      </c>
      <c r="E64" s="26">
        <v>2353</v>
      </c>
    </row>
    <row r="65" spans="2:5" x14ac:dyDescent="0.3">
      <c r="B65" s="25" t="str">
        <f t="shared" si="1"/>
        <v>16Grupo específico de usuarios</v>
      </c>
      <c r="C65" s="26">
        <v>16</v>
      </c>
      <c r="D65" s="27" t="s">
        <v>30</v>
      </c>
      <c r="E65" s="26">
        <v>2353</v>
      </c>
    </row>
    <row r="66" spans="2:5" x14ac:dyDescent="0.3">
      <c r="B66" s="25" t="str">
        <f t="shared" si="1"/>
        <v>17Escolar</v>
      </c>
      <c r="C66" s="26">
        <v>17</v>
      </c>
      <c r="D66" s="27" t="s">
        <v>26</v>
      </c>
      <c r="E66" s="26">
        <v>2353</v>
      </c>
    </row>
    <row r="67" spans="2:5" x14ac:dyDescent="0.3">
      <c r="B67" s="25" t="str">
        <f t="shared" si="1"/>
        <v>17Empresarial</v>
      </c>
      <c r="C67" s="26">
        <v>17</v>
      </c>
      <c r="D67" s="27" t="s">
        <v>28</v>
      </c>
      <c r="E67" s="26">
        <v>2353</v>
      </c>
    </row>
    <row r="68" spans="2:5" x14ac:dyDescent="0.3">
      <c r="B68" s="25" t="str">
        <f t="shared" si="1"/>
        <v>17Salud</v>
      </c>
      <c r="C68" s="26">
        <v>17</v>
      </c>
      <c r="D68" s="27" t="s">
        <v>32</v>
      </c>
      <c r="E68" s="26">
        <v>2353</v>
      </c>
    </row>
    <row r="69" spans="2:5" x14ac:dyDescent="0.3">
      <c r="B69" s="25" t="str">
        <f t="shared" si="1"/>
        <v>17Grupo específico de usuarios</v>
      </c>
      <c r="C69" s="26">
        <v>17</v>
      </c>
      <c r="D69" s="27" t="s">
        <v>30</v>
      </c>
      <c r="E69" s="26">
        <v>2353</v>
      </c>
    </row>
    <row r="70" spans="2:5" x14ac:dyDescent="0.3">
      <c r="B70" s="25" t="str">
        <f t="shared" si="1"/>
        <v>18Escolar</v>
      </c>
      <c r="C70" s="26">
        <v>18</v>
      </c>
      <c r="D70" s="27" t="s">
        <v>26</v>
      </c>
      <c r="E70" s="26">
        <v>2353</v>
      </c>
    </row>
    <row r="71" spans="2:5" x14ac:dyDescent="0.3">
      <c r="B71" s="25" t="str">
        <f t="shared" si="1"/>
        <v>18Empresarial</v>
      </c>
      <c r="C71" s="26">
        <v>18</v>
      </c>
      <c r="D71" s="27" t="s">
        <v>28</v>
      </c>
      <c r="E71" s="26">
        <v>2353</v>
      </c>
    </row>
    <row r="72" spans="2:5" x14ac:dyDescent="0.3">
      <c r="B72" s="25" t="str">
        <f t="shared" si="1"/>
        <v>18Salud</v>
      </c>
      <c r="C72" s="26">
        <v>18</v>
      </c>
      <c r="D72" s="27" t="s">
        <v>32</v>
      </c>
      <c r="E72" s="26">
        <v>2353</v>
      </c>
    </row>
    <row r="73" spans="2:5" x14ac:dyDescent="0.3">
      <c r="B73" s="25" t="str">
        <f t="shared" si="1"/>
        <v>18Grupo específico de usuarios</v>
      </c>
      <c r="C73" s="26">
        <v>18</v>
      </c>
      <c r="D73" s="27" t="s">
        <v>30</v>
      </c>
      <c r="E73" s="26">
        <v>2353</v>
      </c>
    </row>
    <row r="74" spans="2:5" x14ac:dyDescent="0.3">
      <c r="B74" s="25" t="str">
        <f t="shared" si="1"/>
        <v>19Escolar Bogotá</v>
      </c>
      <c r="C74" s="28">
        <v>19</v>
      </c>
      <c r="D74" s="19" t="s">
        <v>102</v>
      </c>
      <c r="E74" s="26">
        <v>5648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140DF-92CA-42B3-AFDC-824607AE013E}">
  <dimension ref="A1:I18"/>
  <sheetViews>
    <sheetView topLeftCell="E1" zoomScale="134" workbookViewId="0">
      <selection activeCell="H2" sqref="H2:H9"/>
    </sheetView>
  </sheetViews>
  <sheetFormatPr baseColWidth="10" defaultColWidth="11.44140625" defaultRowHeight="14.4" x14ac:dyDescent="0.3"/>
  <cols>
    <col min="8" max="8" width="34.88671875" customWidth="1"/>
  </cols>
  <sheetData>
    <row r="1" spans="1:9" ht="15" customHeight="1" x14ac:dyDescent="0.3">
      <c r="A1" t="s">
        <v>110</v>
      </c>
      <c r="B1" s="1" t="s">
        <v>111</v>
      </c>
      <c r="C1" t="s">
        <v>112</v>
      </c>
      <c r="E1" t="s">
        <v>113</v>
      </c>
      <c r="F1" t="s">
        <v>114</v>
      </c>
      <c r="H1" t="s">
        <v>115</v>
      </c>
      <c r="I1" t="s">
        <v>116</v>
      </c>
    </row>
    <row r="2" spans="1:9" x14ac:dyDescent="0.3">
      <c r="A2" t="s">
        <v>117</v>
      </c>
      <c r="B2" s="1" t="s">
        <v>118</v>
      </c>
      <c r="C2" t="s">
        <v>119</v>
      </c>
      <c r="E2" t="s">
        <v>120</v>
      </c>
      <c r="F2" t="s">
        <v>121</v>
      </c>
      <c r="H2" t="s">
        <v>122</v>
      </c>
      <c r="I2" t="s">
        <v>123</v>
      </c>
    </row>
    <row r="3" spans="1:9" x14ac:dyDescent="0.3">
      <c r="A3" t="s">
        <v>124</v>
      </c>
      <c r="B3" s="2" t="s">
        <v>125</v>
      </c>
      <c r="E3" t="s">
        <v>126</v>
      </c>
      <c r="F3" t="s">
        <v>117</v>
      </c>
      <c r="H3" t="s">
        <v>127</v>
      </c>
      <c r="I3" t="s">
        <v>128</v>
      </c>
    </row>
    <row r="4" spans="1:9" x14ac:dyDescent="0.3">
      <c r="B4" s="2" t="s">
        <v>129</v>
      </c>
      <c r="E4" t="s">
        <v>130</v>
      </c>
      <c r="F4" t="s">
        <v>131</v>
      </c>
      <c r="H4" t="s">
        <v>132</v>
      </c>
      <c r="I4" t="s">
        <v>133</v>
      </c>
    </row>
    <row r="5" spans="1:9" x14ac:dyDescent="0.3">
      <c r="B5" s="2" t="s">
        <v>134</v>
      </c>
      <c r="F5" t="s">
        <v>135</v>
      </c>
      <c r="H5" t="s">
        <v>136</v>
      </c>
      <c r="I5" t="s">
        <v>137</v>
      </c>
    </row>
    <row r="6" spans="1:9" x14ac:dyDescent="0.3">
      <c r="H6" t="s">
        <v>138</v>
      </c>
      <c r="I6" t="s">
        <v>139</v>
      </c>
    </row>
    <row r="7" spans="1:9" x14ac:dyDescent="0.3">
      <c r="H7" t="s">
        <v>140</v>
      </c>
      <c r="I7" t="s">
        <v>141</v>
      </c>
    </row>
    <row r="8" spans="1:9" x14ac:dyDescent="0.3">
      <c r="H8" t="s">
        <v>142</v>
      </c>
      <c r="I8" t="s">
        <v>143</v>
      </c>
    </row>
    <row r="9" spans="1:9" x14ac:dyDescent="0.3">
      <c r="H9" t="s">
        <v>144</v>
      </c>
    </row>
    <row r="18" ht="30.9" customHeight="1" x14ac:dyDescent="0.3"/>
  </sheetData>
  <phoneticPr fontId="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00d7df5-0e9a-4fca-984e-da1804d5950e">
      <Terms xmlns="http://schemas.microsoft.com/office/infopath/2007/PartnerControls"/>
    </lcf76f155ced4ddcb4097134ff3c332f>
    <TaxCatchAll xmlns="697c4dee-e7ec-4d95-9444-4931b2058c5c" xsi:nil="true"/>
    <_ip_UnifiedCompliancePolicyUIAction xmlns="http://schemas.microsoft.com/sharepoint/v3" xsi:nil="true"/>
    <_ip_UnifiedCompliancePolicyProperties xmlns="http://schemas.microsoft.com/sharepoint/v3" xsi:nil="true"/>
    <prueba xmlns="100d7df5-0e9a-4fca-984e-da1804d5950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F6AAD643DE7A7459019B957E0E986B5" ma:contentTypeVersion="23" ma:contentTypeDescription="Crear nuevo documento." ma:contentTypeScope="" ma:versionID="b202e4e032f432dc407d949f718d4ad3">
  <xsd:schema xmlns:xsd="http://www.w3.org/2001/XMLSchema" xmlns:xs="http://www.w3.org/2001/XMLSchema" xmlns:p="http://schemas.microsoft.com/office/2006/metadata/properties" xmlns:ns1="http://schemas.microsoft.com/sharepoint/v3" xmlns:ns2="100d7df5-0e9a-4fca-984e-da1804d5950e" xmlns:ns3="697c4dee-e7ec-4d95-9444-4931b2058c5c" targetNamespace="http://schemas.microsoft.com/office/2006/metadata/properties" ma:root="true" ma:fieldsID="bbeaa20e71eacac6139d4ebc6070e760" ns1:_="" ns2:_="" ns3:_="">
    <xsd:import namespace="http://schemas.microsoft.com/sharepoint/v3"/>
    <xsd:import namespace="100d7df5-0e9a-4fca-984e-da1804d5950e"/>
    <xsd:import namespace="697c4dee-e7ec-4d95-9444-4931b2058c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prueba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d7df5-0e9a-4fca-984e-da1804d59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rueba" ma:index="28" nillable="true" ma:displayName="prueba" ma:description="prueba" ma:format="Dropdown" ma:internalName="prueba" ma:percentage="FALSE">
      <xsd:simpleType>
        <xsd:restriction base="dms:Number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4dee-e7ec-4d95-9444-4931b2058c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b380140-b850-473f-b20f-3b0340aabce8}" ma:internalName="TaxCatchAll" ma:showField="CatchAllData" ma:web="697c4dee-e7ec-4d95-9444-4931b2058c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BE866A-5624-48F2-A482-763F66EAD3A4}">
  <ds:schemaRefs>
    <ds:schemaRef ds:uri="http://schemas.microsoft.com/office/2006/metadata/properties"/>
    <ds:schemaRef ds:uri="http://schemas.microsoft.com/office/infopath/2007/PartnerControls"/>
    <ds:schemaRef ds:uri="100d7df5-0e9a-4fca-984e-da1804d5950e"/>
    <ds:schemaRef ds:uri="697c4dee-e7ec-4d95-9444-4931b2058c5c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E6BE0315-11A2-4136-8769-A1C51A50F9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A0B537-B19F-4682-ACE3-ADB972B842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00d7df5-0e9a-4fca-984e-da1804d5950e"/>
    <ds:schemaRef ds:uri="697c4dee-e7ec-4d95-9444-4931b2058c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ExperienciaGeneral</vt:lpstr>
      <vt:lpstr>Hoja1</vt:lpstr>
      <vt:lpstr>Inputs</vt:lpstr>
      <vt:lpstr>Categoría</vt:lpstr>
      <vt:lpstr>DDDD</vt:lpstr>
      <vt:lpstr>reGION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 Cala</dc:creator>
  <cp:keywords/>
  <dc:description/>
  <cp:lastModifiedBy>LENOVO</cp:lastModifiedBy>
  <cp:revision/>
  <dcterms:created xsi:type="dcterms:W3CDTF">2019-09-09T16:03:02Z</dcterms:created>
  <dcterms:modified xsi:type="dcterms:W3CDTF">2026-03-20T20:32:38Z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0x0101002F6AAD643DE7A7459019B957E0E986B5</vt:lpwstr>
  </property>
  <property fmtid="{D5CDD505-2E9C-101B-9397-08002B2CF9AE}" pid="3" name="MediaServiceImageTags">
    <vt:lpwstr/>
  </property>
</Properties>
</file>