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JANDRA AFC\Desktop\SEC\5. PONDERABLE\0. OFERTA ECONOMICA\"/>
    </mc:Choice>
  </mc:AlternateContent>
  <xr:revisionPtr revIDLastSave="0" documentId="13_ncr:1_{8A288333-F9DF-499A-B3AC-A690338835B9}" xr6:coauthVersionLast="47" xr6:coauthVersionMax="47" xr10:uidLastSave="{00000000-0000-0000-0000-000000000000}"/>
  <bookViews>
    <workbookView xWindow="-108" yWindow="-108" windowWidth="23256" windowHeight="12456" tabRatio="906" activeTab="1" xr2:uid="{00000000-000D-0000-FFFF-FFFF00000000}"/>
  </bookViews>
  <sheets>
    <sheet name="PRESUPUESTO OFICIAL(Entidad)" sheetId="270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'PROPUESTA ECONOMICA(Proponente)'!$I$12:$I$75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'PROPUESTA ECONOMICA(Proponente)'!$B$2:$L$78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'PROPUESTA ECONOMICA(Proponente)'!#REF!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'PROPUESTA ECONOMICA(Proponente)'!#REF!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'PROPUESTA ECONOMICA(Proponente)'!#REF!</definedName>
    <definedName name="solver_pre" localSheetId="1" hidden="1">0.000001</definedName>
    <definedName name="solver_rel1" localSheetId="1" hidden="1">2</definedName>
    <definedName name="solver_rhs1" localSheetId="1" hidden="1">'PROPUESTA ECONOMICA(Proponente)'!#REF!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1">'PROPUESTA ECONOMICA(Proponente)'!$1:$13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4" i="269" l="1"/>
  <c r="K63" i="269"/>
  <c r="K59" i="269"/>
  <c r="K62" i="269"/>
  <c r="K58" i="269"/>
  <c r="K54" i="269"/>
  <c r="K53" i="269"/>
  <c r="K52" i="269"/>
  <c r="K51" i="269"/>
  <c r="K55" i="269" s="1"/>
  <c r="K47" i="269"/>
  <c r="K46" i="269"/>
  <c r="K48" i="269" s="1"/>
  <c r="K42" i="269"/>
  <c r="K41" i="269"/>
  <c r="K43" i="269" s="1"/>
  <c r="K38" i="269"/>
  <c r="K37" i="269"/>
  <c r="K36" i="269"/>
  <c r="K35" i="269"/>
  <c r="K31" i="269"/>
  <c r="K30" i="269"/>
  <c r="K32" i="269" s="1"/>
  <c r="K29" i="269"/>
  <c r="K28" i="269"/>
  <c r="K24" i="269"/>
  <c r="K23" i="269"/>
  <c r="K22" i="269"/>
  <c r="K21" i="269"/>
  <c r="K20" i="269"/>
  <c r="K19" i="269"/>
  <c r="K18" i="269"/>
  <c r="K17" i="269"/>
  <c r="K16" i="269"/>
  <c r="K15" i="269"/>
  <c r="K25" i="269" s="1"/>
  <c r="K64" i="269" l="1"/>
  <c r="K67" i="269" l="1"/>
  <c r="K68" i="269" s="1"/>
  <c r="K65" i="269"/>
</calcChain>
</file>

<file path=xl/sharedStrings.xml><?xml version="1.0" encoding="utf-8"?>
<sst xmlns="http://schemas.openxmlformats.org/spreadsheetml/2006/main" count="220" uniqueCount="84">
  <si>
    <t xml:space="preserve">Formulario 1 - Propuesta económica  -  Licitación de obra pública de infraestructura social </t>
  </si>
  <si>
    <t xml:space="preserve">version 2 del 21 de agosto de 2025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</si>
  <si>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</si>
  <si>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</si>
  <si>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</si>
  <si>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</si>
  <si>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</si>
  <si>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</si>
  <si>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</si>
  <si>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</si>
  <si>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</si>
  <si>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</si>
  <si>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</si>
  <si>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</si>
  <si>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</si>
  <si>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t>DESCRIPCION</t>
  </si>
  <si>
    <t>PORCENTAJE</t>
  </si>
  <si>
    <t>ADMINISTRACIÓN</t>
  </si>
  <si>
    <t xml:space="preserve">UTILIDAD
</t>
  </si>
  <si>
    <t>U=</t>
  </si>
  <si>
    <t>FORMULARIO 1</t>
  </si>
  <si>
    <t>PROPUESTA ECONÓMICA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</si>
  <si>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</si>
  <si>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 </t>
  </si>
  <si>
    <t xml:space="preserve">PRELIMINARES  </t>
  </si>
  <si>
    <t>M3</t>
  </si>
  <si>
    <t>UND</t>
  </si>
  <si>
    <t>CINTA SEGURIDAD PREVENTIVA A=8CM-250MTS.</t>
  </si>
  <si>
    <t>2</t>
  </si>
  <si>
    <t>EXCAVACION TIERRA A MANO</t>
  </si>
  <si>
    <t>3</t>
  </si>
  <si>
    <t>4</t>
  </si>
  <si>
    <t>5</t>
  </si>
  <si>
    <t>6</t>
  </si>
  <si>
    <t>7</t>
  </si>
  <si>
    <t>8</t>
  </si>
  <si>
    <t>LIMPIEZA GENERAL</t>
  </si>
  <si>
    <t>RETIRO ESCOMBROS MANUAL-VOLQUETA. INCLUYE
DISPOSICiÓN EN BOTADERO OFICIAL (DECRETO 0291 de 2005)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</si>
  <si>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</si>
  <si>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</si>
  <si>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 xml:space="preserve">A= </t>
  </si>
  <si>
    <t>TOTAL A.U</t>
  </si>
  <si>
    <t>A.U.=</t>
  </si>
  <si>
    <t>PRESUPUESTO OFICIAL</t>
  </si>
  <si>
    <t>DEMOLICION MURO LAD. SOGA</t>
  </si>
  <si>
    <t>ESTRUCTURA DE CONCRETO (VIGAS-COLUMNAS)</t>
  </si>
  <si>
    <t>DEMOLICION ANDEN/CONTRAPISO CONC.E 7.6 A 12CM</t>
  </si>
  <si>
    <t>PISOS</t>
  </si>
  <si>
    <t xml:space="preserve">VALOR TOTAL - LOTE 3 </t>
  </si>
  <si>
    <t>OBJETO: CONSTRUCCIÓN DE OBRAS PARA LA ADECUACIÓN DE LA PLANTA FÍSICA  DE LA INSTITUCION EDUCATIVA  SIMON RODRIGUEZ SEDE PRINCIPAL  DE LA COMUNA 5</t>
  </si>
  <si>
    <t>LOTE 5</t>
  </si>
  <si>
    <t>CERRAMIENTO LAMINA GALVANIZADA</t>
  </si>
  <si>
    <t>DEMOLICION COLUMNA CONCRETO AMARRE</t>
  </si>
  <si>
    <t>DEMOLICION VIGA AMARRE MURO</t>
  </si>
  <si>
    <t>DEMOLICION CIMIENTO CONCRETO</t>
  </si>
  <si>
    <t>CORTE ARBOL H&gt;3.0M. - INCL.RAICES</t>
  </si>
  <si>
    <t>PODA DE LA PARTE AEREA DE ARBOLES TIPO IV</t>
  </si>
  <si>
    <t>MOVIMIENTOS DE TIERRA - RELLENOS</t>
  </si>
  <si>
    <t>PERFORACION PILOTES MANUAL DIAMETRO 30 CMS</t>
  </si>
  <si>
    <t>RELLENO ROCA MUERTA COMPAC-CILINDRO</t>
  </si>
  <si>
    <t>CONFORM.COMPACT.SUBRASANTE CBR=95</t>
  </si>
  <si>
    <t>CIMENTACIONES</t>
  </si>
  <si>
    <t>PILOTE CONCRETO REFORZADO</t>
  </si>
  <si>
    <t>SOLADO ESPESOR E=0.05M 3000 PSI 210 MPA</t>
  </si>
  <si>
    <t>VIGA CIMIENTO ENLACE H=20-40CM 3100PSI</t>
  </si>
  <si>
    <t>MURO CONCRETO CONTENCION 0&lt;H&lt;=1.00MTS</t>
  </si>
  <si>
    <t>ACERO REFUERZO FLEJADO 60000 PSI 420Mpa</t>
  </si>
  <si>
    <t>ANDEN CONCRETO 10CM 2500 PSI</t>
  </si>
  <si>
    <t>MALLA ELECTROSOLDADA M-0.84</t>
  </si>
  <si>
    <t xml:space="preserve">DOTACION Y EQUIPAMENTOS </t>
  </si>
  <si>
    <t>CAMPANA EXTRACTORA -ADOSADA 1,65X0,9X06 ACERO CALIDAD 304 CALIBRE 20 - FILROS TIPO LABERINTO ACERO CALIDAD 430 CALIBRE 24 INCLUYE ILUMINACION Y BANDEJA RECOLECTORA DE GRASAS</t>
  </si>
  <si>
    <t>EXTRACTOR OLORES 100 CFM BAJO RUIDO</t>
  </si>
  <si>
    <t>SAL TOMA 120 EMT ZONA HUMEDA</t>
  </si>
  <si>
    <t>DUCTO LAMINA GALVANIZADA CAL 22</t>
  </si>
  <si>
    <t>OBRAS EXTERIORES Y CERRAMIENTOS</t>
  </si>
  <si>
    <t>POSTE TUBO GALV. 3" X3.6MM</t>
  </si>
  <si>
    <t xml:space="preserve">SUB TOTAL DE OBRAS PARA LA ADECUACIÓN DE LA PLANTA FÍSICA  DE LA INSTITUCION EDUCATIVA SIMON RODRIGUEZ SEDE PRINCIPAL  DE LA COMUNA 5 - INCLUIDO A.U. </t>
  </si>
  <si>
    <t xml:space="preserve">Adecuación parcial del cerramiento de la sede educativa. 
</t>
  </si>
  <si>
    <t xml:space="preserve">Adecuación parcial del cerramiento de la sede educativa. </t>
  </si>
  <si>
    <t>M2</t>
  </si>
  <si>
    <t>M</t>
  </si>
  <si>
    <t>KG</t>
  </si>
  <si>
    <t xml:space="preserve">VALOR TOTAL - LOTE 5 </t>
  </si>
  <si>
    <t>ANDRES FELIPE CARDONA ROMERO
Representante Legal
CONSORCIO ADECUACIONES EDUCATIVAS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</si>
</sst>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#,##0.00&quot; &quot;;#,##0.00&quot; &quot;;&quot;-&quot;#&quot; &quot;;&quot; &quot;@&quot; &quot;"/>
  </numFmts>
  <fonts count="5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  <charset val="1"/>
    </font>
    <font>
      <sz val="12"/>
      <name val="Arial 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4"/>
      <name val="Arial Narrow"/>
      <family val="2"/>
    </font>
    <font>
      <sz val="10"/>
      <name val="Arial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63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0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46">
      <alignment horizontal="right"/>
    </xf>
    <xf numFmtId="185" fontId="7" fillId="0" borderId="46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46">
      <alignment horizontal="right"/>
    </xf>
    <xf numFmtId="3" fontId="33" fillId="0" borderId="0" applyFont="0" applyFill="0" applyBorder="0" applyAlignment="0" applyProtection="0"/>
    <xf numFmtId="188" fontId="5" fillId="0" borderId="0">
      <protection locked="0"/>
    </xf>
    <xf numFmtId="189" fontId="33" fillId="0" borderId="0" applyFont="0" applyFill="0" applyBorder="0" applyAlignment="0" applyProtection="0"/>
    <xf numFmtId="190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5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5" fillId="0" borderId="0">
      <protection locked="0"/>
    </xf>
    <xf numFmtId="193" fontId="5" fillId="0" borderId="0">
      <protection locked="0"/>
    </xf>
    <xf numFmtId="0" fontId="17" fillId="3" borderId="0" applyNumberFormat="0" applyBorder="0" applyAlignment="0" applyProtection="0"/>
    <xf numFmtId="194" fontId="7" fillId="0" borderId="0">
      <alignment horizontal="right"/>
    </xf>
    <xf numFmtId="194" fontId="7" fillId="0" borderId="0">
      <alignment horizontal="right"/>
    </xf>
    <xf numFmtId="194" fontId="7" fillId="0" borderId="0">
      <alignment horizontal="right"/>
    </xf>
    <xf numFmtId="195" fontId="7" fillId="0" borderId="0" applyFont="0" applyFill="0" applyBorder="0" applyAlignment="0">
      <alignment horizontal="center"/>
    </xf>
    <xf numFmtId="195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8" fillId="22" borderId="0" applyNumberFormat="0" applyBorder="0" applyAlignment="0" applyProtection="0"/>
    <xf numFmtId="198" fontId="7" fillId="0" borderId="0" applyFont="0" applyFill="0" applyBorder="0" applyAlignment="0">
      <alignment horizontal="center"/>
    </xf>
    <xf numFmtId="198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7" fillId="0" borderId="0"/>
    <xf numFmtId="0" fontId="2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3" fontId="5" fillId="0" borderId="49">
      <protection locked="0"/>
    </xf>
    <xf numFmtId="44" fontId="4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53" fillId="0" borderId="0"/>
    <xf numFmtId="0" fontId="53" fillId="0" borderId="0"/>
    <xf numFmtId="0" fontId="1" fillId="0" borderId="0"/>
    <xf numFmtId="199" fontId="54" fillId="0" borderId="0"/>
    <xf numFmtId="9" fontId="55" fillId="0" borderId="0" applyFont="0" applyFill="0" applyBorder="0" applyAlignment="0" applyProtection="0"/>
  </cellStyleXfs>
  <cellXfs count="180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1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6" xfId="89" applyFont="1" applyBorder="1"/>
    <xf numFmtId="0" fontId="32" fillId="0" borderId="37" xfId="89" applyFont="1" applyBorder="1"/>
    <xf numFmtId="0" fontId="32" fillId="0" borderId="34" xfId="89" applyFont="1" applyBorder="1"/>
    <xf numFmtId="0" fontId="32" fillId="0" borderId="35" xfId="89" applyFont="1" applyBorder="1"/>
    <xf numFmtId="0" fontId="32" fillId="0" borderId="0" xfId="90" applyFont="1"/>
    <xf numFmtId="0" fontId="32" fillId="0" borderId="34" xfId="90" applyFont="1" applyBorder="1"/>
    <xf numFmtId="0" fontId="32" fillId="0" borderId="35" xfId="90" applyFont="1" applyBorder="1"/>
    <xf numFmtId="0" fontId="32" fillId="25" borderId="0" xfId="89" applyFont="1" applyFill="1"/>
    <xf numFmtId="0" fontId="30" fillId="25" borderId="0" xfId="89" applyFont="1" applyFill="1"/>
    <xf numFmtId="0" fontId="32" fillId="25" borderId="35" xfId="89" applyFont="1" applyFill="1" applyBorder="1"/>
    <xf numFmtId="0" fontId="41" fillId="0" borderId="0" xfId="89" applyFont="1"/>
    <xf numFmtId="0" fontId="43" fillId="0" borderId="19" xfId="126" applyFont="1" applyBorder="1" applyAlignment="1">
      <alignment horizontal="center" vertical="center" wrapText="1"/>
    </xf>
    <xf numFmtId="183" fontId="43" fillId="26" borderId="44" xfId="60" applyNumberFormat="1" applyFont="1" applyFill="1" applyBorder="1" applyAlignment="1">
      <alignment horizontal="center" vertical="center"/>
    </xf>
    <xf numFmtId="183" fontId="43" fillId="26" borderId="18" xfId="60" applyNumberFormat="1" applyFont="1" applyFill="1" applyBorder="1" applyAlignment="1">
      <alignment horizontal="center" vertical="center"/>
    </xf>
    <xf numFmtId="0" fontId="8" fillId="0" borderId="57" xfId="0" applyFont="1" applyBorder="1" applyAlignment="1">
      <alignment horizontal="left" vertical="center"/>
    </xf>
    <xf numFmtId="0" fontId="7" fillId="0" borderId="57" xfId="0" applyFont="1" applyBorder="1" applyAlignment="1">
      <alignment horizontal="left" vertical="center"/>
    </xf>
    <xf numFmtId="0" fontId="42" fillId="0" borderId="11" xfId="0" applyFont="1" applyBorder="1" applyAlignment="1">
      <alignment vertical="center" wrapText="1"/>
    </xf>
    <xf numFmtId="0" fontId="42" fillId="0" borderId="43" xfId="0" applyFont="1" applyBorder="1" applyAlignment="1">
      <alignment vertical="center" wrapText="1"/>
    </xf>
    <xf numFmtId="0" fontId="42" fillId="0" borderId="14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32" fillId="0" borderId="54" xfId="89" applyFont="1" applyBorder="1"/>
    <xf numFmtId="0" fontId="32" fillId="0" borderId="54" xfId="89" applyFont="1" applyBorder="1" applyAlignment="1">
      <alignment horizontal="center"/>
    </xf>
    <xf numFmtId="0" fontId="32" fillId="25" borderId="34" xfId="89" applyFont="1" applyFill="1" applyBorder="1"/>
    <xf numFmtId="44" fontId="48" fillId="0" borderId="18" xfId="253" applyFont="1" applyBorder="1" applyAlignment="1">
      <alignment horizontal="center" vertical="center"/>
    </xf>
    <xf numFmtId="44" fontId="51" fillId="0" borderId="15" xfId="254" applyFont="1" applyBorder="1" applyAlignment="1">
      <alignment horizontal="center" vertical="center"/>
    </xf>
    <xf numFmtId="2" fontId="49" fillId="0" borderId="18" xfId="76" applyNumberFormat="1" applyFont="1" applyBorder="1" applyAlignment="1">
      <alignment horizontal="center" vertical="center"/>
    </xf>
    <xf numFmtId="0" fontId="46" fillId="0" borderId="18" xfId="233" applyFont="1" applyBorder="1" applyAlignment="1">
      <alignment vertical="center" wrapText="1"/>
    </xf>
    <xf numFmtId="0" fontId="46" fillId="0" borderId="18" xfId="233" applyFont="1" applyBorder="1" applyAlignment="1">
      <alignment horizontal="center" vertical="center" wrapText="1"/>
    </xf>
    <xf numFmtId="2" fontId="46" fillId="0" borderId="18" xfId="254" applyNumberFormat="1" applyFont="1" applyFill="1" applyBorder="1" applyAlignment="1">
      <alignment horizontal="center" vertical="center" wrapText="1"/>
    </xf>
    <xf numFmtId="169" fontId="46" fillId="0" borderId="18" xfId="62" applyFont="1" applyFill="1" applyBorder="1" applyAlignment="1">
      <alignment horizontal="center" vertical="center" wrapText="1"/>
    </xf>
    <xf numFmtId="0" fontId="49" fillId="0" borderId="18" xfId="76" applyFont="1" applyBorder="1" applyAlignment="1">
      <alignment vertical="center" wrapText="1"/>
    </xf>
    <xf numFmtId="44" fontId="48" fillId="0" borderId="18" xfId="253" applyFont="1" applyFill="1" applyBorder="1" applyAlignment="1">
      <alignment horizontal="center" vertical="center"/>
    </xf>
    <xf numFmtId="44" fontId="51" fillId="0" borderId="38" xfId="254" applyFont="1" applyBorder="1" applyAlignment="1">
      <alignment horizontal="center" vertical="center"/>
    </xf>
    <xf numFmtId="0" fontId="32" fillId="0" borderId="0" xfId="128" applyFont="1"/>
    <xf numFmtId="0" fontId="32" fillId="0" borderId="34" xfId="128" applyFont="1" applyBorder="1"/>
    <xf numFmtId="0" fontId="32" fillId="0" borderId="35" xfId="128" applyFont="1" applyBorder="1"/>
    <xf numFmtId="0" fontId="31" fillId="0" borderId="0" xfId="128" applyFont="1"/>
    <xf numFmtId="0" fontId="43" fillId="0" borderId="32" xfId="227" applyFont="1" applyBorder="1" applyAlignment="1">
      <alignment vertical="center"/>
    </xf>
    <xf numFmtId="179" fontId="32" fillId="0" borderId="35" xfId="128" applyNumberFormat="1" applyFont="1" applyBorder="1"/>
    <xf numFmtId="181" fontId="32" fillId="0" borderId="35" xfId="128" applyNumberFormat="1" applyFont="1" applyBorder="1"/>
    <xf numFmtId="9" fontId="42" fillId="27" borderId="28" xfId="239" applyFont="1" applyFill="1" applyBorder="1" applyAlignment="1">
      <alignment horizontal="center" vertical="center"/>
    </xf>
    <xf numFmtId="0" fontId="42" fillId="0" borderId="13" xfId="0" applyFont="1" applyBorder="1" applyAlignment="1">
      <alignment vertical="center" wrapText="1"/>
    </xf>
    <xf numFmtId="0" fontId="46" fillId="0" borderId="31" xfId="233" applyFont="1" applyBorder="1" applyAlignment="1">
      <alignment horizontal="center" vertical="center" wrapText="1"/>
    </xf>
    <xf numFmtId="44" fontId="46" fillId="0" borderId="28" xfId="254" applyFont="1" applyFill="1" applyBorder="1" applyAlignment="1">
      <alignment vertical="center" wrapText="1"/>
    </xf>
    <xf numFmtId="44" fontId="47" fillId="0" borderId="28" xfId="254" applyFont="1" applyFill="1" applyBorder="1" applyAlignment="1">
      <alignment horizontal="center" vertical="center" wrapText="1"/>
    </xf>
    <xf numFmtId="49" fontId="46" fillId="0" borderId="31" xfId="233" applyNumberFormat="1" applyFont="1" applyBorder="1" applyAlignment="1">
      <alignment horizontal="center" vertical="center" wrapText="1"/>
    </xf>
    <xf numFmtId="2" fontId="50" fillId="0" borderId="31" xfId="76" applyNumberFormat="1" applyFont="1" applyBorder="1" applyAlignment="1">
      <alignment horizontal="center" vertical="center"/>
    </xf>
    <xf numFmtId="39" fontId="43" fillId="0" borderId="12" xfId="129" applyNumberFormat="1" applyFont="1" applyBorder="1" applyAlignment="1">
      <alignment vertical="center"/>
    </xf>
    <xf numFmtId="0" fontId="42" fillId="0" borderId="0" xfId="0" applyFont="1" applyAlignment="1">
      <alignment vertical="center" wrapText="1"/>
    </xf>
    <xf numFmtId="0" fontId="42" fillId="0" borderId="11" xfId="128" applyFont="1" applyBorder="1" applyAlignment="1">
      <alignment vertical="center"/>
    </xf>
    <xf numFmtId="0" fontId="42" fillId="0" borderId="0" xfId="128" applyFont="1" applyAlignment="1">
      <alignment horizontal="center" vertical="center"/>
    </xf>
    <xf numFmtId="0" fontId="42" fillId="0" borderId="0" xfId="128" applyFont="1" applyAlignment="1">
      <alignment vertical="center"/>
    </xf>
    <xf numFmtId="2" fontId="42" fillId="0" borderId="0" xfId="128" applyNumberFormat="1" applyFont="1" applyAlignment="1">
      <alignment vertical="center"/>
    </xf>
    <xf numFmtId="178" fontId="42" fillId="0" borderId="0" xfId="129" applyNumberFormat="1" applyFont="1" applyBorder="1" applyAlignment="1">
      <alignment vertical="center"/>
    </xf>
    <xf numFmtId="0" fontId="50" fillId="0" borderId="18" xfId="74" applyFont="1" applyBorder="1" applyAlignment="1">
      <alignment horizontal="center" vertical="center"/>
    </xf>
    <xf numFmtId="0" fontId="50" fillId="0" borderId="13" xfId="73" applyFont="1" applyBorder="1" applyAlignment="1">
      <alignment horizontal="left" vertical="center"/>
    </xf>
    <xf numFmtId="0" fontId="50" fillId="0" borderId="14" xfId="74" applyFont="1" applyBorder="1" applyAlignment="1">
      <alignment horizontal="center" vertical="center"/>
    </xf>
    <xf numFmtId="0" fontId="50" fillId="0" borderId="14" xfId="74" applyFont="1" applyBorder="1" applyAlignment="1">
      <alignment horizontal="left" vertical="center" wrapText="1"/>
    </xf>
    <xf numFmtId="166" fontId="50" fillId="0" borderId="22" xfId="62" applyNumberFormat="1" applyFont="1" applyBorder="1" applyAlignment="1">
      <alignment horizontal="right" vertical="center" wrapText="1"/>
    </xf>
    <xf numFmtId="0" fontId="46" fillId="24" borderId="39" xfId="73" applyFont="1" applyFill="1" applyBorder="1" applyAlignment="1">
      <alignment vertical="center"/>
    </xf>
    <xf numFmtId="0" fontId="46" fillId="24" borderId="41" xfId="73" applyFont="1" applyFill="1" applyBorder="1" applyAlignment="1">
      <alignment vertical="center"/>
    </xf>
    <xf numFmtId="0" fontId="46" fillId="24" borderId="42" xfId="73" applyFont="1" applyFill="1" applyBorder="1" applyAlignment="1">
      <alignment vertical="center"/>
    </xf>
    <xf numFmtId="0" fontId="50" fillId="0" borderId="14" xfId="89" applyFont="1" applyBorder="1" applyAlignment="1">
      <alignment vertical="center"/>
    </xf>
    <xf numFmtId="0" fontId="50" fillId="0" borderId="14" xfId="89" applyFont="1" applyBorder="1" applyAlignment="1">
      <alignment horizontal="center" vertical="center"/>
    </xf>
    <xf numFmtId="0" fontId="50" fillId="0" borderId="18" xfId="73" applyFont="1" applyBorder="1" applyAlignment="1">
      <alignment horizontal="center" vertical="center"/>
    </xf>
    <xf numFmtId="0" fontId="50" fillId="0" borderId="18" xfId="126" applyFont="1" applyBorder="1" applyAlignment="1">
      <alignment horizontal="center" vertical="center"/>
    </xf>
    <xf numFmtId="0" fontId="50" fillId="0" borderId="47" xfId="73" applyFont="1" applyBorder="1" applyAlignment="1">
      <alignment horizontal="left" vertical="center"/>
    </xf>
    <xf numFmtId="0" fontId="50" fillId="0" borderId="0" xfId="73" applyFont="1" applyAlignment="1">
      <alignment horizontal="center" vertical="center"/>
    </xf>
    <xf numFmtId="0" fontId="50" fillId="0" borderId="0" xfId="73" applyFont="1" applyAlignment="1">
      <alignment horizontal="left" vertical="center" wrapText="1"/>
    </xf>
    <xf numFmtId="166" fontId="50" fillId="0" borderId="43" xfId="62" applyNumberFormat="1" applyFont="1" applyBorder="1" applyAlignment="1">
      <alignment horizontal="right" vertical="center" wrapText="1"/>
    </xf>
    <xf numFmtId="2" fontId="50" fillId="0" borderId="14" xfId="73" applyNumberFormat="1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/>
    </xf>
    <xf numFmtId="0" fontId="50" fillId="0" borderId="14" xfId="73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 wrapText="1"/>
    </xf>
    <xf numFmtId="184" fontId="46" fillId="0" borderId="42" xfId="73" applyNumberFormat="1" applyFont="1" applyBorder="1" applyAlignment="1">
      <alignment vertical="center"/>
    </xf>
    <xf numFmtId="184" fontId="46" fillId="29" borderId="42" xfId="73" applyNumberFormat="1" applyFont="1" applyFill="1" applyBorder="1" applyAlignment="1">
      <alignment vertical="center"/>
    </xf>
    <xf numFmtId="49" fontId="46" fillId="0" borderId="11" xfId="131" applyNumberFormat="1" applyFont="1" applyBorder="1" applyAlignment="1">
      <alignment horizontal="right" vertical="center"/>
    </xf>
    <xf numFmtId="49" fontId="46" fillId="0" borderId="0" xfId="131" applyNumberFormat="1" applyFont="1" applyAlignment="1">
      <alignment horizontal="right" vertical="center"/>
    </xf>
    <xf numFmtId="183" fontId="46" fillId="0" borderId="12" xfId="131" applyNumberFormat="1" applyFont="1" applyBorder="1" applyAlignment="1">
      <alignment vertical="center"/>
    </xf>
    <xf numFmtId="0" fontId="50" fillId="0" borderId="11" xfId="128" applyFont="1" applyBorder="1" applyAlignment="1">
      <alignment vertical="center"/>
    </xf>
    <xf numFmtId="0" fontId="50" fillId="0" borderId="0" xfId="128" applyFont="1" applyAlignment="1">
      <alignment horizontal="center" vertical="center"/>
    </xf>
    <xf numFmtId="0" fontId="50" fillId="0" borderId="0" xfId="128" applyFont="1" applyAlignment="1">
      <alignment vertical="center"/>
    </xf>
    <xf numFmtId="178" fontId="50" fillId="0" borderId="33" xfId="129" applyNumberFormat="1" applyFont="1" applyBorder="1" applyAlignment="1">
      <alignment vertical="center"/>
    </xf>
    <xf numFmtId="0" fontId="46" fillId="0" borderId="25" xfId="128" applyFont="1" applyBorder="1" applyAlignment="1">
      <alignment horizontal="left" vertical="center"/>
    </xf>
    <xf numFmtId="9" fontId="50" fillId="0" borderId="29" xfId="129" applyNumberFormat="1" applyFont="1" applyBorder="1" applyAlignment="1">
      <alignment horizontal="center" vertical="center"/>
    </xf>
    <xf numFmtId="178" fontId="46" fillId="0" borderId="29" xfId="129" applyNumberFormat="1" applyFont="1" applyBorder="1" applyAlignment="1">
      <alignment vertical="center"/>
    </xf>
    <xf numFmtId="0" fontId="50" fillId="0" borderId="26" xfId="128" applyFont="1" applyBorder="1" applyAlignment="1">
      <alignment vertical="center"/>
    </xf>
    <xf numFmtId="184" fontId="46" fillId="28" borderId="42" xfId="135" applyNumberFormat="1" applyFont="1" applyFill="1" applyBorder="1" applyAlignment="1">
      <alignment vertical="center"/>
    </xf>
    <xf numFmtId="4" fontId="50" fillId="0" borderId="18" xfId="39" applyNumberFormat="1" applyFont="1" applyBorder="1" applyAlignment="1">
      <alignment horizontal="center" vertical="center" wrapText="1"/>
    </xf>
    <xf numFmtId="0" fontId="46" fillId="24" borderId="41" xfId="73" applyFont="1" applyFill="1" applyBorder="1" applyAlignment="1">
      <alignment horizontal="center" vertical="center"/>
    </xf>
    <xf numFmtId="44" fontId="47" fillId="0" borderId="28" xfId="254" applyFont="1" applyBorder="1" applyAlignment="1">
      <alignment horizontal="center" vertical="center" wrapText="1"/>
    </xf>
    <xf numFmtId="0" fontId="32" fillId="0" borderId="58" xfId="89" applyFont="1" applyBorder="1"/>
    <xf numFmtId="0" fontId="32" fillId="0" borderId="59" xfId="89" applyFont="1" applyBorder="1"/>
    <xf numFmtId="0" fontId="42" fillId="0" borderId="60" xfId="0" applyFont="1" applyBorder="1" applyAlignment="1">
      <alignment vertical="center" wrapText="1"/>
    </xf>
    <xf numFmtId="0" fontId="42" fillId="0" borderId="61" xfId="0" applyFont="1" applyBorder="1" applyAlignment="1">
      <alignment vertical="center" wrapText="1"/>
    </xf>
    <xf numFmtId="2" fontId="48" fillId="0" borderId="18" xfId="253" applyNumberFormat="1" applyFont="1" applyFill="1" applyBorder="1" applyAlignment="1">
      <alignment horizontal="center" vertical="center"/>
    </xf>
    <xf numFmtId="2" fontId="48" fillId="0" borderId="18" xfId="253" applyNumberFormat="1" applyFont="1" applyBorder="1" applyAlignment="1">
      <alignment horizontal="center" vertical="center"/>
    </xf>
    <xf numFmtId="0" fontId="47" fillId="0" borderId="18" xfId="237" applyFont="1" applyBorder="1"/>
    <xf numFmtId="0" fontId="47" fillId="0" borderId="18" xfId="237" applyFont="1" applyBorder="1" applyAlignment="1">
      <alignment vertical="center" wrapText="1"/>
    </xf>
    <xf numFmtId="0" fontId="47" fillId="0" borderId="18" xfId="237" applyFont="1" applyBorder="1" applyAlignment="1">
      <alignment wrapText="1"/>
    </xf>
    <xf numFmtId="4" fontId="52" fillId="0" borderId="64" xfId="0" applyNumberFormat="1" applyFont="1" applyBorder="1" applyAlignment="1">
      <alignment vertical="center" wrapText="1"/>
    </xf>
    <xf numFmtId="0" fontId="47" fillId="0" borderId="18" xfId="237" applyFont="1" applyBorder="1" applyAlignment="1">
      <alignment vertical="center"/>
    </xf>
    <xf numFmtId="0" fontId="42" fillId="25" borderId="19" xfId="130" applyFont="1" applyFill="1" applyBorder="1" applyAlignment="1">
      <alignment horizontal="center" vertical="center" wrapText="1"/>
    </xf>
    <xf numFmtId="0" fontId="42" fillId="25" borderId="40" xfId="130" applyFont="1" applyFill="1" applyBorder="1" applyAlignment="1">
      <alignment horizontal="center" vertical="center" wrapText="1"/>
    </xf>
    <xf numFmtId="0" fontId="42" fillId="25" borderId="62" xfId="130" applyFont="1" applyFill="1" applyBorder="1" applyAlignment="1">
      <alignment horizontal="center" vertical="center" wrapText="1"/>
    </xf>
    <xf numFmtId="0" fontId="42" fillId="25" borderId="63" xfId="130" applyFont="1" applyFill="1" applyBorder="1" applyAlignment="1">
      <alignment horizontal="center" vertical="center" wrapText="1"/>
    </xf>
    <xf numFmtId="0" fontId="42" fillId="26" borderId="31" xfId="130" applyFont="1" applyFill="1" applyBorder="1" applyAlignment="1">
      <alignment vertical="center" wrapText="1"/>
    </xf>
    <xf numFmtId="0" fontId="42" fillId="26" borderId="18" xfId="130" applyFont="1" applyFill="1" applyBorder="1" applyAlignment="1">
      <alignment vertical="center" wrapText="1"/>
    </xf>
    <xf numFmtId="3" fontId="43" fillId="26" borderId="18" xfId="130" applyNumberFormat="1" applyFont="1" applyFill="1" applyBorder="1" applyAlignment="1">
      <alignment horizontal="center" vertical="center"/>
    </xf>
    <xf numFmtId="3" fontId="43" fillId="26" borderId="18" xfId="130" applyNumberFormat="1" applyFont="1" applyFill="1" applyBorder="1" applyAlignment="1">
      <alignment horizontal="center" vertical="center" wrapText="1"/>
    </xf>
    <xf numFmtId="0" fontId="46" fillId="0" borderId="39" xfId="73" applyFont="1" applyBorder="1" applyAlignment="1">
      <alignment horizontal="right" vertical="center"/>
    </xf>
    <xf numFmtId="0" fontId="46" fillId="0" borderId="41" xfId="73" applyFont="1" applyBorder="1" applyAlignment="1">
      <alignment horizontal="right" vertical="center"/>
    </xf>
    <xf numFmtId="0" fontId="46" fillId="0" borderId="48" xfId="73" applyFont="1" applyBorder="1" applyAlignment="1">
      <alignment horizontal="right" vertical="center"/>
    </xf>
    <xf numFmtId="0" fontId="46" fillId="29" borderId="39" xfId="73" applyFont="1" applyFill="1" applyBorder="1" applyAlignment="1">
      <alignment horizontal="right" vertical="center"/>
    </xf>
    <xf numFmtId="0" fontId="46" fillId="29" borderId="41" xfId="73" applyFont="1" applyFill="1" applyBorder="1" applyAlignment="1">
      <alignment horizontal="right" vertical="center"/>
    </xf>
    <xf numFmtId="0" fontId="46" fillId="29" borderId="48" xfId="73" applyFont="1" applyFill="1" applyBorder="1" applyAlignment="1">
      <alignment horizontal="right" vertical="center"/>
    </xf>
    <xf numFmtId="0" fontId="50" fillId="0" borderId="32" xfId="128" applyFont="1" applyBorder="1" applyAlignment="1">
      <alignment horizontal="left" vertical="center" wrapText="1"/>
    </xf>
    <xf numFmtId="0" fontId="50" fillId="0" borderId="16" xfId="128" applyFont="1" applyBorder="1" applyAlignment="1">
      <alignment horizontal="left" vertical="center" wrapText="1"/>
    </xf>
    <xf numFmtId="0" fontId="50" fillId="0" borderId="17" xfId="128" applyFont="1" applyBorder="1" applyAlignment="1">
      <alignment horizontal="left" vertical="center" wrapText="1"/>
    </xf>
    <xf numFmtId="0" fontId="42" fillId="0" borderId="16" xfId="227" applyFont="1" applyBorder="1" applyAlignment="1">
      <alignment horizontal="center" vertical="center"/>
    </xf>
    <xf numFmtId="0" fontId="42" fillId="0" borderId="24" xfId="227" applyFont="1" applyBorder="1" applyAlignment="1">
      <alignment horizontal="center" vertical="center"/>
    </xf>
    <xf numFmtId="3" fontId="43" fillId="26" borderId="23" xfId="130" applyNumberFormat="1" applyFont="1" applyFill="1" applyBorder="1" applyAlignment="1">
      <alignment horizontal="center" vertical="center" wrapText="1"/>
    </xf>
    <xf numFmtId="0" fontId="43" fillId="28" borderId="25" xfId="135" applyFont="1" applyFill="1" applyBorder="1" applyAlignment="1">
      <alignment horizontal="center" vertical="center" wrapText="1"/>
    </xf>
    <xf numFmtId="0" fontId="43" fillId="28" borderId="29" xfId="135" applyFont="1" applyFill="1" applyBorder="1" applyAlignment="1">
      <alignment horizontal="center" vertical="center" wrapText="1"/>
    </xf>
    <xf numFmtId="0" fontId="43" fillId="28" borderId="53" xfId="135" applyFont="1" applyFill="1" applyBorder="1" applyAlignment="1">
      <alignment horizontal="center" vertical="center" wrapText="1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15" xfId="73" applyFont="1" applyFill="1" applyBorder="1" applyAlignment="1">
      <alignment horizontal="left" vertical="center"/>
    </xf>
    <xf numFmtId="0" fontId="43" fillId="25" borderId="30" xfId="73" applyFont="1" applyFill="1" applyBorder="1" applyAlignment="1">
      <alignment horizontal="center" vertical="center" wrapText="1"/>
    </xf>
    <xf numFmtId="0" fontId="43" fillId="25" borderId="45" xfId="73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19" xfId="73" applyFont="1" applyFill="1" applyBorder="1" applyAlignment="1">
      <alignment horizontal="center" vertical="center" wrapText="1"/>
    </xf>
    <xf numFmtId="0" fontId="43" fillId="0" borderId="27" xfId="126" applyFont="1" applyBorder="1" applyAlignment="1">
      <alignment horizontal="center" vertical="center" wrapText="1"/>
    </xf>
    <xf numFmtId="4" fontId="43" fillId="25" borderId="27" xfId="73" applyNumberFormat="1" applyFont="1" applyFill="1" applyBorder="1" applyAlignment="1">
      <alignment horizontal="center" vertical="center" wrapText="1"/>
    </xf>
    <xf numFmtId="4" fontId="43" fillId="25" borderId="19" xfId="73" applyNumberFormat="1" applyFont="1" applyFill="1" applyBorder="1" applyAlignment="1">
      <alignment horizontal="center" vertical="center" wrapText="1"/>
    </xf>
    <xf numFmtId="4" fontId="43" fillId="25" borderId="33" xfId="73" applyNumberFormat="1" applyFont="1" applyFill="1" applyBorder="1" applyAlignment="1">
      <alignment horizontal="center" vertical="center" wrapText="1"/>
    </xf>
    <xf numFmtId="4" fontId="43" fillId="25" borderId="40" xfId="73" applyNumberFormat="1" applyFont="1" applyFill="1" applyBorder="1" applyAlignment="1">
      <alignment horizontal="center" vertical="center" wrapText="1"/>
    </xf>
    <xf numFmtId="0" fontId="7" fillId="0" borderId="56" xfId="89" applyFont="1" applyBorder="1" applyAlignment="1">
      <alignment horizontal="center" wrapText="1"/>
    </xf>
    <xf numFmtId="0" fontId="44" fillId="0" borderId="56" xfId="89" applyFont="1" applyBorder="1" applyAlignment="1">
      <alignment horizontal="center" wrapText="1"/>
    </xf>
    <xf numFmtId="0" fontId="43" fillId="0" borderId="0" xfId="130" applyFont="1" applyAlignment="1">
      <alignment horizontal="center" vertical="center"/>
    </xf>
    <xf numFmtId="0" fontId="43" fillId="0" borderId="14" xfId="130" applyFont="1" applyBorder="1" applyAlignment="1">
      <alignment horizontal="center"/>
    </xf>
    <xf numFmtId="0" fontId="43" fillId="0" borderId="30" xfId="89" applyFont="1" applyBorder="1" applyAlignment="1">
      <alignment horizontal="center" vertical="center" wrapText="1"/>
    </xf>
    <xf numFmtId="0" fontId="43" fillId="0" borderId="27" xfId="89" applyFont="1" applyBorder="1" applyAlignment="1">
      <alignment horizontal="center" vertical="center" wrapText="1"/>
    </xf>
    <xf numFmtId="0" fontId="43" fillId="0" borderId="33" xfId="89" applyFont="1" applyBorder="1" applyAlignment="1">
      <alignment horizontal="center" vertical="center" wrapText="1"/>
    </xf>
    <xf numFmtId="0" fontId="43" fillId="0" borderId="31" xfId="89" applyFont="1" applyBorder="1" applyAlignment="1">
      <alignment horizontal="center" vertical="center" wrapText="1"/>
    </xf>
    <xf numFmtId="0" fontId="43" fillId="0" borderId="18" xfId="89" applyFont="1" applyBorder="1" applyAlignment="1">
      <alignment horizontal="center" vertical="center" wrapText="1"/>
    </xf>
    <xf numFmtId="0" fontId="43" fillId="0" borderId="28" xfId="89" applyFont="1" applyBorder="1" applyAlignment="1">
      <alignment horizontal="center" vertical="center" wrapText="1"/>
    </xf>
    <xf numFmtId="0" fontId="42" fillId="26" borderId="20" xfId="89" applyFont="1" applyFill="1" applyBorder="1" applyAlignment="1">
      <alignment horizontal="center" vertical="center" wrapText="1"/>
    </xf>
    <xf numFmtId="0" fontId="42" fillId="26" borderId="21" xfId="89" applyFont="1" applyFill="1" applyBorder="1" applyAlignment="1">
      <alignment horizontal="center" vertical="center" wrapText="1"/>
    </xf>
    <xf numFmtId="0" fontId="42" fillId="26" borderId="51" xfId="89" applyFont="1" applyFill="1" applyBorder="1" applyAlignment="1">
      <alignment horizontal="center" vertical="center" wrapText="1"/>
    </xf>
    <xf numFmtId="44" fontId="56" fillId="0" borderId="0" xfId="253" applyFont="1"/>
    <xf numFmtId="44" fontId="56" fillId="25" borderId="0" xfId="253" applyFont="1" applyFill="1"/>
    <xf numFmtId="9" fontId="30" fillId="0" borderId="0" xfId="89" applyNumberFormat="1" applyFont="1"/>
    <xf numFmtId="0" fontId="50" fillId="0" borderId="0" xfId="89" applyFont="1"/>
    <xf numFmtId="0" fontId="50" fillId="0" borderId="34" xfId="89" applyFont="1" applyBorder="1"/>
    <xf numFmtId="0" fontId="50" fillId="25" borderId="52" xfId="130" applyFont="1" applyFill="1" applyBorder="1" applyAlignment="1">
      <alignment horizontal="center" vertical="center" wrapText="1"/>
    </xf>
    <xf numFmtId="0" fontId="50" fillId="25" borderId="0" xfId="130" applyFont="1" applyFill="1" applyAlignment="1">
      <alignment horizontal="center" vertical="center" wrapText="1"/>
    </xf>
    <xf numFmtId="2" fontId="50" fillId="25" borderId="52" xfId="130" applyNumberFormat="1" applyFont="1" applyFill="1" applyBorder="1" applyAlignment="1">
      <alignment horizontal="center" vertical="center" wrapText="1"/>
    </xf>
    <xf numFmtId="0" fontId="50" fillId="0" borderId="35" xfId="89" applyFont="1" applyBorder="1"/>
    <xf numFmtId="44" fontId="50" fillId="0" borderId="0" xfId="253" applyFont="1" applyAlignment="1">
      <alignment vertical="center"/>
    </xf>
    <xf numFmtId="44" fontId="50" fillId="0" borderId="0" xfId="253" applyFont="1"/>
    <xf numFmtId="0" fontId="50" fillId="0" borderId="0" xfId="89" applyFont="1" applyAlignment="1">
      <alignment vertical="center"/>
    </xf>
    <xf numFmtId="0" fontId="50" fillId="0" borderId="34" xfId="89" applyFont="1" applyBorder="1" applyAlignment="1">
      <alignment vertical="center"/>
    </xf>
    <xf numFmtId="0" fontId="46" fillId="25" borderId="50" xfId="130" applyFont="1" applyFill="1" applyBorder="1" applyAlignment="1">
      <alignment horizontal="center" vertical="center" wrapText="1"/>
    </xf>
    <xf numFmtId="2" fontId="50" fillId="25" borderId="0" xfId="130" applyNumberFormat="1" applyFont="1" applyFill="1" applyAlignment="1">
      <alignment horizontal="center" vertical="center" wrapText="1"/>
    </xf>
    <xf numFmtId="0" fontId="50" fillId="0" borderId="35" xfId="89" applyFont="1" applyBorder="1" applyAlignment="1">
      <alignment vertical="center"/>
    </xf>
    <xf numFmtId="0" fontId="50" fillId="0" borderId="65" xfId="128" applyFont="1" applyBorder="1"/>
    <xf numFmtId="0" fontId="50" fillId="0" borderId="55" xfId="89" applyFont="1" applyBorder="1"/>
    <xf numFmtId="0" fontId="50" fillId="0" borderId="55" xfId="89" applyFont="1" applyBorder="1" applyAlignment="1">
      <alignment horizontal="center"/>
    </xf>
    <xf numFmtId="182" fontId="50" fillId="0" borderId="55" xfId="34" applyNumberFormat="1" applyFont="1" applyBorder="1"/>
    <xf numFmtId="2" fontId="50" fillId="0" borderId="55" xfId="89" applyNumberFormat="1" applyFont="1" applyBorder="1"/>
    <xf numFmtId="0" fontId="50" fillId="0" borderId="66" xfId="89" applyFont="1" applyBorder="1"/>
    <xf numFmtId="44" fontId="57" fillId="0" borderId="0" xfId="253" applyFont="1"/>
    <xf numFmtId="10" fontId="56" fillId="0" borderId="0" xfId="262" applyNumberFormat="1" applyFont="1"/>
  </cellXfs>
  <cellStyles count="263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Excel Built-in Currency" xfId="261" xr:uid="{00000000-0005-0000-0000-000050000000}"/>
    <cellStyle name="F2" xfId="183" xr:uid="{00000000-0005-0000-0000-000051000000}"/>
    <cellStyle name="F3" xfId="184" xr:uid="{00000000-0005-0000-0000-000052000000}"/>
    <cellStyle name="F4" xfId="185" xr:uid="{00000000-0005-0000-0000-000053000000}"/>
    <cellStyle name="F5" xfId="186" xr:uid="{00000000-0005-0000-0000-000054000000}"/>
    <cellStyle name="F6" xfId="187" xr:uid="{00000000-0005-0000-0000-000055000000}"/>
    <cellStyle name="F7" xfId="188" xr:uid="{00000000-0005-0000-0000-000056000000}"/>
    <cellStyle name="F8" xfId="189" xr:uid="{00000000-0005-0000-0000-000057000000}"/>
    <cellStyle name="Fixed" xfId="190" xr:uid="{00000000-0005-0000-0000-000058000000}"/>
    <cellStyle name="Heading 1" xfId="191" xr:uid="{00000000-0005-0000-0000-000059000000}"/>
    <cellStyle name="Heading 2" xfId="192" xr:uid="{00000000-0005-0000-0000-00005A000000}"/>
    <cellStyle name="Heading1" xfId="193" xr:uid="{00000000-0005-0000-0000-00005B000000}"/>
    <cellStyle name="Heading2" xfId="194" xr:uid="{00000000-0005-0000-0000-00005C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4000000}"/>
    <cellStyle name="Millares [2] 2" xfId="201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2" xr:uid="{00000000-0005-0000-0000-000069000000}"/>
    <cellStyle name="Millares 12" xfId="125" xr:uid="{00000000-0005-0000-0000-00006A000000}"/>
    <cellStyle name="Millares 13" xfId="134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3" xr:uid="{00000000-0005-0000-0000-00006F000000}"/>
    <cellStyle name="Millares 2 5" xfId="42" xr:uid="{00000000-0005-0000-0000-000070000000}"/>
    <cellStyle name="Millares 2_APU´S_NO_PREVISTOS (1)" xfId="204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5" xr:uid="{00000000-0005-0000-0000-000079000000}"/>
    <cellStyle name="Millares 4_APU´S_NO_PREVISTOS (1)" xfId="206" xr:uid="{00000000-0005-0000-0000-00007A000000}"/>
    <cellStyle name="Millares 5" xfId="50" xr:uid="{00000000-0005-0000-0000-00007B000000}"/>
    <cellStyle name="Millares 5 2" xfId="207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ares_FORMULARIO 4 - M-OFERENTE PPTA ECONOMICA" xfId="60" xr:uid="{00000000-0005-0000-0000-000086000000}"/>
    <cellStyle name="MILLONES" xfId="208" xr:uid="{00000000-0005-0000-0000-000087000000}"/>
    <cellStyle name="MILLONES 2" xfId="209" xr:uid="{00000000-0005-0000-0000-000088000000}"/>
    <cellStyle name="MILLONES_PRESUPUESTO FASE III ABR-2015 Rev3" xfId="210" xr:uid="{00000000-0005-0000-0000-000089000000}"/>
    <cellStyle name="Moneda" xfId="253" builtinId="4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da 5 3 2 2" xfId="254" xr:uid="{00000000-0005-0000-0000-0000A2000000}"/>
    <cellStyle name="Moneda 5 3 2 2 2" xfId="257" xr:uid="{00000000-0005-0000-0000-0000A3000000}"/>
    <cellStyle name="Monetario0" xfId="223" xr:uid="{00000000-0005-0000-0000-0000A4000000}"/>
    <cellStyle name="Neutral" xfId="71" builtinId="28" customBuiltin="1"/>
    <cellStyle name="Neutral 2" xfId="72" xr:uid="{00000000-0005-0000-0000-0000A6000000}"/>
    <cellStyle name="Neutral 3" xfId="224" xr:uid="{00000000-0005-0000-0000-0000A7000000}"/>
    <cellStyle name="No. punto" xfId="225" xr:uid="{00000000-0005-0000-0000-0000A8000000}"/>
    <cellStyle name="No. punto 2" xfId="226" xr:uid="{00000000-0005-0000-0000-0000A9000000}"/>
    <cellStyle name="Normal" xfId="0" builtinId="0"/>
    <cellStyle name="Normal 19" xfId="258" xr:uid="{00000000-0005-0000-0000-0000AB000000}"/>
    <cellStyle name="Normal 2" xfId="73" xr:uid="{00000000-0005-0000-0000-0000AC000000}"/>
    <cellStyle name="Normal 2 10" xfId="74" xr:uid="{00000000-0005-0000-0000-0000AD000000}"/>
    <cellStyle name="Normal 2 10 2" xfId="75" xr:uid="{00000000-0005-0000-0000-0000AE000000}"/>
    <cellStyle name="Normal 2 10 2 2" xfId="135" xr:uid="{00000000-0005-0000-0000-0000AF000000}"/>
    <cellStyle name="Normal 2 10 3" xfId="126" xr:uid="{00000000-0005-0000-0000-0000B0000000}"/>
    <cellStyle name="Normal 2 11" xfId="76" xr:uid="{00000000-0005-0000-0000-0000B1000000}"/>
    <cellStyle name="Normal 2 12" xfId="77" xr:uid="{00000000-0005-0000-0000-0000B2000000}"/>
    <cellStyle name="Normal 2 13" xfId="78" xr:uid="{00000000-0005-0000-0000-0000B3000000}"/>
    <cellStyle name="Normal 2 2" xfId="79" xr:uid="{00000000-0005-0000-0000-0000B4000000}"/>
    <cellStyle name="Normal 2 2 2" xfId="227" xr:uid="{00000000-0005-0000-0000-0000B5000000}"/>
    <cellStyle name="Normal 2 2 3" xfId="228" xr:uid="{00000000-0005-0000-0000-0000B6000000}"/>
    <cellStyle name="Normal 2 3" xfId="80" xr:uid="{00000000-0005-0000-0000-0000B7000000}"/>
    <cellStyle name="Normal 2 3 2" xfId="229" xr:uid="{00000000-0005-0000-0000-0000B8000000}"/>
    <cellStyle name="Normal 2 4" xfId="81" xr:uid="{00000000-0005-0000-0000-0000B9000000}"/>
    <cellStyle name="Normal 2 5" xfId="82" xr:uid="{00000000-0005-0000-0000-0000BA000000}"/>
    <cellStyle name="Normal 2 6" xfId="83" xr:uid="{00000000-0005-0000-0000-0000BB000000}"/>
    <cellStyle name="Normal 2 7" xfId="84" xr:uid="{00000000-0005-0000-0000-0000BC000000}"/>
    <cellStyle name="Normal 2 8" xfId="85" xr:uid="{00000000-0005-0000-0000-0000BD000000}"/>
    <cellStyle name="Normal 2 9" xfId="86" xr:uid="{00000000-0005-0000-0000-0000BE000000}"/>
    <cellStyle name="Normal 2_APU NO PREVISTOS MTTO" xfId="87" xr:uid="{00000000-0005-0000-0000-0000BF000000}"/>
    <cellStyle name="Normal 21" xfId="259" xr:uid="{00000000-0005-0000-0000-0000C0000000}"/>
    <cellStyle name="Normal 29" xfId="88" xr:uid="{00000000-0005-0000-0000-0000C1000000}"/>
    <cellStyle name="Normal 3" xfId="89" xr:uid="{00000000-0005-0000-0000-0000C2000000}"/>
    <cellStyle name="Normal 3 11" xfId="130" xr:uid="{00000000-0005-0000-0000-0000C3000000}"/>
    <cellStyle name="Normal 3 2" xfId="90" xr:uid="{00000000-0005-0000-0000-0000C4000000}"/>
    <cellStyle name="Normal 3 2 2" xfId="128" xr:uid="{00000000-0005-0000-0000-0000C5000000}"/>
    <cellStyle name="Normal 3 3" xfId="230" xr:uid="{00000000-0005-0000-0000-0000C6000000}"/>
    <cellStyle name="Normal 3_APU´S_NO_PREVISTOS (1)" xfId="231" xr:uid="{00000000-0005-0000-0000-0000C7000000}"/>
    <cellStyle name="Normal 4" xfId="91" xr:uid="{00000000-0005-0000-0000-0000C8000000}"/>
    <cellStyle name="Normal 4 2" xfId="92" xr:uid="{00000000-0005-0000-0000-0000C9000000}"/>
    <cellStyle name="Normal 4 2 2" xfId="232" xr:uid="{00000000-0005-0000-0000-0000CA000000}"/>
    <cellStyle name="Normal 5" xfId="133" xr:uid="{00000000-0005-0000-0000-0000CB000000}"/>
    <cellStyle name="Normal 5 2" xfId="255" xr:uid="{00000000-0005-0000-0000-0000CC000000}"/>
    <cellStyle name="Normal 5 2 2" xfId="256" xr:uid="{00000000-0005-0000-0000-0000CD000000}"/>
    <cellStyle name="Normal 6" xfId="233" xr:uid="{00000000-0005-0000-0000-0000CE000000}"/>
    <cellStyle name="Normal 6 2" xfId="234" xr:uid="{00000000-0005-0000-0000-0000CF000000}"/>
    <cellStyle name="Normal 7" xfId="235" xr:uid="{00000000-0005-0000-0000-0000D0000000}"/>
    <cellStyle name="Normal 7 2" xfId="260" xr:uid="{00000000-0005-0000-0000-0000D1000000}"/>
    <cellStyle name="Normal 8" xfId="236" xr:uid="{00000000-0005-0000-0000-0000D2000000}"/>
    <cellStyle name="Normal 9" xfId="237" xr:uid="{00000000-0005-0000-0000-0000D3000000}"/>
    <cellStyle name="Normal 9 2" xfId="132" xr:uid="{00000000-0005-0000-0000-0000D4000000}"/>
    <cellStyle name="Normal_PTO OFICIAL PREPLIEGO (CORREGIDO) 2" xfId="131" xr:uid="{00000000-0005-0000-0000-0000D5000000}"/>
    <cellStyle name="Notas 2" xfId="93" xr:uid="{00000000-0005-0000-0000-0000D6000000}"/>
    <cellStyle name="Notas 3" xfId="238" xr:uid="{00000000-0005-0000-0000-0000D7000000}"/>
    <cellStyle name="Percent" xfId="95" xr:uid="{00000000-0005-0000-0000-0000D8000000}"/>
    <cellStyle name="Porcentaje" xfId="262" builtinId="5"/>
    <cellStyle name="Porcentaje 2" xfId="239" xr:uid="{00000000-0005-0000-0000-0000D9000000}"/>
    <cellStyle name="Porcentaje 3" xfId="94" xr:uid="{00000000-0005-0000-0000-0000DA000000}"/>
    <cellStyle name="Porcentaje 4" xfId="240" xr:uid="{00000000-0005-0000-0000-0000DB000000}"/>
    <cellStyle name="Porcentaje 5" xfId="241" xr:uid="{00000000-0005-0000-0000-0000DC000000}"/>
    <cellStyle name="Porcentaje 5 2" xfId="242" xr:uid="{00000000-0005-0000-0000-0000DD000000}"/>
    <cellStyle name="Porcentual 2" xfId="96" xr:uid="{00000000-0005-0000-0000-0000DE000000}"/>
    <cellStyle name="Porcentual 2 10" xfId="97" xr:uid="{00000000-0005-0000-0000-0000DF000000}"/>
    <cellStyle name="Porcentual 2 10 2" xfId="98" xr:uid="{00000000-0005-0000-0000-0000E0000000}"/>
    <cellStyle name="Porcentual 2 11" xfId="99" xr:uid="{00000000-0005-0000-0000-0000E1000000}"/>
    <cellStyle name="Porcentual 2 12" xfId="100" xr:uid="{00000000-0005-0000-0000-0000E2000000}"/>
    <cellStyle name="Porcentual 2 2" xfId="101" xr:uid="{00000000-0005-0000-0000-0000E3000000}"/>
    <cellStyle name="Porcentual 2 3" xfId="102" xr:uid="{00000000-0005-0000-0000-0000E4000000}"/>
    <cellStyle name="Porcentual 2 4" xfId="103" xr:uid="{00000000-0005-0000-0000-0000E5000000}"/>
    <cellStyle name="Porcentual 2 5" xfId="104" xr:uid="{00000000-0005-0000-0000-0000E6000000}"/>
    <cellStyle name="Porcentual 2 6" xfId="105" xr:uid="{00000000-0005-0000-0000-0000E7000000}"/>
    <cellStyle name="Porcentual 2 7" xfId="106" xr:uid="{00000000-0005-0000-0000-0000E8000000}"/>
    <cellStyle name="Porcentual 2 8" xfId="107" xr:uid="{00000000-0005-0000-0000-0000E9000000}"/>
    <cellStyle name="Porcentual 2 9" xfId="108" xr:uid="{00000000-0005-0000-0000-0000EA000000}"/>
    <cellStyle name="Porcentual 3" xfId="109" xr:uid="{00000000-0005-0000-0000-0000EB000000}"/>
    <cellStyle name="Porcentual 4" xfId="110" xr:uid="{00000000-0005-0000-0000-0000EC000000}"/>
    <cellStyle name="Porcentual 4 2" xfId="111" xr:uid="{00000000-0005-0000-0000-0000ED000000}"/>
    <cellStyle name="Porcentual 5" xfId="112" xr:uid="{00000000-0005-0000-0000-0000EE000000}"/>
    <cellStyle name="Porcentual 5 2" xfId="243" xr:uid="{00000000-0005-0000-0000-0000EF000000}"/>
    <cellStyle name="Porcentual 6" xfId="113" xr:uid="{00000000-0005-0000-0000-0000F0000000}"/>
    <cellStyle name="Porcentual 6 2" xfId="114" xr:uid="{00000000-0005-0000-0000-0000F1000000}"/>
    <cellStyle name="Porcentual 7" xfId="115" xr:uid="{00000000-0005-0000-0000-0000F2000000}"/>
    <cellStyle name="Porcentual 8" xfId="127" xr:uid="{00000000-0005-0000-0000-0000F3000000}"/>
    <cellStyle name="resaltado" xfId="244" xr:uid="{00000000-0005-0000-0000-0000F4000000}"/>
    <cellStyle name="Salida 2" xfId="116" xr:uid="{00000000-0005-0000-0000-0000F5000000}"/>
    <cellStyle name="Salida 3" xfId="245" xr:uid="{00000000-0005-0000-0000-0000F6000000}"/>
    <cellStyle name="Texto de advertencia 2" xfId="117" xr:uid="{00000000-0005-0000-0000-0000F7000000}"/>
    <cellStyle name="Texto de advertencia 3" xfId="246" xr:uid="{00000000-0005-0000-0000-0000F8000000}"/>
    <cellStyle name="Texto explicativo 2" xfId="118" xr:uid="{00000000-0005-0000-0000-0000F9000000}"/>
    <cellStyle name="Texto explicativo 3" xfId="247" xr:uid="{00000000-0005-0000-0000-0000FA000000}"/>
    <cellStyle name="Título 1 2" xfId="119" xr:uid="{00000000-0005-0000-0000-0000FB000000}"/>
    <cellStyle name="Título 1 3" xfId="248" xr:uid="{00000000-0005-0000-0000-0000FC000000}"/>
    <cellStyle name="Título 2 2" xfId="120" xr:uid="{00000000-0005-0000-0000-0000FD000000}"/>
    <cellStyle name="Título 2 3" xfId="249" xr:uid="{00000000-0005-0000-0000-0000FE000000}"/>
    <cellStyle name="Título 3 2" xfId="121" xr:uid="{00000000-0005-0000-0000-0000FF000000}"/>
    <cellStyle name="Título 3 3" xfId="250" xr:uid="{00000000-0005-0000-0000-000000010000}"/>
    <cellStyle name="Título 4" xfId="122" xr:uid="{00000000-0005-0000-0000-000001010000}"/>
    <cellStyle name="Título 5" xfId="251" xr:uid="{00000000-0005-0000-0000-000002010000}"/>
    <cellStyle name="Total" xfId="123" builtinId="25" customBuiltin="1"/>
    <cellStyle name="Total 2" xfId="124" xr:uid="{00000000-0005-0000-0000-000004010000}"/>
    <cellStyle name="Total 3" xfId="252" xr:uid="{00000000-0005-0000-0000-000005010000}"/>
  </cellStyles>
  <dxfs count="94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800000"/>
      </font>
      <fill>
        <patternFill patternType="solid">
          <bgColor rgb="FFFFFF00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800000"/>
      </font>
      <fill>
        <patternFill patternType="solid">
          <bgColor rgb="FFFFFF00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1524750</xdr:colOff>
      <xdr:row>75</xdr:row>
      <xdr:rowOff>63235</xdr:rowOff>
    </xdr:from>
    <xdr:to>
      <xdr:col>6</xdr:col>
      <xdr:colOff>3610725</xdr:colOff>
      <xdr:row>75</xdr:row>
      <xdr:rowOff>903515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CE11F9-FB72-4785-9509-AA2C47EFF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9921" y="29247835"/>
          <a:ext cx="2085975" cy="8402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Hoja1"/>
      <sheetName val="AIU"/>
      <sheetName val="PESOS"/>
      <sheetName val="MEMORIAS"/>
      <sheetName val="F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URVA_S"/>
      <sheetName val="Curva_&quot;S&quot;_General"/>
      <sheetName val="mto_electr_"/>
      <sheetName val="M_O_"/>
      <sheetName val="calculation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BDD Operadores"/>
      <sheetName val="Hoja6"/>
      <sheetName val="Suministros"/>
      <sheetName val="Recursos HH"/>
      <sheetName val="Recursos HE"/>
      <sheetName val="Transporte"/>
      <sheetName val="SC"/>
      <sheetName val="Civil"/>
      <sheetName val="A_A310"/>
      <sheetName val="A_G105"/>
      <sheetName val="A_G200"/>
      <sheetName val="PS P-514"/>
      <sheetName val="E21"/>
      <sheetName val="main"/>
      <sheetName val="SABANA"/>
      <sheetName val="API93"/>
      <sheetName val="LISTA DE LAS MACROS "/>
      <sheetName val="MI"/>
      <sheetName val="Resumen"/>
      <sheetName val="Proforma Guia"/>
      <sheetName val="BHA"/>
      <sheetName val="PDM RUN"/>
      <sheetName val="DATOS"/>
      <sheetName val="RES GASOL"/>
      <sheetName val="POZOS"/>
      <sheetName val="EQUIPOS CIVILE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ZONAS 1 - 2 - 3"/>
      <sheetName val="Tabla"/>
      <sheetName val="59y22%"/>
      <sheetName val="Sheet1"/>
      <sheetName val="rencst0599"/>
      <sheetName val="Especificaciones  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  <sheetName val="Hoja1 (2)"/>
      <sheetName val="Item"/>
      <sheetName val="AIU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>
        <row r="83">
          <cell r="O83" t="str">
            <v>Pendiente</v>
          </cell>
        </row>
      </sheetData>
      <sheetData sheetId="362">
        <row r="83">
          <cell r="O83" t="str">
            <v>Pendiente</v>
          </cell>
        </row>
      </sheetData>
      <sheetData sheetId="363" refreshError="1"/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/>
      <sheetData sheetId="368">
        <row r="83">
          <cell r="O83" t="str">
            <v>Pendiente</v>
          </cell>
        </row>
      </sheetData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/>
      <sheetData sheetId="374">
        <row r="83">
          <cell r="O83" t="str">
            <v>Pendiente</v>
          </cell>
        </row>
      </sheetData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>
        <row r="83">
          <cell r="O83" t="str">
            <v>Pendiente</v>
          </cell>
        </row>
      </sheetData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Curva_&quot;S&quot;_General"/>
      <sheetName val="mto_electr_"/>
      <sheetName val="M_O_"/>
      <sheetName val="MOD-DEV.XLS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Data Tables"/>
      <sheetName val="Company"/>
      <sheetName val="Curva S Llanos"/>
      <sheetName val="INST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BHA"/>
      <sheetName val="PDM RUN"/>
      <sheetName val="RES GASOL"/>
      <sheetName val="POZOS"/>
      <sheetName val="EQUIPOS CIVILES"/>
      <sheetName val="MI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CANT OBRA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G.G"/>
      <sheetName val="AI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 refreshError="1"/>
      <sheetData sheetId="1079" refreshError="1"/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B2" t="str">
            <v>Patrimonio
neto
personal</v>
          </cell>
        </row>
      </sheetData>
      <sheetData sheetId="1117">
        <row r="2">
          <cell r="A2">
            <v>0</v>
          </cell>
        </row>
      </sheetData>
      <sheetData sheetId="1118" refreshError="1"/>
      <sheetData sheetId="1119">
        <row r="2">
          <cell r="A2" t="str">
            <v>Locación</v>
          </cell>
        </row>
      </sheetData>
      <sheetData sheetId="1120" refreshError="1"/>
      <sheetData sheetId="1121">
        <row r="2">
          <cell r="A2">
            <v>0</v>
          </cell>
        </row>
      </sheetData>
      <sheetData sheetId="1122"/>
      <sheetData sheetId="1123"/>
      <sheetData sheetId="1124"/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 refreshError="1"/>
      <sheetData sheetId="1754" refreshError="1"/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>
        <row r="2">
          <cell r="A2">
            <v>0</v>
          </cell>
        </row>
      </sheetData>
      <sheetData sheetId="1773" refreshError="1"/>
      <sheetData sheetId="1774">
        <row r="2">
          <cell r="A2">
            <v>0</v>
          </cell>
        </row>
      </sheetData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 refreshError="1"/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 t="str">
            <v>FORMULARIO N° 4</v>
          </cell>
        </row>
      </sheetData>
      <sheetData sheetId="1808">
        <row r="2">
          <cell r="A2">
            <v>0</v>
          </cell>
        </row>
      </sheetData>
      <sheetData sheetId="1809">
        <row r="2">
          <cell r="B2">
            <v>0</v>
          </cell>
        </row>
      </sheetData>
      <sheetData sheetId="1810">
        <row r="5">
          <cell r="A5" t="str">
            <v>OFERTA ECONÓMICA DETALLADA</v>
          </cell>
        </row>
      </sheetData>
      <sheetData sheetId="1811"/>
      <sheetData sheetId="1812"/>
      <sheetData sheetId="1813"/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 refreshError="1"/>
      <sheetData sheetId="2568" refreshError="1"/>
      <sheetData sheetId="2569" refreshError="1"/>
      <sheetData sheetId="2570" refreshError="1"/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 refreshError="1"/>
      <sheetData sheetId="2708" refreshError="1"/>
      <sheetData sheetId="2709" refreshError="1"/>
      <sheetData sheetId="2710"/>
      <sheetData sheetId="2711">
        <row r="2">
          <cell r="A2">
            <v>0</v>
          </cell>
        </row>
      </sheetData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 refreshError="1"/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/>
      <sheetData sheetId="5521" refreshError="1"/>
      <sheetData sheetId="5522" refreshError="1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>
        <row r="2">
          <cell r="A2">
            <v>0</v>
          </cell>
        </row>
      </sheetData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>
        <row r="5">
          <cell r="B5">
            <v>0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626"/>
      <sheetData sheetId="5627"/>
      <sheetData sheetId="5628"/>
      <sheetData sheetId="5629"/>
      <sheetData sheetId="5630"/>
      <sheetData sheetId="5631"/>
      <sheetData sheetId="5632"/>
      <sheetData sheetId="5633" refreshError="1"/>
      <sheetData sheetId="56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  <sheetName val="INV"/>
      <sheetName val="AASHTO"/>
      <sheetName val="Equipo"/>
      <sheetName val="DATOS"/>
      <sheetName val="TES"/>
      <sheetName val="CONSTRUCCION"/>
      <sheetName val="ACTA DE RECIBO 2"/>
      <sheetName val="ACTA No2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DATOS"/>
      <sheetName val="Análisis_determinístico1"/>
      <sheetName val="Modelo_financiero1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  <sheetName val="inst"/>
      <sheetName val="TABPOZO"/>
      <sheetName val="CONTRATO"/>
      <sheetName val="Hoja1"/>
      <sheetName val="5094-2003"/>
      <sheetName val="Materiales"/>
      <sheetName val="Informe_Semanal_1"/>
      <sheetName val="DATOS_CONTRATO2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  <sheetName val="Modelo financiero"/>
      <sheetName val="EST0798.XL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pta a tierra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aCCIDENTES_DE_1995_-_199638"/>
      <sheetName val="aCCIDENTES_DE_1995_-_1996_xls15"/>
      <sheetName val="SUB_APU4"/>
      <sheetName val="Hoja2"/>
      <sheetName val="CANT OBRA"/>
      <sheetName val="Tabla CONPES 3714"/>
      <sheetName val="_aCCIDENTES_DE_1995___1996_xl_7"/>
      <sheetName val="//ccefici"/>
      <sheetName val="ESTADO VÍA-CRIT.TECNICO"/>
      <sheetName val="HISTORICOS FUEL OIL EXP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G.G"/>
      <sheetName val="MURO PR25+221-235"/>
      <sheetName val="MURO PR25+261-267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Nuevos APU Córdoba\a  aaInform"/>
      <sheetName val="\E\Nuevos APU Córdoba\a  aaInfo"/>
      <sheetName val="\Users\JoseGabriel\Documents\Mi"/>
      <sheetName val="\Users\ANDRES FELIPE MUÑOZ\Down"/>
      <sheetName val="ACTA No.1 "/>
      <sheetName val="ACTA No.5"/>
      <sheetName val="ACTA MAYORES - GENERAL"/>
      <sheetName val="Base_Muestras"/>
      <sheetName val="Formulario_N°_4"/>
      <sheetName val="_aCCIDENTES_DE_1995___1996_xl_3"/>
      <sheetName val="//d.docs.live.net/a  aaInformac"/>
      <sheetName val="_aCCIDENTES_DE_1995___1996_xl_2"/>
      <sheetName val="_aCCIDENTES_DE_1995___1996_xl_4"/>
      <sheetName val="_aCCIDENTES_DE_1995___1996_xl_5"/>
      <sheetName val="_aCCIDENTES_DE_1995___1996_xl_6"/>
      <sheetName val="MAT"/>
      <sheetName val="HER"/>
      <sheetName val="PER"/>
      <sheetName val="TRANS"/>
      <sheetName val="_aCCIDENTES_DE_1995___1996_xl_8"/>
      <sheetName val="_aCCIDENTES_DE_1995___1996_xl_9"/>
      <sheetName val=" ACTA FINAL + MODIFICATORIA "/>
      <sheetName val="AC2-AG96"/>
      <sheetName val="COSTOS UNITARIOS"/>
      <sheetName val="CA-2909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12"/>
      <sheetName val="_aCCIDENTES_DE_1995___1996_x_10"/>
      <sheetName val="_aCCIDENTES_DE_1995___1996_x_11"/>
      <sheetName val="_aCCIDENTES_DE_1995___1996_x_14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3"/>
      <sheetName val="INDICE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actividad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MATERIAL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REQUISITOS INF INTERVENTORÍA"/>
      <sheetName val="ESTADO RED"/>
      <sheetName val="aCCIDENTES%2520DE%25201995%2520"/>
      <sheetName val="\\Gabrielaapabone\d copias\a  a"/>
      <sheetName val="gp05"/>
      <sheetName val="GP06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CARRETERAS"/>
      <sheetName val="GENERALIDADES "/>
      <sheetName val="ANALISIS RESUMIDOS"/>
      <sheetName val="BAS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Program"/>
      <sheetName val="BASE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51"/>
      <sheetName val="INST"/>
      <sheetName val="\Users\rosalym\Desktop\BALANCE "/>
      <sheetName val="modf "/>
      <sheetName val="1,2 MC"/>
      <sheetName val="3,1 MC"/>
      <sheetName val="3,2 MC"/>
      <sheetName val="4,2 MC"/>
      <sheetName val="/a  aaInformación GRUPO 4/A MIn"/>
      <sheetName val="_aCCIDENTES_DE_1995___1996_x_54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Documents and Settings\Pe"/>
      <sheetName val="\C\E\Documents and Setting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_aCCIDENTES_DE_1995___1996_x_82"/>
      <sheetName val="_aCCIDENTES_DE_1995___1996_x_81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Base Datos"/>
      <sheetName val="APU"/>
      <sheetName val="PU (2)"/>
      <sheetName val="PRECIOS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sistema proteccion a tierra equ"/>
      <sheetName val="_Users_HP_AppData_Local_Microso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COSTOS OFICINA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\\B1FE7578\aCCIDENTES DE 1995 -"/>
      <sheetName val="2007 Database"/>
      <sheetName val="CONS"/>
      <sheetName val="31"/>
      <sheetName val="SRN-005"/>
      <sheetName val="Dólar"/>
      <sheetName val="EMPRESA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 refreshError="1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/>
      <sheetData sheetId="1612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/>
      <sheetData sheetId="2873" refreshError="1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  <sheetName val="strsumm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G6" t="str">
            <v>DESARR.</v>
          </cell>
        </row>
        <row r="7">
          <cell r="D7">
            <v>26.929512500000001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strsumm0"/>
      <sheetName val="Reservas de Petróleo"/>
      <sheetName val="7422cw0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aCCIDENTES_DE_1995_-_1996"/>
      <sheetName val="\a__aaInformación_GRUPO_4\A_MIn"/>
      <sheetName val="aCCIDENTES_DE_1995_-_1996_xls"/>
      <sheetName val="ACTA_DE_MODIFICACION__(2)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ISTORICOS FUEL OIL EXP"/>
      <sheetName val="PR 1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Lista obra"/>
      <sheetName val="[aCCIDENTES DE 1995 - 1996.xls]"/>
      <sheetName val="Base Muestras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_a  aaInformación GRUPO 4_A MI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Insum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/>
      <sheetData sheetId="456"/>
      <sheetData sheetId="457" refreshError="1"/>
      <sheetData sheetId="458" refreshError="1"/>
      <sheetData sheetId="45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\\Giovanni\administracion vial\"/>
      <sheetName val="\MONTO AGOTABLE 2010\a  aaInfor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QUISITOS INF INTERVENTORÍA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BASES"/>
      <sheetName val="gp05"/>
      <sheetName val="GP06"/>
      <sheetName val="HISTORICOS FUEL OIL EXP"/>
      <sheetName val="#REF"/>
      <sheetName val="Puntos Hidráulicos 1 2&quot; "/>
      <sheetName val="SEGUIM Y REPROG MES 1 (2)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Tabla CONPES 3714"/>
      <sheetName val="CANT OBRA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ANDRES FELIPE MUÑOZ\Dow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220"/>
      <sheetName val="INST"/>
      <sheetName val="0."/>
      <sheetName val="Base_Mater"/>
      <sheetName val="20."/>
      <sheetName val="17."/>
      <sheetName val="11.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ARBOL DE PROBLEMAS final"/>
      <sheetName val="IDENTIFICACION DEL PROBLEMA fin"/>
      <sheetName val="OBJETIVOS FINALES"/>
      <sheetName val="ESTRUCTURA DE PROYECTO"/>
      <sheetName val="OBJETIVOS ESPECIFICOS final"/>
      <sheetName val="\\Gabrielaapabone\d copias\a  a"/>
      <sheetName val="PU (2)"/>
      <sheetName val="A. P. 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 refreshError="1"/>
      <sheetData sheetId="1253" refreshError="1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/>
      <sheetData sheetId="142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2"/>
      <sheetName val="[a  aaInformación]__cceficien_3"/>
      <sheetName val="[a  aaInformación]__cceficien_4"/>
      <sheetName val="[a  aaInformación]//cceficiente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ITEMS"/>
      <sheetName val="M.O.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9"/>
      <sheetName val="[a  aaInformación]__cceficie_90"/>
      <sheetName val="[a  aaInformación]__cceficie_92"/>
      <sheetName val="[a  aaInformación]__cceficie_91"/>
      <sheetName val="[a  aaInformación]__cceficie_93"/>
      <sheetName val="[a  aaInformación]__cceficie_94"/>
      <sheetName val="INFORME SEMANAL"/>
      <sheetName val="AVANCE SEMANAL"/>
      <sheetName val="CLIMA mes"/>
      <sheetName val="REG FOTO"/>
      <sheetName val="SISOMA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PANEL"/>
      <sheetName val="Emboquillar"/>
      <sheetName val="Acometidacobrerígido"/>
      <sheetName val="Acometidatoma"/>
      <sheetName val="Acometidahasta1&quot;"/>
      <sheetName val="AJIZAL 3335"/>
      <sheetName val="SABANETA 3335"/>
      <sheetName val="Datos Generales"/>
      <sheetName val="HER"/>
      <sheetName val="MAT"/>
      <sheetName val="PER"/>
      <sheetName val="TRANS"/>
      <sheetName val="\Users\LENOVO\Downloads\Users\A"/>
      <sheetName val="Banderas"/>
      <sheetName val="M_O_"/>
      <sheetName val="Concretos_y_morteros"/>
      <sheetName val="Datos_iniciales_"/>
      <sheetName val="CrudosA"/>
      <sheetName val="casosWTI"/>
      <sheetName val="_MANTENIMIENTO RUTA 1001_MARZO "/>
      <sheetName val="_Users_USUARIO_Downloads_MANTEN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_I_MANTENIMIENTO RUTA 1001_MARZ"/>
      <sheetName val="Base Datos"/>
      <sheetName val="a__aaInformación7"/>
      <sheetName val="aCCIDENTES_DE_1995_-_19964"/>
      <sheetName val="Base_Datos"/>
      <sheetName val="Res-Accide-10"/>
      <sheetName val="PRECIOS"/>
      <sheetName val="_F_MANTENIMIENTO RUTA 1001_MARZ"/>
      <sheetName val="__SERVIDOR_Public2_MANTENIMIENT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46W9"/>
      <sheetName val="Presentacion"/>
      <sheetName val="[a  aaInformación]__cceficie_95"/>
      <sheetName val="[a  aaInformación]__cceficie_96"/>
      <sheetName val="[a  aaInformación]__cceficie_99"/>
      <sheetName val="[a  aaInformación]__cceficie_97"/>
      <sheetName val="[a  aaInformación]__cceficie_98"/>
      <sheetName val="\\Pc2\amv1-real\MANTENIMIENTO R"/>
      <sheetName val="Paramtrias"/>
      <sheetName val="[a__aaInformación][a__aaInforma"/>
      <sheetName val="PRESTACIONES_SOCIALES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ESTADO RED"/>
      <sheetName val="CARRETERAS"/>
      <sheetName val="GENERALIDADES "/>
      <sheetName val="\G\MANTENIMIENTO RUTA 1001_MARZ"/>
      <sheetName val="Presup_Cancha"/>
      <sheetName val="PROBLEMA"/>
      <sheetName val="Insum"/>
      <sheetName val="Circuitos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acero"/>
      <sheetName val="STRSUMM0"/>
      <sheetName val="CCP,LEYES, Y DEC."/>
      <sheetName val="\MANTENIMIENTO%20RUTA%20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7422cw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ASHTO"/>
      <sheetName val="INV"/>
      <sheetName val="strsumm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MC SF GAVIONES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MEMORIAS DE CALCULO"/>
      <sheetName val="Parámetros Formato"/>
      <sheetName val="DATOS CONTRATO"/>
      <sheetName val="LIQ-NOM"/>
      <sheetName val="NOMINA-1"/>
      <sheetName val="INTERVENTORIA GMM-178-04"/>
      <sheetName val="5.2"/>
      <sheetName val="tablas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  <sheetName val="DATOS CONTRATO"/>
      <sheetName val="LIQ-NOM"/>
      <sheetName val="NOMINA-1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  <sheetName val="EMPRESA"/>
      <sheetName val="Cuadros de control repocision p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  <sheetName val="EMPRESA"/>
      <sheetName val="BASES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ESTADO RED"/>
      <sheetName val="CARRETERAS"/>
      <sheetName val="GENERALIDADES "/>
      <sheetName val="Ejecutado%"/>
      <sheetName val="Ejecutado$"/>
      <sheetName val="Programado$"/>
      <sheetName val="comparativo"/>
      <sheetName val="BASES"/>
      <sheetName val="CDItem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AASHTO"/>
      <sheetName val="INV"/>
      <sheetName val="7422RDO0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EMPRESA"/>
      <sheetName val="MODELO GRADIENTES + IPR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EMPRESA"/>
      <sheetName val="comparat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LEAD E"/>
      <sheetName val="\Users\edissonalfredocastropala"/>
      <sheetName val="\Users\nani\Library\Caches\Temp"/>
      <sheetName val="medelo"/>
      <sheetName val="\Users\juanpablobonillamanrique"/>
      <sheetName val="\CASO 2\Factura13"/>
      <sheetName val="CUADRILLAS"/>
      <sheetName val="Lists"/>
      <sheetName val="\Factura13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  <sheetName val="SECTORIZACIÓN"/>
      <sheetName val="TRAMO 03"/>
      <sheetName val="PR 1"/>
      <sheetName val="LISTADO"/>
      <sheetName val="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REACTA Y CONTRATISTAS"/>
      <sheetName val="BASES"/>
      <sheetName val="items"/>
      <sheetName val="inst"/>
      <sheetName val="peso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  <sheetName val="espec"/>
      <sheetName val="otros"/>
      <sheetName val="PRESUPUESTO"/>
      <sheetName val="liquidacio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  <sheetName val="Personalizar"/>
      <sheetName val="7417STI0"/>
      <sheetName val="Sheet1"/>
      <sheetName val="rencst0599"/>
      <sheetName val="Flujo de Caja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TARIFAS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CONFIS"/>
      <sheetName val="Hoja2"/>
      <sheetName val="NPIP"/>
      <sheetName val="PIP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  <sheetName val="7422cw00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  <sheetName val="strsumm0"/>
      <sheetName val="Soporte Douglas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Cantidades Hidráulicas  La M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  <sheetName val="mc sf gaviones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  <sheetName val="comparativo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Pta a tierra"/>
      <sheetName val="EMPRESA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mc sf gaviones"/>
      <sheetName val="Info Ejec"/>
      <sheetName val="comparativo"/>
      <sheetName val="Res-Accide-10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BASES"/>
      <sheetName val="inst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Res-Accide-10"/>
      <sheetName val="tabl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Itemes_Renovación"/>
      <sheetName val="PROGRAMACION "/>
      <sheetName val="Hoja1"/>
      <sheetName val="BASE"/>
      <sheetName val="PROGRAMACION_"/>
      <sheetName val="Análisis de precios"/>
      <sheetName val="RELACI~1"/>
      <sheetName val="RELACI~1.XLS"/>
      <sheetName val="\\Phenom_x3\d\ADMINISTRACIÓN VI"/>
      <sheetName val="Hoja3"/>
      <sheetName val="CálculoTarifasMR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civ_roma"/>
      <sheetName val="1. MODELO 60KB"/>
      <sheetName val="Tabl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ESPEC"/>
      <sheetName val="DATOS"/>
      <sheetName val="Constantes"/>
      <sheetName val="Equipo y Materiales"/>
      <sheetName val="días habiles 2015"/>
      <sheetName val="7422CW00"/>
      <sheetName val="ECP"/>
      <sheetName val="COMFABOY"/>
      <sheetName val="CONT-CUSIANA"/>
      <sheetName val="data"/>
      <sheetName val="DIA1"/>
      <sheetName val="PESOS_%2"/>
      <sheetName val="TIPO_P32"/>
      <sheetName val="INF_DIARIO2"/>
      <sheetName val="INF_SAGA2"/>
      <sheetName val="C-3_ACTAS2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_programado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fisico"/>
      <sheetName val="Imbobiliaria B2"/>
      <sheetName val="calculation"/>
      <sheetName val="Proyectos incrementales"/>
      <sheetName val="GRAFICA"/>
      <sheetName val="Tablas"/>
      <sheetName val="Formato C2 % "/>
      <sheetName val="Curva S % OBRA"/>
      <sheetName val="Data Base-R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Punto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Estructura"/>
      <sheetName val="GENERALIDADES "/>
      <sheetName val="General"/>
      <sheetName val="Formular"/>
      <sheetName val="Recursos"/>
      <sheetName val="210.2.2"/>
      <sheetName val="PREACTA"/>
      <sheetName val="inst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Hoja1"/>
      <sheetName val="CONTRATO"/>
      <sheetName val="LIQUIDA-NOMINA"/>
      <sheetName val="EMPRESA"/>
      <sheetName val="NOMINA 1"/>
      <sheetName val="Datos"/>
      <sheetName val="GRAFICOS"/>
      <sheetName val="PlanCero"/>
      <sheetName val="Pivot"/>
      <sheetName val="OBRAS DE DRENAJE"/>
      <sheetName val="DATOS CONTRATO"/>
      <sheetName val="LIQ-NOM"/>
      <sheetName val="NOMINA-1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jecutado%"/>
      <sheetName val="Ejecutado$"/>
      <sheetName val="Programado$"/>
      <sheetName val="ac2-ag96"/>
      <sheetName val="Info-Portaf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E4">
            <v>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E5">
            <v>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E6">
            <v>0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E7">
            <v>0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E8">
            <v>0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E9">
            <v>0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E10">
            <v>0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E11">
            <v>0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E12">
            <v>0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E13">
            <v>0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E14">
            <v>0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E15">
            <v>0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E16">
            <v>0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E17">
            <v>0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E18">
            <v>0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E19">
            <v>0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E20">
            <v>0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E22">
            <v>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E23">
            <v>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E24">
            <v>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E26">
            <v>0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E27">
            <v>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E29">
            <v>0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E30">
            <v>0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E31">
            <v>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E32">
            <v>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E33">
            <v>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E34">
            <v>0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D37">
            <v>0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E38">
            <v>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E39">
            <v>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E40">
            <v>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E41">
            <v>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E42">
            <v>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E43">
            <v>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E45">
            <v>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E46">
            <v>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E47">
            <v>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E48">
            <v>0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E49">
            <v>0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E50">
            <v>0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E51">
            <v>0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E52">
            <v>0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E53">
            <v>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E54">
            <v>0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E55">
            <v>0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E56">
            <v>0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E57">
            <v>0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E59">
            <v>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E60">
            <v>0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E61">
            <v>0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E62">
            <v>0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E63">
            <v>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E64">
            <v>0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E65">
            <v>0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E66">
            <v>0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D67">
            <v>0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D68">
            <v>0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E69">
            <v>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E70">
            <v>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E71">
            <v>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E72">
            <v>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E73">
            <v>0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E74">
            <v>0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E75">
            <v>0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E76">
            <v>0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E77">
            <v>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E78">
            <v>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E79">
            <v>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E80">
            <v>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E101">
            <v>0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E102">
            <v>0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E103">
            <v>0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E105">
            <v>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E107">
            <v>0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E111">
            <v>0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E112">
            <v>0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E113">
            <v>0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E114">
            <v>0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D115">
            <v>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E116">
            <v>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D117">
            <v>0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E118">
            <v>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E122">
            <v>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E123">
            <v>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E124">
            <v>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E125">
            <v>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E126">
            <v>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E131">
            <v>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E132">
            <v>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E133">
            <v>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E134">
            <v>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E135">
            <v>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E136">
            <v>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D137">
            <v>0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E138">
            <v>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E139">
            <v>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E140">
            <v>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E141">
            <v>0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E142">
            <v>0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E143">
            <v>0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E144">
            <v>0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E145">
            <v>0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E146">
            <v>0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E147">
            <v>0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E148">
            <v>0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E149">
            <v>0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E150">
            <v>0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E151">
            <v>0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D153">
            <v>0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D154">
            <v>0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E155">
            <v>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E156">
            <v>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E157">
            <v>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E158">
            <v>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E159">
            <v>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E160">
            <v>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E161">
            <v>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E169">
            <v>0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D170">
            <v>0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E171">
            <v>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E172">
            <v>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E173">
            <v>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E174">
            <v>0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E175">
            <v>0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E176">
            <v>0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D177">
            <v>0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D178">
            <v>0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D179">
            <v>0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D180">
            <v>0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E181">
            <v>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E182">
            <v>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E183">
            <v>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E184">
            <v>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E185">
            <v>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E186">
            <v>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E187">
            <v>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D188">
            <v>0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E189">
            <v>0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E190">
            <v>0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E191">
            <v>0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D192">
            <v>0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E193">
            <v>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E194">
            <v>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E195">
            <v>0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E197">
            <v>0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E199">
            <v>0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D204">
            <v>0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D205">
            <v>0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D206">
            <v>0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D207">
            <v>0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D208">
            <v>0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D209">
            <v>0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D210">
            <v>0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E211">
            <v>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E212">
            <v>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E213">
            <v>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E214">
            <v>0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E215">
            <v>0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D216">
            <v>0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D217">
            <v>0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D218">
            <v>0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D219">
            <v>0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D220">
            <v>0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E221">
            <v>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E222">
            <v>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E224">
            <v>0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E225">
            <v>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E226">
            <v>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E227">
            <v>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E228">
            <v>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E229">
            <v>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E231">
            <v>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E232">
            <v>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E233">
            <v>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E234">
            <v>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D235">
            <v>0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E236">
            <v>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D237">
            <v>0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D238">
            <v>0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D239">
            <v>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E240">
            <v>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E241">
            <v>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E242">
            <v>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E243">
            <v>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E244">
            <v>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E245">
            <v>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E248">
            <v>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E249">
            <v>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D250">
            <v>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E251">
            <v>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E252">
            <v>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E253">
            <v>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D254">
            <v>0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>
        <row r="4">
          <cell r="C4" t="str">
            <v>DIRECCION TECNICA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  <sheetName val="tablas"/>
      <sheetName val="steel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  <sheetName val="Hoja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LISTA_CÓDIGOS"/>
      <sheetName val="BASE_APU"/>
      <sheetName val="MANO_DE_OBRA"/>
      <sheetName val="CIC-NOV"/>
      <sheetName val="CALC PROD MENSUAL"/>
      <sheetName val="TABLAS"/>
      <sheetName val="Base de Diseño"/>
      <sheetName val="PRESUPUESTAL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1"/>
      <sheetName val="Info-Portaf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>
        <row r="1">
          <cell r="A1" t="str">
            <v>CODIGO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>
        <row r="2">
          <cell r="A2" t="str">
            <v>MUNICIPIO DE SONSON ANTIOQUIA</v>
          </cell>
        </row>
      </sheetData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ELECTRICO"/>
      <sheetName val="Vuelta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Precios"/>
      <sheetName val="320.1"/>
      <sheetName val="330.2"/>
      <sheetName val="700.1"/>
      <sheetName val="ManoDeObra"/>
      <sheetName val="Actual Data (MAP)"/>
      <sheetName val="Actual Data (STX)"/>
      <sheetName val="220.1"/>
      <sheetName val="330.1"/>
      <sheetName val="640.1.2"/>
      <sheetName val="673.1"/>
      <sheetName val="673.2"/>
      <sheetName val="Insum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istanc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uadro de áreas y volmúmenes"/>
      <sheetName val="Generales"/>
      <sheetName val="MANTENIMIENTO"/>
      <sheetName val="320_1"/>
      <sheetName val="330_2"/>
      <sheetName val="700_1"/>
      <sheetName val="MO_Fac_pres"/>
      <sheetName val="tablas"/>
      <sheetName val="PARA INFORME"/>
      <sheetName val="Indicadores Gestión"/>
      <sheetName val="PR-04"/>
      <sheetName val="tipo_recurso"/>
      <sheetName val="Listado"/>
      <sheetName val="tipos_entidad"/>
      <sheetName val="Unidades"/>
      <sheetName val="TUBERIA"/>
      <sheetName val="Ejecutado$"/>
      <sheetName val="Programado$"/>
      <sheetName val="Cálculo"/>
      <sheetName val="APU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basicos"/>
      <sheetName val="Res-Accide-10"/>
      <sheetName val="ejecutado%"/>
      <sheetName val="PPTO ADICIONALES"/>
      <sheetName val="salarios"/>
      <sheetName val="ITEM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LAN DE INVERSION ANTICIPO"/>
      <sheetName val="inv mensual"/>
      <sheetName val="borrador flujo inv"/>
      <sheetName val="social-ambiental"/>
      <sheetName val="AU"/>
      <sheetName val="CONTRATO"/>
      <sheetName val="mc sf gaviones"/>
      <sheetName val="BASE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A2" t="str">
            <v>INVÍAS - TERRITORIAL CORDOBA - GRUPO 3</v>
          </cell>
        </row>
      </sheetData>
      <sheetData sheetId="120"/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>
        <row r="2">
          <cell r="A2" t="str">
            <v>INVÍAS - TERRITORIAL CORDOBA - GRUPO 3</v>
          </cell>
        </row>
      </sheetData>
      <sheetData sheetId="172"/>
      <sheetData sheetId="173">
        <row r="2">
          <cell r="A2" t="str">
            <v>INVÍAS - TERRITORIAL CORDOBA - GRUPO 3</v>
          </cell>
        </row>
      </sheetData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>
        <row r="2">
          <cell r="A2" t="str">
            <v>INVÍAS - TERRITORIAL CORDOBA - GRUPO 3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>
        <row r="2">
          <cell r="A2" t="str">
            <v>INVÍAS - TERRITORIAL CORDOBA - GRUPO 3</v>
          </cell>
        </row>
      </sheetData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  <sheetData sheetId="470" refreshError="1"/>
      <sheetData sheetId="471">
        <row r="2">
          <cell r="B2">
            <v>0</v>
          </cell>
        </row>
      </sheetData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>
        <row r="2">
          <cell r="A2" t="str">
            <v>VIGENTE 2019</v>
          </cell>
        </row>
      </sheetData>
      <sheetData sheetId="484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 refreshError="1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>
        <row r="2">
          <cell r="A2">
            <v>0</v>
          </cell>
        </row>
      </sheetData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>
        <row r="2">
          <cell r="A2">
            <v>0</v>
          </cell>
        </row>
      </sheetData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Análisis de precios"/>
      <sheetName val="todos"/>
      <sheetName val="Desmonte_y_Limpieza"/>
      <sheetName val="Reprograma_4"/>
      <sheetName val="PR_1"/>
      <sheetName val="5_2"/>
      <sheetName val="MC_SF_GAVIONES"/>
      <sheetName val="ACTA_DE_OBRA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LISTADO OBRAS"/>
      <sheetName val="Dto Equipos"/>
      <sheetName val="1"/>
      <sheetName val="673.2"/>
      <sheetName val="FORMATO (1)"/>
      <sheetName val="Hoja1 (1)"/>
      <sheetName val="FORMATO (2)"/>
      <sheetName val="Hoja1 (2)"/>
      <sheetName val="FORMATO (3)"/>
      <sheetName val="Hoja1 (3)"/>
      <sheetName val="Hoja2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MATERIALES CON IV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steel"/>
      <sheetName val="mc sf gaviones"/>
      <sheetName val="CONT_ADI"/>
      <sheetName val="LISTADO"/>
      <sheetName val="SECTORIZACIÓN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ECTORIZACIÓN"/>
      <sheetName val="ins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form5 _pág_ 1"/>
      <sheetName val="form5 _pág_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Cronograma%20descansos%20%20-%2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EQUIPOS"/>
      <sheetName val="CAPEX ACACIAS 90K"/>
      <sheetName val="CAPEX CASTILLA_CLUSTER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Sal_Integ"/>
      <sheetName val="Hoja2"/>
      <sheetName val="factores"/>
      <sheetName val="CAPEX CHICHIMENE 70K_2013"/>
      <sheetName val="CAPEX CASTILLA_ESPESADORES"/>
      <sheetName val="CAPEX STAP3-4"/>
      <sheetName val="PRESUPUESTO "/>
      <sheetName val="recurso"/>
      <sheetName val="SABANA"/>
      <sheetName val="RESUMEN"/>
      <sheetName val="INST"/>
      <sheetName val="&quot;S&quot;"/>
      <sheetName val="CAPEX POSOS"/>
      <sheetName val="TIPO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ROYECTOS TRÁNSITO"/>
      <sheetName val="Sheet1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Picklist"/>
      <sheetName val="FRENTE"/>
      <sheetName val="AIU"/>
      <sheetName val="Lineas del PACC"/>
      <sheetName val="LISTAS"/>
      <sheetName val="MAT"/>
      <sheetName val="PERSONAL C-7A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Formulario N° 4"/>
      <sheetName val="MATERIALES"/>
      <sheetName val="EQUIP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Datos"/>
      <sheetName val="Cuadrillas"/>
      <sheetName val="Jornal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Hoja 1 "/>
      <sheetName val="\Users\USUARIO\Downloads\MANTEN"/>
      <sheetName val="INDICMICROEMP"/>
      <sheetName val="INDICE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_15"/>
      <sheetName val="[a  aaInformación]__cceficie_14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EMPRESA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Hoja1"/>
      <sheetName val="Datos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6">
          <cell r="E6">
            <v>538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a. p. u.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Anexo No 14 RESIDENTE (5)"/>
      <sheetName val="Anexo No 14 RESIDENTE (2)"/>
      <sheetName val="Anexo No 14 RESIDENTE"/>
      <sheetName val="DATOS"/>
      <sheetName val="Hoja1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COL 21169"/>
      <sheetName val="9.625 CSG LN-5"/>
      <sheetName val="Drill Sheet"/>
      <sheetName val="LN5-CHC.4-7-SS7"/>
      <sheetName val="STRSUMM0"/>
      <sheetName val="Form5__Pág__1"/>
      <sheetName val="CALC PROD MENSUAL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Hoja 1 "/>
      <sheetName val="1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Formulario1."/>
      <sheetName val="formulArio 4 SICE "/>
      <sheetName val="EXPERIENCIA  "/>
      <sheetName val="relacion de equipo "/>
      <sheetName val="analisis de precios unitarios "/>
      <sheetName val="generacion de empleo "/>
      <sheetName val="programa de inversion "/>
      <sheetName val="CAPACIDAD FINANCIERA- Form 3 "/>
      <sheetName val="CAPACIDAD RESIDUAL"/>
      <sheetName val="EQUIPO ADICIONAL"/>
      <sheetName val="EQUIPO MINIMO"/>
      <sheetName val="CAPACIDAD FINANCIERA 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steel"/>
      <sheetName val="CUMPLIMIENTO"/>
      <sheetName val=" BHA#02 12"/>
      <sheetName val="Category"/>
      <sheetName val="Cover"/>
      <sheetName val="Parámetros Formato"/>
      <sheetName val="A_A310"/>
      <sheetName val="A_G105"/>
      <sheetName val="A_G200"/>
      <sheetName val="C21_G115"/>
      <sheetName val="BW P&amp;L"/>
      <sheetName val="precios"/>
      <sheetName val="Gaviones"/>
      <sheetName val="calculation"/>
      <sheetName val="ACTA DE INICIO"/>
      <sheetName val="ACTA N° 1"/>
      <sheetName val="ITEM 1.1"/>
      <sheetName val="ITEM 2.1"/>
      <sheetName val="ITEM 3.1"/>
      <sheetName val="ITEM 3.3"/>
      <sheetName val="ITEM 4.1"/>
      <sheetName val="Acta de recibo y final"/>
      <sheetName val="ITEM 1.12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2" t="str">
            <v>INFORME SEMANAL DE ACTIVIDADES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>
        <row r="2">
          <cell r="BZ2" t="str">
            <v xml:space="preserve">          ACERIA   M.C.C.</v>
          </cell>
        </row>
      </sheetData>
      <sheetData sheetId="54">
        <row r="2">
          <cell r="B2" t="str">
            <v>INFORME SEMANAL DE ACTIVIDADES</v>
          </cell>
        </row>
      </sheetData>
      <sheetData sheetId="55">
        <row r="2">
          <cell r="B2" t="str">
            <v>INFORME SEMANAL DE ACTIVIDADES</v>
          </cell>
        </row>
      </sheetData>
      <sheetData sheetId="56">
        <row r="2">
          <cell r="BZ2" t="str">
            <v xml:space="preserve">          ACERIA   M.C.C.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Z2" t="str">
            <v xml:space="preserve">          ACERIA   M.C.C.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Z2" t="str">
            <v xml:space="preserve">          ACERIA   M.C.C.</v>
          </cell>
        </row>
      </sheetData>
      <sheetData sheetId="65">
        <row r="2">
          <cell r="BZ2" t="str">
            <v xml:space="preserve">          ACERIA   M.C.C.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/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/>
      <sheetData sheetId="74"/>
      <sheetData sheetId="75">
        <row r="2">
          <cell r="BZ2" t="str">
            <v xml:space="preserve">          ACERIA   M.C.C.</v>
          </cell>
        </row>
      </sheetData>
      <sheetData sheetId="76"/>
      <sheetData sheetId="77"/>
      <sheetData sheetId="78">
        <row r="2">
          <cell r="BZ2" t="str">
            <v xml:space="preserve">          ACERIA   M.C.C.</v>
          </cell>
        </row>
      </sheetData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BZ2" t="str">
            <v xml:space="preserve">          ACERIA   M.C.C.</v>
          </cell>
        </row>
      </sheetData>
      <sheetData sheetId="94"/>
      <sheetData sheetId="95">
        <row r="2">
          <cell r="BZ2" t="str">
            <v xml:space="preserve">          ACERIA   M.C.C.</v>
          </cell>
        </row>
      </sheetData>
      <sheetData sheetId="96">
        <row r="2">
          <cell r="BZ2" t="str">
            <v xml:space="preserve">          ACERIA   M.C.C.</v>
          </cell>
        </row>
      </sheetData>
      <sheetData sheetId="97">
        <row r="2">
          <cell r="BZ2" t="str">
            <v xml:space="preserve">          ACERIA   M.C.C.</v>
          </cell>
        </row>
      </sheetData>
      <sheetData sheetId="98">
        <row r="2">
          <cell r="BZ2" t="str">
            <v xml:space="preserve">          ACERIA   M.C.C.</v>
          </cell>
        </row>
      </sheetData>
      <sheetData sheetId="99">
        <row r="2">
          <cell r="BZ2" t="str">
            <v xml:space="preserve">          ACERIA   M.C.C.</v>
          </cell>
        </row>
      </sheetData>
      <sheetData sheetId="100">
        <row r="2">
          <cell r="BZ2" t="str">
            <v xml:space="preserve">          ACERIA   M.C.C.</v>
          </cell>
        </row>
      </sheetData>
      <sheetData sheetId="101">
        <row r="2">
          <cell r="BZ2" t="str">
            <v xml:space="preserve">          ACERIA   M.C.C.</v>
          </cell>
        </row>
      </sheetData>
      <sheetData sheetId="102">
        <row r="2">
          <cell r="BZ2" t="str">
            <v xml:space="preserve">          ACERIA   M.C.C.</v>
          </cell>
        </row>
      </sheetData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>
        <row r="2">
          <cell r="BZ2" t="str">
            <v xml:space="preserve">          ACERIA   M.C.C.</v>
          </cell>
        </row>
      </sheetData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>
        <row r="2">
          <cell r="BZ2" t="str">
            <v xml:space="preserve">          ACERIA   M.C.C.</v>
          </cell>
        </row>
      </sheetData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Bases_2A"/>
      <sheetName val="Petroq_"/>
      <sheetName val="Serv_Ind_"/>
      <sheetName val="Manto,_Otros"/>
      <sheetName val="TARIFAS"/>
      <sheetName val="DATOS CONTRATO"/>
      <sheetName val="Hoja1"/>
      <sheetName val="Datos"/>
      <sheetName val="Listado priorizado de reposicio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0">
          <cell r="C20">
            <v>2265.5</v>
          </cell>
        </row>
      </sheetData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ESTADO VÍA-CRIT.TECNICO"/>
      <sheetName val="CONT_ADI"/>
      <sheetName val="Bajadas"/>
      <sheetName val="TRANSPORTE"/>
      <sheetName val="NARIÑO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.Prestacional"/>
      <sheetName val="CRONOGRAMA"/>
      <sheetName val="OCTUBRE"/>
      <sheetName val="Summary"/>
      <sheetName val="CODCONST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Hoja2"/>
      <sheetName val="Cuadr."/>
      <sheetName val="PUNITARIOS PARA 241201 2S.xls"/>
      <sheetName val="OBRAS SE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Requisición1"/>
      <sheetName val="SALARIOS"/>
      <sheetName val="PREACTA Y CONTRATISTAS"/>
      <sheetName val="PERSONAL"/>
      <sheetName val="Tarifa MT"/>
      <sheetName val="UNITARIOS"/>
      <sheetName val="THE"/>
      <sheetName val="ATHE"/>
      <sheetName val="APU NO PREVISTO"/>
      <sheetName val="PPTA (3)"/>
      <sheetName val="PPTA (2)"/>
      <sheetName val="PPTA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materiales"/>
      <sheetName val="BALANCE"/>
      <sheetName val="ITEMS NO REVISTOS"/>
      <sheetName val="APU ELECTRICOS"/>
      <sheetName val="for 6"/>
      <sheetName val="glvc"/>
      <sheetName val="civ_roma"/>
      <sheetName val="DEST. MEDIOS"/>
      <sheetName val="COMBUASF"/>
      <sheetName val="BALCRUDO"/>
      <sheetName val="CARGASPROC."/>
      <sheetName val="G L P  FINAL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>
        <row r="48">
          <cell r="E48">
            <v>0</v>
          </cell>
        </row>
      </sheetData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>
        <row r="48">
          <cell r="E48">
            <v>0</v>
          </cell>
        </row>
      </sheetData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>
        <row r="48">
          <cell r="E48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>
        <row r="48">
          <cell r="E48">
            <v>0</v>
          </cell>
        </row>
      </sheetData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>
        <row r="48">
          <cell r="E48">
            <v>0</v>
          </cell>
        </row>
      </sheetData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TARIFAS"/>
      <sheetName val="esp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ONTROL INTERVENTORIA 4005515"/>
      <sheetName val="Reservas de Petróleo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46"/>
      <sheetName val="Tabla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[A MInformes M]__cceficiente__7"/>
      <sheetName val="[A MInformes M]__cceficiente__8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Caida Escalonada Alcant"/>
      <sheetName val="ManoDeObr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  <sheetName val="Informacion"/>
      <sheetName val="cronograma"/>
      <sheetName val="MEDIA GEOMETRICA"/>
      <sheetName val="ASPECTOS TECNICOS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7"/>
  <sheetViews>
    <sheetView topLeftCell="A64" zoomScale="84" zoomScaleNormal="84" workbookViewId="0">
      <selection activeCell="K74" sqref="K74"/>
    </sheetView>
  </sheetViews>
  <sheetFormatPr baseColWidth="10" defaultColWidth="11.44140625" defaultRowHeight="13.8"/>
  <cols>
    <col min="1" max="2" width="3.44140625" style="1" customWidth="1"/>
    <col min="3" max="3" width="7.5546875" style="1" customWidth="1"/>
    <col min="4" max="4" width="15.44140625" style="1" customWidth="1"/>
    <col min="5" max="5" width="16.109375" style="2" customWidth="1"/>
    <col min="6" max="6" width="17.44140625" style="1" customWidth="1"/>
    <col min="7" max="7" width="73.44140625" style="1" customWidth="1"/>
    <col min="8" max="8" width="8.5546875" style="1" customWidth="1"/>
    <col min="9" max="9" width="18.5546875" style="1" customWidth="1"/>
    <col min="10" max="10" width="23.5546875" style="1" customWidth="1"/>
    <col min="11" max="11" width="30" style="1" customWidth="1"/>
    <col min="12" max="12" width="3.44140625" style="1" customWidth="1"/>
    <col min="13" max="13" width="2.5546875" style="1" customWidth="1"/>
    <col min="14" max="14" width="15.6640625" style="1" customWidth="1"/>
    <col min="15" max="16384" width="11.44140625" style="1"/>
  </cols>
  <sheetData>
    <row r="1" spans="1:13" ht="16.2" thickBot="1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3" ht="16.2" thickTop="1">
      <c r="A2" s="4"/>
      <c r="B2" s="6"/>
      <c r="C2" s="26"/>
      <c r="D2" s="26"/>
      <c r="E2" s="27"/>
      <c r="F2" s="26"/>
      <c r="G2" s="26"/>
      <c r="H2" s="26"/>
      <c r="I2" s="26"/>
      <c r="J2" s="26"/>
      <c r="K2" s="26"/>
      <c r="L2" s="7"/>
      <c r="M2" s="4"/>
    </row>
    <row r="3" spans="1:13" ht="26.25" customHeight="1">
      <c r="A3" s="4"/>
      <c r="B3" s="8"/>
      <c r="C3" s="143" t="s">
        <v>0</v>
      </c>
      <c r="D3" s="144"/>
      <c r="E3" s="144"/>
      <c r="F3" s="144"/>
      <c r="G3" s="4" t="s">
        <v>23</v>
      </c>
      <c r="H3" s="4"/>
      <c r="I3" s="4"/>
      <c r="J3" s="4"/>
      <c r="K3" s="4"/>
      <c r="L3" s="9"/>
      <c r="M3" s="4"/>
    </row>
    <row r="4" spans="1:13" ht="15.6">
      <c r="A4" s="4"/>
      <c r="B4" s="8"/>
      <c r="C4" s="20"/>
      <c r="D4" s="21" t="s">
        <v>1</v>
      </c>
      <c r="E4" s="20"/>
      <c r="F4" s="21"/>
      <c r="G4" s="4"/>
      <c r="H4" s="4"/>
      <c r="I4" s="4"/>
      <c r="J4" s="4"/>
      <c r="K4" s="4"/>
      <c r="L4" s="9"/>
      <c r="M4" s="4"/>
    </row>
    <row r="5" spans="1:13" ht="15.6">
      <c r="A5" s="4"/>
      <c r="B5" s="8"/>
      <c r="C5" s="145" t="s">
        <v>23</v>
      </c>
      <c r="D5" s="145"/>
      <c r="E5" s="145"/>
      <c r="F5" s="145"/>
      <c r="G5" s="145"/>
      <c r="H5" s="145"/>
      <c r="I5" s="145"/>
      <c r="J5" s="145"/>
      <c r="K5" s="145"/>
      <c r="L5" s="9"/>
      <c r="M5" s="4"/>
    </row>
    <row r="6" spans="1:13" ht="16.2" thickBot="1">
      <c r="A6" s="4"/>
      <c r="B6" s="8"/>
      <c r="C6" s="146" t="s">
        <v>43</v>
      </c>
      <c r="D6" s="146"/>
      <c r="E6" s="146"/>
      <c r="F6" s="146"/>
      <c r="G6" s="146"/>
      <c r="H6" s="146"/>
      <c r="I6" s="146"/>
      <c r="J6" s="146"/>
      <c r="K6" s="146"/>
      <c r="L6" s="9"/>
      <c r="M6" s="4"/>
    </row>
    <row r="7" spans="1:13" s="14" customFormat="1" ht="16.5" customHeight="1">
      <c r="A7" s="13"/>
      <c r="B7" s="28"/>
      <c r="C7" s="147" t="s">
        <v>50</v>
      </c>
      <c r="D7" s="148"/>
      <c r="E7" s="148"/>
      <c r="F7" s="148"/>
      <c r="G7" s="148"/>
      <c r="H7" s="148"/>
      <c r="I7" s="148"/>
      <c r="J7" s="148"/>
      <c r="K7" s="149"/>
      <c r="L7" s="15"/>
      <c r="M7" s="13"/>
    </row>
    <row r="8" spans="1:13" ht="33.75" customHeight="1">
      <c r="A8" s="4"/>
      <c r="B8" s="8"/>
      <c r="C8" s="150"/>
      <c r="D8" s="151"/>
      <c r="E8" s="151"/>
      <c r="F8" s="151"/>
      <c r="G8" s="151"/>
      <c r="H8" s="151"/>
      <c r="I8" s="151"/>
      <c r="J8" s="151"/>
      <c r="K8" s="152"/>
      <c r="L8" s="9"/>
      <c r="M8" s="4"/>
    </row>
    <row r="9" spans="1:13" ht="34.5" customHeight="1">
      <c r="A9" s="4"/>
      <c r="B9" s="8"/>
      <c r="C9" s="153" t="s">
        <v>49</v>
      </c>
      <c r="D9" s="154"/>
      <c r="E9" s="154"/>
      <c r="F9" s="154"/>
      <c r="G9" s="154"/>
      <c r="H9" s="154"/>
      <c r="I9" s="154"/>
      <c r="J9" s="154"/>
      <c r="K9" s="155"/>
      <c r="L9" s="9"/>
      <c r="M9" s="4"/>
    </row>
    <row r="10" spans="1:13" ht="30" customHeight="1" thickBot="1">
      <c r="A10" s="4"/>
      <c r="B10" s="8"/>
      <c r="C10" s="128" t="s">
        <v>77</v>
      </c>
      <c r="D10" s="129"/>
      <c r="E10" s="129"/>
      <c r="F10" s="129"/>
      <c r="G10" s="129"/>
      <c r="H10" s="129"/>
      <c r="I10" s="129"/>
      <c r="J10" s="129"/>
      <c r="K10" s="130"/>
      <c r="L10" s="9"/>
      <c r="M10" s="4"/>
    </row>
    <row r="11" spans="1:13" ht="30" customHeight="1" thickBot="1">
      <c r="A11" s="4"/>
      <c r="B11" s="8"/>
      <c r="C11" s="131"/>
      <c r="D11" s="132"/>
      <c r="E11" s="132"/>
      <c r="F11" s="132"/>
      <c r="G11" s="132"/>
      <c r="H11" s="132"/>
      <c r="I11" s="132"/>
      <c r="J11" s="132"/>
      <c r="K11" s="133"/>
      <c r="L11" s="9"/>
      <c r="M11" s="4"/>
    </row>
    <row r="12" spans="1:13" ht="30" customHeight="1">
      <c r="A12" s="4"/>
      <c r="B12" s="8"/>
      <c r="C12" s="134" t="s">
        <v>2</v>
      </c>
      <c r="D12" s="136" t="s">
        <v>3</v>
      </c>
      <c r="E12" s="138" t="s">
        <v>4</v>
      </c>
      <c r="F12" s="138"/>
      <c r="G12" s="134" t="s">
        <v>5</v>
      </c>
      <c r="H12" s="136" t="s">
        <v>6</v>
      </c>
      <c r="I12" s="136" t="s">
        <v>7</v>
      </c>
      <c r="J12" s="139" t="s">
        <v>8</v>
      </c>
      <c r="K12" s="141" t="s">
        <v>9</v>
      </c>
      <c r="L12" s="9"/>
      <c r="M12" s="4"/>
    </row>
    <row r="13" spans="1:13" ht="30" customHeight="1" thickBot="1">
      <c r="A13" s="4"/>
      <c r="B13" s="8"/>
      <c r="C13" s="135"/>
      <c r="D13" s="137"/>
      <c r="E13" s="17" t="s">
        <v>10</v>
      </c>
      <c r="F13" s="17" t="s">
        <v>11</v>
      </c>
      <c r="G13" s="135"/>
      <c r="H13" s="137"/>
      <c r="I13" s="137"/>
      <c r="J13" s="140"/>
      <c r="K13" s="142"/>
      <c r="L13" s="9"/>
      <c r="M13" s="4"/>
    </row>
    <row r="14" spans="1:13" ht="30" customHeight="1">
      <c r="A14" s="4"/>
      <c r="B14" s="8"/>
      <c r="C14" s="48">
        <v>1</v>
      </c>
      <c r="D14" s="60"/>
      <c r="E14" s="60"/>
      <c r="F14" s="60"/>
      <c r="G14" s="32" t="s">
        <v>24</v>
      </c>
      <c r="H14" s="33"/>
      <c r="I14" s="34"/>
      <c r="J14" s="35"/>
      <c r="K14" s="49"/>
      <c r="L14" s="9"/>
      <c r="M14" s="4"/>
    </row>
    <row r="15" spans="1:13" ht="30" customHeight="1">
      <c r="A15" s="4"/>
      <c r="B15" s="8"/>
      <c r="C15" s="52">
        <v>1.01</v>
      </c>
      <c r="D15" s="60"/>
      <c r="E15" s="60"/>
      <c r="F15" s="60"/>
      <c r="G15" s="36" t="s">
        <v>51</v>
      </c>
      <c r="H15" s="29" t="s">
        <v>79</v>
      </c>
      <c r="I15" s="101">
        <v>140</v>
      </c>
      <c r="J15" s="37">
        <v>55109</v>
      </c>
      <c r="K15" s="50">
        <v>7715260</v>
      </c>
      <c r="L15" s="9"/>
      <c r="M15" s="4"/>
    </row>
    <row r="16" spans="1:13" ht="30" customHeight="1">
      <c r="A16" s="4"/>
      <c r="B16" s="8"/>
      <c r="C16" s="52">
        <v>1.02</v>
      </c>
      <c r="D16" s="60"/>
      <c r="E16" s="60"/>
      <c r="F16" s="60"/>
      <c r="G16" s="36" t="s">
        <v>27</v>
      </c>
      <c r="H16" s="29" t="s">
        <v>26</v>
      </c>
      <c r="I16" s="101">
        <v>1</v>
      </c>
      <c r="J16" s="29">
        <v>227904</v>
      </c>
      <c r="K16" s="96">
        <v>227904</v>
      </c>
      <c r="L16" s="9"/>
      <c r="M16" s="4"/>
    </row>
    <row r="17" spans="1:13" ht="30" customHeight="1">
      <c r="A17" s="4"/>
      <c r="B17" s="8"/>
      <c r="C17" s="52">
        <v>1.03</v>
      </c>
      <c r="D17" s="60"/>
      <c r="E17" s="60"/>
      <c r="F17" s="60"/>
      <c r="G17" s="36" t="s">
        <v>44</v>
      </c>
      <c r="H17" s="29" t="s">
        <v>79</v>
      </c>
      <c r="I17" s="101">
        <v>35</v>
      </c>
      <c r="J17" s="29">
        <v>12010</v>
      </c>
      <c r="K17" s="96">
        <v>420350</v>
      </c>
      <c r="L17" s="9"/>
      <c r="M17" s="4"/>
    </row>
    <row r="18" spans="1:13" ht="30" customHeight="1">
      <c r="A18" s="4"/>
      <c r="B18" s="8"/>
      <c r="C18" s="52">
        <v>1.04</v>
      </c>
      <c r="D18" s="60"/>
      <c r="E18" s="60"/>
      <c r="F18" s="60"/>
      <c r="G18" s="36" t="s">
        <v>52</v>
      </c>
      <c r="H18" s="29" t="s">
        <v>80</v>
      </c>
      <c r="I18" s="101">
        <v>14</v>
      </c>
      <c r="J18" s="29">
        <v>13615</v>
      </c>
      <c r="K18" s="96">
        <v>190610</v>
      </c>
      <c r="L18" s="9"/>
      <c r="M18" s="4"/>
    </row>
    <row r="19" spans="1:13" ht="30" customHeight="1">
      <c r="A19" s="4"/>
      <c r="B19" s="8"/>
      <c r="C19" s="52">
        <v>1.05</v>
      </c>
      <c r="D19" s="60"/>
      <c r="E19" s="60"/>
      <c r="F19" s="60"/>
      <c r="G19" s="36" t="s">
        <v>53</v>
      </c>
      <c r="H19" s="29" t="s">
        <v>80</v>
      </c>
      <c r="I19" s="101">
        <v>70</v>
      </c>
      <c r="J19" s="29">
        <v>13615</v>
      </c>
      <c r="K19" s="96">
        <v>953050</v>
      </c>
      <c r="L19" s="9"/>
      <c r="M19" s="4"/>
    </row>
    <row r="20" spans="1:13" ht="30" customHeight="1">
      <c r="A20" s="4"/>
      <c r="B20" s="8"/>
      <c r="C20" s="52">
        <v>1.06</v>
      </c>
      <c r="D20" s="60"/>
      <c r="E20" s="60"/>
      <c r="F20" s="60"/>
      <c r="G20" s="36" t="s">
        <v>54</v>
      </c>
      <c r="H20" s="29" t="s">
        <v>25</v>
      </c>
      <c r="I20" s="101">
        <v>5</v>
      </c>
      <c r="J20" s="29">
        <v>198995</v>
      </c>
      <c r="K20" s="96">
        <v>994975</v>
      </c>
      <c r="L20" s="9"/>
      <c r="M20" s="4"/>
    </row>
    <row r="21" spans="1:13" ht="30" customHeight="1">
      <c r="A21" s="4"/>
      <c r="B21" s="8"/>
      <c r="C21" s="52">
        <v>1.07</v>
      </c>
      <c r="D21" s="60"/>
      <c r="E21" s="60"/>
      <c r="F21" s="60"/>
      <c r="G21" s="36" t="s">
        <v>46</v>
      </c>
      <c r="H21" s="29" t="s">
        <v>79</v>
      </c>
      <c r="I21" s="101">
        <v>35</v>
      </c>
      <c r="J21" s="29">
        <v>11023</v>
      </c>
      <c r="K21" s="96">
        <v>385805</v>
      </c>
      <c r="L21" s="9"/>
      <c r="M21" s="4"/>
    </row>
    <row r="22" spans="1:13" ht="31.5" customHeight="1">
      <c r="A22" s="4"/>
      <c r="B22" s="8"/>
      <c r="C22" s="52">
        <v>1.08</v>
      </c>
      <c r="D22" s="60"/>
      <c r="E22" s="60"/>
      <c r="F22" s="60"/>
      <c r="G22" s="36" t="s">
        <v>55</v>
      </c>
      <c r="H22" s="29" t="s">
        <v>26</v>
      </c>
      <c r="I22" s="101">
        <v>20</v>
      </c>
      <c r="J22" s="29">
        <v>137753</v>
      </c>
      <c r="K22" s="96">
        <v>2755060</v>
      </c>
      <c r="L22" s="9"/>
      <c r="M22" s="4"/>
    </row>
    <row r="23" spans="1:13" ht="31.5" customHeight="1">
      <c r="A23" s="4"/>
      <c r="B23" s="8"/>
      <c r="C23" s="52">
        <v>1.0900000000000001</v>
      </c>
      <c r="D23" s="60"/>
      <c r="E23" s="60"/>
      <c r="F23" s="60"/>
      <c r="G23" s="36" t="s">
        <v>56</v>
      </c>
      <c r="H23" s="29" t="s">
        <v>26</v>
      </c>
      <c r="I23" s="101">
        <v>20</v>
      </c>
      <c r="J23" s="29">
        <v>190256</v>
      </c>
      <c r="K23" s="96">
        <v>3805120</v>
      </c>
      <c r="L23" s="9"/>
      <c r="M23" s="4"/>
    </row>
    <row r="24" spans="1:13" ht="44.25" customHeight="1">
      <c r="A24" s="4"/>
      <c r="B24" s="8"/>
      <c r="C24" s="52">
        <v>1.1000000000000001</v>
      </c>
      <c r="D24" s="60"/>
      <c r="E24" s="60"/>
      <c r="F24" s="60"/>
      <c r="G24" s="36" t="s">
        <v>37</v>
      </c>
      <c r="H24" s="29" t="s">
        <v>25</v>
      </c>
      <c r="I24" s="101">
        <v>39</v>
      </c>
      <c r="J24" s="29">
        <v>67522</v>
      </c>
      <c r="K24" s="96">
        <v>2633358</v>
      </c>
      <c r="L24" s="9"/>
      <c r="M24" s="4"/>
    </row>
    <row r="25" spans="1:13" ht="30" customHeight="1" thickBot="1">
      <c r="A25" s="4"/>
      <c r="B25" s="8"/>
      <c r="C25" s="61" t="s">
        <v>12</v>
      </c>
      <c r="D25" s="62"/>
      <c r="E25" s="62"/>
      <c r="F25" s="62"/>
      <c r="G25" s="63"/>
      <c r="H25" s="62"/>
      <c r="I25" s="94"/>
      <c r="J25" s="64"/>
      <c r="K25" s="30">
        <v>20081492</v>
      </c>
      <c r="L25" s="9"/>
      <c r="M25" s="4"/>
    </row>
    <row r="26" spans="1:13" ht="30" customHeight="1" thickBot="1">
      <c r="A26" s="4"/>
      <c r="B26" s="8"/>
      <c r="C26" s="65"/>
      <c r="D26" s="66"/>
      <c r="E26" s="66"/>
      <c r="F26" s="66"/>
      <c r="G26" s="66"/>
      <c r="H26" s="66"/>
      <c r="I26" s="95"/>
      <c r="J26" s="66"/>
      <c r="K26" s="67"/>
      <c r="L26" s="9"/>
      <c r="M26" s="4"/>
    </row>
    <row r="27" spans="1:13" ht="30" customHeight="1">
      <c r="A27" s="4"/>
      <c r="B27" s="8"/>
      <c r="C27" s="51" t="s">
        <v>28</v>
      </c>
      <c r="D27" s="60"/>
      <c r="E27" s="60"/>
      <c r="F27" s="60"/>
      <c r="G27" s="32" t="s">
        <v>57</v>
      </c>
      <c r="H27" s="33"/>
      <c r="I27" s="34"/>
      <c r="J27" s="35"/>
      <c r="K27" s="49"/>
      <c r="L27" s="9"/>
      <c r="M27" s="4"/>
    </row>
    <row r="28" spans="1:13" ht="30" customHeight="1">
      <c r="A28" s="4"/>
      <c r="B28" s="8"/>
      <c r="C28" s="52">
        <v>2.0099999999999998</v>
      </c>
      <c r="D28" s="60"/>
      <c r="E28" s="60"/>
      <c r="F28" s="60"/>
      <c r="G28" s="36" t="s">
        <v>29</v>
      </c>
      <c r="H28" s="29" t="s">
        <v>25</v>
      </c>
      <c r="I28" s="101">
        <v>11</v>
      </c>
      <c r="J28" s="37">
        <v>32768</v>
      </c>
      <c r="K28" s="50">
        <v>360448</v>
      </c>
      <c r="L28" s="9"/>
      <c r="M28" s="4"/>
    </row>
    <row r="29" spans="1:13" ht="30" customHeight="1">
      <c r="A29" s="4"/>
      <c r="B29" s="8"/>
      <c r="C29" s="52">
        <v>2.0199999999999996</v>
      </c>
      <c r="D29" s="60"/>
      <c r="E29" s="60"/>
      <c r="F29" s="60"/>
      <c r="G29" s="107" t="s">
        <v>58</v>
      </c>
      <c r="H29" s="29" t="s">
        <v>80</v>
      </c>
      <c r="I29" s="101">
        <v>70</v>
      </c>
      <c r="J29" s="37">
        <v>201335</v>
      </c>
      <c r="K29" s="50">
        <v>14093450</v>
      </c>
      <c r="L29" s="9"/>
      <c r="M29" s="4"/>
    </row>
    <row r="30" spans="1:13" ht="30" customHeight="1">
      <c r="A30" s="4"/>
      <c r="B30" s="8"/>
      <c r="C30" s="52">
        <v>2.0299999999999994</v>
      </c>
      <c r="D30" s="60"/>
      <c r="E30" s="60"/>
      <c r="F30" s="60"/>
      <c r="G30" s="107" t="s">
        <v>59</v>
      </c>
      <c r="H30" s="29" t="s">
        <v>25</v>
      </c>
      <c r="I30" s="101">
        <v>11</v>
      </c>
      <c r="J30" s="29">
        <v>117441</v>
      </c>
      <c r="K30" s="96">
        <v>1291851</v>
      </c>
      <c r="L30" s="9"/>
      <c r="M30" s="4"/>
    </row>
    <row r="31" spans="1:13" ht="30" customHeight="1">
      <c r="A31" s="4"/>
      <c r="B31" s="8"/>
      <c r="C31" s="52">
        <v>2.0399999999999991</v>
      </c>
      <c r="D31" s="60"/>
      <c r="E31" s="60"/>
      <c r="F31" s="60"/>
      <c r="G31" s="36" t="s">
        <v>60</v>
      </c>
      <c r="H31" s="29" t="s">
        <v>79</v>
      </c>
      <c r="I31" s="101">
        <v>75</v>
      </c>
      <c r="J31" s="29">
        <v>10501</v>
      </c>
      <c r="K31" s="96">
        <v>787575</v>
      </c>
      <c r="L31" s="9"/>
      <c r="M31" s="4"/>
    </row>
    <row r="32" spans="1:13" ht="30" customHeight="1" thickBot="1">
      <c r="A32" s="4"/>
      <c r="B32" s="8"/>
      <c r="C32" s="61" t="s">
        <v>12</v>
      </c>
      <c r="D32" s="68"/>
      <c r="E32" s="69"/>
      <c r="F32" s="68"/>
      <c r="G32" s="68"/>
      <c r="H32" s="68"/>
      <c r="I32" s="94"/>
      <c r="J32" s="64"/>
      <c r="K32" s="30">
        <v>16533324</v>
      </c>
      <c r="L32" s="9"/>
      <c r="M32" s="4"/>
    </row>
    <row r="33" spans="1:13" ht="30" customHeight="1" thickBot="1">
      <c r="A33" s="4"/>
      <c r="B33" s="8"/>
      <c r="C33" s="65"/>
      <c r="D33" s="66"/>
      <c r="E33" s="66"/>
      <c r="F33" s="66"/>
      <c r="G33" s="66"/>
      <c r="H33" s="66"/>
      <c r="I33" s="95"/>
      <c r="J33" s="66"/>
      <c r="K33" s="67"/>
      <c r="L33" s="9"/>
      <c r="M33" s="4"/>
    </row>
    <row r="34" spans="1:13" ht="30" customHeight="1">
      <c r="A34" s="4"/>
      <c r="B34" s="8"/>
      <c r="C34" s="51" t="s">
        <v>30</v>
      </c>
      <c r="D34" s="70"/>
      <c r="E34" s="70"/>
      <c r="F34" s="70"/>
      <c r="G34" s="32" t="s">
        <v>61</v>
      </c>
      <c r="H34" s="33"/>
      <c r="I34" s="34"/>
      <c r="J34" s="35"/>
      <c r="K34" s="49"/>
      <c r="L34" s="9"/>
      <c r="M34" s="4"/>
    </row>
    <row r="35" spans="1:13" ht="30" customHeight="1">
      <c r="A35" s="4"/>
      <c r="B35" s="8"/>
      <c r="C35" s="52">
        <v>3.01</v>
      </c>
      <c r="D35" s="71"/>
      <c r="E35" s="71"/>
      <c r="F35" s="71"/>
      <c r="G35" s="104" t="s">
        <v>62</v>
      </c>
      <c r="H35" s="29" t="s">
        <v>25</v>
      </c>
      <c r="I35" s="101">
        <v>6</v>
      </c>
      <c r="J35" s="37">
        <v>1396127</v>
      </c>
      <c r="K35" s="50">
        <v>8376762</v>
      </c>
      <c r="L35" s="9"/>
      <c r="M35" s="4"/>
    </row>
    <row r="36" spans="1:13" ht="30" customHeight="1">
      <c r="A36" s="4"/>
      <c r="B36" s="8"/>
      <c r="C36" s="52">
        <v>3.0199999999999996</v>
      </c>
      <c r="D36" s="71"/>
      <c r="E36" s="71"/>
      <c r="F36" s="71"/>
      <c r="G36" s="107" t="s">
        <v>63</v>
      </c>
      <c r="H36" s="29" t="s">
        <v>79</v>
      </c>
      <c r="I36" s="101">
        <v>49</v>
      </c>
      <c r="J36" s="29">
        <v>51069</v>
      </c>
      <c r="K36" s="96">
        <v>2502381</v>
      </c>
      <c r="L36" s="9"/>
      <c r="M36" s="4"/>
    </row>
    <row r="37" spans="1:13" ht="30" customHeight="1">
      <c r="A37" s="4"/>
      <c r="B37" s="8"/>
      <c r="C37" s="52">
        <v>3.0299999999999994</v>
      </c>
      <c r="D37" s="70"/>
      <c r="E37" s="70"/>
      <c r="F37" s="70"/>
      <c r="G37" s="107" t="s">
        <v>64</v>
      </c>
      <c r="H37" s="29" t="s">
        <v>25</v>
      </c>
      <c r="I37" s="101">
        <v>14</v>
      </c>
      <c r="J37" s="29">
        <v>1353793</v>
      </c>
      <c r="K37" s="96">
        <v>18953102</v>
      </c>
      <c r="L37" s="9"/>
      <c r="M37" s="4"/>
    </row>
    <row r="38" spans="1:13" ht="30" customHeight="1" thickBot="1">
      <c r="A38" s="4"/>
      <c r="B38" s="8"/>
      <c r="C38" s="72" t="s">
        <v>12</v>
      </c>
      <c r="D38" s="73"/>
      <c r="E38" s="73"/>
      <c r="F38" s="73"/>
      <c r="G38" s="74"/>
      <c r="H38" s="73"/>
      <c r="I38" s="94"/>
      <c r="J38" s="75"/>
      <c r="K38" s="30">
        <v>29832245</v>
      </c>
      <c r="L38" s="9"/>
      <c r="M38" s="4"/>
    </row>
    <row r="39" spans="1:13" ht="30" customHeight="1" thickBot="1">
      <c r="A39" s="4"/>
      <c r="B39" s="8"/>
      <c r="C39" s="65"/>
      <c r="D39" s="66"/>
      <c r="E39" s="66"/>
      <c r="F39" s="66"/>
      <c r="G39" s="66"/>
      <c r="H39" s="66"/>
      <c r="I39" s="95"/>
      <c r="J39" s="66"/>
      <c r="K39" s="67"/>
      <c r="L39" s="9"/>
      <c r="M39" s="4"/>
    </row>
    <row r="40" spans="1:13" ht="33" customHeight="1">
      <c r="A40" s="4"/>
      <c r="B40" s="8"/>
      <c r="C40" s="51" t="s">
        <v>31</v>
      </c>
      <c r="D40" s="70"/>
      <c r="E40" s="70"/>
      <c r="F40" s="70"/>
      <c r="G40" s="32" t="s">
        <v>45</v>
      </c>
      <c r="H40" s="33"/>
      <c r="I40" s="34"/>
      <c r="J40" s="35"/>
      <c r="K40" s="49"/>
      <c r="L40" s="9"/>
      <c r="M40" s="4"/>
    </row>
    <row r="41" spans="1:13" ht="30.75" customHeight="1">
      <c r="A41" s="4"/>
      <c r="B41" s="8"/>
      <c r="C41" s="52">
        <v>4.01</v>
      </c>
      <c r="D41" s="70"/>
      <c r="E41" s="70"/>
      <c r="F41" s="70"/>
      <c r="G41" s="36" t="s">
        <v>65</v>
      </c>
      <c r="H41" s="29" t="s">
        <v>25</v>
      </c>
      <c r="I41" s="31">
        <v>17</v>
      </c>
      <c r="J41" s="37">
        <v>1344970</v>
      </c>
      <c r="K41" s="50">
        <v>22864490</v>
      </c>
      <c r="L41" s="9"/>
      <c r="M41" s="4"/>
    </row>
    <row r="42" spans="1:13" ht="30.75" customHeight="1">
      <c r="A42" s="4"/>
      <c r="B42" s="8"/>
      <c r="C42" s="52">
        <v>4.0199999999999996</v>
      </c>
      <c r="D42" s="70"/>
      <c r="E42" s="70"/>
      <c r="F42" s="70"/>
      <c r="G42" s="36" t="s">
        <v>66</v>
      </c>
      <c r="H42" s="29" t="s">
        <v>81</v>
      </c>
      <c r="I42" s="102">
        <v>4625</v>
      </c>
      <c r="J42" s="29">
        <v>8459</v>
      </c>
      <c r="K42" s="96">
        <v>39122875</v>
      </c>
      <c r="L42" s="9"/>
      <c r="M42" s="4"/>
    </row>
    <row r="43" spans="1:13" ht="30" customHeight="1" thickBot="1">
      <c r="A43" s="4"/>
      <c r="B43" s="8"/>
      <c r="C43" s="61" t="s">
        <v>12</v>
      </c>
      <c r="D43" s="76"/>
      <c r="E43" s="76"/>
      <c r="F43" s="76"/>
      <c r="G43" s="77"/>
      <c r="H43" s="78"/>
      <c r="I43" s="94"/>
      <c r="J43" s="64"/>
      <c r="K43" s="30">
        <v>61987365</v>
      </c>
      <c r="L43" s="9"/>
      <c r="M43" s="4"/>
    </row>
    <row r="44" spans="1:13" ht="30" customHeight="1" thickBot="1">
      <c r="A44" s="4"/>
      <c r="B44" s="8"/>
      <c r="C44" s="65"/>
      <c r="D44" s="66"/>
      <c r="E44" s="66"/>
      <c r="F44" s="66"/>
      <c r="G44" s="66"/>
      <c r="H44" s="66"/>
      <c r="I44" s="95"/>
      <c r="J44" s="66"/>
      <c r="K44" s="67"/>
      <c r="L44" s="9"/>
      <c r="M44" s="4"/>
    </row>
    <row r="45" spans="1:13" ht="30" customHeight="1">
      <c r="A45" s="4"/>
      <c r="B45" s="8"/>
      <c r="C45" s="51" t="s">
        <v>32</v>
      </c>
      <c r="D45" s="70"/>
      <c r="E45" s="70"/>
      <c r="F45" s="70"/>
      <c r="G45" s="32" t="s">
        <v>47</v>
      </c>
      <c r="H45" s="33"/>
      <c r="I45" s="34"/>
      <c r="J45" s="35"/>
      <c r="K45" s="49"/>
      <c r="L45" s="9"/>
      <c r="M45" s="4"/>
    </row>
    <row r="46" spans="1:13" ht="30" customHeight="1">
      <c r="A46" s="4"/>
      <c r="B46" s="8"/>
      <c r="C46" s="52">
        <v>5.01</v>
      </c>
      <c r="D46" s="70"/>
      <c r="E46" s="70"/>
      <c r="F46" s="70"/>
      <c r="G46" s="36" t="s">
        <v>67</v>
      </c>
      <c r="H46" s="29" t="s">
        <v>79</v>
      </c>
      <c r="I46" s="31">
        <v>100</v>
      </c>
      <c r="J46" s="37">
        <v>117758</v>
      </c>
      <c r="K46" s="50">
        <v>11775800</v>
      </c>
      <c r="L46" s="9"/>
      <c r="M46" s="4"/>
    </row>
    <row r="47" spans="1:13" ht="30" customHeight="1">
      <c r="A47" s="4"/>
      <c r="B47" s="8"/>
      <c r="C47" s="52">
        <v>5.0199999999999996</v>
      </c>
      <c r="D47" s="70"/>
      <c r="E47" s="70"/>
      <c r="F47" s="70"/>
      <c r="G47" s="103" t="s">
        <v>68</v>
      </c>
      <c r="H47" s="29" t="s">
        <v>81</v>
      </c>
      <c r="I47" s="31">
        <v>150</v>
      </c>
      <c r="J47" s="37">
        <v>12304</v>
      </c>
      <c r="K47" s="50">
        <v>1845600</v>
      </c>
      <c r="L47" s="9"/>
      <c r="M47" s="4"/>
    </row>
    <row r="48" spans="1:13" ht="30" customHeight="1" thickBot="1">
      <c r="A48" s="4"/>
      <c r="B48" s="8"/>
      <c r="C48" s="61" t="s">
        <v>12</v>
      </c>
      <c r="D48" s="76"/>
      <c r="E48" s="76"/>
      <c r="F48" s="76"/>
      <c r="G48" s="77"/>
      <c r="H48" s="78"/>
      <c r="I48" s="94"/>
      <c r="J48" s="64"/>
      <c r="K48" s="30">
        <v>13621400</v>
      </c>
      <c r="L48" s="9"/>
      <c r="M48" s="4"/>
    </row>
    <row r="49" spans="1:13" ht="30" customHeight="1" thickBot="1">
      <c r="A49" s="4"/>
      <c r="B49" s="8"/>
      <c r="C49" s="65"/>
      <c r="D49" s="66"/>
      <c r="E49" s="66"/>
      <c r="F49" s="66"/>
      <c r="G49" s="66"/>
      <c r="H49" s="66"/>
      <c r="I49" s="95"/>
      <c r="J49" s="66"/>
      <c r="K49" s="67"/>
      <c r="L49" s="9"/>
      <c r="M49" s="4"/>
    </row>
    <row r="50" spans="1:13" ht="33" customHeight="1">
      <c r="A50" s="4"/>
      <c r="B50" s="8"/>
      <c r="C50" s="51" t="s">
        <v>33</v>
      </c>
      <c r="D50" s="70"/>
      <c r="E50" s="70"/>
      <c r="F50" s="70"/>
      <c r="G50" s="32" t="s">
        <v>69</v>
      </c>
      <c r="H50" s="33"/>
      <c r="I50" s="34"/>
      <c r="J50" s="35"/>
      <c r="K50" s="49"/>
      <c r="L50" s="9"/>
      <c r="M50" s="4"/>
    </row>
    <row r="51" spans="1:13" ht="66" customHeight="1">
      <c r="A51" s="4"/>
      <c r="B51" s="8"/>
      <c r="C51" s="52">
        <v>6.01</v>
      </c>
      <c r="D51" s="70"/>
      <c r="E51" s="70"/>
      <c r="F51" s="70"/>
      <c r="G51" s="105" t="s">
        <v>70</v>
      </c>
      <c r="H51" s="29" t="s">
        <v>26</v>
      </c>
      <c r="I51" s="31">
        <v>1</v>
      </c>
      <c r="J51" s="37">
        <v>11640771</v>
      </c>
      <c r="K51" s="50">
        <v>11640771</v>
      </c>
      <c r="L51" s="9"/>
      <c r="M51" s="4"/>
    </row>
    <row r="52" spans="1:13" ht="33" customHeight="1">
      <c r="A52" s="4"/>
      <c r="B52" s="8"/>
      <c r="C52" s="52">
        <v>6.02</v>
      </c>
      <c r="D52" s="70"/>
      <c r="E52" s="70"/>
      <c r="F52" s="70"/>
      <c r="G52" s="107" t="s">
        <v>71</v>
      </c>
      <c r="H52" s="29" t="s">
        <v>26</v>
      </c>
      <c r="I52" s="31">
        <v>1</v>
      </c>
      <c r="J52" s="29">
        <v>848417</v>
      </c>
      <c r="K52" s="96">
        <v>848417</v>
      </c>
      <c r="L52" s="9"/>
      <c r="M52" s="4"/>
    </row>
    <row r="53" spans="1:13" ht="33" customHeight="1">
      <c r="A53" s="4"/>
      <c r="B53" s="8"/>
      <c r="C53" s="52">
        <v>6.0299999999999994</v>
      </c>
      <c r="D53" s="70"/>
      <c r="E53" s="70"/>
      <c r="F53" s="70"/>
      <c r="G53" s="107" t="s">
        <v>72</v>
      </c>
      <c r="H53" s="29" t="s">
        <v>26</v>
      </c>
      <c r="I53" s="31">
        <v>2</v>
      </c>
      <c r="J53" s="29">
        <v>426011</v>
      </c>
      <c r="K53" s="96">
        <v>852022</v>
      </c>
      <c r="L53" s="9"/>
      <c r="M53" s="4"/>
    </row>
    <row r="54" spans="1:13" ht="33" customHeight="1">
      <c r="A54" s="4"/>
      <c r="B54" s="8"/>
      <c r="C54" s="52">
        <v>6.0399999999999991</v>
      </c>
      <c r="D54" s="70"/>
      <c r="E54" s="70"/>
      <c r="F54" s="70"/>
      <c r="G54" s="107" t="s">
        <v>73</v>
      </c>
      <c r="H54" s="29" t="s">
        <v>79</v>
      </c>
      <c r="I54" s="31">
        <v>3</v>
      </c>
      <c r="J54" s="29">
        <v>213000</v>
      </c>
      <c r="K54" s="96">
        <v>639000</v>
      </c>
      <c r="L54" s="9"/>
      <c r="M54" s="4"/>
    </row>
    <row r="55" spans="1:13" ht="30" customHeight="1" thickBot="1">
      <c r="A55" s="4"/>
      <c r="B55" s="8"/>
      <c r="C55" s="61" t="s">
        <v>12</v>
      </c>
      <c r="D55" s="76"/>
      <c r="E55" s="76"/>
      <c r="F55" s="76"/>
      <c r="G55" s="77"/>
      <c r="H55" s="78"/>
      <c r="I55" s="94"/>
      <c r="J55" s="64"/>
      <c r="K55" s="30">
        <v>13980210</v>
      </c>
      <c r="L55" s="9"/>
      <c r="M55" s="4"/>
    </row>
    <row r="56" spans="1:13" ht="30" customHeight="1" thickBot="1">
      <c r="A56" s="4"/>
      <c r="B56" s="8"/>
      <c r="C56" s="65"/>
      <c r="D56" s="66"/>
      <c r="E56" s="66"/>
      <c r="F56" s="66"/>
      <c r="G56" s="66"/>
      <c r="H56" s="66"/>
      <c r="I56" s="95"/>
      <c r="J56" s="66"/>
      <c r="K56" s="67"/>
      <c r="L56" s="9"/>
      <c r="M56" s="4"/>
    </row>
    <row r="57" spans="1:13" ht="40.5" customHeight="1">
      <c r="A57" s="4"/>
      <c r="B57" s="8"/>
      <c r="C57" s="51" t="s">
        <v>34</v>
      </c>
      <c r="D57" s="70"/>
      <c r="E57" s="70"/>
      <c r="F57" s="70"/>
      <c r="G57" s="32" t="s">
        <v>74</v>
      </c>
      <c r="H57" s="33"/>
      <c r="I57" s="34"/>
      <c r="J57" s="35"/>
      <c r="K57" s="49"/>
      <c r="L57" s="9"/>
      <c r="M57" s="4"/>
    </row>
    <row r="58" spans="1:13" ht="30" customHeight="1">
      <c r="A58" s="4"/>
      <c r="B58" s="8"/>
      <c r="C58" s="52">
        <v>7.01</v>
      </c>
      <c r="D58" s="70"/>
      <c r="E58" s="70"/>
      <c r="F58" s="70"/>
      <c r="G58" s="106" t="s">
        <v>75</v>
      </c>
      <c r="H58" s="37" t="s">
        <v>80</v>
      </c>
      <c r="I58" s="31">
        <v>934</v>
      </c>
      <c r="J58" s="37">
        <v>161663</v>
      </c>
      <c r="K58" s="50">
        <v>150993242</v>
      </c>
      <c r="L58" s="9"/>
      <c r="M58" s="4"/>
    </row>
    <row r="59" spans="1:13" ht="30" customHeight="1" thickBot="1">
      <c r="A59" s="4"/>
      <c r="B59" s="8"/>
      <c r="C59" s="61" t="s">
        <v>12</v>
      </c>
      <c r="D59" s="76"/>
      <c r="E59" s="76"/>
      <c r="F59" s="76"/>
      <c r="G59" s="79"/>
      <c r="H59" s="78"/>
      <c r="I59" s="94"/>
      <c r="J59" s="64"/>
      <c r="K59" s="38">
        <v>150993242</v>
      </c>
      <c r="L59" s="9"/>
      <c r="M59" s="4"/>
    </row>
    <row r="60" spans="1:13" ht="30" customHeight="1" thickBot="1">
      <c r="A60" s="4"/>
      <c r="B60" s="8"/>
      <c r="C60" s="65"/>
      <c r="D60" s="66"/>
      <c r="E60" s="66"/>
      <c r="F60" s="66"/>
      <c r="G60" s="66"/>
      <c r="H60" s="66"/>
      <c r="I60" s="95"/>
      <c r="J60" s="66"/>
      <c r="K60" s="67"/>
      <c r="L60" s="9"/>
      <c r="M60" s="4"/>
    </row>
    <row r="61" spans="1:13" ht="30" customHeight="1">
      <c r="A61" s="4"/>
      <c r="B61" s="8"/>
      <c r="C61" s="51" t="s">
        <v>35</v>
      </c>
      <c r="D61" s="70"/>
      <c r="E61" s="70"/>
      <c r="F61" s="70"/>
      <c r="G61" s="32" t="s">
        <v>36</v>
      </c>
      <c r="H61" s="33"/>
      <c r="I61" s="34"/>
      <c r="J61" s="35"/>
      <c r="K61" s="49"/>
      <c r="L61" s="9"/>
      <c r="M61" s="4"/>
    </row>
    <row r="62" spans="1:13" ht="30" customHeight="1">
      <c r="A62" s="4"/>
      <c r="B62" s="8"/>
      <c r="C62" s="52">
        <v>8.01</v>
      </c>
      <c r="D62" s="70"/>
      <c r="E62" s="70"/>
      <c r="F62" s="70"/>
      <c r="G62" s="36" t="s">
        <v>36</v>
      </c>
      <c r="H62" s="29" t="s">
        <v>79</v>
      </c>
      <c r="I62" s="31">
        <v>199.62</v>
      </c>
      <c r="J62" s="29">
        <v>1527</v>
      </c>
      <c r="K62" s="96">
        <v>304819</v>
      </c>
      <c r="L62" s="9"/>
      <c r="M62" s="4"/>
    </row>
    <row r="63" spans="1:13" ht="30" customHeight="1" thickBot="1">
      <c r="A63" s="4"/>
      <c r="B63" s="8"/>
      <c r="C63" s="61" t="s">
        <v>12</v>
      </c>
      <c r="D63" s="76"/>
      <c r="E63" s="76"/>
      <c r="F63" s="76"/>
      <c r="G63" s="77"/>
      <c r="H63" s="78"/>
      <c r="I63" s="94"/>
      <c r="J63" s="64"/>
      <c r="K63" s="38">
        <v>304819</v>
      </c>
      <c r="L63" s="9"/>
      <c r="M63" s="4"/>
    </row>
    <row r="64" spans="1:13" s="3" customFormat="1" ht="30" customHeight="1" thickBot="1">
      <c r="A64" s="10"/>
      <c r="B64" s="11"/>
      <c r="C64" s="116" t="s">
        <v>13</v>
      </c>
      <c r="D64" s="117"/>
      <c r="E64" s="117"/>
      <c r="F64" s="117"/>
      <c r="G64" s="117"/>
      <c r="H64" s="117"/>
      <c r="I64" s="117"/>
      <c r="J64" s="118"/>
      <c r="K64" s="80">
        <v>307334097</v>
      </c>
      <c r="L64" s="12"/>
      <c r="M64" s="10"/>
    </row>
    <row r="65" spans="1:13" s="3" customFormat="1" ht="30" customHeight="1" thickBot="1">
      <c r="A65" s="10"/>
      <c r="B65" s="11"/>
      <c r="C65" s="119" t="s">
        <v>48</v>
      </c>
      <c r="D65" s="120"/>
      <c r="E65" s="120"/>
      <c r="F65" s="120"/>
      <c r="G65" s="120"/>
      <c r="H65" s="120"/>
      <c r="I65" s="120"/>
      <c r="J65" s="121"/>
      <c r="K65" s="81">
        <v>307334097</v>
      </c>
      <c r="L65" s="12"/>
      <c r="M65" s="10"/>
    </row>
    <row r="66" spans="1:13" s="42" customFormat="1" ht="16.2" thickBot="1">
      <c r="A66" s="39"/>
      <c r="B66" s="40"/>
      <c r="C66" s="82"/>
      <c r="D66" s="83"/>
      <c r="E66" s="83"/>
      <c r="F66" s="83"/>
      <c r="G66" s="83"/>
      <c r="H66" s="83"/>
      <c r="I66" s="83"/>
      <c r="J66" s="83"/>
      <c r="K66" s="84"/>
      <c r="L66" s="41"/>
      <c r="M66" s="39"/>
    </row>
    <row r="67" spans="1:13" s="42" customFormat="1" ht="41.25" customHeight="1" thickBot="1">
      <c r="A67" s="39"/>
      <c r="B67" s="40"/>
      <c r="C67" s="85"/>
      <c r="D67" s="86"/>
      <c r="E67" s="87"/>
      <c r="F67" s="87"/>
      <c r="G67" s="122" t="s">
        <v>76</v>
      </c>
      <c r="H67" s="123"/>
      <c r="I67" s="123"/>
      <c r="J67" s="124"/>
      <c r="K67" s="88">
        <v>307334097</v>
      </c>
      <c r="L67" s="41"/>
      <c r="M67" s="39"/>
    </row>
    <row r="68" spans="1:13" s="42" customFormat="1" ht="30" customHeight="1" thickBot="1">
      <c r="A68" s="39"/>
      <c r="B68" s="40"/>
      <c r="C68" s="85"/>
      <c r="D68" s="86"/>
      <c r="E68" s="87"/>
      <c r="F68" s="87"/>
      <c r="G68" s="89" t="s">
        <v>14</v>
      </c>
      <c r="H68" s="90"/>
      <c r="I68" s="91"/>
      <c r="J68" s="92"/>
      <c r="K68" s="93">
        <v>307334097</v>
      </c>
      <c r="L68" s="41"/>
      <c r="M68" s="39"/>
    </row>
    <row r="69" spans="1:13" s="42" customFormat="1" ht="16.2" thickBot="1">
      <c r="A69" s="39"/>
      <c r="B69" s="40"/>
      <c r="C69" s="55"/>
      <c r="D69" s="56"/>
      <c r="E69" s="56"/>
      <c r="F69" s="56"/>
      <c r="G69" s="57"/>
      <c r="H69" s="57"/>
      <c r="I69" s="58"/>
      <c r="J69" s="59"/>
      <c r="K69" s="53"/>
      <c r="L69" s="41"/>
      <c r="M69" s="39"/>
    </row>
    <row r="70" spans="1:13" s="42" customFormat="1" ht="15.6">
      <c r="A70" s="39"/>
      <c r="B70" s="40"/>
      <c r="C70" s="43"/>
      <c r="D70" s="125"/>
      <c r="E70" s="125"/>
      <c r="F70" s="125"/>
      <c r="G70" s="125"/>
      <c r="H70" s="125"/>
      <c r="I70" s="125"/>
      <c r="J70" s="125"/>
      <c r="K70" s="126"/>
      <c r="L70" s="44"/>
      <c r="M70" s="39"/>
    </row>
    <row r="71" spans="1:13" s="42" customFormat="1" ht="46.5" customHeight="1">
      <c r="A71" s="39"/>
      <c r="B71" s="40"/>
      <c r="C71" s="112" t="s">
        <v>38</v>
      </c>
      <c r="D71" s="113"/>
      <c r="E71" s="113"/>
      <c r="F71" s="113"/>
      <c r="G71" s="113"/>
      <c r="H71" s="127" t="s">
        <v>15</v>
      </c>
      <c r="I71" s="127"/>
      <c r="J71" s="127"/>
      <c r="K71" s="18" t="s">
        <v>16</v>
      </c>
      <c r="L71" s="45"/>
      <c r="M71" s="39"/>
    </row>
    <row r="72" spans="1:13" s="42" customFormat="1" ht="44.25" customHeight="1">
      <c r="A72" s="39"/>
      <c r="B72" s="40"/>
      <c r="C72" s="112" t="s">
        <v>39</v>
      </c>
      <c r="D72" s="113"/>
      <c r="E72" s="113"/>
      <c r="F72" s="113"/>
      <c r="G72" s="113"/>
      <c r="H72" s="114" t="s">
        <v>17</v>
      </c>
      <c r="I72" s="114"/>
      <c r="J72" s="19" t="s">
        <v>40</v>
      </c>
      <c r="K72" s="46">
        <v>0.37</v>
      </c>
      <c r="L72" s="45"/>
      <c r="M72" s="39"/>
    </row>
    <row r="73" spans="1:13" s="42" customFormat="1" ht="44.25" customHeight="1">
      <c r="A73" s="39"/>
      <c r="B73" s="40"/>
      <c r="C73" s="112" t="s">
        <v>22</v>
      </c>
      <c r="D73" s="113"/>
      <c r="E73" s="113"/>
      <c r="F73" s="113"/>
      <c r="G73" s="113"/>
      <c r="H73" s="115" t="s">
        <v>18</v>
      </c>
      <c r="I73" s="114"/>
      <c r="J73" s="19" t="s">
        <v>19</v>
      </c>
      <c r="K73" s="46">
        <v>0.05</v>
      </c>
      <c r="L73" s="45"/>
      <c r="M73" s="39"/>
    </row>
    <row r="74" spans="1:13" ht="57" customHeight="1">
      <c r="A74" s="4"/>
      <c r="B74" s="8"/>
      <c r="C74" s="22"/>
      <c r="D74" s="54"/>
      <c r="E74" s="54"/>
      <c r="F74" s="54"/>
      <c r="G74" s="23"/>
      <c r="H74" s="114" t="s">
        <v>41</v>
      </c>
      <c r="I74" s="114"/>
      <c r="J74" s="19" t="s">
        <v>42</v>
      </c>
      <c r="K74" s="46">
        <v>0.42</v>
      </c>
      <c r="L74" s="9"/>
      <c r="M74" s="4"/>
    </row>
    <row r="75" spans="1:13" ht="16.2" thickBot="1">
      <c r="A75" s="4"/>
      <c r="B75" s="8"/>
      <c r="C75" s="47"/>
      <c r="D75" s="24"/>
      <c r="E75" s="24"/>
      <c r="F75" s="24"/>
      <c r="G75" s="25"/>
      <c r="H75" s="108"/>
      <c r="I75" s="108"/>
      <c r="J75" s="108"/>
      <c r="K75" s="109"/>
      <c r="L75" s="9"/>
      <c r="M75" s="4"/>
    </row>
    <row r="76" spans="1:13" ht="16.2" thickBot="1">
      <c r="A76" s="4"/>
      <c r="B76" s="97"/>
      <c r="C76" s="99"/>
      <c r="D76" s="99"/>
      <c r="E76" s="99"/>
      <c r="F76" s="99"/>
      <c r="G76" s="100"/>
      <c r="H76" s="110"/>
      <c r="I76" s="110"/>
      <c r="J76" s="110"/>
      <c r="K76" s="111"/>
      <c r="L76" s="98"/>
      <c r="M76" s="4"/>
    </row>
    <row r="77" spans="1:13" ht="14.4" thickTop="1"/>
  </sheetData>
  <mergeCells count="28">
    <mergeCell ref="C3:F3"/>
    <mergeCell ref="C5:K5"/>
    <mergeCell ref="C6:K6"/>
    <mergeCell ref="C7:K8"/>
    <mergeCell ref="C9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64:J64"/>
    <mergeCell ref="C65:J65"/>
    <mergeCell ref="G67:J67"/>
    <mergeCell ref="D70:K70"/>
    <mergeCell ref="C71:G71"/>
    <mergeCell ref="H71:J71"/>
    <mergeCell ref="H75:K75"/>
    <mergeCell ref="H76:K76"/>
    <mergeCell ref="C72:G72"/>
    <mergeCell ref="H72:I72"/>
    <mergeCell ref="C73:G73"/>
    <mergeCell ref="H73:I73"/>
    <mergeCell ref="H74:I74"/>
  </mergeCells>
  <conditionalFormatting sqref="C15:C24">
    <cfRule type="cellIs" dxfId="93" priority="39" operator="equal">
      <formula>"ESCRIBA AQUÍ EL NOMBRE DEL CAPITULO"</formula>
    </cfRule>
  </conditionalFormatting>
  <conditionalFormatting sqref="C28:C31">
    <cfRule type="cellIs" dxfId="92" priority="261" operator="equal">
      <formula>"ESCRIBA AQUÍ EL NOMBRE DEL CAPITULO"</formula>
    </cfRule>
  </conditionalFormatting>
  <conditionalFormatting sqref="C35:C37">
    <cfRule type="cellIs" dxfId="91" priority="260" operator="equal">
      <formula>"ESCRIBA AQUÍ EL NOMBRE DEL CAPITULO"</formula>
    </cfRule>
  </conditionalFormatting>
  <conditionalFormatting sqref="C41:C42">
    <cfRule type="cellIs" dxfId="90" priority="259" operator="equal">
      <formula>"ESCRIBA AQUÍ EL NOMBRE DEL CAPITULO"</formula>
    </cfRule>
  </conditionalFormatting>
  <conditionalFormatting sqref="C46:C47">
    <cfRule type="cellIs" dxfId="89" priority="1" operator="equal">
      <formula>"ESCRIBA AQUÍ EL NOMBRE DEL CAPITULO"</formula>
    </cfRule>
  </conditionalFormatting>
  <conditionalFormatting sqref="C50:C51">
    <cfRule type="cellIs" dxfId="88" priority="258" stopIfTrue="1" operator="equal">
      <formula>"ESCRIBA AQUÍ EL NOMBRE DEL CAPITULO"</formula>
    </cfRule>
  </conditionalFormatting>
  <conditionalFormatting sqref="C50:C54">
    <cfRule type="cellIs" dxfId="87" priority="155" operator="equal">
      <formula>"ESCRIBA AQUÍ EL NOMBRE DEL CAPITULO"</formula>
    </cfRule>
  </conditionalFormatting>
  <conditionalFormatting sqref="C58">
    <cfRule type="cellIs" dxfId="86" priority="256" operator="equal">
      <formula>"ESCRIBA AQUÍ EL NOMBRE DEL CAPITULO"</formula>
    </cfRule>
  </conditionalFormatting>
  <conditionalFormatting sqref="C62">
    <cfRule type="cellIs" dxfId="85" priority="255" operator="equal">
      <formula>"ESCRIBA AQUÍ EL NOMBRE DEL CAPITULO"</formula>
    </cfRule>
  </conditionalFormatting>
  <conditionalFormatting sqref="G14">
    <cfRule type="duplicateValues" dxfId="84" priority="42"/>
  </conditionalFormatting>
  <conditionalFormatting sqref="G15:G24">
    <cfRule type="cellIs" dxfId="83" priority="40" operator="equal">
      <formula>"ESCRIBA AQUÍ EL NOMBRE DEL CAPITULO"</formula>
    </cfRule>
  </conditionalFormatting>
  <conditionalFormatting sqref="G27">
    <cfRule type="duplicateValues" dxfId="82" priority="38"/>
  </conditionalFormatting>
  <conditionalFormatting sqref="G28 G31">
    <cfRule type="cellIs" dxfId="81" priority="35" operator="equal">
      <formula>"ESCRIBA AQUÍ EL NOMBRE DEL CAPITULO"</formula>
    </cfRule>
  </conditionalFormatting>
  <conditionalFormatting sqref="G29">
    <cfRule type="duplicateValues" dxfId="80" priority="34"/>
  </conditionalFormatting>
  <conditionalFormatting sqref="G30">
    <cfRule type="duplicateValues" dxfId="79" priority="33"/>
  </conditionalFormatting>
  <conditionalFormatting sqref="G34">
    <cfRule type="duplicateValues" dxfId="78" priority="32"/>
  </conditionalFormatting>
  <conditionalFormatting sqref="G35">
    <cfRule type="duplicateValues" dxfId="77" priority="28"/>
  </conditionalFormatting>
  <conditionalFormatting sqref="G36">
    <cfRule type="duplicateValues" dxfId="76" priority="27"/>
  </conditionalFormatting>
  <conditionalFormatting sqref="G37">
    <cfRule type="duplicateValues" dxfId="75" priority="29"/>
  </conditionalFormatting>
  <conditionalFormatting sqref="G40">
    <cfRule type="duplicateValues" dxfId="74" priority="25"/>
  </conditionalFormatting>
  <conditionalFormatting sqref="G41:G42">
    <cfRule type="cellIs" dxfId="73" priority="22" operator="equal">
      <formula>"ESCRIBA AQUÍ EL NOMBRE DEL CAPITULO"</formula>
    </cfRule>
  </conditionalFormatting>
  <conditionalFormatting sqref="G42">
    <cfRule type="duplicateValues" dxfId="72" priority="26"/>
  </conditionalFormatting>
  <conditionalFormatting sqref="G45">
    <cfRule type="duplicateValues" dxfId="71" priority="20"/>
  </conditionalFormatting>
  <conditionalFormatting sqref="G46">
    <cfRule type="cellIs" dxfId="70" priority="18" operator="equal">
      <formula>"ESCRIBA AQUÍ EL NOMBRE DEL CAPITULO"</formula>
    </cfRule>
  </conditionalFormatting>
  <conditionalFormatting sqref="G47">
    <cfRule type="duplicateValues" dxfId="69" priority="16"/>
  </conditionalFormatting>
  <conditionalFormatting sqref="G50">
    <cfRule type="duplicateValues" dxfId="68" priority="14"/>
    <cfRule type="cellIs" dxfId="67" priority="13" stopIfTrue="1" operator="equal">
      <formula>"ESCRIBA AQUÍ EL NOMBRE DEL CAPITULO"</formula>
    </cfRule>
  </conditionalFormatting>
  <conditionalFormatting sqref="G51:G54">
    <cfRule type="duplicateValues" dxfId="66" priority="15"/>
  </conditionalFormatting>
  <conditionalFormatting sqref="G57">
    <cfRule type="duplicateValues" dxfId="65" priority="10"/>
  </conditionalFormatting>
  <conditionalFormatting sqref="G58">
    <cfRule type="cellIs" dxfId="64" priority="7" operator="equal">
      <formula>"ESCRIBA AQUÍ EL NOMBRE DEL CAPITULO"</formula>
    </cfRule>
    <cfRule type="cellIs" dxfId="63" priority="8" stopIfTrue="1" operator="equal">
      <formula>"ESCRIBA AQUÍ EL NOMBRE DEL CAPITULO"</formula>
    </cfRule>
  </conditionalFormatting>
  <conditionalFormatting sqref="G61">
    <cfRule type="duplicateValues" dxfId="62" priority="4"/>
  </conditionalFormatting>
  <conditionalFormatting sqref="G61:G62">
    <cfRule type="cellIs" dxfId="61" priority="3" operator="equal">
      <formula>"ESCRIBA AQUÍ EL NOMBRE DEL CAPITULO"</formula>
    </cfRule>
  </conditionalFormatting>
  <conditionalFormatting sqref="G14:K14">
    <cfRule type="cellIs" dxfId="60" priority="41" operator="equal">
      <formula>"ESCRIBA AQUÍ EL NOMBRE DEL CAPITULO"</formula>
    </cfRule>
  </conditionalFormatting>
  <conditionalFormatting sqref="G27:K27">
    <cfRule type="cellIs" dxfId="59" priority="37" operator="equal">
      <formula>"ESCRIBA AQUÍ EL NOMBRE DEL CAPITULO"</formula>
    </cfRule>
  </conditionalFormatting>
  <conditionalFormatting sqref="G34:K34">
    <cfRule type="cellIs" dxfId="58" priority="31" operator="equal">
      <formula>"ESCRIBA AQUÍ EL NOMBRE DEL CAPITULO"</formula>
    </cfRule>
  </conditionalFormatting>
  <conditionalFormatting sqref="G40:K40">
    <cfRule type="cellIs" dxfId="57" priority="24" operator="equal">
      <formula>"ESCRIBA AQUÍ EL NOMBRE DEL CAPITULO"</formula>
    </cfRule>
  </conditionalFormatting>
  <conditionalFormatting sqref="G45:K45">
    <cfRule type="cellIs" dxfId="56" priority="19" operator="equal">
      <formula>"ESCRIBA AQUÍ EL NOMBRE DEL CAPITULO"</formula>
    </cfRule>
  </conditionalFormatting>
  <conditionalFormatting sqref="G50:K50">
    <cfRule type="cellIs" dxfId="55" priority="12" operator="equal">
      <formula>"ESCRIBA AQUÍ EL NOMBRE DEL CAPITULO"</formula>
    </cfRule>
  </conditionalFormatting>
  <conditionalFormatting sqref="G57:K57">
    <cfRule type="cellIs" dxfId="54" priority="9" operator="equal">
      <formula>"ESCRIBA AQUÍ EL NOMBRE DEL CAPITULO"</formula>
    </cfRule>
  </conditionalFormatting>
  <conditionalFormatting sqref="H61:K61">
    <cfRule type="cellIs" dxfId="53" priority="6" operator="equal">
      <formula>"ESCRIBA AQUÍ EL NOMBRE DEL CAPITULO"</formula>
    </cfRule>
  </conditionalFormatting>
  <conditionalFormatting sqref="I28:I31">
    <cfRule type="cellIs" dxfId="52" priority="36" operator="equal">
      <formula>"ESCRIBA AQUÍ EL NOMBRE DEL CAPITULO"</formula>
    </cfRule>
  </conditionalFormatting>
  <conditionalFormatting sqref="I35:I37">
    <cfRule type="cellIs" dxfId="51" priority="30" operator="equal">
      <formula>"ESCRIBA AQUÍ EL NOMBRE DEL CAPITULO"</formula>
    </cfRule>
  </conditionalFormatting>
  <conditionalFormatting sqref="I41">
    <cfRule type="cellIs" dxfId="50" priority="21" operator="equal">
      <formula>"ESCRIBA AQUÍ EL NOMBRE DEL CAPITULO"</formula>
    </cfRule>
  </conditionalFormatting>
  <conditionalFormatting sqref="I46:I47">
    <cfRule type="cellIs" dxfId="49" priority="17" operator="equal">
      <formula>"ESCRIBA AQUÍ EL NOMBRE DEL CAPITULO"</formula>
    </cfRule>
  </conditionalFormatting>
  <conditionalFormatting sqref="I51:I54">
    <cfRule type="cellIs" dxfId="48" priority="11" operator="equal">
      <formula>"ESCRIBA AQUÍ EL NOMBRE DEL CAPITULO"</formula>
    </cfRule>
  </conditionalFormatting>
  <conditionalFormatting sqref="I62">
    <cfRule type="cellIs" dxfId="47" priority="5" operator="equal">
      <formula>"ESCRIBA AQUÍ EL NOMBRE DEL CAPITULO"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81"/>
  <sheetViews>
    <sheetView showGridLines="0" tabSelected="1" view="pageBreakPreview" zoomScale="70" zoomScaleNormal="100" zoomScaleSheetLayoutView="70" zoomScalePageLayoutView="91" workbookViewId="0">
      <selection activeCell="C5" sqref="C5:K5"/>
    </sheetView>
  </sheetViews>
  <sheetFormatPr baseColWidth="10" defaultColWidth="11.44140625" defaultRowHeight="18"/>
  <cols>
    <col min="1" max="2" width="3.44140625" style="1" customWidth="1"/>
    <col min="3" max="3" width="7.5546875" style="1" customWidth="1"/>
    <col min="4" max="4" width="15.44140625" style="1" customWidth="1"/>
    <col min="5" max="5" width="16.109375" style="2" customWidth="1"/>
    <col min="6" max="6" width="17.44140625" style="1" customWidth="1"/>
    <col min="7" max="7" width="73.44140625" style="1" customWidth="1"/>
    <col min="8" max="8" width="8.5546875" style="1" customWidth="1"/>
    <col min="9" max="9" width="18.5546875" style="1" customWidth="1"/>
    <col min="10" max="10" width="23.5546875" style="1" customWidth="1"/>
    <col min="11" max="11" width="30.6640625" style="1" customWidth="1"/>
    <col min="12" max="12" width="3.44140625" style="1" customWidth="1"/>
    <col min="13" max="13" width="2.5546875" style="1" customWidth="1"/>
    <col min="14" max="14" width="6.44140625" style="1" customWidth="1"/>
    <col min="15" max="15" width="23.77734375" style="1" customWidth="1"/>
    <col min="16" max="16" width="27.6640625" style="156" customWidth="1"/>
    <col min="17" max="16384" width="11.44140625" style="1"/>
  </cols>
  <sheetData>
    <row r="1" spans="1:16" ht="18.600000000000001" thickBot="1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6" ht="18.600000000000001" thickTop="1">
      <c r="A2" s="4"/>
      <c r="B2" s="6"/>
      <c r="C2" s="26"/>
      <c r="D2" s="26"/>
      <c r="E2" s="27"/>
      <c r="F2" s="26"/>
      <c r="G2" s="26"/>
      <c r="H2" s="26"/>
      <c r="I2" s="26"/>
      <c r="J2" s="26"/>
      <c r="K2" s="26"/>
      <c r="L2" s="7"/>
      <c r="M2" s="4"/>
    </row>
    <row r="3" spans="1:16" ht="26.25" customHeight="1">
      <c r="A3" s="4"/>
      <c r="B3" s="8"/>
      <c r="C3" s="143" t="s">
        <v>0</v>
      </c>
      <c r="D3" s="144"/>
      <c r="E3" s="144"/>
      <c r="F3" s="144"/>
      <c r="G3" s="4"/>
      <c r="H3" s="4"/>
      <c r="I3" s="4"/>
      <c r="J3" s="4"/>
      <c r="K3" s="4"/>
      <c r="L3" s="9"/>
      <c r="M3" s="4"/>
    </row>
    <row r="4" spans="1:16">
      <c r="A4" s="4"/>
      <c r="B4" s="8"/>
      <c r="C4" s="20"/>
      <c r="D4" s="21" t="s">
        <v>1</v>
      </c>
      <c r="E4" s="20"/>
      <c r="F4" s="21"/>
      <c r="G4" s="4"/>
      <c r="H4" s="4"/>
      <c r="I4" s="4"/>
      <c r="J4" s="4"/>
      <c r="K4" s="4"/>
      <c r="L4" s="9"/>
      <c r="M4" s="4"/>
    </row>
    <row r="5" spans="1:16" ht="16.5" customHeight="1">
      <c r="A5" s="4"/>
      <c r="B5" s="8"/>
      <c r="C5" s="145" t="s">
        <v>20</v>
      </c>
      <c r="D5" s="145"/>
      <c r="E5" s="145"/>
      <c r="F5" s="145"/>
      <c r="G5" s="145"/>
      <c r="H5" s="145"/>
      <c r="I5" s="145"/>
      <c r="J5" s="145"/>
      <c r="K5" s="145"/>
      <c r="L5" s="9"/>
      <c r="M5" s="4"/>
    </row>
    <row r="6" spans="1:16" ht="18.600000000000001" thickBot="1">
      <c r="A6" s="4"/>
      <c r="B6" s="8"/>
      <c r="C6" s="146" t="s">
        <v>21</v>
      </c>
      <c r="D6" s="146"/>
      <c r="E6" s="146"/>
      <c r="F6" s="146"/>
      <c r="G6" s="146"/>
      <c r="H6" s="146"/>
      <c r="I6" s="146"/>
      <c r="J6" s="146"/>
      <c r="K6" s="146"/>
      <c r="L6" s="9"/>
      <c r="M6" s="4"/>
    </row>
    <row r="7" spans="1:16" s="14" customFormat="1" ht="16.5" customHeight="1">
      <c r="A7" s="13"/>
      <c r="B7" s="28"/>
      <c r="C7" s="147" t="s">
        <v>50</v>
      </c>
      <c r="D7" s="148"/>
      <c r="E7" s="148"/>
      <c r="F7" s="148"/>
      <c r="G7" s="148"/>
      <c r="H7" s="148"/>
      <c r="I7" s="148"/>
      <c r="J7" s="148"/>
      <c r="K7" s="149"/>
      <c r="L7" s="15"/>
      <c r="M7" s="13"/>
      <c r="P7" s="157"/>
    </row>
    <row r="8" spans="1:16" ht="33.75" customHeight="1">
      <c r="A8" s="4"/>
      <c r="B8" s="8"/>
      <c r="C8" s="150"/>
      <c r="D8" s="151"/>
      <c r="E8" s="151"/>
      <c r="F8" s="151"/>
      <c r="G8" s="151"/>
      <c r="H8" s="151"/>
      <c r="I8" s="151"/>
      <c r="J8" s="151"/>
      <c r="K8" s="152"/>
      <c r="L8" s="9"/>
      <c r="M8" s="4"/>
    </row>
    <row r="9" spans="1:16" ht="34.5" customHeight="1">
      <c r="A9" s="4"/>
      <c r="B9" s="8"/>
      <c r="C9" s="153" t="s">
        <v>49</v>
      </c>
      <c r="D9" s="154"/>
      <c r="E9" s="154"/>
      <c r="F9" s="154"/>
      <c r="G9" s="154"/>
      <c r="H9" s="154"/>
      <c r="I9" s="154"/>
      <c r="J9" s="154"/>
      <c r="K9" s="155"/>
      <c r="L9" s="9"/>
      <c r="M9" s="4"/>
    </row>
    <row r="10" spans="1:16" ht="30" customHeight="1" thickBot="1">
      <c r="A10" s="4"/>
      <c r="B10" s="8"/>
      <c r="C10" s="128" t="s">
        <v>78</v>
      </c>
      <c r="D10" s="129"/>
      <c r="E10" s="129"/>
      <c r="F10" s="129"/>
      <c r="G10" s="129"/>
      <c r="H10" s="129"/>
      <c r="I10" s="129"/>
      <c r="J10" s="129"/>
      <c r="K10" s="130"/>
      <c r="L10" s="9"/>
      <c r="M10" s="4"/>
    </row>
    <row r="11" spans="1:16" ht="30" customHeight="1" thickBot="1">
      <c r="A11" s="4"/>
      <c r="B11" s="8"/>
      <c r="C11" s="131"/>
      <c r="D11" s="132"/>
      <c r="E11" s="132"/>
      <c r="F11" s="132"/>
      <c r="G11" s="132"/>
      <c r="H11" s="132"/>
      <c r="I11" s="132"/>
      <c r="J11" s="132"/>
      <c r="K11" s="133"/>
      <c r="L11" s="9"/>
      <c r="M11" s="4"/>
    </row>
    <row r="12" spans="1:16" ht="30" customHeight="1">
      <c r="A12" s="4"/>
      <c r="B12" s="8"/>
      <c r="C12" s="134" t="s">
        <v>2</v>
      </c>
      <c r="D12" s="136" t="s">
        <v>3</v>
      </c>
      <c r="E12" s="138" t="s">
        <v>4</v>
      </c>
      <c r="F12" s="138"/>
      <c r="G12" s="134" t="s">
        <v>5</v>
      </c>
      <c r="H12" s="136" t="s">
        <v>6</v>
      </c>
      <c r="I12" s="136" t="s">
        <v>7</v>
      </c>
      <c r="J12" s="139" t="s">
        <v>8</v>
      </c>
      <c r="K12" s="141" t="s">
        <v>9</v>
      </c>
      <c r="L12" s="9"/>
      <c r="M12" s="4"/>
    </row>
    <row r="13" spans="1:16" ht="30" customHeight="1" thickBot="1">
      <c r="A13" s="4"/>
      <c r="B13" s="8"/>
      <c r="C13" s="135"/>
      <c r="D13" s="137"/>
      <c r="E13" s="17" t="s">
        <v>10</v>
      </c>
      <c r="F13" s="17" t="s">
        <v>11</v>
      </c>
      <c r="G13" s="135"/>
      <c r="H13" s="137"/>
      <c r="I13" s="137"/>
      <c r="J13" s="140"/>
      <c r="K13" s="142"/>
      <c r="L13" s="9"/>
      <c r="M13" s="4"/>
      <c r="O13" s="158"/>
    </row>
    <row r="14" spans="1:16" ht="30" customHeight="1">
      <c r="A14" s="4"/>
      <c r="B14" s="8"/>
      <c r="C14" s="48">
        <v>1</v>
      </c>
      <c r="D14" s="60"/>
      <c r="E14" s="60"/>
      <c r="F14" s="60"/>
      <c r="G14" s="32" t="s">
        <v>24</v>
      </c>
      <c r="H14" s="33"/>
      <c r="I14" s="34"/>
      <c r="J14" s="35"/>
      <c r="K14" s="49"/>
      <c r="L14" s="9"/>
      <c r="M14" s="4"/>
    </row>
    <row r="15" spans="1:16" ht="30" customHeight="1">
      <c r="A15" s="4"/>
      <c r="B15" s="8"/>
      <c r="C15" s="52">
        <v>1.01</v>
      </c>
      <c r="D15" s="60"/>
      <c r="E15" s="60"/>
      <c r="F15" s="60"/>
      <c r="G15" s="36" t="s">
        <v>51</v>
      </c>
      <c r="H15" s="29" t="s">
        <v>79</v>
      </c>
      <c r="I15" s="101">
        <v>140</v>
      </c>
      <c r="J15" s="37">
        <v>51802.46</v>
      </c>
      <c r="K15" s="50">
        <f>+ROUND(I15*J15,0)</f>
        <v>7252344</v>
      </c>
      <c r="L15" s="9"/>
      <c r="M15" s="4"/>
    </row>
    <row r="16" spans="1:16" ht="30" customHeight="1">
      <c r="A16" s="4"/>
      <c r="B16" s="8"/>
      <c r="C16" s="52">
        <v>1.02</v>
      </c>
      <c r="D16" s="60"/>
      <c r="E16" s="60"/>
      <c r="F16" s="60"/>
      <c r="G16" s="36" t="s">
        <v>27</v>
      </c>
      <c r="H16" s="29" t="s">
        <v>26</v>
      </c>
      <c r="I16" s="101">
        <v>1</v>
      </c>
      <c r="J16" s="37">
        <v>214229.75999999998</v>
      </c>
      <c r="K16" s="50">
        <f t="shared" ref="K16:K24" si="0">+ROUND(I16*J16,0)</f>
        <v>214230</v>
      </c>
      <c r="L16" s="9"/>
      <c r="M16" s="4"/>
    </row>
    <row r="17" spans="1:13" ht="30" customHeight="1">
      <c r="A17" s="4"/>
      <c r="B17" s="8"/>
      <c r="C17" s="52">
        <v>1.03</v>
      </c>
      <c r="D17" s="60"/>
      <c r="E17" s="60"/>
      <c r="F17" s="60"/>
      <c r="G17" s="36" t="s">
        <v>44</v>
      </c>
      <c r="H17" s="29" t="s">
        <v>79</v>
      </c>
      <c r="I17" s="101">
        <v>35</v>
      </c>
      <c r="J17" s="37">
        <v>11289.4</v>
      </c>
      <c r="K17" s="50">
        <f t="shared" si="0"/>
        <v>395129</v>
      </c>
      <c r="L17" s="9"/>
      <c r="M17" s="4"/>
    </row>
    <row r="18" spans="1:13" ht="30" customHeight="1">
      <c r="A18" s="4"/>
      <c r="B18" s="8"/>
      <c r="C18" s="52">
        <v>1.04</v>
      </c>
      <c r="D18" s="60"/>
      <c r="E18" s="60"/>
      <c r="F18" s="60"/>
      <c r="G18" s="36" t="s">
        <v>52</v>
      </c>
      <c r="H18" s="29" t="s">
        <v>80</v>
      </c>
      <c r="I18" s="101">
        <v>14</v>
      </c>
      <c r="J18" s="37">
        <v>12798.099999999999</v>
      </c>
      <c r="K18" s="50">
        <f t="shared" si="0"/>
        <v>179173</v>
      </c>
      <c r="L18" s="9"/>
      <c r="M18" s="4"/>
    </row>
    <row r="19" spans="1:13" ht="30" customHeight="1">
      <c r="A19" s="4"/>
      <c r="B19" s="8"/>
      <c r="C19" s="52">
        <v>1.05</v>
      </c>
      <c r="D19" s="60"/>
      <c r="E19" s="60"/>
      <c r="F19" s="60"/>
      <c r="G19" s="36" t="s">
        <v>53</v>
      </c>
      <c r="H19" s="29" t="s">
        <v>80</v>
      </c>
      <c r="I19" s="101">
        <v>70</v>
      </c>
      <c r="J19" s="37">
        <v>12798.099999999999</v>
      </c>
      <c r="K19" s="50">
        <f t="shared" si="0"/>
        <v>895867</v>
      </c>
      <c r="L19" s="9"/>
      <c r="M19" s="4"/>
    </row>
    <row r="20" spans="1:13" ht="30" customHeight="1">
      <c r="A20" s="4"/>
      <c r="B20" s="8"/>
      <c r="C20" s="52">
        <v>1.06</v>
      </c>
      <c r="D20" s="60"/>
      <c r="E20" s="60"/>
      <c r="F20" s="60"/>
      <c r="G20" s="36" t="s">
        <v>54</v>
      </c>
      <c r="H20" s="29" t="s">
        <v>25</v>
      </c>
      <c r="I20" s="101">
        <v>5</v>
      </c>
      <c r="J20" s="37">
        <v>187055.3</v>
      </c>
      <c r="K20" s="50">
        <f t="shared" si="0"/>
        <v>935277</v>
      </c>
      <c r="L20" s="9"/>
      <c r="M20" s="4"/>
    </row>
    <row r="21" spans="1:13" ht="30" customHeight="1">
      <c r="A21" s="4"/>
      <c r="B21" s="8"/>
      <c r="C21" s="52">
        <v>1.07</v>
      </c>
      <c r="D21" s="60"/>
      <c r="E21" s="60"/>
      <c r="F21" s="60"/>
      <c r="G21" s="36" t="s">
        <v>46</v>
      </c>
      <c r="H21" s="29" t="s">
        <v>79</v>
      </c>
      <c r="I21" s="101">
        <v>35</v>
      </c>
      <c r="J21" s="37">
        <v>10361.619999999999</v>
      </c>
      <c r="K21" s="50">
        <f t="shared" si="0"/>
        <v>362657</v>
      </c>
      <c r="L21" s="9"/>
      <c r="M21" s="4"/>
    </row>
    <row r="22" spans="1:13" ht="31.5" customHeight="1">
      <c r="A22" s="4"/>
      <c r="B22" s="8"/>
      <c r="C22" s="52">
        <v>1.08</v>
      </c>
      <c r="D22" s="60"/>
      <c r="E22" s="60"/>
      <c r="F22" s="60"/>
      <c r="G22" s="36" t="s">
        <v>55</v>
      </c>
      <c r="H22" s="29" t="s">
        <v>26</v>
      </c>
      <c r="I22" s="101">
        <v>20</v>
      </c>
      <c r="J22" s="37">
        <v>129487.81999999999</v>
      </c>
      <c r="K22" s="50">
        <f t="shared" si="0"/>
        <v>2589756</v>
      </c>
      <c r="L22" s="9"/>
      <c r="M22" s="4"/>
    </row>
    <row r="23" spans="1:13" ht="31.5" customHeight="1">
      <c r="A23" s="4"/>
      <c r="B23" s="8"/>
      <c r="C23" s="52">
        <v>1.0900000000000001</v>
      </c>
      <c r="D23" s="60"/>
      <c r="E23" s="60"/>
      <c r="F23" s="60"/>
      <c r="G23" s="36" t="s">
        <v>56</v>
      </c>
      <c r="H23" s="29" t="s">
        <v>26</v>
      </c>
      <c r="I23" s="101">
        <v>20</v>
      </c>
      <c r="J23" s="37">
        <v>178840.63999999998</v>
      </c>
      <c r="K23" s="50">
        <f t="shared" si="0"/>
        <v>3576813</v>
      </c>
      <c r="L23" s="9"/>
      <c r="M23" s="4"/>
    </row>
    <row r="24" spans="1:13" ht="44.25" customHeight="1">
      <c r="A24" s="4"/>
      <c r="B24" s="8"/>
      <c r="C24" s="52">
        <v>1.1000000000000001</v>
      </c>
      <c r="D24" s="60"/>
      <c r="E24" s="60"/>
      <c r="F24" s="60"/>
      <c r="G24" s="36" t="s">
        <v>37</v>
      </c>
      <c r="H24" s="29" t="s">
        <v>25</v>
      </c>
      <c r="I24" s="101">
        <v>39</v>
      </c>
      <c r="J24" s="37">
        <v>63470.679999999993</v>
      </c>
      <c r="K24" s="50">
        <f t="shared" si="0"/>
        <v>2475357</v>
      </c>
      <c r="L24" s="9"/>
      <c r="M24" s="4"/>
    </row>
    <row r="25" spans="1:13" ht="30" customHeight="1" thickBot="1">
      <c r="A25" s="4"/>
      <c r="B25" s="8"/>
      <c r="C25" s="61" t="s">
        <v>12</v>
      </c>
      <c r="D25" s="62"/>
      <c r="E25" s="62"/>
      <c r="F25" s="62"/>
      <c r="G25" s="63"/>
      <c r="H25" s="62"/>
      <c r="I25" s="94"/>
      <c r="J25" s="64"/>
      <c r="K25" s="30">
        <f>SUM(K15:K24)</f>
        <v>18876603</v>
      </c>
      <c r="L25" s="9"/>
      <c r="M25" s="4"/>
    </row>
    <row r="26" spans="1:13" ht="30" customHeight="1" thickBot="1">
      <c r="A26" s="4"/>
      <c r="B26" s="8"/>
      <c r="C26" s="65"/>
      <c r="D26" s="66"/>
      <c r="E26" s="66"/>
      <c r="F26" s="66"/>
      <c r="G26" s="66"/>
      <c r="H26" s="66"/>
      <c r="I26" s="95"/>
      <c r="J26" s="66"/>
      <c r="K26" s="67"/>
      <c r="L26" s="9"/>
      <c r="M26" s="4"/>
    </row>
    <row r="27" spans="1:13" ht="30" customHeight="1">
      <c r="A27" s="4"/>
      <c r="B27" s="8"/>
      <c r="C27" s="51" t="s">
        <v>28</v>
      </c>
      <c r="D27" s="60"/>
      <c r="E27" s="60"/>
      <c r="F27" s="60"/>
      <c r="G27" s="32" t="s">
        <v>57</v>
      </c>
      <c r="H27" s="33"/>
      <c r="I27" s="34"/>
      <c r="J27" s="35"/>
      <c r="K27" s="49"/>
      <c r="L27" s="9"/>
      <c r="M27" s="4"/>
    </row>
    <row r="28" spans="1:13" ht="30" customHeight="1">
      <c r="A28" s="4"/>
      <c r="B28" s="8"/>
      <c r="C28" s="52">
        <v>2.0099999999999998</v>
      </c>
      <c r="D28" s="60"/>
      <c r="E28" s="60"/>
      <c r="F28" s="60"/>
      <c r="G28" s="36" t="s">
        <v>29</v>
      </c>
      <c r="H28" s="29" t="s">
        <v>25</v>
      </c>
      <c r="I28" s="101">
        <v>11</v>
      </c>
      <c r="J28" s="37">
        <v>30801.919999999998</v>
      </c>
      <c r="K28" s="50">
        <f t="shared" ref="K28:K31" si="1">+ROUND(I28*J28,0)</f>
        <v>338821</v>
      </c>
      <c r="L28" s="9"/>
      <c r="M28" s="4"/>
    </row>
    <row r="29" spans="1:13" ht="30" customHeight="1">
      <c r="A29" s="4"/>
      <c r="B29" s="8"/>
      <c r="C29" s="52">
        <v>2.0199999999999996</v>
      </c>
      <c r="D29" s="60"/>
      <c r="E29" s="60"/>
      <c r="F29" s="60"/>
      <c r="G29" s="107" t="s">
        <v>58</v>
      </c>
      <c r="H29" s="29" t="s">
        <v>80</v>
      </c>
      <c r="I29" s="101">
        <v>70</v>
      </c>
      <c r="J29" s="37">
        <v>189254.9</v>
      </c>
      <c r="K29" s="50">
        <f t="shared" si="1"/>
        <v>13247843</v>
      </c>
      <c r="L29" s="9"/>
      <c r="M29" s="4"/>
    </row>
    <row r="30" spans="1:13" ht="30" customHeight="1">
      <c r="A30" s="4"/>
      <c r="B30" s="8"/>
      <c r="C30" s="52">
        <v>2.0299999999999994</v>
      </c>
      <c r="D30" s="60"/>
      <c r="E30" s="60"/>
      <c r="F30" s="60"/>
      <c r="G30" s="107" t="s">
        <v>59</v>
      </c>
      <c r="H30" s="29" t="s">
        <v>25</v>
      </c>
      <c r="I30" s="101">
        <v>11</v>
      </c>
      <c r="J30" s="37">
        <v>110394.54</v>
      </c>
      <c r="K30" s="50">
        <f t="shared" si="1"/>
        <v>1214340</v>
      </c>
      <c r="L30" s="9"/>
      <c r="M30" s="4"/>
    </row>
    <row r="31" spans="1:13" ht="30" customHeight="1">
      <c r="A31" s="4"/>
      <c r="B31" s="8"/>
      <c r="C31" s="52">
        <v>2.0399999999999991</v>
      </c>
      <c r="D31" s="60"/>
      <c r="E31" s="60"/>
      <c r="F31" s="60"/>
      <c r="G31" s="36" t="s">
        <v>60</v>
      </c>
      <c r="H31" s="29" t="s">
        <v>79</v>
      </c>
      <c r="I31" s="101">
        <v>75</v>
      </c>
      <c r="J31" s="37">
        <v>9870.9399999999987</v>
      </c>
      <c r="K31" s="50">
        <f t="shared" si="1"/>
        <v>740321</v>
      </c>
      <c r="L31" s="9"/>
      <c r="M31" s="4"/>
    </row>
    <row r="32" spans="1:13" ht="30" customHeight="1" thickBot="1">
      <c r="A32" s="4"/>
      <c r="B32" s="8"/>
      <c r="C32" s="61" t="s">
        <v>12</v>
      </c>
      <c r="D32" s="68"/>
      <c r="E32" s="69"/>
      <c r="F32" s="68"/>
      <c r="G32" s="68"/>
      <c r="H32" s="68"/>
      <c r="I32" s="94"/>
      <c r="J32" s="64"/>
      <c r="K32" s="30">
        <f>SUM(K28:K31)</f>
        <v>15541325</v>
      </c>
      <c r="L32" s="9"/>
      <c r="M32" s="4"/>
    </row>
    <row r="33" spans="1:13" ht="30" customHeight="1" thickBot="1">
      <c r="A33" s="4"/>
      <c r="B33" s="8"/>
      <c r="C33" s="65"/>
      <c r="D33" s="66"/>
      <c r="E33" s="66"/>
      <c r="F33" s="66"/>
      <c r="G33" s="66"/>
      <c r="H33" s="66"/>
      <c r="I33" s="95"/>
      <c r="J33" s="66"/>
      <c r="K33" s="67"/>
      <c r="L33" s="9"/>
      <c r="M33" s="4"/>
    </row>
    <row r="34" spans="1:13" ht="30" customHeight="1">
      <c r="A34" s="4"/>
      <c r="B34" s="8"/>
      <c r="C34" s="51" t="s">
        <v>30</v>
      </c>
      <c r="D34" s="70"/>
      <c r="E34" s="70"/>
      <c r="F34" s="70"/>
      <c r="G34" s="32" t="s">
        <v>61</v>
      </c>
      <c r="H34" s="33"/>
      <c r="I34" s="34"/>
      <c r="J34" s="35"/>
      <c r="K34" s="49"/>
      <c r="L34" s="9"/>
      <c r="M34" s="4"/>
    </row>
    <row r="35" spans="1:13" ht="30" customHeight="1">
      <c r="A35" s="4"/>
      <c r="B35" s="8"/>
      <c r="C35" s="52">
        <v>3.01</v>
      </c>
      <c r="D35" s="71"/>
      <c r="E35" s="71"/>
      <c r="F35" s="71"/>
      <c r="G35" s="104" t="s">
        <v>62</v>
      </c>
      <c r="H35" s="29" t="s">
        <v>25</v>
      </c>
      <c r="I35" s="101">
        <v>6</v>
      </c>
      <c r="J35" s="37">
        <v>1312359.3799999999</v>
      </c>
      <c r="K35" s="50">
        <f t="shared" ref="K35:K37" si="2">+ROUND(I35*J35,0)</f>
        <v>7874156</v>
      </c>
      <c r="L35" s="9"/>
      <c r="M35" s="4"/>
    </row>
    <row r="36" spans="1:13" ht="30" customHeight="1">
      <c r="A36" s="4"/>
      <c r="B36" s="8"/>
      <c r="C36" s="52">
        <v>3.0199999999999996</v>
      </c>
      <c r="D36" s="71"/>
      <c r="E36" s="71"/>
      <c r="F36" s="71"/>
      <c r="G36" s="107" t="s">
        <v>63</v>
      </c>
      <c r="H36" s="29" t="s">
        <v>79</v>
      </c>
      <c r="I36" s="101">
        <v>49</v>
      </c>
      <c r="J36" s="37">
        <v>48004.86</v>
      </c>
      <c r="K36" s="50">
        <f t="shared" si="2"/>
        <v>2352238</v>
      </c>
      <c r="L36" s="9"/>
      <c r="M36" s="4"/>
    </row>
    <row r="37" spans="1:13" ht="30" customHeight="1">
      <c r="A37" s="4"/>
      <c r="B37" s="8"/>
      <c r="C37" s="52">
        <v>3.0299999999999994</v>
      </c>
      <c r="D37" s="70"/>
      <c r="E37" s="70"/>
      <c r="F37" s="70"/>
      <c r="G37" s="107" t="s">
        <v>64</v>
      </c>
      <c r="H37" s="29" t="s">
        <v>25</v>
      </c>
      <c r="I37" s="101">
        <v>14</v>
      </c>
      <c r="J37" s="37">
        <v>1272565.42</v>
      </c>
      <c r="K37" s="50">
        <f t="shared" si="2"/>
        <v>17815916</v>
      </c>
      <c r="L37" s="9"/>
      <c r="M37" s="4"/>
    </row>
    <row r="38" spans="1:13" ht="30" customHeight="1" thickBot="1">
      <c r="A38" s="4"/>
      <c r="B38" s="8"/>
      <c r="C38" s="72" t="s">
        <v>12</v>
      </c>
      <c r="D38" s="73"/>
      <c r="E38" s="73"/>
      <c r="F38" s="73"/>
      <c r="G38" s="74"/>
      <c r="H38" s="73"/>
      <c r="I38" s="94"/>
      <c r="J38" s="75"/>
      <c r="K38" s="30">
        <f>SUM(K35:K37)</f>
        <v>28042310</v>
      </c>
      <c r="L38" s="9"/>
      <c r="M38" s="4"/>
    </row>
    <row r="39" spans="1:13" ht="30" customHeight="1" thickBot="1">
      <c r="A39" s="4"/>
      <c r="B39" s="8"/>
      <c r="C39" s="65"/>
      <c r="D39" s="66"/>
      <c r="E39" s="66"/>
      <c r="F39" s="66"/>
      <c r="G39" s="66"/>
      <c r="H39" s="66"/>
      <c r="I39" s="95"/>
      <c r="J39" s="66"/>
      <c r="K39" s="67"/>
      <c r="L39" s="9"/>
      <c r="M39" s="4"/>
    </row>
    <row r="40" spans="1:13" ht="33" customHeight="1">
      <c r="A40" s="4"/>
      <c r="B40" s="8"/>
      <c r="C40" s="51" t="s">
        <v>31</v>
      </c>
      <c r="D40" s="70"/>
      <c r="E40" s="70"/>
      <c r="F40" s="70"/>
      <c r="G40" s="32" t="s">
        <v>45</v>
      </c>
      <c r="H40" s="33"/>
      <c r="I40" s="34"/>
      <c r="J40" s="35"/>
      <c r="K40" s="49"/>
      <c r="L40" s="9"/>
      <c r="M40" s="4"/>
    </row>
    <row r="41" spans="1:13" ht="30.75" customHeight="1">
      <c r="A41" s="4"/>
      <c r="B41" s="8"/>
      <c r="C41" s="52">
        <v>4.01</v>
      </c>
      <c r="D41" s="70"/>
      <c r="E41" s="70"/>
      <c r="F41" s="70"/>
      <c r="G41" s="36" t="s">
        <v>65</v>
      </c>
      <c r="H41" s="29" t="s">
        <v>25</v>
      </c>
      <c r="I41" s="31">
        <v>17</v>
      </c>
      <c r="J41" s="37">
        <v>1264271.7999999998</v>
      </c>
      <c r="K41" s="50">
        <f t="shared" ref="K41:K42" si="3">+ROUND(I41*J41,0)</f>
        <v>21492621</v>
      </c>
      <c r="L41" s="9"/>
      <c r="M41" s="4"/>
    </row>
    <row r="42" spans="1:13" ht="30.75" customHeight="1">
      <c r="A42" s="4"/>
      <c r="B42" s="8"/>
      <c r="C42" s="52">
        <v>4.0199999999999996</v>
      </c>
      <c r="D42" s="70"/>
      <c r="E42" s="70"/>
      <c r="F42" s="70"/>
      <c r="G42" s="36" t="s">
        <v>66</v>
      </c>
      <c r="H42" s="29" t="s">
        <v>81</v>
      </c>
      <c r="I42" s="102">
        <v>4625</v>
      </c>
      <c r="J42" s="37">
        <v>7951.4599999999991</v>
      </c>
      <c r="K42" s="50">
        <f t="shared" si="3"/>
        <v>36775503</v>
      </c>
      <c r="L42" s="9"/>
      <c r="M42" s="4"/>
    </row>
    <row r="43" spans="1:13" ht="30" customHeight="1" thickBot="1">
      <c r="A43" s="4"/>
      <c r="B43" s="8"/>
      <c r="C43" s="61" t="s">
        <v>12</v>
      </c>
      <c r="D43" s="76"/>
      <c r="E43" s="76"/>
      <c r="F43" s="76"/>
      <c r="G43" s="77"/>
      <c r="H43" s="78"/>
      <c r="I43" s="94"/>
      <c r="J43" s="64"/>
      <c r="K43" s="30">
        <f>SUM(K41:K42)</f>
        <v>58268124</v>
      </c>
      <c r="L43" s="9"/>
      <c r="M43" s="4"/>
    </row>
    <row r="44" spans="1:13" ht="30" customHeight="1" thickBot="1">
      <c r="A44" s="4"/>
      <c r="B44" s="8"/>
      <c r="C44" s="65"/>
      <c r="D44" s="66"/>
      <c r="E44" s="66"/>
      <c r="F44" s="66"/>
      <c r="G44" s="66"/>
      <c r="H44" s="66"/>
      <c r="I44" s="95"/>
      <c r="J44" s="66"/>
      <c r="K44" s="67"/>
      <c r="L44" s="9"/>
      <c r="M44" s="4"/>
    </row>
    <row r="45" spans="1:13" ht="30" customHeight="1">
      <c r="A45" s="4"/>
      <c r="B45" s="8"/>
      <c r="C45" s="51" t="s">
        <v>32</v>
      </c>
      <c r="D45" s="70"/>
      <c r="E45" s="70"/>
      <c r="F45" s="70"/>
      <c r="G45" s="32" t="s">
        <v>47</v>
      </c>
      <c r="H45" s="33"/>
      <c r="I45" s="34"/>
      <c r="J45" s="35"/>
      <c r="K45" s="49"/>
      <c r="L45" s="9"/>
      <c r="M45" s="4"/>
    </row>
    <row r="46" spans="1:13" ht="30" customHeight="1">
      <c r="A46" s="4"/>
      <c r="B46" s="8"/>
      <c r="C46" s="52">
        <v>5.01</v>
      </c>
      <c r="D46" s="70"/>
      <c r="E46" s="70"/>
      <c r="F46" s="70"/>
      <c r="G46" s="36" t="s">
        <v>67</v>
      </c>
      <c r="H46" s="29" t="s">
        <v>79</v>
      </c>
      <c r="I46" s="31">
        <v>100</v>
      </c>
      <c r="J46" s="37">
        <v>110692.51999999999</v>
      </c>
      <c r="K46" s="50">
        <f t="shared" ref="K46:K47" si="4">+ROUND(I46*J46,0)</f>
        <v>11069252</v>
      </c>
      <c r="L46" s="9"/>
      <c r="M46" s="4"/>
    </row>
    <row r="47" spans="1:13" ht="30" customHeight="1">
      <c r="A47" s="4"/>
      <c r="B47" s="8"/>
      <c r="C47" s="52">
        <v>5.0199999999999996</v>
      </c>
      <c r="D47" s="70"/>
      <c r="E47" s="70"/>
      <c r="F47" s="70"/>
      <c r="G47" s="107" t="s">
        <v>68</v>
      </c>
      <c r="H47" s="29" t="s">
        <v>81</v>
      </c>
      <c r="I47" s="31">
        <v>150</v>
      </c>
      <c r="J47" s="37">
        <v>11565.76</v>
      </c>
      <c r="K47" s="50">
        <f t="shared" si="4"/>
        <v>1734864</v>
      </c>
      <c r="L47" s="9"/>
      <c r="M47" s="4"/>
    </row>
    <row r="48" spans="1:13" ht="30" customHeight="1" thickBot="1">
      <c r="A48" s="4"/>
      <c r="B48" s="8"/>
      <c r="C48" s="61" t="s">
        <v>12</v>
      </c>
      <c r="D48" s="76"/>
      <c r="E48" s="76"/>
      <c r="F48" s="76"/>
      <c r="G48" s="77"/>
      <c r="H48" s="78"/>
      <c r="I48" s="94"/>
      <c r="J48" s="64"/>
      <c r="K48" s="30">
        <f>SUM(K46:K47)</f>
        <v>12804116</v>
      </c>
      <c r="L48" s="9"/>
      <c r="M48" s="4"/>
    </row>
    <row r="49" spans="1:16" ht="30" customHeight="1" thickBot="1">
      <c r="A49" s="4"/>
      <c r="B49" s="8"/>
      <c r="C49" s="65"/>
      <c r="D49" s="66"/>
      <c r="E49" s="66"/>
      <c r="F49" s="66"/>
      <c r="G49" s="66"/>
      <c r="H49" s="66"/>
      <c r="I49" s="95"/>
      <c r="J49" s="66"/>
      <c r="K49" s="67"/>
      <c r="L49" s="9"/>
      <c r="M49" s="4"/>
    </row>
    <row r="50" spans="1:16" ht="33" customHeight="1">
      <c r="A50" s="4"/>
      <c r="B50" s="8"/>
      <c r="C50" s="51" t="s">
        <v>33</v>
      </c>
      <c r="D50" s="70"/>
      <c r="E50" s="70"/>
      <c r="F50" s="70"/>
      <c r="G50" s="32" t="s">
        <v>69</v>
      </c>
      <c r="H50" s="33"/>
      <c r="I50" s="34"/>
      <c r="J50" s="35"/>
      <c r="K50" s="49"/>
      <c r="L50" s="9"/>
      <c r="M50" s="4"/>
    </row>
    <row r="51" spans="1:16" ht="66" customHeight="1">
      <c r="A51" s="4"/>
      <c r="B51" s="8"/>
      <c r="C51" s="52">
        <v>6.01</v>
      </c>
      <c r="D51" s="70"/>
      <c r="E51" s="70"/>
      <c r="F51" s="70"/>
      <c r="G51" s="104" t="s">
        <v>70</v>
      </c>
      <c r="H51" s="29" t="s">
        <v>26</v>
      </c>
      <c r="I51" s="31">
        <v>1</v>
      </c>
      <c r="J51" s="37">
        <v>10942324.74</v>
      </c>
      <c r="K51" s="50">
        <f t="shared" ref="K51:K54" si="5">+ROUND(I51*J51,0)</f>
        <v>10942325</v>
      </c>
      <c r="L51" s="9"/>
      <c r="M51" s="4"/>
    </row>
    <row r="52" spans="1:16" ht="33" customHeight="1">
      <c r="A52" s="4"/>
      <c r="B52" s="8"/>
      <c r="C52" s="52">
        <v>6.02</v>
      </c>
      <c r="D52" s="70"/>
      <c r="E52" s="70"/>
      <c r="F52" s="70"/>
      <c r="G52" s="107" t="s">
        <v>71</v>
      </c>
      <c r="H52" s="29" t="s">
        <v>26</v>
      </c>
      <c r="I52" s="31">
        <v>1</v>
      </c>
      <c r="J52" s="37">
        <v>797511.98</v>
      </c>
      <c r="K52" s="50">
        <f t="shared" si="5"/>
        <v>797512</v>
      </c>
      <c r="L52" s="9"/>
      <c r="M52" s="4"/>
    </row>
    <row r="53" spans="1:16" ht="33" customHeight="1">
      <c r="A53" s="4"/>
      <c r="B53" s="8"/>
      <c r="C53" s="52">
        <v>6.0299999999999994</v>
      </c>
      <c r="D53" s="70"/>
      <c r="E53" s="70"/>
      <c r="F53" s="70"/>
      <c r="G53" s="107" t="s">
        <v>72</v>
      </c>
      <c r="H53" s="29" t="s">
        <v>26</v>
      </c>
      <c r="I53" s="31">
        <v>2</v>
      </c>
      <c r="J53" s="37">
        <v>400450.33999999997</v>
      </c>
      <c r="K53" s="50">
        <f t="shared" si="5"/>
        <v>800901</v>
      </c>
      <c r="L53" s="9"/>
      <c r="M53" s="4"/>
    </row>
    <row r="54" spans="1:16" ht="33" customHeight="1">
      <c r="A54" s="4"/>
      <c r="B54" s="8"/>
      <c r="C54" s="52">
        <v>6.0399999999999991</v>
      </c>
      <c r="D54" s="70"/>
      <c r="E54" s="70"/>
      <c r="F54" s="70"/>
      <c r="G54" s="107" t="s">
        <v>73</v>
      </c>
      <c r="H54" s="29" t="s">
        <v>79</v>
      </c>
      <c r="I54" s="31">
        <v>3</v>
      </c>
      <c r="J54" s="37">
        <v>200220</v>
      </c>
      <c r="K54" s="50">
        <f t="shared" si="5"/>
        <v>600660</v>
      </c>
      <c r="L54" s="9"/>
      <c r="M54" s="4"/>
    </row>
    <row r="55" spans="1:16" ht="30" customHeight="1" thickBot="1">
      <c r="A55" s="4"/>
      <c r="B55" s="8"/>
      <c r="C55" s="61" t="s">
        <v>12</v>
      </c>
      <c r="D55" s="76"/>
      <c r="E55" s="76"/>
      <c r="F55" s="76"/>
      <c r="G55" s="77"/>
      <c r="H55" s="78"/>
      <c r="I55" s="94"/>
      <c r="J55" s="64"/>
      <c r="K55" s="30">
        <f>SUM(K51:K54)</f>
        <v>13141398</v>
      </c>
      <c r="L55" s="9"/>
      <c r="M55" s="4"/>
    </row>
    <row r="56" spans="1:16" ht="30" customHeight="1" thickBot="1">
      <c r="A56" s="4"/>
      <c r="B56" s="8"/>
      <c r="C56" s="65"/>
      <c r="D56" s="66"/>
      <c r="E56" s="66"/>
      <c r="F56" s="66"/>
      <c r="G56" s="66"/>
      <c r="H56" s="66"/>
      <c r="I56" s="95"/>
      <c r="J56" s="66"/>
      <c r="K56" s="67"/>
      <c r="L56" s="9"/>
      <c r="M56" s="4"/>
    </row>
    <row r="57" spans="1:16" ht="40.5" customHeight="1">
      <c r="A57" s="4"/>
      <c r="B57" s="8"/>
      <c r="C57" s="51" t="s">
        <v>34</v>
      </c>
      <c r="D57" s="70"/>
      <c r="E57" s="70"/>
      <c r="F57" s="70"/>
      <c r="G57" s="32" t="s">
        <v>74</v>
      </c>
      <c r="H57" s="33"/>
      <c r="I57" s="34"/>
      <c r="J57" s="35"/>
      <c r="K57" s="49"/>
      <c r="L57" s="9"/>
      <c r="M57" s="4"/>
    </row>
    <row r="58" spans="1:16" ht="30" customHeight="1">
      <c r="A58" s="4"/>
      <c r="B58" s="8"/>
      <c r="C58" s="52">
        <v>7.01</v>
      </c>
      <c r="D58" s="70"/>
      <c r="E58" s="70"/>
      <c r="F58" s="70"/>
      <c r="G58" s="106" t="s">
        <v>75</v>
      </c>
      <c r="H58" s="37" t="s">
        <v>80</v>
      </c>
      <c r="I58" s="31">
        <v>934</v>
      </c>
      <c r="J58" s="37">
        <v>151963.22</v>
      </c>
      <c r="K58" s="50">
        <f t="shared" ref="K58" si="6">+ROUND(I58*J58,0)</f>
        <v>141933647</v>
      </c>
      <c r="L58" s="9"/>
      <c r="M58" s="4"/>
    </row>
    <row r="59" spans="1:16" ht="30" customHeight="1" thickBot="1">
      <c r="A59" s="4"/>
      <c r="B59" s="8"/>
      <c r="C59" s="61" t="s">
        <v>12</v>
      </c>
      <c r="D59" s="76"/>
      <c r="E59" s="76"/>
      <c r="F59" s="76"/>
      <c r="G59" s="79"/>
      <c r="H59" s="78"/>
      <c r="I59" s="94"/>
      <c r="J59" s="64"/>
      <c r="K59" s="38">
        <f>SUM(K58)</f>
        <v>141933647</v>
      </c>
      <c r="L59" s="9"/>
      <c r="M59" s="4"/>
    </row>
    <row r="60" spans="1:16" ht="30" customHeight="1" thickBot="1">
      <c r="A60" s="4"/>
      <c r="B60" s="8"/>
      <c r="C60" s="65"/>
      <c r="D60" s="66"/>
      <c r="E60" s="66"/>
      <c r="F60" s="66"/>
      <c r="G60" s="66"/>
      <c r="H60" s="66"/>
      <c r="I60" s="95"/>
      <c r="J60" s="66"/>
      <c r="K60" s="67"/>
      <c r="L60" s="9"/>
      <c r="M60" s="4"/>
    </row>
    <row r="61" spans="1:16" ht="30" customHeight="1">
      <c r="A61" s="4"/>
      <c r="B61" s="8"/>
      <c r="C61" s="51" t="s">
        <v>35</v>
      </c>
      <c r="D61" s="70"/>
      <c r="E61" s="70"/>
      <c r="F61" s="70"/>
      <c r="G61" s="32" t="s">
        <v>36</v>
      </c>
      <c r="H61" s="33"/>
      <c r="I61" s="34"/>
      <c r="J61" s="35"/>
      <c r="K61" s="49"/>
      <c r="L61" s="9"/>
      <c r="M61" s="4"/>
    </row>
    <row r="62" spans="1:16" ht="30" customHeight="1">
      <c r="A62" s="4"/>
      <c r="B62" s="8"/>
      <c r="C62" s="52">
        <v>8.01</v>
      </c>
      <c r="D62" s="70"/>
      <c r="E62" s="70"/>
      <c r="F62" s="70"/>
      <c r="G62" s="36" t="s">
        <v>36</v>
      </c>
      <c r="H62" s="29" t="s">
        <v>79</v>
      </c>
      <c r="I62" s="31">
        <v>199.62</v>
      </c>
      <c r="J62" s="37">
        <v>1435.3799999999999</v>
      </c>
      <c r="K62" s="50">
        <f t="shared" ref="K62" si="7">+ROUND(I62*J62,0)</f>
        <v>286531</v>
      </c>
      <c r="L62" s="9"/>
      <c r="M62" s="4"/>
    </row>
    <row r="63" spans="1:16" ht="30" customHeight="1" thickBot="1">
      <c r="A63" s="4"/>
      <c r="B63" s="8"/>
      <c r="C63" s="61" t="s">
        <v>12</v>
      </c>
      <c r="D63" s="76"/>
      <c r="E63" s="76"/>
      <c r="F63" s="76"/>
      <c r="G63" s="77"/>
      <c r="H63" s="78"/>
      <c r="I63" s="94"/>
      <c r="J63" s="64"/>
      <c r="K63" s="38">
        <f>SUM(K62)</f>
        <v>286531</v>
      </c>
      <c r="L63" s="9"/>
      <c r="M63" s="4"/>
    </row>
    <row r="64" spans="1:16" s="3" customFormat="1" ht="30" customHeight="1" thickBot="1">
      <c r="A64" s="10"/>
      <c r="B64" s="11"/>
      <c r="C64" s="116" t="s">
        <v>13</v>
      </c>
      <c r="D64" s="117"/>
      <c r="E64" s="117"/>
      <c r="F64" s="117"/>
      <c r="G64" s="117"/>
      <c r="H64" s="117"/>
      <c r="I64" s="117"/>
      <c r="J64" s="118"/>
      <c r="K64" s="80">
        <f>+K25+K32+K38+K43+K48+K55+K59+K63</f>
        <v>288894054</v>
      </c>
      <c r="L64" s="12"/>
      <c r="M64" s="10"/>
      <c r="P64" s="156"/>
    </row>
    <row r="65" spans="1:16" s="3" customFormat="1" ht="30" customHeight="1" thickBot="1">
      <c r="A65" s="10"/>
      <c r="B65" s="11"/>
      <c r="C65" s="119" t="s">
        <v>82</v>
      </c>
      <c r="D65" s="120"/>
      <c r="E65" s="120"/>
      <c r="F65" s="120"/>
      <c r="G65" s="120"/>
      <c r="H65" s="120"/>
      <c r="I65" s="120"/>
      <c r="J65" s="121"/>
      <c r="K65" s="81">
        <f>+K64</f>
        <v>288894054</v>
      </c>
      <c r="L65" s="12"/>
      <c r="M65" s="10"/>
      <c r="P65" s="156"/>
    </row>
    <row r="66" spans="1:16" s="42" customFormat="1" ht="18.600000000000001" thickBot="1">
      <c r="A66" s="39"/>
      <c r="B66" s="40"/>
      <c r="C66" s="82"/>
      <c r="D66" s="83"/>
      <c r="E66" s="83"/>
      <c r="F66" s="83"/>
      <c r="G66" s="83"/>
      <c r="H66" s="83"/>
      <c r="I66" s="83"/>
      <c r="J66" s="83"/>
      <c r="K66" s="84"/>
      <c r="L66" s="41"/>
      <c r="M66" s="39"/>
      <c r="P66" s="156"/>
    </row>
    <row r="67" spans="1:16" s="42" customFormat="1" ht="41.25" customHeight="1" thickBot="1">
      <c r="A67" s="39"/>
      <c r="B67" s="40"/>
      <c r="C67" s="85"/>
      <c r="D67" s="86"/>
      <c r="E67" s="87"/>
      <c r="F67" s="87"/>
      <c r="G67" s="122" t="s">
        <v>76</v>
      </c>
      <c r="H67" s="123"/>
      <c r="I67" s="123"/>
      <c r="J67" s="124"/>
      <c r="K67" s="88">
        <f>+K64</f>
        <v>288894054</v>
      </c>
      <c r="L67" s="41"/>
      <c r="M67" s="39"/>
      <c r="O67" s="178"/>
      <c r="P67" s="179"/>
    </row>
    <row r="68" spans="1:16" s="42" customFormat="1" ht="30" customHeight="1" thickBot="1">
      <c r="A68" s="39"/>
      <c r="B68" s="40"/>
      <c r="C68" s="85"/>
      <c r="D68" s="86"/>
      <c r="E68" s="87"/>
      <c r="F68" s="87"/>
      <c r="G68" s="89" t="s">
        <v>14</v>
      </c>
      <c r="H68" s="90"/>
      <c r="I68" s="91"/>
      <c r="J68" s="92"/>
      <c r="K68" s="93">
        <f>SUM(K67)</f>
        <v>288894054</v>
      </c>
      <c r="L68" s="41"/>
      <c r="M68" s="39"/>
      <c r="P68" s="156"/>
    </row>
    <row r="69" spans="1:16" s="42" customFormat="1" ht="18.600000000000001" thickBot="1">
      <c r="A69" s="39"/>
      <c r="B69" s="40"/>
      <c r="C69" s="55"/>
      <c r="D69" s="56"/>
      <c r="E69" s="56"/>
      <c r="F69" s="56"/>
      <c r="G69" s="57"/>
      <c r="H69" s="57"/>
      <c r="I69" s="58"/>
      <c r="J69" s="59"/>
      <c r="K69" s="53"/>
      <c r="L69" s="41"/>
      <c r="M69" s="39"/>
      <c r="P69" s="156"/>
    </row>
    <row r="70" spans="1:16" s="42" customFormat="1">
      <c r="A70" s="39"/>
      <c r="B70" s="40"/>
      <c r="C70" s="43"/>
      <c r="D70" s="125"/>
      <c r="E70" s="125"/>
      <c r="F70" s="125"/>
      <c r="G70" s="125"/>
      <c r="H70" s="125"/>
      <c r="I70" s="125"/>
      <c r="J70" s="125"/>
      <c r="K70" s="126"/>
      <c r="L70" s="44"/>
      <c r="M70" s="39"/>
      <c r="P70" s="156"/>
    </row>
    <row r="71" spans="1:16" s="42" customFormat="1" ht="46.5" customHeight="1">
      <c r="A71" s="39"/>
      <c r="B71" s="40"/>
      <c r="C71" s="112" t="s">
        <v>38</v>
      </c>
      <c r="D71" s="113"/>
      <c r="E71" s="113"/>
      <c r="F71" s="113"/>
      <c r="G71" s="113"/>
      <c r="H71" s="127" t="s">
        <v>15</v>
      </c>
      <c r="I71" s="127"/>
      <c r="J71" s="127"/>
      <c r="K71" s="18" t="s">
        <v>16</v>
      </c>
      <c r="L71" s="45"/>
      <c r="M71" s="39"/>
      <c r="P71" s="156"/>
    </row>
    <row r="72" spans="1:16" s="42" customFormat="1" ht="44.25" customHeight="1">
      <c r="A72" s="39"/>
      <c r="B72" s="40"/>
      <c r="C72" s="112" t="s">
        <v>39</v>
      </c>
      <c r="D72" s="113"/>
      <c r="E72" s="113"/>
      <c r="F72" s="113"/>
      <c r="G72" s="113"/>
      <c r="H72" s="114" t="s">
        <v>17</v>
      </c>
      <c r="I72" s="114"/>
      <c r="J72" s="19" t="s">
        <v>40</v>
      </c>
      <c r="K72" s="46">
        <v>0.37</v>
      </c>
      <c r="L72" s="45"/>
      <c r="M72" s="39"/>
      <c r="P72" s="156"/>
    </row>
    <row r="73" spans="1:16" s="42" customFormat="1" ht="44.25" customHeight="1">
      <c r="A73" s="39"/>
      <c r="B73" s="40"/>
      <c r="C73" s="112" t="s">
        <v>22</v>
      </c>
      <c r="D73" s="113"/>
      <c r="E73" s="113"/>
      <c r="F73" s="113"/>
      <c r="G73" s="113"/>
      <c r="H73" s="115" t="s">
        <v>18</v>
      </c>
      <c r="I73" s="114"/>
      <c r="J73" s="19" t="s">
        <v>19</v>
      </c>
      <c r="K73" s="46">
        <v>0.05</v>
      </c>
      <c r="L73" s="45"/>
      <c r="M73" s="39"/>
      <c r="P73" s="156"/>
    </row>
    <row r="74" spans="1:16" ht="57" customHeight="1">
      <c r="A74" s="4"/>
      <c r="B74" s="8"/>
      <c r="C74" s="22"/>
      <c r="D74" s="54"/>
      <c r="E74" s="54"/>
      <c r="F74" s="54"/>
      <c r="G74" s="23"/>
      <c r="H74" s="114" t="s">
        <v>41</v>
      </c>
      <c r="I74" s="114"/>
      <c r="J74" s="19" t="s">
        <v>42</v>
      </c>
      <c r="K74" s="46">
        <f>SUM(K72:K73)</f>
        <v>0.42</v>
      </c>
      <c r="L74" s="9"/>
      <c r="M74" s="4"/>
    </row>
    <row r="75" spans="1:16" ht="18.600000000000001" thickBot="1">
      <c r="A75" s="4"/>
      <c r="B75" s="8"/>
      <c r="C75" s="47"/>
      <c r="D75" s="24"/>
      <c r="E75" s="24"/>
      <c r="F75" s="24"/>
      <c r="G75" s="25"/>
      <c r="H75" s="108"/>
      <c r="I75" s="108"/>
      <c r="J75" s="108"/>
      <c r="K75" s="109"/>
      <c r="L75" s="9"/>
      <c r="M75" s="4"/>
    </row>
    <row r="76" spans="1:16" s="159" customFormat="1" ht="76.2" customHeight="1">
      <c r="B76" s="160"/>
      <c r="C76" s="161"/>
      <c r="D76" s="162"/>
      <c r="E76" s="162"/>
      <c r="F76" s="161"/>
      <c r="G76" s="162"/>
      <c r="H76" s="161"/>
      <c r="I76" s="163"/>
      <c r="J76" s="161"/>
      <c r="K76" s="161"/>
      <c r="L76" s="164"/>
      <c r="O76" s="165"/>
      <c r="P76" s="166"/>
    </row>
    <row r="77" spans="1:16" s="167" customFormat="1" ht="55.8" customHeight="1">
      <c r="B77" s="168"/>
      <c r="C77" s="162"/>
      <c r="D77" s="162"/>
      <c r="E77" s="162"/>
      <c r="F77" s="162"/>
      <c r="G77" s="169" t="s">
        <v>83</v>
      </c>
      <c r="H77" s="162"/>
      <c r="I77" s="170"/>
      <c r="J77" s="162"/>
      <c r="K77" s="162"/>
      <c r="L77" s="171"/>
      <c r="O77" s="165"/>
      <c r="P77" s="165"/>
    </row>
    <row r="78" spans="1:16" s="159" customFormat="1" ht="15.6" thickBot="1">
      <c r="B78" s="172"/>
      <c r="C78" s="173"/>
      <c r="D78" s="173"/>
      <c r="E78" s="174"/>
      <c r="F78" s="173"/>
      <c r="G78" s="175"/>
      <c r="H78" s="173"/>
      <c r="I78" s="176"/>
      <c r="J78" s="173"/>
      <c r="K78" s="173"/>
      <c r="L78" s="177"/>
      <c r="O78" s="165"/>
      <c r="P78" s="166"/>
    </row>
    <row r="79" spans="1:16" ht="18.600000000000001" thickTop="1">
      <c r="A79" s="4"/>
      <c r="B79" s="4"/>
      <c r="C79" s="4"/>
      <c r="D79" s="4"/>
      <c r="E79" s="5"/>
      <c r="F79" s="4"/>
      <c r="G79" s="4"/>
      <c r="H79" s="4"/>
      <c r="I79" s="4"/>
      <c r="J79" s="4"/>
      <c r="K79" s="4"/>
      <c r="L79" s="4"/>
      <c r="M79" s="4"/>
    </row>
    <row r="81" spans="8:8">
      <c r="H81" s="16"/>
    </row>
  </sheetData>
  <mergeCells count="27">
    <mergeCell ref="H75:K75"/>
    <mergeCell ref="C10:K10"/>
    <mergeCell ref="C64:J64"/>
    <mergeCell ref="C65:J65"/>
    <mergeCell ref="G67:J67"/>
    <mergeCell ref="D70:K70"/>
    <mergeCell ref="C71:G71"/>
    <mergeCell ref="H71:J71"/>
    <mergeCell ref="C72:G72"/>
    <mergeCell ref="H72:I72"/>
    <mergeCell ref="C73:G73"/>
    <mergeCell ref="H73:I73"/>
    <mergeCell ref="H74:I74"/>
    <mergeCell ref="C3:F3"/>
    <mergeCell ref="C5:K5"/>
    <mergeCell ref="C6:K6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7:K8"/>
    <mergeCell ref="C9:K9"/>
  </mergeCells>
  <conditionalFormatting sqref="C15:C24">
    <cfRule type="cellIs" dxfId="46" priority="47" operator="equal">
      <formula>"ESCRIBA AQUÍ EL NOMBRE DEL CAPITULO"</formula>
    </cfRule>
  </conditionalFormatting>
  <conditionalFormatting sqref="C28:C31">
    <cfRule type="cellIs" dxfId="45" priority="60" operator="equal">
      <formula>"ESCRIBA AQUÍ EL NOMBRE DEL CAPITULO"</formula>
    </cfRule>
  </conditionalFormatting>
  <conditionalFormatting sqref="C35:C37">
    <cfRule type="cellIs" dxfId="44" priority="59" operator="equal">
      <formula>"ESCRIBA AQUÍ EL NOMBRE DEL CAPITULO"</formula>
    </cfRule>
  </conditionalFormatting>
  <conditionalFormatting sqref="C41:C42">
    <cfRule type="cellIs" dxfId="43" priority="58" operator="equal">
      <formula>"ESCRIBA AQUÍ EL NOMBRE DEL CAPITULO"</formula>
    </cfRule>
  </conditionalFormatting>
  <conditionalFormatting sqref="C46:C47">
    <cfRule type="cellIs" dxfId="42" priority="9" operator="equal">
      <formula>"ESCRIBA AQUÍ EL NOMBRE DEL CAPITULO"</formula>
    </cfRule>
  </conditionalFormatting>
  <conditionalFormatting sqref="C50:C51">
    <cfRule type="cellIs" dxfId="41" priority="57" stopIfTrue="1" operator="equal">
      <formula>"ESCRIBA AQUÍ EL NOMBRE DEL CAPITULO"</formula>
    </cfRule>
  </conditionalFormatting>
  <conditionalFormatting sqref="C50:C54">
    <cfRule type="cellIs" dxfId="40" priority="51" operator="equal">
      <formula>"ESCRIBA AQUÍ EL NOMBRE DEL CAPITULO"</formula>
    </cfRule>
  </conditionalFormatting>
  <conditionalFormatting sqref="C58">
    <cfRule type="cellIs" dxfId="39" priority="55" operator="equal">
      <formula>"ESCRIBA AQUÍ EL NOMBRE DEL CAPITULO"</formula>
    </cfRule>
  </conditionalFormatting>
  <conditionalFormatting sqref="C62">
    <cfRule type="cellIs" dxfId="38" priority="54" operator="equal">
      <formula>"ESCRIBA AQUÍ EL NOMBRE DEL CAPITULO"</formula>
    </cfRule>
  </conditionalFormatting>
  <conditionalFormatting sqref="G14">
    <cfRule type="duplicateValues" dxfId="37" priority="50"/>
  </conditionalFormatting>
  <conditionalFormatting sqref="G14:G24">
    <cfRule type="cellIs" dxfId="36" priority="48" operator="equal">
      <formula>"ESCRIBA AQUÍ EL NOMBRE DEL CAPITULO"</formula>
    </cfRule>
  </conditionalFormatting>
  <conditionalFormatting sqref="G27">
    <cfRule type="duplicateValues" dxfId="35" priority="46"/>
  </conditionalFormatting>
  <conditionalFormatting sqref="G27:G28 G31">
    <cfRule type="cellIs" dxfId="34" priority="43" operator="equal">
      <formula>"ESCRIBA AQUÍ EL NOMBRE DEL CAPITULO"</formula>
    </cfRule>
  </conditionalFormatting>
  <conditionalFormatting sqref="G29">
    <cfRule type="duplicateValues" dxfId="33" priority="42"/>
  </conditionalFormatting>
  <conditionalFormatting sqref="G30">
    <cfRule type="duplicateValues" dxfId="32" priority="41"/>
  </conditionalFormatting>
  <conditionalFormatting sqref="G34">
    <cfRule type="duplicateValues" dxfId="31" priority="40"/>
  </conditionalFormatting>
  <conditionalFormatting sqref="G35">
    <cfRule type="duplicateValues" dxfId="30" priority="36"/>
  </conditionalFormatting>
  <conditionalFormatting sqref="G36">
    <cfRule type="duplicateValues" dxfId="29" priority="35"/>
  </conditionalFormatting>
  <conditionalFormatting sqref="G37">
    <cfRule type="duplicateValues" dxfId="28" priority="37"/>
  </conditionalFormatting>
  <conditionalFormatting sqref="G40">
    <cfRule type="duplicateValues" dxfId="27" priority="33"/>
  </conditionalFormatting>
  <conditionalFormatting sqref="G40:G42">
    <cfRule type="cellIs" dxfId="26" priority="30" operator="equal">
      <formula>"ESCRIBA AQUÍ EL NOMBRE DEL CAPITULO"</formula>
    </cfRule>
  </conditionalFormatting>
  <conditionalFormatting sqref="G42">
    <cfRule type="duplicateValues" dxfId="25" priority="34"/>
  </conditionalFormatting>
  <conditionalFormatting sqref="G45">
    <cfRule type="duplicateValues" dxfId="24" priority="28"/>
  </conditionalFormatting>
  <conditionalFormatting sqref="G45:G46">
    <cfRule type="cellIs" dxfId="23" priority="26" operator="equal">
      <formula>"ESCRIBA AQUÍ EL NOMBRE DEL CAPITULO"</formula>
    </cfRule>
  </conditionalFormatting>
  <conditionalFormatting sqref="G47">
    <cfRule type="duplicateValues" dxfId="22" priority="24"/>
  </conditionalFormatting>
  <conditionalFormatting sqref="G50">
    <cfRule type="cellIs" dxfId="21" priority="21" stopIfTrue="1" operator="equal">
      <formula>"ESCRIBA AQUÍ EL NOMBRE DEL CAPITULO"</formula>
    </cfRule>
    <cfRule type="duplicateValues" dxfId="20" priority="22"/>
  </conditionalFormatting>
  <conditionalFormatting sqref="G51:G54">
    <cfRule type="duplicateValues" dxfId="19" priority="23"/>
  </conditionalFormatting>
  <conditionalFormatting sqref="G57">
    <cfRule type="duplicateValues" dxfId="18" priority="18"/>
  </conditionalFormatting>
  <conditionalFormatting sqref="G58">
    <cfRule type="cellIs" dxfId="17" priority="16" stopIfTrue="1" operator="equal">
      <formula>"ESCRIBA AQUÍ EL NOMBRE DEL CAPITULO"</formula>
    </cfRule>
    <cfRule type="cellIs" dxfId="16" priority="15" operator="equal">
      <formula>"ESCRIBA AQUÍ EL NOMBRE DEL CAPITULO"</formula>
    </cfRule>
  </conditionalFormatting>
  <conditionalFormatting sqref="G61">
    <cfRule type="duplicateValues" dxfId="15" priority="12"/>
  </conditionalFormatting>
  <conditionalFormatting sqref="G61:G62">
    <cfRule type="cellIs" dxfId="14" priority="11" operator="equal">
      <formula>"ESCRIBA AQUÍ EL NOMBRE DEL CAPITULO"</formula>
    </cfRule>
  </conditionalFormatting>
  <conditionalFormatting sqref="G34:K34">
    <cfRule type="cellIs" dxfId="13" priority="6" operator="equal">
      <formula>"ESCRIBA AQUÍ EL NOMBRE DEL CAPITULO"</formula>
    </cfRule>
  </conditionalFormatting>
  <conditionalFormatting sqref="G50:K50">
    <cfRule type="cellIs" dxfId="12" priority="3" operator="equal">
      <formula>"ESCRIBA AQUÍ EL NOMBRE DEL CAPITULO"</formula>
    </cfRule>
  </conditionalFormatting>
  <conditionalFormatting sqref="G57:K57">
    <cfRule type="cellIs" dxfId="11" priority="2" operator="equal">
      <formula>"ESCRIBA AQUÍ EL NOMBRE DEL CAPITULO"</formula>
    </cfRule>
  </conditionalFormatting>
  <conditionalFormatting sqref="H14:K14">
    <cfRule type="cellIs" dxfId="10" priority="8" operator="equal">
      <formula>"ESCRIBA AQUÍ EL NOMBRE DEL CAPITULO"</formula>
    </cfRule>
  </conditionalFormatting>
  <conditionalFormatting sqref="H27:K27">
    <cfRule type="cellIs" dxfId="9" priority="7" operator="equal">
      <formula>"ESCRIBA AQUÍ EL NOMBRE DEL CAPITULO"</formula>
    </cfRule>
  </conditionalFormatting>
  <conditionalFormatting sqref="H40:K40">
    <cfRule type="cellIs" dxfId="8" priority="5" operator="equal">
      <formula>"ESCRIBA AQUÍ EL NOMBRE DEL CAPITULO"</formula>
    </cfRule>
  </conditionalFormatting>
  <conditionalFormatting sqref="H45:K45">
    <cfRule type="cellIs" dxfId="7" priority="4" operator="equal">
      <formula>"ESCRIBA AQUÍ EL NOMBRE DEL CAPITULO"</formula>
    </cfRule>
  </conditionalFormatting>
  <conditionalFormatting sqref="H61:K61">
    <cfRule type="cellIs" dxfId="6" priority="1" operator="equal">
      <formula>"ESCRIBA AQUÍ EL NOMBRE DEL CAPITULO"</formula>
    </cfRule>
  </conditionalFormatting>
  <conditionalFormatting sqref="I28:I31">
    <cfRule type="cellIs" dxfId="5" priority="44" operator="equal">
      <formula>"ESCRIBA AQUÍ EL NOMBRE DEL CAPITULO"</formula>
    </cfRule>
  </conditionalFormatting>
  <conditionalFormatting sqref="I35:I37">
    <cfRule type="cellIs" dxfId="4" priority="38" operator="equal">
      <formula>"ESCRIBA AQUÍ EL NOMBRE DEL CAPITULO"</formula>
    </cfRule>
  </conditionalFormatting>
  <conditionalFormatting sqref="I41">
    <cfRule type="cellIs" dxfId="3" priority="29" operator="equal">
      <formula>"ESCRIBA AQUÍ EL NOMBRE DEL CAPITULO"</formula>
    </cfRule>
  </conditionalFormatting>
  <conditionalFormatting sqref="I46:I47">
    <cfRule type="cellIs" dxfId="2" priority="25" operator="equal">
      <formula>"ESCRIBA AQUÍ EL NOMBRE DEL CAPITULO"</formula>
    </cfRule>
  </conditionalFormatting>
  <conditionalFormatting sqref="I51:I54">
    <cfRule type="cellIs" dxfId="1" priority="19" operator="equal">
      <formula>"ESCRIBA AQUÍ EL NOMBRE DEL CAPITULO"</formula>
    </cfRule>
  </conditionalFormatting>
  <conditionalFormatting sqref="I62">
    <cfRule type="cellIs" dxfId="0" priority="13" operator="equal">
      <formula>"ESCRIBA AQUÍ EL NOMBRE DEL CAPITULO"</formula>
    </cfRule>
  </conditionalFormatting>
  <printOptions horizontalCentered="1"/>
  <pageMargins left="0.11811023622047245" right="0.11811023622047245" top="0.55118110236220474" bottom="0.55118110236220474" header="0.31496062992125984" footer="0.31496062992125984"/>
  <pageSetup scale="42"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OFICIAL(Entidad)</vt:lpstr>
      <vt:lpstr>PROPUESTA ECONOMICA(Proponente)</vt:lpstr>
      <vt:lpstr>'PROPUESTA ECONOMICA(Proponente)'!Área_de_impresión</vt:lpstr>
      <vt:lpstr>'PROPUESTA ECONOMICA(Proponente)'!Títulos_a_imprimir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ALEJANDRA AFC</cp:lastModifiedBy>
  <cp:revision/>
  <cp:lastPrinted>2026-04-05T15:58:42Z</cp:lastPrinted>
  <dcterms:created xsi:type="dcterms:W3CDTF">2006-06-27T16:47:25Z</dcterms:created>
  <dcterms:modified xsi:type="dcterms:W3CDTF">2026-04-05T16:11:37Z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