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06"/>
  <workbookPr codeName="ThisWorkbook"/>
  <mc:AlternateContent xmlns:mc="http://schemas.openxmlformats.org/markup-compatibility/2006">
    <mc:Choice Requires="x15">
      <x15ac:absPath xmlns:x15ac="http://schemas.microsoft.com/office/spreadsheetml/2010/11/ac" url="https://gobiernobogota.sharepoint.com/sites/INFRAESTRUCTURABOSA/Documentos compartidos/2026/01. FORMULACIONES/04. INTEGRACION SOCIAL/01. OBRA/1. PRESUPUESTO - OFERTA ECONOMICA/"/>
    </mc:Choice>
  </mc:AlternateContent>
  <xr:revisionPtr revIDLastSave="315" documentId="14_{F45E1730-62AE-49C6-BB02-CAEEAAC56F60}" xr6:coauthVersionLast="47" xr6:coauthVersionMax="47" xr10:uidLastSave="{655C6936-1DD8-4968-8EC3-7B1A1043531F}"/>
  <bookViews>
    <workbookView xWindow="-120" yWindow="-120" windowWidth="29040" windowHeight="15720" tabRatio="906" firstSheet="1" activeTab="1" xr2:uid="{00000000-000D-0000-FFFF-FFFF00000000}"/>
  </bookViews>
  <sheets>
    <sheet name="INSUMOS IDU" sheetId="272" r:id="rId1"/>
    <sheet name="PROPUESTA ECONOMICA(Proponente)" sheetId="269"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[9]!_xlnm.ane7</definedName>
    <definedName name="_____ane7">[9]!_xlnm.ane7</definedName>
    <definedName name="_____ane8" localSheetId="1">[9]!_xlnm.ane8</definedName>
    <definedName name="_____ane8">[9]!_xlnm.ane8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[13]!_xlnm.ane7</definedName>
    <definedName name="____ane7">[13]!_xlnm.ane7</definedName>
    <definedName name="____ane8" localSheetId="1">[13]!_xlnm.ane8</definedName>
    <definedName name="____ane8">[13]!_xlnm.ane8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[15]!_xlnm.ane7</definedName>
    <definedName name="___ane7">[15]!_xlnm.ane7</definedName>
    <definedName name="___ane8" localSheetId="1">[15]!_xlnm.ane8</definedName>
    <definedName name="___ane8">[15]!_xlnm.ane8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[13]!_xlnm.ane7</definedName>
    <definedName name="__ane7">[13]!_xlnm.ane7</definedName>
    <definedName name="__ane8" localSheetId="1">[13]!_xlnm.ane8</definedName>
    <definedName name="__ane8">[13]!_xlnm.ane8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[0]!ERR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#REF!</definedName>
    <definedName name="__mun2">[19]PESOS!#REF!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[13]!_xlnm.ane7</definedName>
    <definedName name="_ane7">[13]!_xlnm.ane7</definedName>
    <definedName name="_ane8" localSheetId="1">[13]!_xlnm.ane8</definedName>
    <definedName name="_ane8">[13]!_xlnm.ane8</definedName>
    <definedName name="_APU221">#REF!</definedName>
    <definedName name="_APU465" localSheetId="1">[21]!absc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0" hidden="1">'INSUMOS IDU'!$A$1:$D$1</definedName>
    <definedName name="_xlnm._FilterDatabase" localSheetId="1" hidden="1">'PROPUESTA ECONOMICA(Proponente)'!$H$10:$H$190</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'[23]DUB-823'!#REF!</definedName>
    <definedName name="A_1">#REF!</definedName>
    <definedName name="A_impresión_IM">#REF!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#REF!</definedName>
    <definedName name="adasd">#REF!</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'PROPUESTA ECONOMICA(Proponente)'!$A$1:$V$206</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[0]!ERR</definedName>
    <definedName name="ARP">#REF!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[32]Tabla!$A$1:$A$5</definedName>
    <definedName name="Base">#REF!</definedName>
    <definedName name="Base_datos_IM">#REF!</definedName>
    <definedName name="base1">#REF!</definedName>
    <definedName name="base2">#REF!</definedName>
    <definedName name="basedatos">[42]Hoja1!$A$4:$BZ$55</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[46]medelo!$D$37</definedName>
    <definedName name="bt" hidden="1">{"via1",#N/A,TRUE,"general";"via2",#N/A,TRUE,"general";"via3",#N/A,TRUE,"general"}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hidden="1">{"TAB1",#N/A,TRUE,"GENERAL";"TAB2",#N/A,TRUE,"GENERAL";"TAB3",#N/A,TRUE,"GENERAL";"TAB4",#N/A,TRUE,"GENERAL";"TAB5",#N/A,TRUE,"GENERAL"}</definedName>
    <definedName name="CCCCCC">'[51]A. P. U.'!#REF!</definedName>
    <definedName name="CCT">#REF!</definedName>
    <definedName name="ccto210">#REF!</definedName>
    <definedName name="cd">[52]Hoja1!$C$81</definedName>
    <definedName name="cdcdc" hidden="1">{"via1",#N/A,TRUE,"general";"via2",#N/A,TRUE,"general";"via3",#N/A,TRUE,"general"}</definedName>
    <definedName name="CDctrl">[35]CDItem!$G$8</definedName>
    <definedName name="CDE">#REF!</definedName>
    <definedName name="cdfgrtfd" hidden="1">#REF!</definedName>
    <definedName name="ceerf" hidden="1">{"TAB1",#N/A,TRUE,"GENERAL";"TAB2",#N/A,TRUE,"GENERAL";"TAB3",#N/A,TRUE,"GENERAL";"TAB4",#N/A,TRUE,"GENERAL";"TAB5",#N/A,TRUE,"GENERAL"}</definedName>
    <definedName name="CEMENTO">[53]Insum!$A$3:$H$63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[54]Hoja1!$C$27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[0]!ERR</definedName>
    <definedName name="COPIA1">#REF!</definedName>
    <definedName name="COPIA2">#REF!</definedName>
    <definedName name="copiao4">[0]!ERR</definedName>
    <definedName name="corri">[0]!ERR</definedName>
    <definedName name="COSTO_FRENTE">[56]BITACORA!$E$1:$E$65536</definedName>
    <definedName name="costo2" hidden="1">#REF!</definedName>
    <definedName name="COSTODIRECTO">#REF!</definedName>
    <definedName name="COSTOS">[57]TARIFAS!$A$1:$F$52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[58]civ_roma!$C$803:$G$804</definedName>
    <definedName name="Criterios_IM">'[3]7422CW00'!#REF!</definedName>
    <definedName name="Criticidad">[59]Tabla!$A$1:$A$5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[0]!ERR</definedName>
    <definedName name="CUBS">#REF!</definedName>
    <definedName name="CUNET" hidden="1">{"via1",#N/A,TRUE,"general";"via2",#N/A,TRUE,"general";"via3",#N/A,TRUE,"general"}</definedName>
    <definedName name="Customize" localSheetId="1">[50]!Customize</definedName>
    <definedName name="Customize">[50]!Customize</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'[23]GPI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[58]civ_roma!$C$9:$G$799</definedName>
    <definedName name="DATO1">'[60]46'!$D$3:$CK$429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'[61]Pta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'[62]BASE-LISTAS'!$B$24:$B$29</definedName>
    <definedName name="DEP_VPR_GRM">#REF!</definedName>
    <definedName name="DEP_VPR_GRN">#REF!</definedName>
    <definedName name="DEP_VPR_GRS">#REF!</definedName>
    <definedName name="DEP_VPR_GTP">#REF!</definedName>
    <definedName name="DEP_VPR_NA">#REF!</definedName>
    <definedName name="DEPEND">[59]Tabla!$B$1:$B$397</definedName>
    <definedName name="DEPENDENCIA">[59]Tabla!$B$1:$B$397</definedName>
    <definedName name="DEPENDENCIAS">[59]Tabla!$B$1:$B$397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[63]Cronograma!#REF!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'[64]MEDIA GEOMETRICA'!$J$8,'[64]MEDIA GEOMETRICA'!$N$8,'[64]MEDIA GEOMETRICA'!$R$8,'[64]MEDIA GEOMETRICA'!$V$8,'[64]MEDIA GEOMETRICA'!$Z$8,'[64]MEDIA GEOMETRICA'!$AD$8,'[64]MEDIA GEOMETRICA'!$AH$8,'[64]MEDIA GEOMETRICA'!$AL$8,'[64]MEDIA GEOMETRICA'!#REF!,'[64]MEDIA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[65]CÁLCULOS!$H$34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hidden="1">{"via1",#N/A,TRUE,"general";"via2",#N/A,TRUE,"general";"via3",#N/A,TRUE,"general"}</definedName>
    <definedName name="DS">[63]Cronograma!#REF!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[66]EMPRESA!$I$25</definedName>
    <definedName name="DsctoPension">[66]EMPRESA!$I$23</definedName>
    <definedName name="DsctoSalud">[66]EMPRESA!$I$24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#REF!</definedName>
    <definedName name="emanto">#REF!</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#REF!</definedName>
    <definedName name="EPECIALIDAD_SIDOE">[12]Tablas!#REF!</definedName>
    <definedName name="equipo">[68]Equipo!$A$7:$A$65536</definedName>
    <definedName name="EQUIPO1">#REF!</definedName>
    <definedName name="Equipos">#REF!</definedName>
    <definedName name="EQUIPOS1">#REF!</definedName>
    <definedName name="eqw" hidden="1">{"via1",#N/A,TRUE,"general";"via2",#N/A,TRUE,"general";"via3",#N/A,TRUE,"general"}</definedName>
    <definedName name="ERE_ART">[45]steel!$B$8:$B$47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[69]Estructura!$C$7:$E$2570</definedName>
    <definedName name="ESTRUCTURA" hidden="1">{#N/A,#N/A,TRUE,"INGENIERIA";#N/A,#N/A,TRUE,"COMPRAS";#N/A,#N/A,TRUE,"DIRECCION";#N/A,#N/A,TRUE,"RESUMEN"}</definedName>
    <definedName name="ESTRUCTURAS">[70]Hoja3!$B$7:$B$15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[23]SKJ452!#REF!</definedName>
    <definedName name="Excel_BuiltIn_Print_Titles_11">[23]ITA878!#REF!</definedName>
    <definedName name="Excel_BuiltIn_Print_Titles_12">'[23]AEA-944'!#REF!</definedName>
    <definedName name="Excel_BuiltIn_Print_Titles_13">'[23]DUB-823'!#REF!</definedName>
    <definedName name="Excel_BuiltIn_Print_Titles_14">'[23]GPI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[23]XXJ617!#REF!</definedName>
    <definedName name="Excel_BuiltIn_Print_Titles_20">#REF!</definedName>
    <definedName name="Excel_BuiltIn_Print_Titles_21">[23]SNG_855!#REF!</definedName>
    <definedName name="Excel_BuiltIn_Print_Titles_23">#REF!</definedName>
    <definedName name="Excel_BuiltIn_Print_Titles_3">#REF!</definedName>
    <definedName name="Excel_BuiltIn_Print_Titles_5">'[23]VEA 374'!#REF!</definedName>
    <definedName name="Excel_BuiltIn_Print_Titles_5_XX">'[23]VEA 374'!#REF!</definedName>
    <definedName name="Excel_BuiltIn_Print_Titles_6">#REF!</definedName>
    <definedName name="Excel_BuiltIn_Print_Titles_7">[23]HFB024!#REF!</definedName>
    <definedName name="Excel_BuiltIn_Print_Titles_8">#REF!</definedName>
    <definedName name="Excel_BuiltIn_Print_Titles_9">[23]PAJ825!#REF!</definedName>
    <definedName name="EXCROC">'[71]Análisis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'[72]Itemes Renovación'!#REF!</definedName>
    <definedName name="FareWellStmnt" localSheetId="1">[50]!FareWellStmnt</definedName>
    <definedName name="FareWellStmnt">[50]!FareWellStmnt</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[73]Tablas!$B$1:$B$65536</definedName>
    <definedName name="FechaInicio">[40]CONTRATO!$E$10</definedName>
    <definedName name="FechaTermina">[40]CONTRATO!$E$11</definedName>
    <definedName name="FechaTerminacion">#REF!</definedName>
    <definedName name="fer">'[37]Res-Accide-10'!#REF!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 localSheetId="1">[50]!FinePrint</definedName>
    <definedName name="FinePrint">[50]!FinePrint</definedName>
    <definedName name="FM">1.18</definedName>
    <definedName name="fnic">[54]Hoja1!$C$13</definedName>
    <definedName name="FO">1.32</definedName>
    <definedName name="FORDESCR">'[3]7422CW00'!#REF!</definedName>
    <definedName name="FORM_C3">[75]Hoja1!$A$33:$N$51</definedName>
    <definedName name="FORMOLT">'[3]7422CW00'!#REF!</definedName>
    <definedName name="formularioCantidades">#REF!</definedName>
    <definedName name="FORSHE">'[3]7422CW00'!#REF!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[40]EMPRESA!$F$12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'[74]7422CW00'!#REF!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[12]Tablas!#REF!</definedName>
    <definedName name="GRC_ON_ASO">[12]Tablas!#REF!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hidden="1">{"TAB1",#N/A,TRUE,"GENERAL";"TAB2",#N/A,TRUE,"GENERAL";"TAB3",#N/A,TRUE,"GENERAL";"TAB4",#N/A,TRUE,"GENERAL";"TAB5",#N/A,TRUE,"GENERAL"}</definedName>
    <definedName name="gsfsf" hidden="1">{"via1",#N/A,TRUE,"general";"via2",#N/A,TRUE,"general";"via3",#N/A,TRUE,"general"}</definedName>
    <definedName name="GT">[76]BASE!$C$4:$H$255</definedName>
    <definedName name="GTC">[12]Tablas!#REF!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[54]Datos!$D$8</definedName>
    <definedName name="hen">[54]Datos!$D$9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[45]steel!$F$7:$J$7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'[20]Itemes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[54]Hoja1!$C$17</definedName>
    <definedName name="icbf">[54]Hoja1!$C$15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name="IF">'[51]A.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'[77]1'!$N$41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[78]TABLAS!$A$1:$A$65536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[79]INSUMOS!$A$1:$E$65536</definedName>
    <definedName name="Insumos_auxiliares">[80]Insumos!#REF!</definedName>
    <definedName name="Insumos_basicos">#REF!</definedName>
    <definedName name="Int">#REF!</definedName>
    <definedName name="InTap">[20]Interc.tapones!$E$1:$E$65536</definedName>
    <definedName name="INTER">[70]Hoja3!$F$7:$F$9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'[81]PR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[82]LISTADO!#REF!</definedName>
    <definedName name="LICITACION">#REF!</definedName>
    <definedName name="LINEA">[83]CONT_ADI!#REF!</definedName>
    <definedName name="ListaCantidad">#REF!</definedName>
    <definedName name="Listado">#REF!</definedName>
    <definedName name="Listado1">#REF!</definedName>
    <definedName name="ListaItem">#REF!</definedName>
    <definedName name="ListaUni">[84]TOTALES!$D$7:$D$654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[85]tub!$C$1:$J$39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'[37]Res-Accide-10'!#REF!</definedName>
    <definedName name="lv">#REF!</definedName>
    <definedName name="m">#REF!</definedName>
    <definedName name="MA">'[37]Res-Accide-10'!#REF!</definedName>
    <definedName name="MACR">#REF!</definedName>
    <definedName name="MACRDEL">'[3]7422CW00'!#REF!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[53]Insum!$A$68:$H$98</definedName>
    <definedName name="mar">'[37]Res-Accide-10'!#REF!</definedName>
    <definedName name="MARCO_H">#REF!</definedName>
    <definedName name="marina">'[86]Informe Semanal 1'!#REF!</definedName>
    <definedName name="masor" hidden="1">{"via1",#N/A,TRUE,"general";"via2",#N/A,TRUE,"general";"via3",#N/A,TRUE,"general"}</definedName>
    <definedName name="MAT">#REF!</definedName>
    <definedName name="MATERIAL">'[87]TABLA MATERIALES'!$A$3:$D$654</definedName>
    <definedName name="materiales">[68]materiales!$A$7:$A$1317</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'[88]CCP,LEYES, Y DEC.'!#REF!</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#REF!</definedName>
    <definedName name="MesesMora">'[10]LIQ-NOM'!$I$3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[89]Tablas!$AO$6:$AO$7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hidden="1">{"via1",#N/A,TRUE,"general";"via2",#N/A,TRUE,"general";"via3",#N/A,TRUE,"general"}</definedName>
    <definedName name="Nada" localSheetId="1">[50]!Nada</definedName>
    <definedName name="Nada">[50]!Nada</definedName>
    <definedName name="Nafta_2">'[90] ASR+Nafta'!$K$19:$AS$19</definedName>
    <definedName name="Nafta2">'[90] ASR+Nafta'!$K$19:$AS$19</definedName>
    <definedName name="Nafta3">'[90]Todos+Nafta'!$K$19:$AS$19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[40]EMPRESA!$F$8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[25]PRESUPUESTO!$C$10</definedName>
    <definedName name="ObjetivoProyecto">#REF!</definedName>
    <definedName name="Obra">#REF!</definedName>
    <definedName name="obras" hidden="1">#REF!</definedName>
    <definedName name="obras1" localSheetId="1">DATE(YEAR([91]!Loan_Start),MONTH([91]!Loan_Start)+Payment_Number,DAY([91]!Loan_Start))</definedName>
    <definedName name="obras1">DATE(YEAR([91]!Loan_Start),MONTH([91]!Loan_Start)+Payment_Number,DAY([91]!Loan_Start))</definedName>
    <definedName name="obras11" hidden="1">#REF!</definedName>
    <definedName name="obras111" localSheetId="1">DATE(YEAR([92]!Loan_Start),MONTH([92]!Loan_Start)+Payment_Number,DAY([92]!Loan_Start))</definedName>
    <definedName name="obras111">DATE(YEAR([92]!Loan_Start),MONTH([92]!Loan_Start)+Payment_Number,DAY([92]!Loan_Start))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[68]otros!$A$6:$A$1235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[56]Tablas!$A$1:$A$65536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DATE(YEAR([92]!Loan_Start),MONTH([92]!Loan_Start)+Payment_Number,DAY([92]!Loan_Start))</definedName>
    <definedName name="Payment_Date1">DATE(YEAR([92]!Loan_Start),MONTH([92]!Loan_Start)+Payment_Number,DAY([92]!Loan_Start))</definedName>
    <definedName name="Payment_Needed">"Pago necesario"</definedName>
    <definedName name="Pb">#REF!</definedName>
    <definedName name="Pd">#REF!</definedName>
    <definedName name="PEPE">[0]!ERR</definedName>
    <definedName name="Periodo">[42]Hoja1!$C$1</definedName>
    <definedName name="PeriodoPago">'[40]LIQUIDA-NOMINA'!$C$4</definedName>
    <definedName name="PeriodoRepago">#REF!</definedName>
    <definedName name="PeriodoRepagoCCP">#REF!</definedName>
    <definedName name="phed">[54]Hoja1!$C$4</definedName>
    <definedName name="phen">[54]Hoja1!$C$5</definedName>
    <definedName name="Pindis">#REF!</definedName>
    <definedName name="pint">'[74]7422CW00'!#REF!</definedName>
    <definedName name="pintura">'[74]7422CW00'!#REF!</definedName>
    <definedName name="pintyura">[93]STRSUMM0!#REF!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[35]BASES!$E$27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[36]BASES!$E$26</definedName>
    <definedName name="Porcentaje">#REF!</definedName>
    <definedName name="PORCENTAJE1">#REF!</definedName>
    <definedName name="PORTADA2">'[94]Hoja 1 '!#REF!</definedName>
    <definedName name="POSICION_PRESUP">[11]Tablas!#REF!</definedName>
    <definedName name="POSICIONES">#REF!</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[46]medelo!$D$46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'[86]Informe Semanal 1'!$V$43:$W$43</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[54]Hoja1!$C$3</definedName>
    <definedName name="prnf">[54]Hoja1!$C$6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[0]!ERR</definedName>
    <definedName name="Proponente">#REF!</definedName>
    <definedName name="PRUEBA" localSheetId="1">[95]!absc</definedName>
    <definedName name="PRUEBA">[95]!absc</definedName>
    <definedName name="prueba1" localSheetId="1">[95]!absc</definedName>
    <definedName name="prueba1">[95]!absc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'[96]ORITO 02 '!$A$12</definedName>
    <definedName name="Pwf_actual">'[96]ORITO 02 '!$E$6</definedName>
    <definedName name="Pwf_i">[46]medelo!$A$66:$A$83</definedName>
    <definedName name="Pwf_min">'[96]ORITO 02 '!$E$8</definedName>
    <definedName name="Pwfd">#REF!</definedName>
    <definedName name="Q">#REF!</definedName>
    <definedName name="Q_actual">'[96]ORITO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[46]medelo!$B$63</definedName>
    <definedName name="qqqqqw" hidden="1">{"via1",#N/A,TRUE,"general";"via2",#N/A,TRUE,"general";"via3",#N/A,TRUE,"general"}</definedName>
    <definedName name="QS">#REF!</definedName>
    <definedName name="Qt">'[96]ORITO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'[90] ASR+Nafta'!$E$9:$E$21</definedName>
    <definedName name="Recall_3">'[90]Todos+Nafta'!$E$9:$E$21</definedName>
    <definedName name="Recorder">#REF!</definedName>
    <definedName name="recursos">[97]RECURSOS!$A$8:$A$204</definedName>
    <definedName name="rege" hidden="1">{"TAB1",#N/A,TRUE,"GENERAL";"TAB2",#N/A,TRUE,"GENERAL";"TAB3",#N/A,TRUE,"GENERAL";"TAB4",#N/A,TRUE,"GENERAL";"TAB5",#N/A,TRUE,"GENERAL"}</definedName>
    <definedName name="REGIMEN_CONTRAT">[89]Tablas!$M$6:$M$8</definedName>
    <definedName name="REGIONAL">[89]Tablas!$I$6:$I$10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[98]Ingenieria!#REF!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[54]Datos!$D$12</definedName>
    <definedName name="Ro">#REF!,#REF!,#REF!</definedName>
    <definedName name="rr">[0]!ERR</definedName>
    <definedName name="rrr" hidden="1">{"via1",#N/A,TRUE,"general";"via2",#N/A,TRUE,"general";"via3",#N/A,TRUE,"general"}</definedName>
    <definedName name="rrrr">'[99]Form5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#REF!</definedName>
    <definedName name="SalMinimo">[35]BASES!$E$41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[54]Hoja1!$C$14</definedName>
    <definedName name="SERO">[0]!ERR</definedName>
    <definedName name="setrj" hidden="1">{"via1",#N/A,TRUE,"general";"via2",#N/A,TRUE,"general";"via3",#N/A,TRUE,"general"}</definedName>
    <definedName name="sett" hidden="1">{"via1",#N/A,TRUE,"general";"via2",#N/A,TRUE,"general";"via3",#N/A,TRUE,"general"}</definedName>
    <definedName name="sf">[54]Hoja1!$C$12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'[3]7422CW00'!#REF!</definedName>
    <definedName name="SISISIS">[0]!ERR</definedName>
    <definedName name="Smlv">'[10]DATOS CONTRATO'!$I$9</definedName>
    <definedName name="smlv01">[40]CONTRATO!$I$9</definedName>
    <definedName name="smlv2001">[40]CONTRATO!$H$9</definedName>
    <definedName name="SMML">'[64]ASPECTOS TECNICOS'!$O$12:$P$32</definedName>
    <definedName name="SN">[10]EMPRESA!$G$29</definedName>
    <definedName name="SOLD._4_">#REF!</definedName>
    <definedName name="SOLD._6_">#REF!</definedName>
    <definedName name="SOLD._8_">#REF!</definedName>
    <definedName name="solver_adj" localSheetId="1" hidden="1">'PROPUESTA ECONOMICA(Proponente)'!#REF!</definedName>
    <definedName name="solver_cvg" localSheetId="1" hidden="1">0.0001</definedName>
    <definedName name="solver_drv" localSheetId="1" hidden="1">1</definedName>
    <definedName name="solver_est" localSheetId="1" hidden="1">1</definedName>
    <definedName name="solver_itr" localSheetId="1" hidden="1">100</definedName>
    <definedName name="solver_lhs1" localSheetId="1" hidden="1">'PROPUESTA ECONOMICA(Proponente)'!$J$197</definedName>
    <definedName name="solver_lin" localSheetId="1" hidden="1">2</definedName>
    <definedName name="solver_neg" localSheetId="1" hidden="1">2</definedName>
    <definedName name="solver_num" localSheetId="1" hidden="1">1</definedName>
    <definedName name="solver_nwt" localSheetId="1" hidden="1">1</definedName>
    <definedName name="solver_opt" localSheetId="1" hidden="1">'PROPUESTA ECONOMICA(Proponente)'!$J$197</definedName>
    <definedName name="solver_pre" localSheetId="1" hidden="1">0.000001</definedName>
    <definedName name="solver_rel1" localSheetId="1" hidden="1">2</definedName>
    <definedName name="solver_rhs1" localSheetId="1" hidden="1">'PROPUESTA ECONOMICA(Proponente)'!$J$198</definedName>
    <definedName name="solver_scl" localSheetId="1" hidden="1">2</definedName>
    <definedName name="solver_sho" localSheetId="1" hidden="1">2</definedName>
    <definedName name="solver_tim" localSheetId="1" hidden="1">100</definedName>
    <definedName name="solver_tol" localSheetId="1" hidden="1">0.05</definedName>
    <definedName name="solver_typ" localSheetId="1" hidden="1">3</definedName>
    <definedName name="solver_val" localSheetId="1" hidden="1">63899000000</definedName>
    <definedName name="srwrwr" hidden="1">{"TAB1",#N/A,TRUE,"GENERAL";"TAB2",#N/A,TRUE,"GENERAL";"TAB3",#N/A,TRUE,"GENERAL";"TAB4",#N/A,TRUE,"GENERAL";"TAB5",#N/A,TRUE,"GENERAL"}</definedName>
    <definedName name="SS">#REF!</definedName>
    <definedName name="SS_AVG_SIZE">#REF!</definedName>
    <definedName name="SS_WELDING">#REF!</definedName>
    <definedName name="ssa">[54]Hoja1!$C$25</definedName>
    <definedName name="ssh">[54]Hoja1!$C$24</definedName>
    <definedName name="sss" localSheetId="1">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'[100]PxQ Cantidades'!#REF!</definedName>
    <definedName name="STONU">'[3]7422CW00'!#REF!</definedName>
    <definedName name="STRESS_RELIEVIN">#REF!</definedName>
    <definedName name="STSUMM">'[3]7422CW00'!#REF!</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[56]Tablas!$H$1:$H$65536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hidden="1">{"TAB1",#N/A,TRUE,"GENERAL";"TAB2",#N/A,TRUE,"GENERAL";"TAB3",#N/A,TRUE,"GENERAL";"TAB4",#N/A,TRUE,"GENERAL";"TAB5",#N/A,TRUE,"GENERAL"}</definedName>
    <definedName name="TAB_FECHA">[56]Tablas!$B$1:$B$65536</definedName>
    <definedName name="TABLA">#REF!</definedName>
    <definedName name="tabla1">[101]Hoja3!$B$4:$F$28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[102]TARIFAS!$A$1:$F$52</definedName>
    <definedName name="TarifaSalud">[40]EMPRESA!$F$26</definedName>
    <definedName name="Tasa">#REF!</definedName>
    <definedName name="TASA_DE_CAMBIO">#REF!</definedName>
    <definedName name="Tasa1">'[103]Bases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[36]BASES!$E$27</definedName>
    <definedName name="TIPO">#REF!</definedName>
    <definedName name="TIPO_GRUPO">#REF!</definedName>
    <definedName name="TipoGC">[89]Tablas!$U$6:$U$15</definedName>
    <definedName name="TipoNeces">[89]Tablas!$Q$6:$Q$8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'[10]DATOS CONTRATO'!$E$18</definedName>
    <definedName name="TK_1" hidden="1">[22]INST!#REF!</definedName>
    <definedName name="TKSLCI07">[10]EMPRESA!$F$22</definedName>
    <definedName name="tld">[54]Datos!$D$14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[104]desmonte!$E$48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[105]Tablas!$B$2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'[88]CCP,LEYES,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'[106]Lista APU'!$A$3:$D$479</definedName>
    <definedName name="UNITARIO">[107]Unitarios!$A$3:$D$13</definedName>
    <definedName name="Unitarios">#REF!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'[77]1'!$N$42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[108]CONTRATO!$E$9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hidden="1">{"via1",#N/A,TRUE,"general";"via2",#N/A,TRUE,"general";"via3",#N/A,TRUE,"general"}</definedName>
    <definedName name="vfh">'[74]7422CW00'!#REF!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[89]Tablas!$A$6:$A$26</definedName>
    <definedName name="VigenciaDolares">#REF!</definedName>
    <definedName name="VigenciaPesos">#REF!</definedName>
    <definedName name="VIGFUTURA">[89]Tablas!$J$6:$J$8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'[109]2004'!#REF!</definedName>
    <definedName name="Wcut">#REF!</definedName>
    <definedName name="WD">#REF!</definedName>
    <definedName name="WDD" hidden="1">{#N/A,#N/A,FALSE,"orthoflow";#N/A,#N/A,FALSE,"Miscelaneos";#N/A,#N/A,FALSE,"Instrumentacio";#N/A,#N/A,FALSE,"Electrico";#N/A,#N/A,FALSE,"Valv. Seguridad"}</definedName>
    <definedName name="WDFSDF">'[37]Res-Accide-10'!#REF!</definedName>
    <definedName name="wedw">#REF!</definedName>
    <definedName name="WEFWE">'[37]Res-Accide-10'!#REF!</definedName>
    <definedName name="WER">'[37]Res-Accide-10'!$S$2:$S$7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'[37]Res-Accide-10'!#REF!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 localSheetId="1">[110]!absc</definedName>
    <definedName name="xxxxx">[110]!absc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1">[26]!absc</definedName>
    <definedName name="Y">[26]!absc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'[111]AISLAMIENTO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'[51]A. P. U.'!#REF!</definedName>
  </definedNames>
  <calcPr calcId="191028" calcCompleted="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44" i="269" l="1"/>
  <c r="T43" i="269"/>
  <c r="S44" i="269"/>
  <c r="S43" i="269"/>
  <c r="R43" i="269"/>
  <c r="Q43" i="269"/>
  <c r="O44" i="269"/>
  <c r="Q57" i="269"/>
  <c r="O57" i="269"/>
  <c r="S80" i="269"/>
  <c r="Q80" i="269"/>
  <c r="O80" i="269"/>
  <c r="R91" i="269"/>
  <c r="S91" i="269"/>
  <c r="S92" i="269" s="1"/>
  <c r="Q92" i="269"/>
  <c r="Q91" i="269"/>
  <c r="O92" i="269"/>
  <c r="O115" i="269"/>
  <c r="Q115" i="269"/>
  <c r="Q114" i="269"/>
  <c r="Q113" i="269"/>
  <c r="R114" i="269"/>
  <c r="S114" i="269"/>
  <c r="T114" i="269" s="1"/>
  <c r="S128" i="269"/>
  <c r="S127" i="269"/>
  <c r="R127" i="269"/>
  <c r="Q128" i="269"/>
  <c r="O128" i="269"/>
  <c r="T127" i="269"/>
  <c r="T128" i="269" s="1"/>
  <c r="T179" i="269"/>
  <c r="T175" i="269"/>
  <c r="T176" i="269"/>
  <c r="T177" i="269"/>
  <c r="T178" i="269"/>
  <c r="T190" i="269"/>
  <c r="T161" i="269"/>
  <c r="T160" i="269"/>
  <c r="S161" i="269"/>
  <c r="S160" i="269"/>
  <c r="R160" i="269"/>
  <c r="Q161" i="269"/>
  <c r="Q160" i="269"/>
  <c r="Q159" i="269"/>
  <c r="O161" i="269"/>
  <c r="O179" i="269"/>
  <c r="Q179" i="269"/>
  <c r="Q177" i="269"/>
  <c r="Q178" i="269"/>
  <c r="Q176" i="269"/>
  <c r="R177" i="269"/>
  <c r="R178" i="269"/>
  <c r="S177" i="269"/>
  <c r="S178" i="269"/>
  <c r="S190" i="269"/>
  <c r="T187" i="269"/>
  <c r="T188" i="269"/>
  <c r="T189" i="269"/>
  <c r="S187" i="269"/>
  <c r="S188" i="269"/>
  <c r="S189" i="269"/>
  <c r="R187" i="269"/>
  <c r="R188" i="269"/>
  <c r="R189" i="269"/>
  <c r="Q190" i="269"/>
  <c r="O190" i="269"/>
  <c r="D189" i="269"/>
  <c r="D177" i="269"/>
  <c r="D178" i="269"/>
  <c r="D160" i="269"/>
  <c r="D159" i="269"/>
  <c r="D113" i="269"/>
  <c r="D114" i="269"/>
  <c r="K179" i="269"/>
  <c r="J178" i="269"/>
  <c r="K178" i="269"/>
  <c r="J160" i="269"/>
  <c r="K160" i="269"/>
  <c r="J127" i="269"/>
  <c r="K127" i="269"/>
  <c r="J177" i="269"/>
  <c r="K177" i="269"/>
  <c r="J189" i="269"/>
  <c r="K189" i="269"/>
  <c r="J114" i="269"/>
  <c r="K114" i="269"/>
  <c r="J91" i="269"/>
  <c r="K91" i="269"/>
  <c r="J188" i="269"/>
  <c r="K188" i="269" s="1"/>
  <c r="J187" i="269"/>
  <c r="K187" i="269" s="1"/>
  <c r="J43" i="269"/>
  <c r="K43" i="269" s="1"/>
  <c r="Q175" i="269"/>
  <c r="R175" i="269" s="1"/>
  <c r="S175" i="269" s="1"/>
  <c r="R176" i="269"/>
  <c r="S176" i="269" s="1"/>
  <c r="J176" i="269"/>
  <c r="K176" i="269" s="1"/>
  <c r="J175" i="269"/>
  <c r="K175" i="269" s="1"/>
  <c r="Q174" i="269"/>
  <c r="R174" i="269" s="1"/>
  <c r="S174" i="269" s="1"/>
  <c r="J174" i="269"/>
  <c r="K174" i="269" s="1"/>
  <c r="J173" i="269"/>
  <c r="O149" i="269"/>
  <c r="O134" i="269"/>
  <c r="Q186" i="269"/>
  <c r="R186" i="269" s="1"/>
  <c r="S186" i="269" s="1"/>
  <c r="J186" i="269"/>
  <c r="K186" i="269" s="1"/>
  <c r="J185" i="269"/>
  <c r="K185" i="269" s="1"/>
  <c r="Q185" i="269"/>
  <c r="R185" i="269" s="1"/>
  <c r="S185" i="269"/>
  <c r="J184" i="269"/>
  <c r="Q165" i="269"/>
  <c r="R165" i="269" s="1"/>
  <c r="S165" i="269" s="1"/>
  <c r="Q166" i="269"/>
  <c r="R166" i="269" s="1"/>
  <c r="S166" i="269" s="1"/>
  <c r="Q167" i="269"/>
  <c r="R167" i="269" s="1"/>
  <c r="S167" i="269" s="1"/>
  <c r="Q168" i="269"/>
  <c r="R168" i="269" s="1"/>
  <c r="S168" i="269" s="1"/>
  <c r="Q169" i="269"/>
  <c r="R169" i="269" s="1"/>
  <c r="S169" i="269" s="1"/>
  <c r="Q170" i="269"/>
  <c r="R170" i="269" s="1"/>
  <c r="S170" i="269" s="1"/>
  <c r="Q171" i="269"/>
  <c r="R171" i="269" s="1"/>
  <c r="S171" i="269" s="1"/>
  <c r="Q172" i="269"/>
  <c r="R172" i="269" s="1"/>
  <c r="S172" i="269" s="1"/>
  <c r="Q173" i="269"/>
  <c r="R173" i="269" s="1"/>
  <c r="S173" i="269" s="1"/>
  <c r="Q164" i="269"/>
  <c r="R164" i="269" s="1"/>
  <c r="S164" i="269" s="1"/>
  <c r="Q153" i="269"/>
  <c r="R153" i="269" s="1"/>
  <c r="S153" i="269" s="1"/>
  <c r="Q154" i="269"/>
  <c r="R154" i="269" s="1"/>
  <c r="S154" i="269" s="1"/>
  <c r="Q155" i="269"/>
  <c r="Q156" i="269"/>
  <c r="R156" i="269" s="1"/>
  <c r="S156" i="269" s="1"/>
  <c r="Q157" i="269"/>
  <c r="R157" i="269" s="1"/>
  <c r="S157" i="269" s="1"/>
  <c r="Q158" i="269"/>
  <c r="R158" i="269" s="1"/>
  <c r="S158" i="269" s="1"/>
  <c r="R159" i="269"/>
  <c r="S159" i="269" s="1"/>
  <c r="Q141" i="269"/>
  <c r="R141" i="269" s="1"/>
  <c r="S141" i="269" s="1"/>
  <c r="Q142" i="269"/>
  <c r="R142" i="269" s="1"/>
  <c r="S142" i="269" s="1"/>
  <c r="Q143" i="269"/>
  <c r="R143" i="269" s="1"/>
  <c r="S143" i="269" s="1"/>
  <c r="Q144" i="269"/>
  <c r="R144" i="269" s="1"/>
  <c r="S144" i="269" s="1"/>
  <c r="Q145" i="269"/>
  <c r="R145" i="269" s="1"/>
  <c r="S145" i="269" s="1"/>
  <c r="Q146" i="269"/>
  <c r="R146" i="269" s="1"/>
  <c r="S146" i="269" s="1"/>
  <c r="Q147" i="269"/>
  <c r="R147" i="269" s="1"/>
  <c r="S147" i="269" s="1"/>
  <c r="Q148" i="269"/>
  <c r="R148" i="269" s="1"/>
  <c r="S148" i="269" s="1"/>
  <c r="Q131" i="269"/>
  <c r="R131" i="269" s="1"/>
  <c r="S131" i="269" s="1"/>
  <c r="Q132" i="269"/>
  <c r="R132" i="269" s="1"/>
  <c r="S132" i="269" s="1"/>
  <c r="Q133" i="269"/>
  <c r="R133" i="269" s="1"/>
  <c r="S133" i="269" s="1"/>
  <c r="Q130" i="269"/>
  <c r="Q125" i="269"/>
  <c r="R125" i="269" s="1"/>
  <c r="S125" i="269" s="1"/>
  <c r="Q95" i="269"/>
  <c r="R95" i="269" s="1"/>
  <c r="S95" i="269" s="1"/>
  <c r="Q96" i="269"/>
  <c r="R96" i="269" s="1"/>
  <c r="S96" i="269" s="1"/>
  <c r="Q97" i="269"/>
  <c r="R97" i="269" s="1"/>
  <c r="S97" i="269" s="1"/>
  <c r="Q98" i="269"/>
  <c r="R98" i="269" s="1"/>
  <c r="S98" i="269" s="1"/>
  <c r="Q99" i="269"/>
  <c r="R99" i="269" s="1"/>
  <c r="S99" i="269" s="1"/>
  <c r="Q100" i="269"/>
  <c r="R100" i="269" s="1"/>
  <c r="S100" i="269" s="1"/>
  <c r="Q101" i="269"/>
  <c r="R101" i="269" s="1"/>
  <c r="S101" i="269" s="1"/>
  <c r="Q102" i="269"/>
  <c r="R102" i="269" s="1"/>
  <c r="S102" i="269" s="1"/>
  <c r="Q103" i="269"/>
  <c r="R103" i="269" s="1"/>
  <c r="S103" i="269" s="1"/>
  <c r="Q104" i="269"/>
  <c r="R104" i="269" s="1"/>
  <c r="S104" i="269" s="1"/>
  <c r="Q105" i="269"/>
  <c r="R105" i="269" s="1"/>
  <c r="S105" i="269" s="1"/>
  <c r="Q106" i="269"/>
  <c r="R106" i="269" s="1"/>
  <c r="S106" i="269" s="1"/>
  <c r="Q107" i="269"/>
  <c r="R107" i="269" s="1"/>
  <c r="S107" i="269" s="1"/>
  <c r="Q108" i="269"/>
  <c r="R108" i="269" s="1"/>
  <c r="S108" i="269" s="1"/>
  <c r="Q109" i="269"/>
  <c r="R109" i="269" s="1"/>
  <c r="S109" i="269" s="1"/>
  <c r="Q110" i="269"/>
  <c r="R110" i="269" s="1"/>
  <c r="S110" i="269" s="1"/>
  <c r="Q111" i="269"/>
  <c r="R111" i="269" s="1"/>
  <c r="S111" i="269" s="1"/>
  <c r="Q112" i="269"/>
  <c r="R112" i="269" s="1"/>
  <c r="S112" i="269" s="1"/>
  <c r="R113" i="269"/>
  <c r="S113" i="269" s="1"/>
  <c r="S115" i="269" s="1"/>
  <c r="Q83" i="269"/>
  <c r="R83" i="269" s="1"/>
  <c r="S83" i="269" s="1"/>
  <c r="Q84" i="269"/>
  <c r="R84" i="269" s="1"/>
  <c r="S84" i="269" s="1"/>
  <c r="Q85" i="269"/>
  <c r="R85" i="269" s="1"/>
  <c r="S85" i="269" s="1"/>
  <c r="Q86" i="269"/>
  <c r="R86" i="269" s="1"/>
  <c r="S86" i="269" s="1"/>
  <c r="Q87" i="269"/>
  <c r="R87" i="269" s="1"/>
  <c r="S87" i="269" s="1"/>
  <c r="Q88" i="269"/>
  <c r="R88" i="269" s="1"/>
  <c r="S88" i="269" s="1"/>
  <c r="Q89" i="269"/>
  <c r="R89" i="269" s="1"/>
  <c r="S89" i="269" s="1"/>
  <c r="Q90" i="269"/>
  <c r="R90" i="269" s="1"/>
  <c r="Q60" i="269"/>
  <c r="R60" i="269" s="1"/>
  <c r="S60" i="269" s="1"/>
  <c r="Q61" i="269"/>
  <c r="R61" i="269" s="1"/>
  <c r="S61" i="269" s="1"/>
  <c r="Q62" i="269"/>
  <c r="R62" i="269" s="1"/>
  <c r="S62" i="269" s="1"/>
  <c r="Q63" i="269"/>
  <c r="R63" i="269" s="1"/>
  <c r="S63" i="269" s="1"/>
  <c r="Q64" i="269"/>
  <c r="R64" i="269" s="1"/>
  <c r="S64" i="269" s="1"/>
  <c r="Q65" i="269"/>
  <c r="R65" i="269" s="1"/>
  <c r="S65" i="269" s="1"/>
  <c r="Q66" i="269"/>
  <c r="R66" i="269" s="1"/>
  <c r="S66" i="269" s="1"/>
  <c r="Q67" i="269"/>
  <c r="R67" i="269" s="1"/>
  <c r="S67" i="269" s="1"/>
  <c r="Q68" i="269"/>
  <c r="R68" i="269" s="1"/>
  <c r="S68" i="269" s="1"/>
  <c r="Q69" i="269"/>
  <c r="R69" i="269" s="1"/>
  <c r="S69" i="269" s="1"/>
  <c r="Q70" i="269"/>
  <c r="R70" i="269" s="1"/>
  <c r="S70" i="269" s="1"/>
  <c r="Q71" i="269"/>
  <c r="R71" i="269" s="1"/>
  <c r="S71" i="269" s="1"/>
  <c r="Q72" i="269"/>
  <c r="R72" i="269" s="1"/>
  <c r="S72" i="269" s="1"/>
  <c r="Q73" i="269"/>
  <c r="R73" i="269" s="1"/>
  <c r="S73" i="269" s="1"/>
  <c r="Q74" i="269"/>
  <c r="R74" i="269" s="1"/>
  <c r="S74" i="269" s="1"/>
  <c r="Q75" i="269"/>
  <c r="R75" i="269" s="1"/>
  <c r="S75" i="269" s="1"/>
  <c r="Q76" i="269"/>
  <c r="R76" i="269" s="1"/>
  <c r="S76" i="269" s="1"/>
  <c r="Q77" i="269"/>
  <c r="R77" i="269" s="1"/>
  <c r="S77" i="269" s="1"/>
  <c r="Q78" i="269"/>
  <c r="R78" i="269" s="1"/>
  <c r="S78" i="269" s="1"/>
  <c r="Q79" i="269"/>
  <c r="R79" i="269" s="1"/>
  <c r="S79" i="269" s="1"/>
  <c r="Q47" i="269"/>
  <c r="R47" i="269" s="1"/>
  <c r="S47" i="269" s="1"/>
  <c r="Q48" i="269"/>
  <c r="R48" i="269" s="1"/>
  <c r="S48" i="269" s="1"/>
  <c r="Q49" i="269"/>
  <c r="R49" i="269" s="1"/>
  <c r="S49" i="269" s="1"/>
  <c r="Q50" i="269"/>
  <c r="R50" i="269" s="1"/>
  <c r="S50" i="269" s="1"/>
  <c r="Q51" i="269"/>
  <c r="R51" i="269" s="1"/>
  <c r="S51" i="269" s="1"/>
  <c r="Q52" i="269"/>
  <c r="R52" i="269" s="1"/>
  <c r="S52" i="269" s="1"/>
  <c r="Q53" i="269"/>
  <c r="R53" i="269" s="1"/>
  <c r="S53" i="269" s="1"/>
  <c r="Q54" i="269"/>
  <c r="R54" i="269" s="1"/>
  <c r="S54" i="269" s="1"/>
  <c r="Q55" i="269"/>
  <c r="R55" i="269" s="1"/>
  <c r="S55" i="269" s="1"/>
  <c r="Q56" i="269"/>
  <c r="R56" i="269" s="1"/>
  <c r="S56" i="269" s="1"/>
  <c r="Q15" i="269"/>
  <c r="R15" i="269"/>
  <c r="S15" i="269"/>
  <c r="Q16" i="269"/>
  <c r="R16" i="269"/>
  <c r="S16" i="269" s="1"/>
  <c r="Q17" i="269"/>
  <c r="R17" i="269"/>
  <c r="S17" i="269"/>
  <c r="Q18" i="269"/>
  <c r="R18" i="269"/>
  <c r="S18" i="269"/>
  <c r="Q19" i="269"/>
  <c r="R19" i="269"/>
  <c r="S19" i="269" s="1"/>
  <c r="Q20" i="269"/>
  <c r="R20" i="269"/>
  <c r="S20" i="269" s="1"/>
  <c r="Q21" i="269"/>
  <c r="R21" i="269"/>
  <c r="S21" i="269"/>
  <c r="Q22" i="269"/>
  <c r="R22" i="269"/>
  <c r="S22" i="269"/>
  <c r="Q23" i="269"/>
  <c r="R23" i="269"/>
  <c r="S23" i="269"/>
  <c r="Q24" i="269"/>
  <c r="R24" i="269"/>
  <c r="S24" i="269" s="1"/>
  <c r="Q25" i="269"/>
  <c r="R25" i="269"/>
  <c r="S25" i="269"/>
  <c r="Q26" i="269"/>
  <c r="R26" i="269"/>
  <c r="S26" i="269"/>
  <c r="Q27" i="269"/>
  <c r="R27" i="269"/>
  <c r="S27" i="269"/>
  <c r="Q28" i="269"/>
  <c r="R28" i="269"/>
  <c r="S28" i="269" s="1"/>
  <c r="Q29" i="269"/>
  <c r="R29" i="269"/>
  <c r="S29" i="269"/>
  <c r="Q30" i="269"/>
  <c r="R30" i="269"/>
  <c r="S30" i="269"/>
  <c r="Q31" i="269"/>
  <c r="R31" i="269"/>
  <c r="S31" i="269"/>
  <c r="Q32" i="269"/>
  <c r="R32" i="269"/>
  <c r="S32" i="269" s="1"/>
  <c r="Q33" i="269"/>
  <c r="R33" i="269"/>
  <c r="S33" i="269"/>
  <c r="Q34" i="269"/>
  <c r="R34" i="269" s="1"/>
  <c r="S34" i="269" s="1"/>
  <c r="Q35" i="269"/>
  <c r="R35" i="269"/>
  <c r="S35" i="269"/>
  <c r="Q36" i="269"/>
  <c r="R36" i="269"/>
  <c r="S36" i="269" s="1"/>
  <c r="Q37" i="269"/>
  <c r="R37" i="269"/>
  <c r="S37" i="269"/>
  <c r="Q38" i="269"/>
  <c r="R38" i="269" s="1"/>
  <c r="S38" i="269" s="1"/>
  <c r="Q39" i="269"/>
  <c r="R39" i="269"/>
  <c r="S39" i="269"/>
  <c r="Q40" i="269"/>
  <c r="R40" i="269"/>
  <c r="S40" i="269" s="1"/>
  <c r="Q41" i="269"/>
  <c r="R41" i="269"/>
  <c r="S41" i="269"/>
  <c r="Q42" i="269"/>
  <c r="R42" i="269"/>
  <c r="S42" i="269"/>
  <c r="Q45" i="269"/>
  <c r="O45" i="269"/>
  <c r="J125" i="269"/>
  <c r="K125" i="269" s="1"/>
  <c r="D182" i="269"/>
  <c r="D183" i="269" s="1"/>
  <c r="D184" i="269" s="1"/>
  <c r="D185" i="269" s="1"/>
  <c r="D186" i="269" s="1"/>
  <c r="D187" i="269" s="1"/>
  <c r="D188" i="269" s="1"/>
  <c r="J164" i="269"/>
  <c r="K164" i="269"/>
  <c r="J165" i="269"/>
  <c r="K165" i="269" s="1"/>
  <c r="J166" i="269"/>
  <c r="K166" i="269" s="1"/>
  <c r="J167" i="269"/>
  <c r="K167" i="269" s="1"/>
  <c r="J168" i="269"/>
  <c r="K168" i="269" s="1"/>
  <c r="J169" i="269"/>
  <c r="K169" i="269" s="1"/>
  <c r="J170" i="269"/>
  <c r="K170" i="269" s="1"/>
  <c r="J171" i="269"/>
  <c r="K171" i="269" s="1"/>
  <c r="J172" i="269"/>
  <c r="K172" i="269" s="1"/>
  <c r="K173" i="269"/>
  <c r="D164" i="269"/>
  <c r="D165" i="269" s="1"/>
  <c r="D166" i="269" s="1"/>
  <c r="D167" i="269" s="1"/>
  <c r="D168" i="269" s="1"/>
  <c r="D169" i="269" s="1"/>
  <c r="D170" i="269" s="1"/>
  <c r="D171" i="269" s="1"/>
  <c r="D172" i="269" s="1"/>
  <c r="D173" i="269" s="1"/>
  <c r="D174" i="269" s="1"/>
  <c r="D175" i="269" s="1"/>
  <c r="D176" i="269" s="1"/>
  <c r="J153" i="269"/>
  <c r="K153" i="269" s="1"/>
  <c r="J154" i="269"/>
  <c r="K154" i="269" s="1"/>
  <c r="J155" i="269"/>
  <c r="K155" i="269" s="1"/>
  <c r="J156" i="269"/>
  <c r="K156" i="269" s="1"/>
  <c r="J157" i="269"/>
  <c r="K157" i="269" s="1"/>
  <c r="J158" i="269"/>
  <c r="K158" i="269" s="1"/>
  <c r="J159" i="269"/>
  <c r="K159" i="269" s="1"/>
  <c r="D152" i="269"/>
  <c r="D153" i="269" s="1"/>
  <c r="D154" i="269" s="1"/>
  <c r="D155" i="269" s="1"/>
  <c r="D156" i="269" s="1"/>
  <c r="D157" i="269" s="1"/>
  <c r="D158" i="269" s="1"/>
  <c r="J141" i="269"/>
  <c r="K141" i="269" s="1"/>
  <c r="J142" i="269"/>
  <c r="K142" i="269" s="1"/>
  <c r="J143" i="269"/>
  <c r="K143" i="269" s="1"/>
  <c r="J144" i="269"/>
  <c r="K144" i="269" s="1"/>
  <c r="J145" i="269"/>
  <c r="K145" i="269" s="1"/>
  <c r="J146" i="269"/>
  <c r="K146" i="269" s="1"/>
  <c r="D137" i="269"/>
  <c r="D138" i="269" s="1"/>
  <c r="D139" i="269" s="1"/>
  <c r="D140" i="269" s="1"/>
  <c r="D141" i="269" s="1"/>
  <c r="D142" i="269" s="1"/>
  <c r="D143" i="269" s="1"/>
  <c r="D144" i="269" s="1"/>
  <c r="D145" i="269" s="1"/>
  <c r="D146" i="269" s="1"/>
  <c r="D147" i="269" s="1"/>
  <c r="D148" i="269" s="1"/>
  <c r="J132" i="269"/>
  <c r="K132" i="269" s="1"/>
  <c r="J133" i="269"/>
  <c r="K133" i="269" s="1"/>
  <c r="J131" i="269"/>
  <c r="K131" i="269" s="1"/>
  <c r="D131" i="269"/>
  <c r="D132" i="269" s="1"/>
  <c r="D133" i="269" s="1"/>
  <c r="D118" i="269"/>
  <c r="D119" i="269" s="1"/>
  <c r="D120" i="269" s="1"/>
  <c r="D121" i="269" s="1"/>
  <c r="D122" i="269" s="1"/>
  <c r="D123" i="269" s="1"/>
  <c r="D124" i="269" s="1"/>
  <c r="D125" i="269" s="1"/>
  <c r="D126" i="269" s="1"/>
  <c r="J96" i="269"/>
  <c r="K96" i="269" s="1"/>
  <c r="J97" i="269"/>
  <c r="K97" i="269" s="1"/>
  <c r="J98" i="269"/>
  <c r="K98" i="269" s="1"/>
  <c r="J99" i="269"/>
  <c r="K99" i="269" s="1"/>
  <c r="J100" i="269"/>
  <c r="K100" i="269" s="1"/>
  <c r="J101" i="269"/>
  <c r="K101" i="269" s="1"/>
  <c r="J102" i="269"/>
  <c r="K102" i="269" s="1"/>
  <c r="J103" i="269"/>
  <c r="K103" i="269" s="1"/>
  <c r="J104" i="269"/>
  <c r="K104" i="269" s="1"/>
  <c r="J105" i="269"/>
  <c r="K105" i="269" s="1"/>
  <c r="J106" i="269"/>
  <c r="K106" i="269" s="1"/>
  <c r="J107" i="269"/>
  <c r="K107" i="269" s="1"/>
  <c r="J108" i="269"/>
  <c r="K108" i="269" s="1"/>
  <c r="J109" i="269"/>
  <c r="K109" i="269" s="1"/>
  <c r="J110" i="269"/>
  <c r="K110" i="269" s="1"/>
  <c r="J111" i="269"/>
  <c r="K111" i="269" s="1"/>
  <c r="J112" i="269"/>
  <c r="K112" i="269" s="1"/>
  <c r="J113" i="269"/>
  <c r="K113" i="269" s="1"/>
  <c r="J95" i="269"/>
  <c r="K95" i="269" s="1"/>
  <c r="D95" i="269"/>
  <c r="D96" i="269" s="1"/>
  <c r="D97" i="269" s="1"/>
  <c r="D98" i="269" s="1"/>
  <c r="D99" i="269" s="1"/>
  <c r="D100" i="269" s="1"/>
  <c r="D101" i="269" s="1"/>
  <c r="D102" i="269" s="1"/>
  <c r="D103" i="269" s="1"/>
  <c r="D104" i="269" s="1"/>
  <c r="D105" i="269" s="1"/>
  <c r="D106" i="269" s="1"/>
  <c r="D107" i="269" s="1"/>
  <c r="D108" i="269" s="1"/>
  <c r="D109" i="269" s="1"/>
  <c r="D110" i="269" s="1"/>
  <c r="D111" i="269" s="1"/>
  <c r="D112" i="269" s="1"/>
  <c r="J82" i="269"/>
  <c r="K82" i="269" s="1"/>
  <c r="J83" i="269"/>
  <c r="K83" i="269" s="1"/>
  <c r="J84" i="269"/>
  <c r="K84" i="269" s="1"/>
  <c r="J85" i="269"/>
  <c r="K85" i="269" s="1"/>
  <c r="J86" i="269"/>
  <c r="K86" i="269" s="1"/>
  <c r="J87" i="269"/>
  <c r="K87" i="269" s="1"/>
  <c r="J88" i="269"/>
  <c r="K88" i="269" s="1"/>
  <c r="J89" i="269"/>
  <c r="K89" i="269" s="1"/>
  <c r="D83" i="269"/>
  <c r="D84" i="269" s="1"/>
  <c r="D85" i="269" s="1"/>
  <c r="D86" i="269" s="1"/>
  <c r="D87" i="269" s="1"/>
  <c r="D88" i="269" s="1"/>
  <c r="D89" i="269" s="1"/>
  <c r="D90" i="269" s="1"/>
  <c r="D60" i="269"/>
  <c r="D61" i="269" s="1"/>
  <c r="D62" i="269" s="1"/>
  <c r="D63" i="269" s="1"/>
  <c r="D64" i="269" s="1"/>
  <c r="D65" i="269" s="1"/>
  <c r="D66" i="269" s="1"/>
  <c r="D67" i="269" s="1"/>
  <c r="D68" i="269" s="1"/>
  <c r="D69" i="269" s="1"/>
  <c r="D70" i="269" s="1"/>
  <c r="D71" i="269" s="1"/>
  <c r="D72" i="269" s="1"/>
  <c r="D73" i="269" s="1"/>
  <c r="D74" i="269" s="1"/>
  <c r="D75" i="269" s="1"/>
  <c r="D76" i="269" s="1"/>
  <c r="D77" i="269" s="1"/>
  <c r="D78" i="269" s="1"/>
  <c r="D79" i="269" s="1"/>
  <c r="J68" i="269"/>
  <c r="K68" i="269" s="1"/>
  <c r="J69" i="269"/>
  <c r="K69" i="269" s="1"/>
  <c r="J70" i="269"/>
  <c r="K70" i="269" s="1"/>
  <c r="J71" i="269"/>
  <c r="K71" i="269" s="1"/>
  <c r="J72" i="269"/>
  <c r="K72" i="269" s="1"/>
  <c r="J73" i="269"/>
  <c r="K73" i="269" s="1"/>
  <c r="J74" i="269"/>
  <c r="K74" i="269" s="1"/>
  <c r="J75" i="269"/>
  <c r="K75" i="269" s="1"/>
  <c r="J61" i="269"/>
  <c r="K61" i="269" s="1"/>
  <c r="J62" i="269"/>
  <c r="K62" i="269" s="1"/>
  <c r="J63" i="269"/>
  <c r="K63" i="269" s="1"/>
  <c r="J64" i="269"/>
  <c r="K64" i="269" s="1"/>
  <c r="J65" i="269"/>
  <c r="K65" i="269" s="1"/>
  <c r="J66" i="269"/>
  <c r="K66" i="269" s="1"/>
  <c r="J67" i="269"/>
  <c r="K67" i="269" s="1"/>
  <c r="J76" i="269"/>
  <c r="K76" i="269" s="1"/>
  <c r="J77" i="269"/>
  <c r="K77" i="269" s="1"/>
  <c r="J78" i="269"/>
  <c r="K78" i="269" s="1"/>
  <c r="J79" i="269"/>
  <c r="K79" i="269" s="1"/>
  <c r="J60" i="269"/>
  <c r="K60" i="269" s="1"/>
  <c r="J47" i="269"/>
  <c r="K47" i="269" s="1"/>
  <c r="J48" i="269"/>
  <c r="K48" i="269" s="1"/>
  <c r="J49" i="269"/>
  <c r="K49" i="269" s="1"/>
  <c r="J50" i="269"/>
  <c r="K50" i="269" s="1"/>
  <c r="J51" i="269"/>
  <c r="K51" i="269" s="1"/>
  <c r="J52" i="269"/>
  <c r="K52" i="269" s="1"/>
  <c r="J53" i="269"/>
  <c r="K53" i="269" s="1"/>
  <c r="J54" i="269"/>
  <c r="K54" i="269" s="1"/>
  <c r="J55" i="269"/>
  <c r="K55" i="269" s="1"/>
  <c r="J56" i="269"/>
  <c r="K56" i="269" s="1"/>
  <c r="D47" i="269"/>
  <c r="D48" i="269" s="1"/>
  <c r="D49" i="269" s="1"/>
  <c r="D50" i="269" s="1"/>
  <c r="D51" i="269" s="1"/>
  <c r="D52" i="269" s="1"/>
  <c r="D53" i="269" s="1"/>
  <c r="D54" i="269" s="1"/>
  <c r="D55" i="269" s="1"/>
  <c r="D56" i="269" s="1"/>
  <c r="J15" i="269"/>
  <c r="K15" i="269" s="1"/>
  <c r="J16" i="269"/>
  <c r="K16" i="269" s="1"/>
  <c r="J17" i="269"/>
  <c r="K17" i="269" s="1"/>
  <c r="J18" i="269"/>
  <c r="K18" i="269" s="1"/>
  <c r="J19" i="269"/>
  <c r="K19" i="269" s="1"/>
  <c r="J20" i="269"/>
  <c r="K20" i="269" s="1"/>
  <c r="J21" i="269"/>
  <c r="K21" i="269" s="1"/>
  <c r="J22" i="269"/>
  <c r="K22" i="269" s="1"/>
  <c r="J23" i="269"/>
  <c r="K23" i="269" s="1"/>
  <c r="J24" i="269"/>
  <c r="K24" i="269" s="1"/>
  <c r="J25" i="269"/>
  <c r="K25" i="269" s="1"/>
  <c r="J26" i="269"/>
  <c r="K26" i="269" s="1"/>
  <c r="J27" i="269"/>
  <c r="K27" i="269" s="1"/>
  <c r="J28" i="269"/>
  <c r="K28" i="269" s="1"/>
  <c r="J29" i="269"/>
  <c r="K29" i="269" s="1"/>
  <c r="J30" i="269"/>
  <c r="K30" i="269" s="1"/>
  <c r="J31" i="269"/>
  <c r="K31" i="269" s="1"/>
  <c r="J32" i="269"/>
  <c r="K32" i="269" s="1"/>
  <c r="J33" i="269"/>
  <c r="K33" i="269" s="1"/>
  <c r="J34" i="269"/>
  <c r="K34" i="269" s="1"/>
  <c r="J35" i="269"/>
  <c r="K35" i="269" s="1"/>
  <c r="J36" i="269"/>
  <c r="K36" i="269" s="1"/>
  <c r="J42" i="269"/>
  <c r="K42" i="269" s="1"/>
  <c r="J39" i="269"/>
  <c r="K39" i="269" s="1"/>
  <c r="J40" i="269"/>
  <c r="K40" i="269" s="1"/>
  <c r="J41" i="269"/>
  <c r="K41" i="269" s="1"/>
  <c r="D14" i="269"/>
  <c r="D15" i="269" s="1"/>
  <c r="D16" i="269" s="1"/>
  <c r="D17" i="269" s="1"/>
  <c r="D18" i="269" s="1"/>
  <c r="D19" i="269" s="1"/>
  <c r="D20" i="269" s="1"/>
  <c r="D21" i="269" s="1"/>
  <c r="D22" i="269" s="1"/>
  <c r="D23" i="269" s="1"/>
  <c r="D24" i="269" s="1"/>
  <c r="D25" i="269" s="1"/>
  <c r="D26" i="269" s="1"/>
  <c r="D27" i="269" s="1"/>
  <c r="D28" i="269" s="1"/>
  <c r="D29" i="269" s="1"/>
  <c r="D30" i="269" s="1"/>
  <c r="D31" i="269" s="1"/>
  <c r="D32" i="269" s="1"/>
  <c r="D33" i="269" s="1"/>
  <c r="D34" i="269" s="1"/>
  <c r="D35" i="269" s="1"/>
  <c r="D36" i="269" s="1"/>
  <c r="D37" i="269" s="1"/>
  <c r="D38" i="269" s="1"/>
  <c r="D39" i="269" s="1"/>
  <c r="D40" i="269" s="1"/>
  <c r="D41" i="269" s="1"/>
  <c r="D42" i="269" s="1"/>
  <c r="D43" i="269" s="1"/>
  <c r="J13" i="269"/>
  <c r="K13" i="269" s="1"/>
  <c r="Q13" i="269"/>
  <c r="J14" i="269"/>
  <c r="K14" i="269" s="1"/>
  <c r="Q14" i="269"/>
  <c r="J37" i="269"/>
  <c r="K37" i="269" s="1"/>
  <c r="J38" i="269"/>
  <c r="K38" i="269" s="1"/>
  <c r="J46" i="269"/>
  <c r="K46" i="269" s="1"/>
  <c r="Q46" i="269"/>
  <c r="O58" i="269"/>
  <c r="Q58" i="269"/>
  <c r="J59" i="269"/>
  <c r="K59" i="269" s="1"/>
  <c r="Q59" i="269"/>
  <c r="O81" i="269"/>
  <c r="Q81" i="269"/>
  <c r="Q82" i="269"/>
  <c r="J90" i="269"/>
  <c r="K90" i="269" s="1"/>
  <c r="O93" i="269"/>
  <c r="Q93" i="269"/>
  <c r="J94" i="269"/>
  <c r="K94" i="269" s="1"/>
  <c r="K115" i="269" s="1"/>
  <c r="Q94" i="269"/>
  <c r="O116" i="269"/>
  <c r="Q116" i="269"/>
  <c r="J117" i="269"/>
  <c r="K117" i="269" s="1"/>
  <c r="Q117" i="269"/>
  <c r="J118" i="269"/>
  <c r="K118" i="269" s="1"/>
  <c r="Q118" i="269"/>
  <c r="R118" i="269" s="1"/>
  <c r="S118" i="269" s="1"/>
  <c r="J119" i="269"/>
  <c r="K119" i="269" s="1"/>
  <c r="Q119" i="269"/>
  <c r="R119" i="269" s="1"/>
  <c r="S119" i="269" s="1"/>
  <c r="J120" i="269"/>
  <c r="K120" i="269" s="1"/>
  <c r="Q120" i="269"/>
  <c r="R120" i="269" s="1"/>
  <c r="S120" i="269" s="1"/>
  <c r="J121" i="269"/>
  <c r="K121" i="269" s="1"/>
  <c r="Q121" i="269"/>
  <c r="R121" i="269" s="1"/>
  <c r="S121" i="269" s="1"/>
  <c r="J122" i="269"/>
  <c r="K122" i="269" s="1"/>
  <c r="Q122" i="269"/>
  <c r="R122" i="269" s="1"/>
  <c r="S122" i="269" s="1"/>
  <c r="J123" i="269"/>
  <c r="K123" i="269" s="1"/>
  <c r="Q123" i="269"/>
  <c r="R123" i="269" s="1"/>
  <c r="S123" i="269" s="1"/>
  <c r="J124" i="269"/>
  <c r="K124" i="269" s="1"/>
  <c r="Q124" i="269"/>
  <c r="R124" i="269" s="1"/>
  <c r="S124" i="269" s="1"/>
  <c r="J126" i="269"/>
  <c r="K126" i="269" s="1"/>
  <c r="Q126" i="269"/>
  <c r="R126" i="269" s="1"/>
  <c r="S126" i="269" s="1"/>
  <c r="O129" i="269"/>
  <c r="Q129" i="269"/>
  <c r="J130" i="269"/>
  <c r="K130" i="269" s="1"/>
  <c r="O135" i="269"/>
  <c r="Q135" i="269"/>
  <c r="J136" i="269"/>
  <c r="K136" i="269" s="1"/>
  <c r="Q136" i="269"/>
  <c r="J137" i="269"/>
  <c r="K137" i="269" s="1"/>
  <c r="Q137" i="269"/>
  <c r="R137" i="269" s="1"/>
  <c r="S137" i="269" s="1"/>
  <c r="J138" i="269"/>
  <c r="K138" i="269" s="1"/>
  <c r="Q138" i="269"/>
  <c r="R138" i="269" s="1"/>
  <c r="S138" i="269" s="1"/>
  <c r="J139" i="269"/>
  <c r="K139" i="269" s="1"/>
  <c r="Q139" i="269"/>
  <c r="R139" i="269" s="1"/>
  <c r="S139" i="269" s="1"/>
  <c r="J140" i="269"/>
  <c r="K140" i="269" s="1"/>
  <c r="Q140" i="269"/>
  <c r="R140" i="269" s="1"/>
  <c r="S140" i="269" s="1"/>
  <c r="J147" i="269"/>
  <c r="K147" i="269" s="1"/>
  <c r="J148" i="269"/>
  <c r="K148" i="269" s="1"/>
  <c r="O150" i="269"/>
  <c r="Q150" i="269"/>
  <c r="J151" i="269"/>
  <c r="K151" i="269" s="1"/>
  <c r="Q151" i="269"/>
  <c r="J152" i="269"/>
  <c r="K152" i="269" s="1"/>
  <c r="Q152" i="269"/>
  <c r="R152" i="269" s="1"/>
  <c r="S152" i="269" s="1"/>
  <c r="O162" i="269"/>
  <c r="Q162" i="269"/>
  <c r="J163" i="269"/>
  <c r="K163" i="269" s="1"/>
  <c r="Q163" i="269"/>
  <c r="O180" i="269"/>
  <c r="Q180" i="269"/>
  <c r="J181" i="269"/>
  <c r="K181" i="269" s="1"/>
  <c r="Q181" i="269"/>
  <c r="J182" i="269"/>
  <c r="K182" i="269" s="1"/>
  <c r="Q182" i="269"/>
  <c r="R182" i="269" s="1"/>
  <c r="S182" i="269" s="1"/>
  <c r="J183" i="269"/>
  <c r="K183" i="269" s="1"/>
  <c r="Q183" i="269"/>
  <c r="R183" i="269" s="1"/>
  <c r="S183" i="269" s="1"/>
  <c r="K184" i="269"/>
  <c r="Q184" i="269"/>
  <c r="R184" i="269" s="1"/>
  <c r="S184" i="269" s="1"/>
  <c r="S196" i="269"/>
  <c r="T196" i="269" s="1"/>
  <c r="T197" i="269"/>
  <c r="S198" i="269"/>
  <c r="J199" i="269"/>
  <c r="O199" i="269"/>
  <c r="O203" i="269"/>
  <c r="S179" i="269" l="1"/>
  <c r="K161" i="269"/>
  <c r="K128" i="269"/>
  <c r="K190" i="269"/>
  <c r="K92" i="269"/>
  <c r="K44" i="269"/>
  <c r="T174" i="269"/>
  <c r="R151" i="269"/>
  <c r="S151" i="269" s="1"/>
  <c r="R136" i="269"/>
  <c r="S136" i="269" s="1"/>
  <c r="S149" i="269" s="1"/>
  <c r="Q149" i="269"/>
  <c r="R117" i="269"/>
  <c r="S117" i="269" s="1"/>
  <c r="R130" i="269"/>
  <c r="S130" i="269" s="1"/>
  <c r="S134" i="269" s="1"/>
  <c r="Q134" i="269"/>
  <c r="T186" i="269"/>
  <c r="R181" i="269"/>
  <c r="S181" i="269" s="1"/>
  <c r="T185" i="269"/>
  <c r="R163" i="269"/>
  <c r="S163" i="269" s="1"/>
  <c r="R94" i="269"/>
  <c r="S94" i="269" s="1"/>
  <c r="R46" i="269"/>
  <c r="S46" i="269" s="1"/>
  <c r="R13" i="269"/>
  <c r="S13" i="269" s="1"/>
  <c r="T42" i="269"/>
  <c r="T41" i="269"/>
  <c r="T40" i="269"/>
  <c r="T39" i="269"/>
  <c r="T38" i="269"/>
  <c r="T37" i="269"/>
  <c r="T36" i="269"/>
  <c r="T35" i="269"/>
  <c r="T34" i="269"/>
  <c r="T33" i="269"/>
  <c r="T32" i="269"/>
  <c r="T31" i="269"/>
  <c r="T30" i="269"/>
  <c r="T29" i="269"/>
  <c r="T28" i="269"/>
  <c r="T27" i="269"/>
  <c r="T26" i="269"/>
  <c r="T25" i="269"/>
  <c r="T24" i="269"/>
  <c r="T23" i="269"/>
  <c r="T22" i="269"/>
  <c r="T21" i="269"/>
  <c r="T20" i="269"/>
  <c r="T19" i="269"/>
  <c r="T18" i="269"/>
  <c r="T17" i="269"/>
  <c r="T16" i="269"/>
  <c r="T15" i="269"/>
  <c r="T56" i="269"/>
  <c r="T55" i="269"/>
  <c r="T54" i="269"/>
  <c r="T53" i="269"/>
  <c r="T52" i="269"/>
  <c r="T51" i="269"/>
  <c r="S57" i="269"/>
  <c r="T50" i="269"/>
  <c r="T49" i="269"/>
  <c r="T48" i="269"/>
  <c r="T47" i="269"/>
  <c r="T79" i="269"/>
  <c r="T78" i="269"/>
  <c r="T77" i="269"/>
  <c r="T76" i="269"/>
  <c r="T75" i="269"/>
  <c r="T74" i="269"/>
  <c r="T73" i="269"/>
  <c r="T72" i="269"/>
  <c r="T71" i="269"/>
  <c r="T70" i="269"/>
  <c r="T69" i="269"/>
  <c r="T68" i="269"/>
  <c r="T67" i="269"/>
  <c r="T66" i="269"/>
  <c r="T65" i="269"/>
  <c r="T64" i="269"/>
  <c r="T63" i="269"/>
  <c r="T62" i="269"/>
  <c r="T61" i="269"/>
  <c r="T60" i="269"/>
  <c r="T89" i="269"/>
  <c r="T88" i="269"/>
  <c r="T87" i="269"/>
  <c r="T86" i="269"/>
  <c r="T85" i="269"/>
  <c r="T84" i="269"/>
  <c r="T83" i="269"/>
  <c r="T113" i="269"/>
  <c r="T115" i="269" s="1"/>
  <c r="T112" i="269"/>
  <c r="T111" i="269"/>
  <c r="T110" i="269"/>
  <c r="T109" i="269"/>
  <c r="T108" i="269"/>
  <c r="T107" i="269"/>
  <c r="T106" i="269"/>
  <c r="T105" i="269"/>
  <c r="T104" i="269"/>
  <c r="T103" i="269"/>
  <c r="T102" i="269"/>
  <c r="T101" i="269"/>
  <c r="T100" i="269"/>
  <c r="T99" i="269"/>
  <c r="T98" i="269"/>
  <c r="T97" i="269"/>
  <c r="T96" i="269"/>
  <c r="T95" i="269"/>
  <c r="T125" i="269"/>
  <c r="T130" i="269"/>
  <c r="T133" i="269"/>
  <c r="T132" i="269"/>
  <c r="T131" i="269"/>
  <c r="T146" i="269"/>
  <c r="T145" i="269"/>
  <c r="T144" i="269"/>
  <c r="T143" i="269"/>
  <c r="T142" i="269"/>
  <c r="T141" i="269"/>
  <c r="T159" i="269"/>
  <c r="T158" i="269"/>
  <c r="T157" i="269"/>
  <c r="T156" i="269"/>
  <c r="R155" i="269"/>
  <c r="S155" i="269" s="1"/>
  <c r="T155" i="269" s="1"/>
  <c r="T154" i="269"/>
  <c r="T153" i="269"/>
  <c r="T164" i="269"/>
  <c r="T173" i="269"/>
  <c r="T172" i="269"/>
  <c r="T171" i="269"/>
  <c r="T170" i="269"/>
  <c r="T169" i="269"/>
  <c r="T168" i="269"/>
  <c r="T167" i="269"/>
  <c r="T166" i="269"/>
  <c r="T165" i="269"/>
  <c r="S90" i="269"/>
  <c r="T90" i="269" s="1"/>
  <c r="O192" i="269"/>
  <c r="K149" i="269"/>
  <c r="K134" i="269"/>
  <c r="K80" i="269"/>
  <c r="K57" i="269"/>
  <c r="T123" i="269"/>
  <c r="R59" i="269"/>
  <c r="S59" i="269" s="1"/>
  <c r="S199" i="269"/>
  <c r="T152" i="269"/>
  <c r="T184" i="269"/>
  <c r="T198" i="269"/>
  <c r="T121" i="269"/>
  <c r="T124" i="269"/>
  <c r="R14" i="269"/>
  <c r="S14" i="269" s="1"/>
  <c r="T14" i="269" s="1"/>
  <c r="T118" i="269"/>
  <c r="T147" i="269"/>
  <c r="T137" i="269"/>
  <c r="T183" i="269"/>
  <c r="T182" i="269"/>
  <c r="T140" i="269"/>
  <c r="T126" i="269"/>
  <c r="T139" i="269"/>
  <c r="T120" i="269"/>
  <c r="T119" i="269"/>
  <c r="T122" i="269"/>
  <c r="T181" i="269"/>
  <c r="T94" i="269"/>
  <c r="T46" i="269"/>
  <c r="T148" i="269"/>
  <c r="T136" i="269"/>
  <c r="T117" i="269"/>
  <c r="T138" i="269"/>
  <c r="T151" i="269"/>
  <c r="T163" i="269"/>
  <c r="T13" i="269"/>
  <c r="R82" i="269"/>
  <c r="S82" i="269" s="1"/>
  <c r="K192" i="269" l="1"/>
  <c r="T134" i="269"/>
  <c r="T57" i="269"/>
  <c r="T59" i="269"/>
  <c r="T80" i="269" s="1"/>
  <c r="T199" i="269"/>
  <c r="T149" i="269"/>
  <c r="T82" i="269"/>
  <c r="S192" i="269" l="1"/>
  <c r="T192" i="269" s="1"/>
  <c r="T92" i="269"/>
  <c r="Q44" i="269"/>
  <c r="Q192" i="269"/>
</calcChain>
</file>

<file path=xl/sharedStrings.xml><?xml version="1.0" encoding="utf-8"?>
<sst xmlns="http://schemas.openxmlformats.org/spreadsheetml/2006/main" count="6138" uniqueCount="3004">
  <si>
    <t>Código</t>
  </si>
  <si>
    <t>Nombre</t>
  </si>
  <si>
    <t>UM</t>
  </si>
  <si>
    <t>Precio</t>
  </si>
  <si>
    <t>CONCRETO GRAVA COMÚN 2000 PSI 14 MPa (140 Kg/m2)</t>
  </si>
  <si>
    <t>M3</t>
  </si>
  <si>
    <t>CONCRETO GRAVA COMÚN 2500 PSI 17 MPa (175 Kg/cm2)</t>
  </si>
  <si>
    <t>CONCRETO GRAVA COMÚN 3000 PSI  21 MPa (210 Kg/cm2)</t>
  </si>
  <si>
    <t>CONCRETO GRAVA COMÚN 3500 PSI 24 MPa (245 Kg/cm2)</t>
  </si>
  <si>
    <t>CONCRETO GRAVA COMÚN 4000 PSI 28 MPa (280 Kg/cm2)</t>
  </si>
  <si>
    <t>CONCRETO GRAVA COMÚN 5000 PSI 34 MPa (350 Kg/cm2)</t>
  </si>
  <si>
    <t>CONCRETO GRAVA FINA 3000 PSI 21 MPa (210 Kg/cm2)</t>
  </si>
  <si>
    <t>MORTERO 2000 PSI 14 MPa (140 Kg/cm2)</t>
  </si>
  <si>
    <t>COMPACTADOR DE LLANTAS - MASA SIN LASTRES DE 9 A 11 TONELADAS - INCLUYE OPERARIO Y COMBUSTIBLE</t>
  </si>
  <si>
    <t>HR</t>
  </si>
  <si>
    <t>GRAMA</t>
  </si>
  <si>
    <t>M2</t>
  </si>
  <si>
    <t>FORMALETA METÁLICA SARDINEL</t>
  </si>
  <si>
    <t>ML/DI</t>
  </si>
  <si>
    <t>ALAMBRE RECOCIDO No.18</t>
  </si>
  <si>
    <t>KG</t>
  </si>
  <si>
    <t>LADRILLO TOLETE RECOCIDO 24x12x6</t>
  </si>
  <si>
    <t>UN</t>
  </si>
  <si>
    <t>ARENA DE PEÑA</t>
  </si>
  <si>
    <t>ARENA DE RIO</t>
  </si>
  <si>
    <t>MARCO Y TAPA PARA CAJA DE INSPECCIÓN 0.5x0.5m</t>
  </si>
  <si>
    <t>LADRILLO TOLETE COMUN</t>
  </si>
  <si>
    <t>RECEBO COMUN</t>
  </si>
  <si>
    <t>FORMALETA MADERA (CAMILLA  0.73x1.4m, CRUCETA, CERCHA, PARAL CORTO)</t>
  </si>
  <si>
    <t>M2/MES</t>
  </si>
  <si>
    <t>FORMALETA MADERA PARA TAPAS-CAJAS Y CAMARAS</t>
  </si>
  <si>
    <t>DUCTO TELEFONICO LIVIANO PVC TIPO EB D=3"</t>
  </si>
  <si>
    <t>ML</t>
  </si>
  <si>
    <t>DUCTO TELEFONICO LIVIANO PVC TIPO EB D=4"</t>
  </si>
  <si>
    <t>DUCTO PVC TIPO TDP D=3"</t>
  </si>
  <si>
    <t>DUCTO PVC TIPO TDP D=4"</t>
  </si>
  <si>
    <t>CODO G.RAD. PVC U.M. 90° D=2" RDE 21. NORMA NTC 382</t>
  </si>
  <si>
    <t>CODO G.RAD. PVC U.M. 90° D=4" RDE 21. NORMA NTC 382</t>
  </si>
  <si>
    <t>CODO G.RAD. PVC U.M. 90° D=8" RDE 21. NORMA NTC 382</t>
  </si>
  <si>
    <t>CODO G.RAD. PVC U.M. 90° D=12" RDE 21. NORMA NTC 382</t>
  </si>
  <si>
    <t>UNION PVC U.M. D=2". NORMA NTC 382</t>
  </si>
  <si>
    <t>UNION PVC U.M. D=3". NORMA NTC 382</t>
  </si>
  <si>
    <t>UNION PVC U.M. D=4". NORMA NTC 382</t>
  </si>
  <si>
    <t>UNION PVC U.M. D=6". NORMA NTC 382</t>
  </si>
  <si>
    <t>UNION PVC U.M. D=8". NORMA NTC 382</t>
  </si>
  <si>
    <t>UNION PVC U.M. D=10". NORMA NTC 382</t>
  </si>
  <si>
    <t>UNION PVC U.M. D=12". NORMA NTC 382</t>
  </si>
  <si>
    <t>CEMENTO GRIS TIPO III (Bulto x 50 Kg)</t>
  </si>
  <si>
    <t>TUBERIA CONDUIT METALICA RMC D= 1"</t>
  </si>
  <si>
    <t>TUBERIA CONDUIT METALICA RMC D= 1 1/2"</t>
  </si>
  <si>
    <t>ACERO FIGURADO No. 3 (Ø 3/8") F'y=60000 PSI</t>
  </si>
  <si>
    <t>ACERO FIGURADO No. 5 (Ø 5/8") F'y=60000 PSI</t>
  </si>
  <si>
    <t>ACERO FIGURADO No. 6 (Ø 3/4") F'y=60000 PSI</t>
  </si>
  <si>
    <t>MORTERO 1500 PSI 10,5 MPa (105 Kg/cm2)</t>
  </si>
  <si>
    <t>A.C.P.M.</t>
  </si>
  <si>
    <t>GLN</t>
  </si>
  <si>
    <t>BLOQUE PARA CAMARA TELEFONICA ETB</t>
  </si>
  <si>
    <t>VIBROCOMPACTADORA TIPO RANA - VIBRACIONES POR MINUTO DE 5320 A 5880 - INCLUYE COMBUSTIBLE</t>
  </si>
  <si>
    <t>DIA</t>
  </si>
  <si>
    <t>GRUA EXTENSION PARA POSTES DE BRAZO ARTICULADO. INCLUYE OPERARIO Y COMBUSTIBLE</t>
  </si>
  <si>
    <t>GRAVILLA 1/2"</t>
  </si>
  <si>
    <t>MOTONIVELADORA - MASA DE 16 A 18 TONELADAS - POTENCIA DE 93 A 122 KW - INCLUYE OPERARIO Y COMBUSTIBLE</t>
  </si>
  <si>
    <t>RETROEXCAVADORA - MASA DE 7 A 9 TONELADAS - POTENCIA DE 74 A 99 HP - INCLUYE OPERARIO Y COMBUSTIBLE.</t>
  </si>
  <si>
    <t>VIBROCOMPACTADOR DE CILINDRO LISO - MASA DE 10 A 13 TONELADAS - AMPLITUD DE COMPACTACIÓN  MÁXIMA 2mm - INCLUYE OPERARIO Y COMBUSTIBLE</t>
  </si>
  <si>
    <t>CONCRETO MR41</t>
  </si>
  <si>
    <t>CONCRETO MR43</t>
  </si>
  <si>
    <t>TARIFA JORNAL - PERSONAL DE OBRA - AYUDANTE (INCLUYE FACTOR DE PRESTACIONES)</t>
  </si>
  <si>
    <t>JR</t>
  </si>
  <si>
    <t>TARIFA JORNAL - PERSONAL DE OBRA - OFICIAL (INCLUYE FACTOR DE PRESTACIONES)</t>
  </si>
  <si>
    <t>HERRAMIENTA MENOR</t>
  </si>
  <si>
    <t>GLB</t>
  </si>
  <si>
    <t>AGUA</t>
  </si>
  <si>
    <t>LT</t>
  </si>
  <si>
    <t>MORTERO 4000 PSI 28 MPa (280 Kg/cm2)</t>
  </si>
  <si>
    <t>SARDINEL PREFABRICADO A10 (800x200x500mm)</t>
  </si>
  <si>
    <t>LOSETA PREFABRICADA A60 (400x200x60mm)</t>
  </si>
  <si>
    <t>BORDILLO PREFABRICADO A80 (800x200x350mm)</t>
  </si>
  <si>
    <t>PIEZA REMATE A105 - RAMPA A (800x400x275mm)</t>
  </si>
  <si>
    <t>SARDINEL ESPECIAL A100 - RAMPA A (600x200x500mm)</t>
  </si>
  <si>
    <t>BORDE SEPARADOR VERDE A170 (800x300x820mm)</t>
  </si>
  <si>
    <t>TUBERIA PVC U.M. EXT CORRUGADO/INT LISO D=4". NORMA NTC 3722-3</t>
  </si>
  <si>
    <t>TUBERIA PVC U.M. EXT CORRUGADO/INT LISO D=6". NORMA NTC 3722-3</t>
  </si>
  <si>
    <t>TUBERIA PVC U.M. EXT CORRUGADO/INT LISO D=8". NORMA NTC 3722-3</t>
  </si>
  <si>
    <t>TUBERIA PVC U.M. EXT CORRUGADO/INT LISO D=10". NORMA NTC 3722-3</t>
  </si>
  <si>
    <t>TUBERIA PVC U.M. EXT CORRUGADO/INT LISO D=12". NORMA NTC 3722-3</t>
  </si>
  <si>
    <t>TUBERIA PVC U.M. EXT CORRUGADO/INT LISO D=16". NORMA NTC 3722-3</t>
  </si>
  <si>
    <t>TUBERIA PVC U.M. EXT CORRUGADO/INT LISO D=18". NORMA NTC 3722-3</t>
  </si>
  <si>
    <t>TUBERIA PVC U.M. EXT CORRUGADO/INT LISO D=20". NORMA NTC 3722-3</t>
  </si>
  <si>
    <t>COMPRESOR REMOLCABLE PARA MARTILLOS NEUMATICOS - CAUDAL DE AIRE DE 185 CFM - INCLUYE COMBUSTIBLE</t>
  </si>
  <si>
    <t>MICROESFERAS REFLECTIVAS</t>
  </si>
  <si>
    <t>TUBERIA CONCRETO CL.1 D=6" (15cm)</t>
  </si>
  <si>
    <t>TUBERIA CONCRETO CL.1 D=8" (20cm)</t>
  </si>
  <si>
    <t>TUBERIA CONCRETO CL.1 D=10" (25cm)</t>
  </si>
  <si>
    <t>TUBERIA CONCRETO CL.1 D=12" (30cm)</t>
  </si>
  <si>
    <t>TUBERIA CONCRETO CL.1 D=14" (35cm)</t>
  </si>
  <si>
    <t>TUBERIA CONCRETO CL.1 D=16" (40cm)</t>
  </si>
  <si>
    <t>TUBERIA CONCRETO CL.1 D=18" (45cm)</t>
  </si>
  <si>
    <t>TUBERIA CONCRETO CL.1 D=20" (50cm)</t>
  </si>
  <si>
    <t>TUBERIA CONCRETO CL.1 D=24" (60cm)</t>
  </si>
  <si>
    <t>TUBERIA CONCRETO CL.2 D=6" (15cm)</t>
  </si>
  <si>
    <t>TUBERIA CONCRETO CL.2 D=8" (20cm)</t>
  </si>
  <si>
    <t>TUBERIA CONCRETO CL.2 D=10" (25cm)</t>
  </si>
  <si>
    <t>TUBERIA CONCRETO CL.2 D=12" (30cm)</t>
  </si>
  <si>
    <t>TUBERIA CONCRETO CL.2 D=14" (35cm)</t>
  </si>
  <si>
    <t>TUBERIA CONCRETO CL.2 D=16" (40cm)</t>
  </si>
  <si>
    <t>TUBERIA CONCRETO CL.2 D=18" (45cm)</t>
  </si>
  <si>
    <t>TUBERIA CONCRETO CL.2 D=20" (50cm)</t>
  </si>
  <si>
    <t>TUBERIA CONCRETO CL.2 D=24"(60cm)</t>
  </si>
  <si>
    <t>TUBERIA CONCRETO REF. CL.I D=24" (60cm)</t>
  </si>
  <si>
    <t>TUBERIA CONCRETO REF. CL.I D=27" (70cm)</t>
  </si>
  <si>
    <t>TUBERIA CONCRETO REF. CL.I D=32" (80cm)</t>
  </si>
  <si>
    <t>TUBERIA CONCRETO REF. CL.I D=36" (90cm)</t>
  </si>
  <si>
    <t>TUBERIA CONCRETO REF. CL.I D=40" (100cm)</t>
  </si>
  <si>
    <t>TUBERIA CONCRETO REF. CL.I D=44" (110cm)</t>
  </si>
  <si>
    <t>TUBERIA CONCRETO REF. CL.I D=48" (120cm)</t>
  </si>
  <si>
    <t>TUBERIA CONCRETO REF. CL.I D=52" (130cm)</t>
  </si>
  <si>
    <t>TUBERIA CONCRETO REF. CL.I D=56" (140cm)</t>
  </si>
  <si>
    <t>TUBERIA CONCRETO REF. CL.I D=60" (150cm)</t>
  </si>
  <si>
    <t>TUBERIA CONCRETO REF. CL.I D=64" (160cm)</t>
  </si>
  <si>
    <t>TUBERIA CONCRETO REF. CL.I D=68" (170cm)</t>
  </si>
  <si>
    <t>TUBERIA CONCRETO REF. CL.I D=72" (180cm)</t>
  </si>
  <si>
    <t>TUBERIA CONCRETO REF. CL.I D=80" (200cm)</t>
  </si>
  <si>
    <t>TUBERIA CONCRETO REF. CL.I D=86" (215cm)</t>
  </si>
  <si>
    <t>TUBERIA CONCRETO REF. CL.I D=92" (230cm)</t>
  </si>
  <si>
    <t>TUBERIA CONCRETO REF. CL.II D=24" (60cm)</t>
  </si>
  <si>
    <t>TUBERIA CONCRETO REF. CL.II D=27" (70cm)</t>
  </si>
  <si>
    <t>TUBERIA CONCRETO REF. CL.II D=32" (80cm)</t>
  </si>
  <si>
    <t>TUBERIA CONCRETO REF. CL.II D=36" (90cm)</t>
  </si>
  <si>
    <t>TUBERIA CONCRETO REF. CL.II D=40" (100cm)</t>
  </si>
  <si>
    <t>TUBERIA CONCRETO REF. CL.II D=44" (110cm)</t>
  </si>
  <si>
    <t>TUBERIA CONCRETO REF. CL.II D=48" (120cm)</t>
  </si>
  <si>
    <t>TUBERIA CONCRETO REF. CL.II D=52" (130cm)</t>
  </si>
  <si>
    <t>TUBERIA CONCRETO REF. CL.II D=56" (140cm)</t>
  </si>
  <si>
    <t>TUBERIA CONCRETO REF. CL.II D=60" (150cm)</t>
  </si>
  <si>
    <t>TUBERIA CONCRETO REF. CL.II D=64" (160cm)</t>
  </si>
  <si>
    <t>TUBERIA CONCRETO REF. CL.II D=68" (170cm)</t>
  </si>
  <si>
    <t>TUBERIA CONCRETO REF. CL.II D=72" (180cm)</t>
  </si>
  <si>
    <t>TUBERIA CONCRETO REF. CL.II D=80" (200cm)</t>
  </si>
  <si>
    <t>TUBERIA CONCRETO REF. CL.II D=86" (215cm)</t>
  </si>
  <si>
    <t>TUBERIA CONCRETO REF. CL.II D=92" (230cm)</t>
  </si>
  <si>
    <t>TUBERIA CONCRETO REF. CL.III D=24" (60cm)</t>
  </si>
  <si>
    <t>TUBERIA CONCRETO REF. CL.III D=27" (70cm)</t>
  </si>
  <si>
    <t>TUBERIA CONCRETO REF. CL.III D=32" (80cm)</t>
  </si>
  <si>
    <t>TUBERIA CONCRETO REF. CL.III D=36" (90cm)</t>
  </si>
  <si>
    <t>TUBERIA CONCRETO REF. CL.III D=40" (100cm)</t>
  </si>
  <si>
    <t>TUBERIA CONCRETO REF. CL.III D=44" (110cm)</t>
  </si>
  <si>
    <t>TUBERIA CONCRETO REF. CL.III D=48" (120cm)</t>
  </si>
  <si>
    <t>TUBERIA CONCRETO REF. CL.III D=52" (130cm)</t>
  </si>
  <si>
    <t>TUBERIA CONCRETO REF. CL.III D=56" (140cm)</t>
  </si>
  <si>
    <t>TUBERIA CONCRETO REF. CL.III D=60" (150cm)</t>
  </si>
  <si>
    <t>TUBERIA CONCRETO REF. CL.III D=64" (160cm)</t>
  </si>
  <si>
    <t>TUBERIA CONCRETO REF. CL.III D=68" (170cm)</t>
  </si>
  <si>
    <t>TUBERIA CONCRETO REF. CL.III D=72" (180cm)</t>
  </si>
  <si>
    <t>TUBERIA CONCRETO REF. CL.III D=80" (200cm)</t>
  </si>
  <si>
    <t>TUBERIA CONCRETO REF. CL.III D=86" (215cm)</t>
  </si>
  <si>
    <t>TUBERIA CONCRETO REF. CL.III D=92" (230cm)</t>
  </si>
  <si>
    <t>TUBERIA CONCRETO REF. CL.IV D=24" (60cm)</t>
  </si>
  <si>
    <t>TUBERIA CONCRETO REF. CL.IV D=27" (70cm)</t>
  </si>
  <si>
    <t>TUBERIA CONCRETO REF. CL.IV D=32" (80cm)</t>
  </si>
  <si>
    <t>TUBERIA CONCRETO REF. CL.IV D=36" (90cm)</t>
  </si>
  <si>
    <t>TUBERIA CONCRETO REF. CL.IV D=40" (100cm)</t>
  </si>
  <si>
    <t>TUBERIA CONCRETO REF. CL.IV D=44" (110cm)</t>
  </si>
  <si>
    <t>TUBERIA CONCRETO REF. CL.IV D=48" (120cm)</t>
  </si>
  <si>
    <t>TUBERIA CONCRETO REF. CL.IV D=52" (130cm)</t>
  </si>
  <si>
    <t>TUBERIA CONCRETO REF. CL.IV D=56" (140cm)</t>
  </si>
  <si>
    <t>TUBERIA CONCRETO REF. CL.IV D=60" (150cm)</t>
  </si>
  <si>
    <t>TUBERIA CONCRETO REF. CL.IV D=64" (160cm)</t>
  </si>
  <si>
    <t>TUBERIA CONCRETO REF. CL.IV D=68" (170cm)</t>
  </si>
  <si>
    <t>TUBERIA CONCRETO REF. CL.IV D=72" (180cm)</t>
  </si>
  <si>
    <t>TUBERIA CONCRETO REF. CL.IV D=80" (200cm)</t>
  </si>
  <si>
    <t>TUBERIA CONCRETO REF. CL.IV D=86" (215cm)</t>
  </si>
  <si>
    <t>TUBERIA CONCRETO REF. CL.IV D=92" (230cm)</t>
  </si>
  <si>
    <t>YEE CONCRETO 8" x 6" x 0.60m</t>
  </si>
  <si>
    <t>YEE CONCRETO 10" x 6" x 1.25m</t>
  </si>
  <si>
    <t>YEE CONCRETO 12" x 6" x 1.25m</t>
  </si>
  <si>
    <t>YEE CONCRETO 14" x 6" x 1.25m</t>
  </si>
  <si>
    <t>YEE CONCRETO 16" x 6" x 1.25m</t>
  </si>
  <si>
    <t>YEE CONCRETO 18" x 6" x 1.25m</t>
  </si>
  <si>
    <t>YEE CONCRETO 20" x 6" x 1.25m</t>
  </si>
  <si>
    <t>YEE CONCRETO 24" x 6" x 1.25m</t>
  </si>
  <si>
    <t>TUBERIA PVC U.M. D=2" RDE 21. NORMA NTC 382</t>
  </si>
  <si>
    <t>TUBERIA PVC U.M. D=2 1/2" RDE 21. NORMA NTC 382</t>
  </si>
  <si>
    <t>TUBERIA PVC U.M. D=3" RDE 21. NORMA NTC 382</t>
  </si>
  <si>
    <t>TUBERIA PVC U.M. D=4" RDE 21. NORMA NTC 382</t>
  </si>
  <si>
    <t>TUBERIA PVC U.M. D=6" RDE 21. NORMA NTC 382</t>
  </si>
  <si>
    <t>TUBERIA PVC U.M. D=8" RDE 21. NORMA NTC 382</t>
  </si>
  <si>
    <t>TUBERIA PVC U.M. D=10" RDE 21. NORMA NTC 382</t>
  </si>
  <si>
    <t>TUBERIA PVC U.M. D=12" RDE 21. NORMA NTC 382</t>
  </si>
  <si>
    <t>TUBERIA PVC U.M. D=2" RDE 26. NORMA NTC 382</t>
  </si>
  <si>
    <t>TUBERIA PVC U.M. D=3" RDE 26. NORMA NTC 382</t>
  </si>
  <si>
    <t>TUBERIA PVC U.M. D=2 1/2" RDE 26. NORMA NTC 382</t>
  </si>
  <si>
    <t>TUBERIA PVC U.M. D=4" RDE 26. NORMA NTC 382</t>
  </si>
  <si>
    <t>TUBERIA PVC U.M. D=6" RDE 26. NORMA NTC 382</t>
  </si>
  <si>
    <t>TUBERIA PVC U.M. D=8" RDE 26. NORMA NTC 382</t>
  </si>
  <si>
    <t>TUBERIA PVC U.M. D=10" RDE 26. NORMA NTC 382</t>
  </si>
  <si>
    <t>TUBERIA PVC U.M. D=12" RDE 26. NORMA NTC 382</t>
  </si>
  <si>
    <t>TUBERIA PVC U.M. D=3" RDE 32.5. NORMA NTC 382</t>
  </si>
  <si>
    <t>TUBERIA PVC U.M. D=4" RDE 32.5. NORMA NTC 382</t>
  </si>
  <si>
    <t>TUBERIA PVC U.M. D=6" RDE 32.5. NORMA NTC 382</t>
  </si>
  <si>
    <t>TUBERIA PVC U.M. D=8" RDE 32.5. NORMA NTC 382</t>
  </si>
  <si>
    <t>TUBERIA PVC U.M. D=10" RDE 32.5. NORMA NTC 382</t>
  </si>
  <si>
    <t>TUBERIA PVC U.M. D=12" RDE 32.5. NORMA NTC 382</t>
  </si>
  <si>
    <t>TUBERIA PVC U.M. D=4" RDE 41. NORMA NTC 382</t>
  </si>
  <si>
    <t>TUBERIA PVC U.M. D=6" RDE 41. NORMA NTC 382</t>
  </si>
  <si>
    <t>TUBERIA PVC U.M. D=8" RDE 41. NORMA NTC 382</t>
  </si>
  <si>
    <t>TUBERIA PVC U.M. D=10" RDE 41. NORMA NTC 382</t>
  </si>
  <si>
    <t>TUBERIA PVC U.M. D=12" RDE 41. NORMA NTC 382</t>
  </si>
  <si>
    <t>CONCRETO GRAVA COMÚN 1500 PSI 10.5 MPa (105 Kg/cm2)</t>
  </si>
  <si>
    <t>POSTE EN CONCRETO LA, H=8m, CR=510 KG</t>
  </si>
  <si>
    <t>POSTE EN CONCRETO LA, H=8m, CR=750 KG</t>
  </si>
  <si>
    <t>POSTE EN CONCRETO LA, H=8m, CR=1050 KG</t>
  </si>
  <si>
    <t>POSTE EN CONCRETO AP, H=8m, CR=510 KG</t>
  </si>
  <si>
    <t>POSTE EN CONCRETO LA, H=10m, CR=510 KG</t>
  </si>
  <si>
    <t>POSTE EN CONCRETO LA, H=10m, CR=750 KG</t>
  </si>
  <si>
    <t>POSTE EN CONCRETO LA, H=10m, CR=1050 KG</t>
  </si>
  <si>
    <t>POSTE EN CONCRETO AP, H=10m, CR=510 KG</t>
  </si>
  <si>
    <t>POSTE EN CONCRETO AP, H=10m, CR=750 KG</t>
  </si>
  <si>
    <t>POSTE EN CONCRETO AP, H=10m, CR=1050 KG</t>
  </si>
  <si>
    <t>POSTE EN CONCRETO LA, H=12m, CR=510 KG</t>
  </si>
  <si>
    <t>POSTE EN CONCRETO LA, H=12m, CR=750 KG</t>
  </si>
  <si>
    <t>POSTE EN CONCRETO LA, H=12m, CR=1050 KG</t>
  </si>
  <si>
    <t>POSTE EN CONCRETO AP, H=12m, CR=510 KG</t>
  </si>
  <si>
    <t>POSTE EN CONCRETO AP, H=12m, CR=1050 KG</t>
  </si>
  <si>
    <t>POSTE EN CONCRETO LA, H=14m, CR=750 KG</t>
  </si>
  <si>
    <t>POSTE EN CONCRETO LA, H=14m, CR=1050 KG</t>
  </si>
  <si>
    <t>POSTE EN CONCRETO LA, H=14m, CR=1350 KG</t>
  </si>
  <si>
    <t>POSTE EN CONCRETO AP, H=14m, CR=750 KG</t>
  </si>
  <si>
    <t>POSTE EN CONCRETO AP, H=14m, CR=1050 KG</t>
  </si>
  <si>
    <t>POSTE EN CONCRETO AP, H=14m, CR=1350 KG</t>
  </si>
  <si>
    <t>POSTE METALICO H=12m BRAZO DOBLE (PINTADO)</t>
  </si>
  <si>
    <t>POSTE METALICO H=10m BRAZO DOBLE (PINTADO)</t>
  </si>
  <si>
    <t>POSTE METALICO GALVANIZADO PEATONAL M130 H=6m BRAZO SENCILLO</t>
  </si>
  <si>
    <t>POSTE METALICO GALVANIZADO PEATONAL M130 H=6m BRAZO DOBLE</t>
  </si>
  <si>
    <t>LUMINARIA DE SODIO 70W, 208/220V PARA AP</t>
  </si>
  <si>
    <t>CANECA EN MALLA METALICA M120</t>
  </si>
  <si>
    <t>BANCA EN CONCRETO CON ESPALDAR M30</t>
  </si>
  <si>
    <t>BOLARDO EN CONCRETO M60</t>
  </si>
  <si>
    <t>BOLARDO ALTO EN HIERRO M63</t>
  </si>
  <si>
    <t>CICLO-PARQUEADERO M100</t>
  </si>
  <si>
    <t>REGLA VIBRATORIA A GASOLINA. INCLUYE COMBUSTIBLE</t>
  </si>
  <si>
    <t>TEE HD E.L. D=6" x 2"</t>
  </si>
  <si>
    <t>TEE HD E.L. D=6" x 3"</t>
  </si>
  <si>
    <t>TEE HD E.L. D=6" x 4"</t>
  </si>
  <si>
    <t>TEE HD E.L. D=6" x 6"</t>
  </si>
  <si>
    <t>TEE HD E.L. D=8" x 2"</t>
  </si>
  <si>
    <t>TEE HD E.L. D=8" x 3"</t>
  </si>
  <si>
    <t>TEE HD E.L. D=8" x 4"</t>
  </si>
  <si>
    <t>TEE HD E.L. D=8" x 6"</t>
  </si>
  <si>
    <t>TEE HD E.L. D=8" x 8"</t>
  </si>
  <si>
    <t>TEE HD E.L. D=10" x 2"</t>
  </si>
  <si>
    <t>TEE HD E.L. D=10" x 3"</t>
  </si>
  <si>
    <t>TEE HD E.L. D=10" x 4"</t>
  </si>
  <si>
    <t>TEE HD E.L. D=10" x 6"</t>
  </si>
  <si>
    <t>TEE HD E.L. D=10" x 8"</t>
  </si>
  <si>
    <t>TEE HD E.L. D=10" x 10"</t>
  </si>
  <si>
    <t>TEE HD E.L. D=12" x 3"</t>
  </si>
  <si>
    <t>TEE HD E.L. D=12" x 4"</t>
  </si>
  <si>
    <t>TEE HD E.L. D=12" x 6"</t>
  </si>
  <si>
    <t>TEE HD E.L. D=12" x 8"</t>
  </si>
  <si>
    <t>TEE HD E.L. D=12" x 10"</t>
  </si>
  <si>
    <t>TEE HD E.L. D=12" x 12"</t>
  </si>
  <si>
    <t>TEE HD E.L. D=24" x 8"</t>
  </si>
  <si>
    <t>TEE HD E.L. D=24" x 10"</t>
  </si>
  <si>
    <t>TEE HD E.L. D=24" x 12"</t>
  </si>
  <si>
    <t>TEE HD E.L. D=24" x 14"</t>
  </si>
  <si>
    <t>TEE HD E.L. D=24" x 16"</t>
  </si>
  <si>
    <t>TEE HD E.L. D=24" x 18"</t>
  </si>
  <si>
    <t>TEE HD E.L. D=24" x 20"</t>
  </si>
  <si>
    <t>TEE HD E.L. D=24" x 24"</t>
  </si>
  <si>
    <t>TEE HD E.L. D=4" x 3"</t>
  </si>
  <si>
    <t>TEE HD E.L. D=4" x 4"</t>
  </si>
  <si>
    <t>CODO HD E.L. 90° D=2"</t>
  </si>
  <si>
    <t>CODO HD E.L. 90° D=3"</t>
  </si>
  <si>
    <t>CODO HD E.L. 90° D=4"</t>
  </si>
  <si>
    <t>CODO HD E.L. 90° D=6"</t>
  </si>
  <si>
    <t>CODO HD E.L. 90° D=8"</t>
  </si>
  <si>
    <t>CODO HD E.L. 90° D=10"</t>
  </si>
  <si>
    <t>CODO HD E.L. 90° D=12"</t>
  </si>
  <si>
    <t>CODO HD E.L. 90° D=14"</t>
  </si>
  <si>
    <t>CODO HD E.L. 90° D=16"</t>
  </si>
  <si>
    <t>CODO HD E.L. 90° D=18"</t>
  </si>
  <si>
    <t>CODO HD E.L. 90° D=20"</t>
  </si>
  <si>
    <t>CODO HD E.L. 45° D=2"</t>
  </si>
  <si>
    <t>CODO HD E.L. 45° D=3"</t>
  </si>
  <si>
    <t>CODO HD E.L. 45° D=4"</t>
  </si>
  <si>
    <t>CODO HD E.L. 45° D=6"</t>
  </si>
  <si>
    <t>CODO HD E.L. 45° D=8"</t>
  </si>
  <si>
    <t>CODO HD E.L. 45° D=10"</t>
  </si>
  <si>
    <t>CODO HD E.L. 45° D=12"</t>
  </si>
  <si>
    <t>CODO HD E.L. 45° D=14"</t>
  </si>
  <si>
    <t>CODO HD E.L. 45° D=16"</t>
  </si>
  <si>
    <t>CODO HD E.L. 45° D=18"</t>
  </si>
  <si>
    <t>CODO HD E.L. 45° D=20"</t>
  </si>
  <si>
    <t>CODO HD E.L. 22.5° D=4"</t>
  </si>
  <si>
    <t>CODO HD E.L. 22.5° D=6"</t>
  </si>
  <si>
    <t>CODO HD E.L. 22.5° D=12"</t>
  </si>
  <si>
    <t>CODO HD E.L. 11.25° D=2"</t>
  </si>
  <si>
    <t>CODO HD E.L. 11.25° D=3"</t>
  </si>
  <si>
    <t>CODO HD E.L. 11.25° D=4"</t>
  </si>
  <si>
    <t>CODO HD E.L. 11.25° D=6"</t>
  </si>
  <si>
    <t>CODO HD E.L. 11.25° D=12"</t>
  </si>
  <si>
    <t>UNION REPARACION HD E.L. D=6"</t>
  </si>
  <si>
    <t>UNION REPARACION HD E.L. D=8"</t>
  </si>
  <si>
    <t>UNION REPARACION HD E.L. D=10"</t>
  </si>
  <si>
    <t>UNION REPARACION HD E.L. D=12"</t>
  </si>
  <si>
    <t>UNION REPARACION HD E.L. D=14"</t>
  </si>
  <si>
    <t>UNION REPARACION HD E.L. D=16"</t>
  </si>
  <si>
    <t>TAPON HD E.L. D=4"</t>
  </si>
  <si>
    <t>TAPON HD E.L. D=6"</t>
  </si>
  <si>
    <t>TAPON HD E.L. D=8"</t>
  </si>
  <si>
    <t>TUBERIA CONDUIT PVC D=1"</t>
  </si>
  <si>
    <t>TUBERIA CONDUIT PVC D=1 1/4"</t>
  </si>
  <si>
    <t>TUBERIA CONDUIT PVC D=1 1/2"</t>
  </si>
  <si>
    <t>TUBERIA CONDUIT PVC D=2"</t>
  </si>
  <si>
    <t>VALVULA HD COMPUERTA ELASTICA VNA E.L. D=2"</t>
  </si>
  <si>
    <t>VALVULA HD COMPUERTA ELASTICA VNA E.L. D=3"</t>
  </si>
  <si>
    <t>VALVULA HD COMPUERTA ELASTICA VNA E.L. D=6"</t>
  </si>
  <si>
    <t>VALVULA HD COMPUERTA ELASTICA VNA E.L. D=8"</t>
  </si>
  <si>
    <t>HIDRANTE TIPO TRAFICO E.B D=3". DOS SALIDAS DE 2 1/2"</t>
  </si>
  <si>
    <t>HIDRANTE TIPO TRAFICO E.B D=4". TRES SALIDAS, DOS DE 2 1/2" Y UNA DE 4 1/2"</t>
  </si>
  <si>
    <t>HIDRANTE TIPO TRAFICO E.B D=6". TRES SALIDAS, DOS DE 2 1/2" Y UNA DE 4 1/2"</t>
  </si>
  <si>
    <t>HIDRANTE TIPO POSTE E.B D=4". TRES SALIDAS, DOS DE 2 1/2" Y UNA DE 4 1/2"</t>
  </si>
  <si>
    <t>HIDRANTE TIPO POSTE E.B D=6". TRES SALIDAS, DOS DE 2 1/2" Y UNA DE 4 1/2"</t>
  </si>
  <si>
    <t>TERMINADORA DE ASFALTO - ANCHO DE PAVIMENTACIÓN ESTÁNDAR DE 2 A 6m - VOLUMEN DE LA TOLVA DE 5 A 8 M3 - INCLUYE OPERARIO Y COMBUSTIBLE</t>
  </si>
  <si>
    <t>UNION REPARACION PVC U.M. D=6". NORMA NTC 382</t>
  </si>
  <si>
    <t>UNION REPARACION PVC U.M. D=8". NORMA NTC 382</t>
  </si>
  <si>
    <t>UNION REPARACION PVC U.M. D=12". NORMA NTC 382</t>
  </si>
  <si>
    <t>BANCA EN CONCRETO SIN ESPALDAR M31</t>
  </si>
  <si>
    <t>BANCA MODULAR EN CONCRETO M40</t>
  </si>
  <si>
    <t>ADAPTADOR TERMINAL CAMPANA PVC D=3"</t>
  </si>
  <si>
    <t>ADAPTADOR TERMINAL CAMPANA PVC D=4"</t>
  </si>
  <si>
    <t>MARCO Y TAPA CAJA PASO SENCILLA ANDEN ETB</t>
  </si>
  <si>
    <t>MARCO Y TAPAS CAJA PASO DOBLE ANDEN ETB</t>
  </si>
  <si>
    <t>SEÑAL DOBLE CARA PARA CICLORUTA PARAL 3m</t>
  </si>
  <si>
    <t>SEÑAL DE TRANSITO GRUPO I (60x60cm) POSTE 3.5m</t>
  </si>
  <si>
    <t>SEÑAL DE TRANSITO GRUPO I (75x75cm) POSTE 3.5m</t>
  </si>
  <si>
    <t>SEÑAL DE TRANSITO GRUPO I (90x90cm) POSTE 3.5m</t>
  </si>
  <si>
    <t>TACHON EN CONCRETO 0.4x0.15x0.08m</t>
  </si>
  <si>
    <t>TACHA REFLECTIVA UNIDIRECCIONAL, NO INCLUYE ELEMENTOS DE ANCLAJE</t>
  </si>
  <si>
    <t>ADAPTADOR MACHO PVC E.L. D=2"</t>
  </si>
  <si>
    <t>ADAPTADOR MACHO PVC E.L. D=3"</t>
  </si>
  <si>
    <t>ADAPTADOR MACHO PVC E.L  D=4"</t>
  </si>
  <si>
    <t>CARROTANQUE IRRIGADOR DE AGUA - HORA</t>
  </si>
  <si>
    <t>TRITURADO 3/4"</t>
  </si>
  <si>
    <t>RAJÓN SUELTO &gt; = 12" (30 - 50 cm)</t>
  </si>
  <si>
    <t>MEZCLADORA DE CONCRETO (1,5 BULTOS) - INCLUYE COMBUSTIBLE</t>
  </si>
  <si>
    <t>FOTOCELDA CON BASE</t>
  </si>
  <si>
    <t>POSTE METALICO H=10m BRAZO SENCILLO (PINTADO)</t>
  </si>
  <si>
    <t>CODO G.RAD. PVC U.M. 90° D=2 1/2" RDE 21. NORMA NTC 382</t>
  </si>
  <si>
    <t>CODO G.RAD. PVC U.M. 90° D=3" RDE 21. NORMA NTC 382</t>
  </si>
  <si>
    <t>CODO G.RAD. PVC U.M. 90° D=6" RDE 21. NORMA NTC 382</t>
  </si>
  <si>
    <t>CODO G.RAD. PVC U.M. 90° D=10" RDE 21. NORMA NTC 382</t>
  </si>
  <si>
    <t>CODO G.RAD. PVC U.M. 45° D=2 1/2" RDE 21. NORMA NTC 382</t>
  </si>
  <si>
    <t>CODO G.RAD. PVC U.M. 45° D=2" RDE 21. NORMA NTC 382</t>
  </si>
  <si>
    <t>CODO G.RAD. PVC U.M. 45° D=3" RDE 21. NORMA NTC 382</t>
  </si>
  <si>
    <t>CODO G.RAD. PVC U.M. 45° D=4" RDE 21. NORMA NTC 382</t>
  </si>
  <si>
    <t>CODO G.RAD. PVC U.M. 45° D=6" RDE 21. NORMA NTC 382</t>
  </si>
  <si>
    <t>CODO G.RAD. PVC U.M. 45° D=8" RDE 21. NORMA NTC 382</t>
  </si>
  <si>
    <t>CODO G.RAD. PVC U.M. 45° D=10" RDE 21. NORMA NTC 382</t>
  </si>
  <si>
    <t>CODO G.RAD. PVC U.M. 45° D=12" RDE 21. NORMA NTC 382</t>
  </si>
  <si>
    <t>CODO G.RAD. PVC U.M. 22.5° D=2" RDE 21. NORMA NTC 382</t>
  </si>
  <si>
    <t>CODO G.RAD. PVC U.M. 22.5° D=2 1/2" RDE 21. NORMA NTC 382</t>
  </si>
  <si>
    <t>CODO G.RAD. PVC U.M. 22.5° D=3" RDE 21. NORMA NTC 382</t>
  </si>
  <si>
    <t>CODO G.RAD. PVC U.M. 22.5° D=4" RDE 21. NORMA NTC 382</t>
  </si>
  <si>
    <t>CODO G.RAD. PVC U.M. 22.5° D=6" RDE 21. NORMA NTC 382</t>
  </si>
  <si>
    <t>CODO G.RAD. PVC U.M. 22.5° D=8" RDE 21. NORMA NTC 382</t>
  </si>
  <si>
    <t>CODO G.RAD. PVC U.M. 22.5° D=10" RDE 21. NORMA NTC 382</t>
  </si>
  <si>
    <t>CODO G.RAD. PVC U.M. 22.5° D=12" RDE 21. NORMA NTC 382</t>
  </si>
  <si>
    <t>CODO G.RAD. PVC U.M. 11.25° D=2" RDE 21. NORMA NTC 382</t>
  </si>
  <si>
    <t>CODO G.RAD. PVC U.M. 11.25° D=2 1/2" RDE 21. NORMA NTC 382</t>
  </si>
  <si>
    <t>CODO G.RAD. PVC U.M. 11.25° D=3" RDE 21. NORMA NTC 382</t>
  </si>
  <si>
    <t>CODO G.RAD. PVC U.M. 11.25° D=4" RDE 21. NORMA NTC 382</t>
  </si>
  <si>
    <t>CODO G.RAD. PVC U.M. 11.25° D=6" RDE 21. NORMA NTC 382</t>
  </si>
  <si>
    <t>CODO G.RAD. PVC U.M. 11.25° D=8" RDE 21. NORMA NTC 382</t>
  </si>
  <si>
    <t>CODO G.RAD. PVC U.M. 11.25° D=10" RDE 21. NORMA NTC 382</t>
  </si>
  <si>
    <t>CODO G.RAD. PVC U.M. 11.25° D=12" RDE 21. NORMA NTC 382</t>
  </si>
  <si>
    <t>CABINA TELEFONICA PEDESTAL M20</t>
  </si>
  <si>
    <t xml:space="preserve">PARADERO EN ACERO INOXIDABLE M10 </t>
  </si>
  <si>
    <t>CICLO-PARQUEADERO M101</t>
  </si>
  <si>
    <t>BANCA EN MADERA M50</t>
  </si>
  <si>
    <t>PROTECTOR DE ARBOL M90</t>
  </si>
  <si>
    <t>PROTECTOR DE ARBOL DE DOS TUBOS M91</t>
  </si>
  <si>
    <t>POSTE HISTORICO M131 H=5m</t>
  </si>
  <si>
    <t>BOLARDO BAJO EN HIERRO M62</t>
  </si>
  <si>
    <t>BOLARDO BAJO EN CONCRETO M61</t>
  </si>
  <si>
    <t>BLOQUE ESTRUCTURAL TIPO PIEDRA GRIS</t>
  </si>
  <si>
    <t>GEOTEXTIL NO TEJIDO PARA REPAVIMENTACION CON RESISTENCIA A LA TENSION GRAB: ENTRE 400 N Y 470 N, Y PUNTO DE FUSION: ENTRE 150°C Y 160°C</t>
  </si>
  <si>
    <t>GEOTEXTIL NO TEJIDO CON RESISTENCIA A LA TENSION GRAB: ENTRE 720 N Y 780 N, Y RESISTENCIA AL RASGADO TRAPEZOIDAL: ENTRE 270 N Y 295 N</t>
  </si>
  <si>
    <t>GEOTEXTIL NO TEJIDO CON RESISTENCIA A LA TENSION GRAB: ENTRE 850 N Y 980 N, Y RESISTENCIA AL RASGADO TRAPEZOIDAL: ENTRE 315 N Y 350 N</t>
  </si>
  <si>
    <t>GEOTEXTIL NO TEJIDO CON RESISTENCIA A LA TENSION GRAB: ENTRE 1070 N Y 1165 N, Y RESISTENCIA AL RASGADO TRAPEZOIDAL: ENTRE 400 N Y 420 N</t>
  </si>
  <si>
    <t>GEOTEXTIL NO TEJIDO CON RESISTENCIA A LA TENSION GRAB DE 1310 N, Y RESISTENCIA AL RASGADO TRAPEZOIDAL DE 470 N</t>
  </si>
  <si>
    <t>GEOTEXTIL NO TEJIDO CON RESISTENCIA A LA TENSION GRAB DE 1530 N, Y RESISTENCIA AL RASGADO TRAPEZOIDAL DE 570 N</t>
  </si>
  <si>
    <t>GEOTEXTIL TEJIDO CON RESISTENCIA A LA TENSION METODO TIRA ANCHA SENTIDO LONGITUDINAL: ENTRE 30 KN/M Y 39 KN/M, Y RESISTENCIA A LA TENSION GRAB: ENTRE 1140 N Y 1480 N</t>
  </si>
  <si>
    <t>UNION PVC E.L. D=2 1/2". NORMA NTC 382</t>
  </si>
  <si>
    <t>SUBBASE GRANULAR B-400</t>
  </si>
  <si>
    <t>ADOQUIN DE ARCILLA CUARTERON 26x6x6</t>
  </si>
  <si>
    <t>BOMBEO DE CONCRETO CON AUTOBOMBA (No incluye suministro ni instalación de concreto)</t>
  </si>
  <si>
    <t>MOTOSIERRA - POTENCIA 2 A 3 KW (INCLUYE COMBUSTIBLE)</t>
  </si>
  <si>
    <t>ACERO FIGURADO No. 7 (Ø 7/8") F'y=60000 PSI</t>
  </si>
  <si>
    <t>MARCO Y TAPA CIRCULAR CAMARA INSPECCIÓN ETB PL0025</t>
  </si>
  <si>
    <t>MARCO Y TAPA CAJA INSPECCION SENCILLA CODENSA CS 275</t>
  </si>
  <si>
    <t>FORMALETA MADERA SUMIDEROS</t>
  </si>
  <si>
    <t>TRANSPORTE TUBERIA Y PREFABRICADOS</t>
  </si>
  <si>
    <t>BARRERA MONODIRECCIONAL NEW JERSEY (900x290x1000)</t>
  </si>
  <si>
    <t>BARRERA BIDIRECCIONAL NEW JERSEY (800x600x1500)</t>
  </si>
  <si>
    <t>GROUTING 10,5 MPa 1500 PSI (105 Kg/cm2)</t>
  </si>
  <si>
    <t>GROUTING 2000 PSI 14 MPa (140 Kg/cm2)</t>
  </si>
  <si>
    <t>GROUTING 17 MPa 2500 PSI (175 Kg/cm2)</t>
  </si>
  <si>
    <t>TUBERIA PF D=1/2" RDE 9</t>
  </si>
  <si>
    <t>UNION PVC E.L. D=1/2". NORMA NTC 382</t>
  </si>
  <si>
    <t>ADOQUIN DE CONCRETO (200x100x80mm)</t>
  </si>
  <si>
    <t>ADOQUIN DE CONCRETO (200x100x80mm) COLOR</t>
  </si>
  <si>
    <t>ADOQUIN DE CONCRETO A25 (20x10x6cm)</t>
  </si>
  <si>
    <t>CONCRETO MR50</t>
  </si>
  <si>
    <t>CONCRETO MR45</t>
  </si>
  <si>
    <t>LOSETA PREFABRICADA A50 - A55 - A56 (400x400x60mm)</t>
  </si>
  <si>
    <t>CAÑUELA PREFABRICADA A120 (800x300x225mm)</t>
  </si>
  <si>
    <t>CONCRETO TREMIE 3000 PSI (210 Kg/cm2)</t>
  </si>
  <si>
    <t>PILOTEADORA PESO 60.000 KG, DIÁMETRO MAXIMO 1,20 M, PROFUNDIDAD 48 M. - INCLUYE OPERARIO Y COMBUSTIBLE</t>
  </si>
  <si>
    <t>CEMENTO ASFÁLTICO MODIFICADO CON POLÍMEROS TIPO I</t>
  </si>
  <si>
    <t>TRANSPORTE DE BASES ASFALTICAS</t>
  </si>
  <si>
    <t>M3-KM</t>
  </si>
  <si>
    <t>POSTE METALICO H=9m BRAZO SENCILLO (PINTADO)</t>
  </si>
  <si>
    <t>FONDO DE JUNTA EN ESPUMA DE POLIETILENO DE BAJA DENSIDAD D=10 mm</t>
  </si>
  <si>
    <t>CURADOR PARA CONCRETOS Y MORTEROS</t>
  </si>
  <si>
    <t>ESMALTE URETANO GRIS (COMPONENTE A)</t>
  </si>
  <si>
    <t>MARCO Y TAPA CIRCULAR CAJA VEHICULAR CODENSA CS280</t>
  </si>
  <si>
    <t>GEOTEXTIL TEJIDO CON RESISTENCIA A LA TENSION METODO TIRA ANCHA SENTIDO LONGITUDINAL DE 60 KN/M, Y RESISTENCIA A LA TENSION GRAB DE 2400 N</t>
  </si>
  <si>
    <t>EMULSION ASFALTICA CRL-1</t>
  </si>
  <si>
    <t>EMULSION ASFALTICA CRR-1</t>
  </si>
  <si>
    <t>EMULSION ASFALTICA CRR-2</t>
  </si>
  <si>
    <t>BASE GRANULAR B-600</t>
  </si>
  <si>
    <t>SUBBASE GRANULAR B-200</t>
  </si>
  <si>
    <t>CORTADORA DE PAVIMENTOS (SIN DISCO) - PROFUNDIDAD DE CORTE MÁXIMO DE 16 A 20 cm - INCLUYE COMBUSTIBLE</t>
  </si>
  <si>
    <t>ADOQUIN DE ARCILLA 20x10x8</t>
  </si>
  <si>
    <t>SELLANTE ELASTOMERICO CON BASE EN POLIURETANO</t>
  </si>
  <si>
    <t>GASOLINA CORRIENTE</t>
  </si>
  <si>
    <t>UNION REPARACION HD E.L. D=3"</t>
  </si>
  <si>
    <t>UNION GIBAULT HD PARA AC CL 25 D=3"</t>
  </si>
  <si>
    <t>UNION GIBAULT HD PARA AC CL 25 D=4"</t>
  </si>
  <si>
    <t>UNION GIBAULT HD PARA AC CL 25 D=8"</t>
  </si>
  <si>
    <t>UNION GIBAULT HD PARA AC CL 25 D=6"</t>
  </si>
  <si>
    <t>UNION GIBAULT HD PARA AC CL 25 D=10"</t>
  </si>
  <si>
    <t>UNION GIBAULT HD PARA AC CL 25 D=12"</t>
  </si>
  <si>
    <t>TAPA Y ANILLO EN POLIPROPILENO RECICLADO PARA POZO</t>
  </si>
  <si>
    <t>TARIFA HORA - PERSONAL DE OBRA - OFICIAL (INCLUYE FACTOR DE PRESTACIONES)</t>
  </si>
  <si>
    <t>CAL HIDRATADA</t>
  </si>
  <si>
    <t>TARIFA HORA - PERSONAL DE OBRA - AYUDANTE (INCLUYE FACTOR DE PRESTACIONES)</t>
  </si>
  <si>
    <t>EMULSION ASFALTICA CRL-0</t>
  </si>
  <si>
    <t>TUBERIA PVC SANITARIA D=4"</t>
  </si>
  <si>
    <t>TUBERIA PVC SANITARIA D=6"</t>
  </si>
  <si>
    <t>PLACA CUBIERTA POZO D=1.70m, e=0.25m - EAAB</t>
  </si>
  <si>
    <t>PLACA FONDO POZO D=1.70m, e=0.20m - EAAB</t>
  </si>
  <si>
    <t>SECCIÓN CILINDRO POZO D=1.20m, H=1.00m</t>
  </si>
  <si>
    <t>SECCIÓN CILINDRO POZO D=1.20m, H=0.50m</t>
  </si>
  <si>
    <t>SECCIÓN CILINDRO POZO D=1.20m, H=0.25m</t>
  </si>
  <si>
    <t>ACERO FIGURADO No. 4 (Ø 1/2") F'y=60000 PSI</t>
  </si>
  <si>
    <t>MARCO Y TAPA PARA SUMIDERO 0.52 X 0.90 EAAB NP-023</t>
  </si>
  <si>
    <t>SUMIDERO LATERAL SL-100</t>
  </si>
  <si>
    <t>SUMIDERO LATERAL SL-150</t>
  </si>
  <si>
    <t>SUMIDERO LATERAL SL-200</t>
  </si>
  <si>
    <t>SUMIDERO LATERAL SL-250</t>
  </si>
  <si>
    <t>TAPA SUMIDERO LATERAL SL-100</t>
  </si>
  <si>
    <t>TAPA SUMIDERO LATERAL SL-150</t>
  </si>
  <si>
    <t>TAPA SUMIDERO LATERAL SL-200</t>
  </si>
  <si>
    <t>TAPA SUMIDERO LATERAL SL-250</t>
  </si>
  <si>
    <t>SOBRETAPA SUMIDERO LATERAL SL-150</t>
  </si>
  <si>
    <t>REJILLA SUMIDERO LATERAL 83.50 X 45</t>
  </si>
  <si>
    <t>TUBERIA PVC DRENAJE D=65MM (TUBO SIN FILTRO)</t>
  </si>
  <si>
    <t>TUBERIA PVC DRENAJE D=100MM (TUBO SIN FILTRO)</t>
  </si>
  <si>
    <t>TUBERIA PVC DRENAJE D=160MM (TUBO SIN FILTRO)</t>
  </si>
  <si>
    <t>TUBERIA PVC DRENAJE D=65MM (EN ROLLO CON FILTRO)</t>
  </si>
  <si>
    <t>TUBERIA PVC DRENAJE D=100MM (EN ROLLO CON FILTRO)</t>
  </si>
  <si>
    <t>TUBERIA PVC DRENAJE D=160MM (EN ROLLO CON FILTRO)</t>
  </si>
  <si>
    <t>CONCRETO DE BAJA PERMEABILIDAD 4000 PSI 28 MPa (280 Kg/cm2)</t>
  </si>
  <si>
    <t>ADITIVO IMPERMEABILIZANTE PARA CONCRETOS Y MORTEROS</t>
  </si>
  <si>
    <t>TUBERIA PVC U.M. EXT/INT LISO D=24". NORMA NTC 5070</t>
  </si>
  <si>
    <t>TUBERIA PVC U.M. EXT/INT LISO D=27". NORMA NTC 5070</t>
  </si>
  <si>
    <t>TUBERIA PVC U.M. EXT/INT LISO D=30". NORMA NTC 5070</t>
  </si>
  <si>
    <t>TUBERIA PVC U.M. EXT/INT LISO D=33". NORMA NTC 5070</t>
  </si>
  <si>
    <t>TUBERIA PVC U.M. EXT/INT LISO D=36". NORMA NTC 5070</t>
  </si>
  <si>
    <t>TUBERIA PVC U.M. EXT/INT LISO D=39". NORMA NTC 5070</t>
  </si>
  <si>
    <t>TUBERIA PVC U.M. EXT/INT LISO D=42". NORMA NTC 5070</t>
  </si>
  <si>
    <t>GEOTEXTIL TEJIDO CON RESISTENCIA A LA TENSION METODO TIRA ANCHA SENTIDO LONGITUDINAL: ENTRE 40 KN/M Y 43 KN/M, Y RESISTENCIA A LA TENSION GRAB: ENTRE 1560 N Y 1700 N</t>
  </si>
  <si>
    <t>GEOTEXTIL TEJIDO CON RESISTENCIA A LA TENSION METODO TIRA ANCHA SENTIDO LONGITUDINAL: ENTRE 90 KN/M Y 110 KN/M, Y RESISTENCIA A LA TENSION GRAB DE 2900 N</t>
  </si>
  <si>
    <t>GEOTEXTIL NO TEJIDO PARA REPAVIMENTACION CON RESISTENCIA A LA TENSION GRAB: ENTRE 530 N Y 550 N, Y PUNTO DE FUSION: ENTRE 150°C Y 160°C</t>
  </si>
  <si>
    <t>ADOQUIN DE ARCILLA 20x10x6</t>
  </si>
  <si>
    <t>BORDE CONTENEDOR DE RAICES A70 (1070x120x135mm)</t>
  </si>
  <si>
    <t>SARDINEL BAJO A85 - RAMPAS (800x200x350mm)</t>
  </si>
  <si>
    <t>DUCTO PVC TIPO TDP D=6"</t>
  </si>
  <si>
    <t>MARCO Y TAPA CAJA INSPECCION AP / BT CODENSA CS274</t>
  </si>
  <si>
    <t>MANLIFT - PLATAFORMA ELEVADORA A COMBUSTIÓN DE BRAZO ARTICULADO - ALTURA MÁXIMA DE TRABAJO DE 16 A 18 M - INCLUYE OPERARIO Y COMBUSTIBLE</t>
  </si>
  <si>
    <t>POSTE EN CONCRETO AP, H=8m, CR=750 KG</t>
  </si>
  <si>
    <t>MARCO Y TAPA CAJA PASO SENCILLA EN CALZADA ETB</t>
  </si>
  <si>
    <t>MARCO Y TAPAS CAJA PASO DOBLE EN CALZADA ETB</t>
  </si>
  <si>
    <t>EMULSION MODIFICADA CON POLIMEROS CRR-1m</t>
  </si>
  <si>
    <t>EMULSION MODIFICADA CON POLIMEROS CRR-2m</t>
  </si>
  <si>
    <t>ESTABILIZADORA / RECICLADORA EN FRÍO - ANCHO DE CORTE/MEZCLA DE 2.4 A 2.7 M - PROFUNDIDAD DE CORTE/MEZCLA DE  476 A 518 MM - INCLUYE OPERARIO Y COMBUSTIBLE</t>
  </si>
  <si>
    <t>MEZCLA ASFÁLTICA EN CALIENTE TIPO DENSO MD20 CON CEMENTO ASFÁLTICO 80-100</t>
  </si>
  <si>
    <t>MEZCLA ASFÁLTICA DENSA EN CALIENTE MD12 CON CEMENTO ASFÁLTICO 80-100</t>
  </si>
  <si>
    <t>MEZCLA ASFÁLTICA EN CALIENTE TIPO DENSO MD10 CON CEMENTO ASFÁLTICO 80-100</t>
  </si>
  <si>
    <t>CONCRETO MR39 (245 Kg/cm2)</t>
  </si>
  <si>
    <t>CONCRETO MR36 (210 Kg/cm2)</t>
  </si>
  <si>
    <t>MALLA ELECTROSOLDADA S=250x250mm, Ø=4x4mm</t>
  </si>
  <si>
    <t>MALLA ELECTROSOLDADA S=150x150mm, Ø=5x5mm</t>
  </si>
  <si>
    <t>MALLA ELECTROSOLDADA S=150x150mm, Ø=6x6mm</t>
  </si>
  <si>
    <t>MALLA ELECTROSOLDADA S=150x150mm, Ø=7x7mm</t>
  </si>
  <si>
    <t>MALLA ELECTROSOLDADA S=150x150mm, Ø=8x8mm</t>
  </si>
  <si>
    <t>MALLA ELECTROSOLDADA S=150x150mm, Ø=4x4mm</t>
  </si>
  <si>
    <t>MALLA ELECTROSOLDADA S=200x200mm, Ø=4x4mm</t>
  </si>
  <si>
    <t>PINTURA TERMOPLASTICA (Sum y Aplic. con Microesf.)</t>
  </si>
  <si>
    <t>MARCO Y TAPAS CAJA INSPECCION DOBLE CODENSA CS276</t>
  </si>
  <si>
    <t>AROBASE AROTAPA HF TIPO 1 EAAB NP-024</t>
  </si>
  <si>
    <t>TOPELLANTAS (500x200x150mm)</t>
  </si>
  <si>
    <t>MARCO REJILLA SUMIDERO LATERAL 100 X 65</t>
  </si>
  <si>
    <t>TIERRA NEGRA, incluye fertilizante y cascarilla de arroz</t>
  </si>
  <si>
    <t>DERECHOS DE BOTADERO</t>
  </si>
  <si>
    <t>LUBRICANTE U.M. (EMPAQUE 500 gr)</t>
  </si>
  <si>
    <t>UNION PVC U.M. EXT CORRUGADO/INT LISO D=4" (110MM). NORMA NTC 3722-3</t>
  </si>
  <si>
    <t>UNION PVC U.M. EXT CORRUGADO/INT LISO D=6" (160MM). NORMA NTC 3722-3</t>
  </si>
  <si>
    <t>TARIFA JORNAL - PERSONAL DE OBRA- TÉCNICO ELÉCTRICO (INCLUYE FACTOR DE PRESTACIONES)</t>
  </si>
  <si>
    <t>TARIFA HORA - PERSONAL DE OBRA- TÉCNICO ELÉCTRICO (INCLUYE FACTOR DE PRESTACIONES)</t>
  </si>
  <si>
    <t>TARIFA JORNAL - PERSONAL DE OBRA -  TECNICO PLOMERO (INCLUYE FACTOR DE PRESTACIONES)</t>
  </si>
  <si>
    <t>TARIFA HORA - PERSONAL DE OBRA -  TECNICO PLOMERO (INCLUYE FACTOR DE PRESTACIONES)</t>
  </si>
  <si>
    <t>PLANCHON EN ORDINARIO 2.90 X 0.18 X 0.04</t>
  </si>
  <si>
    <t>PLANCHON EN ORDINARIO 3.90 X 0.18 X 0.04</t>
  </si>
  <si>
    <t>PLANCHON EN ORDINARIO 4.90 X 0.18 X 0.04</t>
  </si>
  <si>
    <t>PLANCHON EN ORDINARIO 5.90 X 0.18 X 0.04</t>
  </si>
  <si>
    <t>REPISA EN ORDINARIO 2.90 X 0.08 X 0.04</t>
  </si>
  <si>
    <t>REPISA EN ORDINARIO 3.90 X 0.08 X 0.04</t>
  </si>
  <si>
    <t>REPISA EN ORDINARIO 4.90 X 0.08 X 0.04</t>
  </si>
  <si>
    <t>REPISA EN ORDINARIO 5.90 X 0.08 X 0.04</t>
  </si>
  <si>
    <t>DURMIENTE EN ORDINARIO 2.90 X 0.04 X 0.04</t>
  </si>
  <si>
    <t>DURMIENTE EN ORDINARIO 3.90 X 0.04 X 0.04</t>
  </si>
  <si>
    <t>CERCO EN ORDINARIO 2.90 X 0.08 X 0.08</t>
  </si>
  <si>
    <t>CERCO EN ORDINARIO 3.90 X 0.08 X 0.08</t>
  </si>
  <si>
    <t>CERCO EN ORDINARIO 4.90 X 0.08 X 0.08</t>
  </si>
  <si>
    <t>CERCO EN ORDINARIO 5.90 X 0.08 X 0.08</t>
  </si>
  <si>
    <t>TABLA BURRA EN ORDINARIO 2.90 X 0.28 X 0.025</t>
  </si>
  <si>
    <t>TABLA BURRA EN ORDINARIO 2.90 X 0.23 X 0.025</t>
  </si>
  <si>
    <t>TABLA BURRA EN ORDINARIO 2.90 X 0.18 X 0.025</t>
  </si>
  <si>
    <t>TABLA BURRA EN ORDINARIO 2.90 X 0.13 X 0.025</t>
  </si>
  <si>
    <t>TABLA CHAPA EN ORDINARIO 2.90 X 0.28 X 0.02</t>
  </si>
  <si>
    <t>TABLA CHAPA EN ORDINARIO 2.90 X 0.23 X 0.02</t>
  </si>
  <si>
    <t>TABLA CHAPA EN ORDINARIO 2.90 X 0.18 X 0.02</t>
  </si>
  <si>
    <t>TABLA CHAPA EN ORDINARIO 2.90 X 0.13 X 0.02</t>
  </si>
  <si>
    <t>CAMILLA EN ORDINARIO 1.40 X 0.70</t>
  </si>
  <si>
    <t>LISTON EN ORDINARIO 3.00 X 0.08 X 0.02</t>
  </si>
  <si>
    <t>LIMATON 3.00 M</t>
  </si>
  <si>
    <t>LIMATON 4.00 M</t>
  </si>
  <si>
    <t>LIMATON 5.00 M</t>
  </si>
  <si>
    <t>LIMATON 6.00 M</t>
  </si>
  <si>
    <t>LIMATON 7.00 M</t>
  </si>
  <si>
    <t>LIMATON 8.00 M</t>
  </si>
  <si>
    <t>VARA DE CORREDOR 3.0 M</t>
  </si>
  <si>
    <t>VARA DE CORREDOR 4.0 M</t>
  </si>
  <si>
    <t>VARA DE CORREDOR 5.0 M</t>
  </si>
  <si>
    <t>VARA DE CORREDOR 6.0 M</t>
  </si>
  <si>
    <t>VARA DE CLAVO 3.00 M</t>
  </si>
  <si>
    <t>VARA DE CLAVO 6.00 M</t>
  </si>
  <si>
    <t>BLOQUE PARA CAMARA TELEFONICA EPM -TELECOM</t>
  </si>
  <si>
    <t>MARCO Y TAPA CIRCULAR TELECOM CT-014 (F)</t>
  </si>
  <si>
    <t>MARCO Y TAPA CAMARA F1 TELECOM CT-043 (F)</t>
  </si>
  <si>
    <t>MARCO Y TAPAS CAMARA DOBLE F1 TELECOM CT-044 (F)</t>
  </si>
  <si>
    <t>MARCO Y TAPA CAMARA F2 TELECOM CT-053 (F)</t>
  </si>
  <si>
    <t>DUCTO TELEFONICO LIVIANO PVC TIPO EB D=6"</t>
  </si>
  <si>
    <t>DUCTO PESADO PVC TIPO DB D=2"</t>
  </si>
  <si>
    <t>DUCTO PESADO PVC TIPO DB D=3"</t>
  </si>
  <si>
    <t>DUCTO PESADO PVC TIPO DB D=4"</t>
  </si>
  <si>
    <t>DUCTO PESADO PVC TIPO DB D=6"</t>
  </si>
  <si>
    <t>CINTA DE DEMARCACION Cal. 3 (ROLLO 500mx0.10m)</t>
  </si>
  <si>
    <t>SOLDADURA SOLVENTE PARA PVC (1/4 GLN)</t>
  </si>
  <si>
    <t>TARIFA MES - SMMLV</t>
  </si>
  <si>
    <t>MES</t>
  </si>
  <si>
    <t>ACERO FIGURADO Ø 1/4" A Ø 1" F'y=60000 PSI - Puesto en obra</t>
  </si>
  <si>
    <t>VIBRADOR DE EJE FLEXIBLE ELÉCTRICO - POTENCIA DE 2 A 3 HP</t>
  </si>
  <si>
    <t>GEOTEXTIL NO TEJIDO CON RESISTENCIA A LA TENSION GRAB: ENTRE 600 N Y 700 N, Y RESISTENCIA AL RASGADO TRAPEZOIDAL: ENTRE 240 N Y 260 N</t>
  </si>
  <si>
    <t>LIMPIADOR (1/4 GLN)</t>
  </si>
  <si>
    <t>IMPRIMANTE Y PUENTE DE ADHERENCIA</t>
  </si>
  <si>
    <t>CINTA FLEXIBLE PARA SELLO DE JUNTAS A=15cm</t>
  </si>
  <si>
    <t>BARANDA METALICA M80 (instalado y pintado)</t>
  </si>
  <si>
    <t>BARANDA METALICA M81 (instalado y pintado)</t>
  </si>
  <si>
    <t>CANECA EN ACERO INOXIDABLE TIPO BARCELONA</t>
  </si>
  <si>
    <t>CABINA TELEFONICA DE PARED M21</t>
  </si>
  <si>
    <t>UNION DRESSER HD D=3"</t>
  </si>
  <si>
    <t>UNION DRESSER HD D=4"</t>
  </si>
  <si>
    <t>UNION DRESSER HD D=6"</t>
  </si>
  <si>
    <t>UNION DRESSER HD D=8"</t>
  </si>
  <si>
    <t>UNION DRESSER HD D=10"</t>
  </si>
  <si>
    <t>UNION DRESSER HD D=12"</t>
  </si>
  <si>
    <t>BARRERA RELLENABLE (1.45x0.45x0.55m) CON CINTA RET</t>
  </si>
  <si>
    <t>BARRERA RELLENABLE (2.00x0.55x1.00m) CON CINTA RET</t>
  </si>
  <si>
    <t>BLOQUE No. 4</t>
  </si>
  <si>
    <t>BLOQUE No. 5</t>
  </si>
  <si>
    <t>TAPA PARA POZO D=0.70m</t>
  </si>
  <si>
    <t>REJILLA SUMIDERO TRANSVERSAL 50 X 50</t>
  </si>
  <si>
    <t>UNION PVC U.M. EXT CORRUGADO/INT LISO D=8" (200MM). NORMA NTC 3722-3</t>
  </si>
  <si>
    <t>UNION PVC U.M. EXT CORRUGADO/INT LISO D=10" (250MM). NORMA NTC 3722-3</t>
  </si>
  <si>
    <t>UNION PVC U.M. EXT CORRUGADO/INT LISO D=12" (315MM). NORMA NTC 3722-3</t>
  </si>
  <si>
    <t>UNION PVC U.M. EXT CORRUGADO/INT LISO D=16" (400MM). NORMA NTC 3722-3</t>
  </si>
  <si>
    <t>UNION PVC U.M. EXT CORRUGADO/INT LISO D=18" (450MM). NORMA NTC 3722-3</t>
  </si>
  <si>
    <t>UNION PVC U.M. EXT CORRUGADO/INT LISO D=20" (500MM). NORMA NTC 3722-3</t>
  </si>
  <si>
    <t>CODO HD E.L. 11.25° D=8"</t>
  </si>
  <si>
    <t>CODO HD E.L. 22.5° D=3"</t>
  </si>
  <si>
    <t>VALVULA HD COMPUERTA ELASTICA VNA E.L. D=4"</t>
  </si>
  <si>
    <t>VALVULA HD COMPUERTA ELASTICA VNA E.L. D=10"</t>
  </si>
  <si>
    <t>VALVULA HD COMPUERTA ELASTICA VNA E.L. D=12"</t>
  </si>
  <si>
    <t>CODO HD J.H. PARA PVC 11.25° D=2"</t>
  </si>
  <si>
    <t>CODO HD J.H. PARA PVC 11.25° D=3"</t>
  </si>
  <si>
    <t>CODO HD J.H. PARA PVC 11.25° D=4"</t>
  </si>
  <si>
    <t>CODO HD J.H. PARA PVC 11.25° D=6"</t>
  </si>
  <si>
    <t>CODO HD J.H. PARA PVC 11.25° D=8"</t>
  </si>
  <si>
    <t>REDUCCION PVC U.M. D= 4" x 2". NORMA NTC 382</t>
  </si>
  <si>
    <t>REDUCCION PVC U.M. D= 4" x 3". NORMA NTC 382</t>
  </si>
  <si>
    <t>TAPON PVC U.M. D=3". NORMA NTC 382</t>
  </si>
  <si>
    <t>TAPON PVC U.M. D=4". NORMA NTC 382</t>
  </si>
  <si>
    <t>TAPON PVC U.M. D=6". NORMA NTC 382</t>
  </si>
  <si>
    <t>REDUCCION HD E.L. D=6" x 2"</t>
  </si>
  <si>
    <t>REDUCCION HD E.L. D=6" x 3"</t>
  </si>
  <si>
    <t>REDUCCION HD E.L. D=6" x 4"</t>
  </si>
  <si>
    <t>REDUCCION HD E.L. D=8" x 4"</t>
  </si>
  <si>
    <t>REDUCCION HD E.L. D=8" x 6"</t>
  </si>
  <si>
    <t>REDUCCION HD E.L. D=10" x 3"</t>
  </si>
  <si>
    <t>REDUCCION HD E.L. D=10" x 4"</t>
  </si>
  <si>
    <t>REDUCCION HD E.L. D=10" x 6"</t>
  </si>
  <si>
    <t>REDUCCION HD E.L. D=10" x 8"</t>
  </si>
  <si>
    <t>REDUCCION HD E.L. D=12" x 4"</t>
  </si>
  <si>
    <t>REDUCCION HD E.L. D=12" x 6"</t>
  </si>
  <si>
    <t>REDUCCION HD E.L. D=12" x 8"</t>
  </si>
  <si>
    <t>REDUCCION HD E.L. D=12" x 10"</t>
  </si>
  <si>
    <t>UNION REPARACION PVC U.M. D=2". NORMA NTC 382</t>
  </si>
  <si>
    <t>UNION REPARACION PVC U.M. D=3". NORMA NTC 382</t>
  </si>
  <si>
    <t>UNION REPARACION PVC U.M. D=4". NORMA NTC 382</t>
  </si>
  <si>
    <t>UNION REPARACION PVC U.M. D=10". NORMA NTC 382</t>
  </si>
  <si>
    <t>UNION UNIVERSAL HD D=3" (85 a 103mm)</t>
  </si>
  <si>
    <t>UNION UNIVERSAL HD D=4" (110 a 128mm)</t>
  </si>
  <si>
    <t>UNION UNIVERSAL HD D=6" (167 a 189mm) R1-R2</t>
  </si>
  <si>
    <t>UNION UNIVERSAL HD D=10" (292 a 310mm) R1-R2</t>
  </si>
  <si>
    <t>UNION UNIVERSAL HD D=12" (350 a 368mm) R1-R3</t>
  </si>
  <si>
    <t>TARIFA MES - AUXILIO DE TRANSPORTE</t>
  </si>
  <si>
    <t>CONCRETO GRAVA COMÚN 4500 PSI 31.5 MPa (315 Kg/cm2)</t>
  </si>
  <si>
    <t>MORTERO 2500 PSI 17 MPa (175 Kg/cm2)</t>
  </si>
  <si>
    <t>MORTERO 3000 PSI 21 MPa (210 Kg/cm2)</t>
  </si>
  <si>
    <t>MORTERO 3500 PSI 24 MPa (245 Kg/cm2)</t>
  </si>
  <si>
    <t>ARMADO CANASTAS PARA PILOTES</t>
  </si>
  <si>
    <t>GEODREN (RED DRENANTE DE POLIETILENO DE ALTA DENSIDAD PEAD-HDPE Y GEOTEXTIL NO TEJIDO) CON ALTURA DE 1.0 M</t>
  </si>
  <si>
    <t>GEODREN (RED DRENANTE DE POLIETILENO DE ALTA DENSIDAD PEAD-HDPE Y GEOTEXTIL NO TEJIDO) CON ALTURA DE 2.0 M</t>
  </si>
  <si>
    <t>GEOCOMPUESTO PARA DRENAJE, CONFORMADO POR GEODREN (RED DRENANTE DE POLIETILENO DE ALTA DENSIDAD PEAD-HDPE Y GEOTEXTIL NO TEJIDO) CON ALTURA DE 0.5 M Y TUBERIA FLEXIBLE CORRUGADA DE DRENAJE CON DIAMETRO DE 100 MM</t>
  </si>
  <si>
    <t>GEOCOMPUESTO PARA DRENAJE, CONFORMADO POR GEODREN (RED DRENANTE DE POLIETILENO DE ALTA DENSIDAD PEAD-HDPE Y GEOTEXTIL NO TEJIDO) CON ALTURA DE 1.0 M Y TUBERIA FLEXIBLE CORRUGADA DE DRENAJE CON DIAMETRO DE 100 MM</t>
  </si>
  <si>
    <t>GEOCOMPUESTO PARA DRENAJE, CONFORMADO POR GEODREN (RED DRENANTE DE POLIETILENO DE ALTA DENSIDAD PEAD-HDPE Y GEOTEXTIL NO TEJIDO) CON ALTURA DE 2.0 M Y TUBERIA FLEXIBLE CORRUGADA DE DRENAJE CON DIAMETRO DE 100 MM</t>
  </si>
  <si>
    <t>DISCO DIAMANTADO ASFALTO-CONCRETO 14"/350mm, cortes aprox. 1.600 a 1.800 mts. de profundidad máxima hasta 100mm.</t>
  </si>
  <si>
    <t>MOTOBOMBA SUMERGIBLE Ø 2" O 3" - INCLUYE COMBUSTIBLE</t>
  </si>
  <si>
    <t>CORTADORA DE LADRILLO (SIN DISCO) - PROFUNDIDAD DE CORTE DE 10 A 17cm - INCLUYE COMBUSTIBLE</t>
  </si>
  <si>
    <t>RODILLO VIBROCOMPACTADOR TÁNDEM PEQUEÑO - MASA DE 2,5 A 3 TONELADAS - AMPLITUD DE COMPACTACIÓN DE 0.5 MM  - INCLUYE OPERARIO Y COMBUSTIBLE</t>
  </si>
  <si>
    <t xml:space="preserve">MARTILLO DEMOLEDOR NEUMÁTICO - GOLPES POR MINUTO DE 1100 A 1680 - CONSUMO DE AIRE DE 57 A 85 CFM </t>
  </si>
  <si>
    <t>FONDO DE JUNTA EN ESPUMA DE POLIETILENO DE BAJA DENSIDAD D= 16 mm</t>
  </si>
  <si>
    <t>FONDO DE JUNTA EN ESPUMA DE POLIETILENO DE BAJA DENSIDAD D= 22 mm</t>
  </si>
  <si>
    <t>TUBERIA PVC SANITARIA D=1 1/2"</t>
  </si>
  <si>
    <t>UNION UNIVERSAL HD D=6" (159 a 181mm) R1</t>
  </si>
  <si>
    <t>UNION UNIVERSAL HD D=8" (218 a 235mm) R1</t>
  </si>
  <si>
    <t>UNION UNIVERSAL HD D=12" (315 a 333mm) R1</t>
  </si>
  <si>
    <t>ACERO FIGURADO No. 8 (Ø 1") F'y=60000 PSI</t>
  </si>
  <si>
    <t>ACERO FIGURADO No. 10 (Ø 1 1/4") F'y=60000 PSI</t>
  </si>
  <si>
    <t>UNION REPARACION HD E.L. D=4"</t>
  </si>
  <si>
    <t>CODO HD E.L. 22.5° D=8"</t>
  </si>
  <si>
    <t>TUBERIA CONDUIT METALICA GALVANIZADA IMC D= 1"</t>
  </si>
  <si>
    <t>TUBERIA CONDUIT METALICA GALVANIZADA IMC D= 1 1/2"</t>
  </si>
  <si>
    <t>TUBERIA CONDUIT METALICA GALVANIZADA EMT D= 1 1/2"</t>
  </si>
  <si>
    <t>ARENA LAVADA DE PEÑA</t>
  </si>
  <si>
    <t>TRANSPORTE DE PETREOS</t>
  </si>
  <si>
    <t>GEOTEXTIL NO TEJIDO CON RESISTENCIA A LA TENSION GRAB DE 400 N, Y RESISTENCIA AL RASGADO TRAPEZOIDAL DE 164 N</t>
  </si>
  <si>
    <t>GEOTEXTIL NO TEJIDO CON RESISTENCIA A LA TENSION GRAB: ENTRE 450 N Y 500 N, Y RESISTENCIA AL RASGADO TRAPEZOIDAL: ENTRE 190 N Y 222 N</t>
  </si>
  <si>
    <t>GEOTEXTIL TEJIDO CON RESISTENCIA A LA TENSION METODO TIRA ANCHA SENTIDO LONGITUDINAL DE 20 KN/M, Y RESISTENCIA A LA TENSION GRAB DE 790 N</t>
  </si>
  <si>
    <t>GEOTEXTIL TEJIDO CON RESISTENCIA A LA TENSION METODO TIRA ANCHA SENTIDO LONGITUDINAL: ENTRE 21 KN/M Y 29 KN/M, Y RESISTENCIA A LA TENSION GRAB: ENTRE 800 N Y 1000 N</t>
  </si>
  <si>
    <t>METODO DE ENSAYO PARA DETERMINAR LA DENSIDAD DEL CEMENTO HIDRAULICO. Norma técnica: NTC-221-19 ASTM C188-17 (23)</t>
  </si>
  <si>
    <t>METODO DE ENSAYO PARA DETERMINAR EL TIEMPO DE FRAGUADO DEL CEMENTO HIDRAULICO MEDIANTE EL APARATO DE VICAT. Norma técnica: NTC-118-20 ASTM C119-21.</t>
  </si>
  <si>
    <t>EQUIVALENTE DE ARENA DE SUELOS Y AGREGADOS FINOS. Norma técnica: INVE-133-13 NTC-6179-16 ASTM D2419-22</t>
  </si>
  <si>
    <t>RESISTENCIA A LA DEGRADACION DE LOS AGREGADOS GRUESOS DE TAMAÑOS MAYORES DE 19 mm (¾") POR ABRASION E IMPACTO EN LA MAQUINA DE LOS ANGELES (CON TRITURACION DE AGREGADOS). Norma técnica: INVE-219-13 NTC 93-22</t>
  </si>
  <si>
    <t>VALOR DE AZUL DE METILENO EN AGREGADOS FINOS. Norma técnica: INVE-235-13 UNE-EN-933-9 (10)</t>
  </si>
  <si>
    <t>DETERMINACION EN EL LABORATORIO DEL CONTENIDO DE AGUA (HUMEDAD) DE MUESTRAS DE SUELO, ROCA Y MEZCLAS DE SUELO-AGREGADO. Norma técnica: INVE-122-13 NTC-1495-13 ASTM D2216-19.</t>
  </si>
  <si>
    <t>METODO DE PRUEBA ESTANDAR PARA LA DETERMINACION DE LA DENSIDAD (PESO UNITARIO) EN LABORATORIO DE ESPECIMENES DE SUELO. Norma técnica: ASTM D7263-21.</t>
  </si>
  <si>
    <t>DETERMINACION DE LOS TAMAÑOS DE LAS PARTICULAS DE LOS SUELOS (GRANULOMETRIA POR TAMIZADO E HIDROMETRIA). Norma técnica: INVE-123-13 ASTM D422-63 (07)e2</t>
  </si>
  <si>
    <t>DETERMINACION DE LA CANTIDAD DE MATERIAL QUE PASA EL TAMIZ DE 75 μm (N° 200) EN LOS AGREGADOS PETREOS MEDIANTE LAVADO. Norma técnica: INVE-214-19 NTC-78-19 ASTM C117-23 ASTM D1140-17</t>
  </si>
  <si>
    <t>DETERMINACION DE LA GRAVEDAD ESPECÍFICA DE LAS PARTICULAS SOLIDAS DE LOS SUELOS Y DEL LLENANTE MINERAL, EMPLEANDO UN PICNOMETRO CON AGUA. Norma técnica: INVE-128-13 ASTM D854-23</t>
  </si>
  <si>
    <t>DETERMINACION DE LOS FACTORES DE CONTRACCION DE LOS SUELOS. Norma técnica: INVE-127-13 NTC-1503-01 ASTM D427-04</t>
  </si>
  <si>
    <t>DETERMINACION DEL CONTENIDO ORGANICO DE UN SUELO MEDIANTE EL ENSAYO DE PERDIDA POR IGNICION. Norma técnica: INVE-121-13 AASHTO T-267-22</t>
  </si>
  <si>
    <t>CONSOLIDACION UNIDIMENSIONAL DE SUELOS (METODO B - RAPIDA). Norma técnica: INVE-151-13 NTC-1967-00 ASTM D2435/D2435M-11 (20).</t>
  </si>
  <si>
    <t>CONSOLIDACION UNIDIMENSIONAL DE SUELOS (METODO A - LENTA). Norma técnica: INVE-151-13 NTC-1967-00 ASTM D2435/D2435M-11 (20).</t>
  </si>
  <si>
    <t>CONSOLIDACION UNIDIMENSIONAL DE SUELOS (DOBLE CICLO DE CARGA Y DESCARGA). Norma técnica: INVE-151-13 NTC-1967-00 ASTM D2435/D2435M-11 (20).</t>
  </si>
  <si>
    <t>CBR DE SUELOS COMPACTADOS EN EL LABORATORIO (METODO I). Norma técnica: INVE-148-13 NTC-2122-13 ASTM D1883-21.</t>
  </si>
  <si>
    <t>RELACIONES HUMEDAD - PESO UNITARIO SECO EN LOS SUELOS (ENSAYO NORMAL DE COMPACTACION). Norma técnica: INVE-141-13 ASTM D698-12 (21)</t>
  </si>
  <si>
    <t>OBTENCION DE NUCLEOS DE CONCRETO ENDURECIDO (NUCLEOS DE 3"). Norma técnica: INVE-418-13 NTC-3658-18.</t>
  </si>
  <si>
    <t>OBTENCION DE NUCLEOS DE CONCRETO ENDURECIDO (NUCLEOS DE 4"). Norma técnica: INVE-418-13 NTC-3658-18.</t>
  </si>
  <si>
    <t>EXTRACCION DE TESTIGOS DE PAVIMENTOS ASFALTICOS (NUCLEOS DE 4"). Norma técnica: INVE-758-13 Numeral 5.1 ASTM D5361/D5361M-16 (22).</t>
  </si>
  <si>
    <t>RESISTENCIA A LA COMPRESION DE CILINDROS DE CONCRETO (MOLDEADOS O NUCLEOS). Norma técnica: INVE-410-13 NTC-673-21 ASTM C39-24</t>
  </si>
  <si>
    <t>TRACCION INDIRECTA DE CILINDROS DE CONCRETO. Norma técnica: INVE-411-13 NTC-722-21 ASTM C496/C496M-17</t>
  </si>
  <si>
    <t>ENSAYO DE ADHERENCIA EN BANDEJA. Norma técnica: INVE-740-13.</t>
  </si>
  <si>
    <t>ESTABILIDAD Y FLUJO DE MEZCLAS ASFALTICAS EN CALIENTE EMPLEANDO EL EQUIPO MARSHALL (UNA PROBETA). Norma técnica: INVE-748-13 ASTM D6926-20 ASTM D6927-22</t>
  </si>
  <si>
    <t>SEÑALIZACION TUBULAR COLOMBINA PLASTICA</t>
  </si>
  <si>
    <t>CINTA DE SEÑALIZACION CAL 4 (ROLLO 500mx0.10m)</t>
  </si>
  <si>
    <t>PLASTICO NEGRO CALIBRE 6</t>
  </si>
  <si>
    <t>BOLSA DE LONA</t>
  </si>
  <si>
    <t>BAÑO TIPO FLUSHING - ALQUILER MANTENIMIENTO Y ASEO DE BAÑOS PORTÁTILES VIP MENSUAL</t>
  </si>
  <si>
    <t>UN/MES</t>
  </si>
  <si>
    <t>TELA VERDE DE CERRAMIENTO (2.10mx250)</t>
  </si>
  <si>
    <t>POLISOMBRA 65% (1x7m) R-800 NEGRA</t>
  </si>
  <si>
    <t>POLISOMBRA 47% (4x100m)</t>
  </si>
  <si>
    <t>POSTE ROLLIZO D= 12cm a 15cm</t>
  </si>
  <si>
    <t>SEÑAL EN POLIETILENO ALVEOLAR PARE-SIGA 45cms. DECORADA CON REFLECTIVO, GRADO ALTA INTENSIDAD</t>
  </si>
  <si>
    <t>EXTINTOR x 5LB</t>
  </si>
  <si>
    <t>CONOS H= 0,9- 1,0mt</t>
  </si>
  <si>
    <t>CAPA IMPERMEABLE CALIBRE 14 - 16</t>
  </si>
  <si>
    <t>PROTECCION AUDITIVA DE INSERTAR (PAR)</t>
  </si>
  <si>
    <t>GAFAS DE SEGURIDAD</t>
  </si>
  <si>
    <t>GUANTES DE VAQUETA</t>
  </si>
  <si>
    <t>MASCARILLA DESECHABLE</t>
  </si>
  <si>
    <t>CASCO DE SEGURIDAD DIELECTRICO</t>
  </si>
  <si>
    <t>PETO EN CARNAZA</t>
  </si>
  <si>
    <t>PROTECTOR AUDITIVO TIPO COPA</t>
  </si>
  <si>
    <t>SARDINEL ALTO RAMPA A86</t>
  </si>
  <si>
    <t>ESTOPEROL 10 cm x 3 cm (NO INCLUYE ELEMENTOS DE ANCLAJE)</t>
  </si>
  <si>
    <t>PEGANTE EPOXICO DE DOS COMPONENTES</t>
  </si>
  <si>
    <t>VIBRADOR DE EJE FLEXIBLE A COMBUSTIÓN - POTENCIA DE 5 A 7 HP - INCLUYE COMBUSTIBLE</t>
  </si>
  <si>
    <t>TRITURADO 1-1/2"</t>
  </si>
  <si>
    <t>TUBERIA GRP 300mm (300mm-800mm PRESION) PN10 BAR SN 5000. Incluye Transporte.</t>
  </si>
  <si>
    <t>TUBERIA GRP 400mm (300mm-800mm PRESION) PN 10 BAR SN 5000. Incluye Transporte.</t>
  </si>
  <si>
    <t>TUBERIA GRP 500mm (300mm-800mm PRESION) PN 10 BAR SN 5000. Incluye Transporte.</t>
  </si>
  <si>
    <t>TUBERIA GRP 600mm (300mm-800mm PRESION) PN 10 BAR SN 5000. INCLUYE TRANSPORTE</t>
  </si>
  <si>
    <t>TUBERIA GRP 700mm (300mm-800mm PRESION) PN 10 BAR SN 5000. INCLUYE TRANSPORTE</t>
  </si>
  <si>
    <t>GEOMALLA BIAXIAL CON RESISTENCIA ULTIMA A LA TENSION, SENTIDO LONGITUDINAL Y TRANSVERSAL: ENTRE 30 KN/M Y 32 KN/M</t>
  </si>
  <si>
    <t>TUBERIA GRP 800mm (300mm-800mm PRESION) PN 10 BAR SN 5000. Incluye Transporte.</t>
  </si>
  <si>
    <t>TUBERIA GRP 900mm (600mm-2400mm FLUJO LIBRE) PN 10 BAR SN 5000. Incluye Transporte.</t>
  </si>
  <si>
    <t>TUBERIA GRP 1000mm (600mm-2400mm FLUJO LIBRE) PN 1 BAR SN 5000. Incluye Transporte.</t>
  </si>
  <si>
    <t>TUBERIA GRP 1100mm (600mm-2400mm FLUJO LIBRE) PN 1 BAR SN 5000. Incluye Transporte.</t>
  </si>
  <si>
    <t>TUBERIA GRP 1200mm (600mm-2400mm FLUJO LIBRE) PN 1 BAR SN 5000. INCLUYE TRANSPORTE.</t>
  </si>
  <si>
    <t>TUBERIA GRP 1300 (600mm-2400mm FLUJO LIBRE) PN 1 BAR SN 5000. INCLUYE TRANSPORTE</t>
  </si>
  <si>
    <t>TUBERIA GRP 1400 (600mm-2400mm FLUJO LIBRE) PN 1 BAR SN 5000. INCLUYE TRANSPORTE</t>
  </si>
  <si>
    <t>TUBERIA GRP 1500 (600mm-2400mm FLUJO LIBRE) PN 1 BAR SN 5000. INCLUYE TRANSPORTE</t>
  </si>
  <si>
    <t>TUBERIA GRP 1600 (600mm-2400mm FLUJO LIBRE) PN 1 BAR SN 5000. INCLUYE TRANSPORTE</t>
  </si>
  <si>
    <t>TUBERIA GRP 1700 (600mm-2400mm FLUJO LIBRE) PN 1 BAR SN 5000. INCLUYE TRANSPORTE</t>
  </si>
  <si>
    <t>ACOPLE GRP 300mm (PN 10 Bar) Incluye Transporte.</t>
  </si>
  <si>
    <t>ACOPLE GRP 350mm (PN 10 Bar). Incluye Transporte.</t>
  </si>
  <si>
    <t>ACOPLE GRP 400mm (PN 10 Bar). INCLUYE TRANSPORTE</t>
  </si>
  <si>
    <t>ACOPLE GRP 500mm (PN 10 Bar).  INCLUYE TRANSPORTE</t>
  </si>
  <si>
    <t>ACOPLE GRP 600mm (PN 10 Bar). INCLUYE TRANSPORTE</t>
  </si>
  <si>
    <t>ACOPLE GRP 700mm (PN 10 Bar). INCLUYE TRANSPORTE</t>
  </si>
  <si>
    <t>ACOPLE GRP 800mm (PN 10 Bar). INCLUYE TRANSPORTE</t>
  </si>
  <si>
    <t>ACOPLE GRP 900mm (PN 10 Bar). INCLUYE TRANSPORTE</t>
  </si>
  <si>
    <t>ACOPLE GRP 1000mm  (PN 1 BAR). INCLUYE TRANSPORTE</t>
  </si>
  <si>
    <t>ACOPLE GRP 1100mm  (PN 1 BAR). INCLUYE TRANSPORTE</t>
  </si>
  <si>
    <t>ACOPLE GRP 1200mm  (PN 1 BAR). INCLUYE TRANSPORTE</t>
  </si>
  <si>
    <t>ACOPLE GRP 1300mm  (PN 1 BAR). INCLUYE TRANSPORTE</t>
  </si>
  <si>
    <t>ACOPLE GRP 1400mm  (PN 1 BAR). INCLUYE TRANSPORTE</t>
  </si>
  <si>
    <t>ACOPLE GRP 1500mm  (PN 1 BAR). INCLUYE TRANSPORTE</t>
  </si>
  <si>
    <t>ACOPLE GRP 1600mm  (PN 1 BAR). INCLUYE TRANSPORTE</t>
  </si>
  <si>
    <t>ACOPLE GRP 1700mm  (PN 1 BAR). INCLUYE TRANSPORTE</t>
  </si>
  <si>
    <t>ACOPLE GRP 1800mm  (PN 1 BAR). INCLUYE TRANSPORTE</t>
  </si>
  <si>
    <t>ACOPLE GRP 2000mm  (PN 1 BAR). INCLUYE TRANSPORTE</t>
  </si>
  <si>
    <t>TUBERIA GRP 1800 (600mm-2400mm FLUJO LIBRE) PN 1 BAR SN 5000. INCLUYE TRANSPORTE</t>
  </si>
  <si>
    <t>TUBERIA GRP 2000 (600mm-2400mm FLUJO LIBRE) PN 1 BAR SN 5000. INCLUYE TRANSPORTE</t>
  </si>
  <si>
    <t>ACOPLE GRP 2400mm - PN 1 BAR. INCLUYE TRANSPORTE</t>
  </si>
  <si>
    <t>TUBERIA GRP 2400 (600mm-2400mm FLUJO LIBRE) - PN 1 BAR SN 5000. INCLUYE TRANSPORTE</t>
  </si>
  <si>
    <t>RECUBRIMIENTO BARRERA EPOXICO</t>
  </si>
  <si>
    <t>CATALIZADOR BARRERA EPOXICA COMPONENTE B</t>
  </si>
  <si>
    <t>RECUBRIMIENTO EN ESMALTE URETANO GRIS</t>
  </si>
  <si>
    <t>CATALIZADOR ESMALTE  URETANO (COMPONENTE B)</t>
  </si>
  <si>
    <t>DISOLVENTE EPOXICO</t>
  </si>
  <si>
    <t>DISOLVENTE URETANO</t>
  </si>
  <si>
    <t>IMPRIMANTE EPOXICO RICO EN ZINC</t>
  </si>
  <si>
    <t>CATALIZADOR PARA IMPRIMANTE EPOXICO RICO EN ZINC</t>
  </si>
  <si>
    <t>MEZCLA ASFÁLTICA EN CALIENTE CON ASFALTO MODIFICADO CON GRANO DE CAUCHO RECICLADO (GCR)</t>
  </si>
  <si>
    <t>SEÑALETICA SITP 1-2 RUTAS H=3.75 CON O SIN CENEFA</t>
  </si>
  <si>
    <t>PINTURA EN ESMALTE DOMESTICO</t>
  </si>
  <si>
    <t>BASE GRANULAR BG_B CON RECICLADO DE CONCRETO HIDRAULICO</t>
  </si>
  <si>
    <t>BASE GRANULAR BG_A CON RECICLADO DE CONCRETO HIDRAULICO</t>
  </si>
  <si>
    <t>BASE GRANULAR BG_C CON RECICLADO DE CONCRETO HIDRAULICO</t>
  </si>
  <si>
    <t>SUBBASE GRANULAR SBG_A CON RECICLADO DE CONCRETO HIDRAULICO</t>
  </si>
  <si>
    <t>SUBBASE GRANULAR SBG_B CON RECICLADO DE CONCRETO HIDRAULICO</t>
  </si>
  <si>
    <t>SUBBASE GRANULAR SBG_C CON RECICLADO DE CONCRETO HIDRAULICO</t>
  </si>
  <si>
    <t>SUBBASE GRANULAR CON RECICLADO DE CONCRETO ASFALTICO</t>
  </si>
  <si>
    <t>SIERRA ELÉCTRICA CALADORA - POTENCIA DE 500 A 563 W</t>
  </si>
  <si>
    <t>PLANTA ELECTRICA POTENCIA ELÉCTRICA GENERADA 4KW - INCLUYE COMBUSTIBLE</t>
  </si>
  <si>
    <t>PULIDORA MANUAL ELECTRICA</t>
  </si>
  <si>
    <t>DISCO DE CORTE METAL 7 X 1/8"</t>
  </si>
  <si>
    <t>DISCO ABRASIVO DESBASTE METAL 7 X 1/4"</t>
  </si>
  <si>
    <t>TALADRO ROTOPERCUTOR - POTENCIA DE 860 A 1030 WATTS</t>
  </si>
  <si>
    <t>GUADAÑADORA - POTENCIA DE 1.3 A 1.7 KW - INCLUYE COMBUSTIBLE</t>
  </si>
  <si>
    <t>PLAQUETA TIPO REJILLA (PEATONAL) 0.40 x 0.40 e= 6cm</t>
  </si>
  <si>
    <t>CODO 45° PVC E.L. D=1 1/2"</t>
  </si>
  <si>
    <t>PLANTACION DE LLAMA AMARILLA (Incluye suministro al sitio de obra, plantación, tierra negra, abono y tutor)</t>
  </si>
  <si>
    <t>PLANTACION DE COLA DE ZORRO (Incluye suministro al sitio de obra, plantación, tierra negra, abono y tutor)</t>
  </si>
  <si>
    <t>PLANTACION DE EUCALIPTO POMARROSO H=1.5 m. (Incluye suministro al sitio de obra, plantacion, caja, tierra, abono y tutor)</t>
  </si>
  <si>
    <t>PLANTACION DE CHICALA H=1.5 m. (Incluye suministro al sitio de obra, plantacion, caja, tierra,  abono y tutor)</t>
  </si>
  <si>
    <t>PLANTACION DE JAZMIN CHINO H= 1.5 m. (Incluye suministro al sitio de obra, plantacion, caja, tierra, abono y tutor)</t>
  </si>
  <si>
    <t>TUBERIA PVC E.L. D=1 1/2" RDE 21</t>
  </si>
  <si>
    <t>BLOQUEO Y TRANSPLANTE DE ARBOLES DE 1-5mt (Incluye transporte, recolección)</t>
  </si>
  <si>
    <t>BLOQUEO Y TRANSPLANTE DE ARBOLES DE 5 - 10mt (Incluye transporte, recolección)</t>
  </si>
  <si>
    <t>BLOQUEO Y TRANSPLANTE DE ARBOLES DE 10 - 15mt (Incluye transporte, recolección)</t>
  </si>
  <si>
    <t>TUBERIAS ACERO CARBÓN A106 SCH-40 SIN COSTURA D=3"</t>
  </si>
  <si>
    <t>TUBERIAS ACERO CARBÓN A106 SCH-40 SIN COSTURA D=6"</t>
  </si>
  <si>
    <t>TUBERIAS ACERO CARBÓN A106 SCH-40 SIN COSTURA D=8"</t>
  </si>
  <si>
    <t>ANALISIS GRANULOMETRICO DE LOS AGREGADOS GRUESO Y FINO. Norma técnica: INVE-213-13 NTC-77-18.</t>
  </si>
  <si>
    <t>RESISTENCIA A LA DEGRADACION DE LOS AGREGADOS DE TAMAÑOS MENORES DE 37.5 MM (1 1/2") POR MEDIO DE LA MAQUINA DE LOS ANGELES. Norma técnica: INVE-218-13 NTC-98-19 ASTM C131/C131M-20.</t>
  </si>
  <si>
    <t>PORCENTAJE DE PARTICULAS FRACTURADAS EN UN AGREGADO GRUESO. Norma técnica: INVE-227-13 NTC-5987-22</t>
  </si>
  <si>
    <t>INDICES DE APLANAMIENTO Y ALARGAMIENTO DE LOS AGREGADOS PARA CARRETERAS. Norma técnica: INVE-230-13.</t>
  </si>
  <si>
    <t>DENSIDAD, DENSIDAD RELATIVA (GRAVEDAD ESPECIFICA) Y ABSORCION DEL AGREGADO FINO. Norma técnica: INVE-222-13 NTC-237-20 ASTM C128-22</t>
  </si>
  <si>
    <t>PENETRACION DE LOS MATERIALES BITUMINOSOS. Norma técnica: INVE-706-13 NTC-5028-16 ASTM D5/D5M-20</t>
  </si>
  <si>
    <t>DUCTILIDAD DE LOS MATERIALES ASFALTICOS. Norma técnica: INVE-702-13 ASTM D113/D113M-17 (23)e1</t>
  </si>
  <si>
    <t>EVALUACION DE LA SUSCEPTIBILIDAD AL AGUA DE LAS MEZCLAS DE CONCRETO ASFALTICO UTILIZANDO LA PRUEBA DE TRACCION INDIRECTA (SEIS PROBETAS). Norma técnica: INVE-725-13 ASTM D4867/D4867M-22 AASHTO T-283-22</t>
  </si>
  <si>
    <t>ENSAYO DE TENSION INDIRECTA PARA DETERMINAR EL MODULO RESILIENTE DE MEZCLAS ASFALTICAS (TRES TEMPERATURAS Y TRES FRECUENCIAS). Norma técnica: INVE-749-13 UNE-EN 12697-26-19 Anexo F ASTM D7369-20.</t>
  </si>
  <si>
    <t>MODULO DE ELASTICIDAD ESTATICO Y RELACION DE POISSON DEL CONCRETO EN COMPRESION. Norma técnica: INVE-749-13 ASTM C469/C469M-22.</t>
  </si>
  <si>
    <t>PUNTO DE ABLANDAMIENTO DE MATERIALES BITUMINOSOS (APARATO DE ANILLO Y BOLA). Norma técnica: INVE-712-13 NTC-5118-16 ASTM D36/D36M-14 (20)</t>
  </si>
  <si>
    <t>ANDAMIO TUBULAR DE 1.50m* 1,50m  (incluye dos marcos + dos crucetas)</t>
  </si>
  <si>
    <t>PLATAFORMA METALICA PARA ANDAMIO</t>
  </si>
  <si>
    <t>DISEÑO DE MEZCLAS ASFALTICAS METODO MARSHALL.</t>
  </si>
  <si>
    <t>DETERMINACION DE DEMANDA BIOQUIMICA DE OXIGENO (DBO). Norma técnica: SM-5210-B-17.</t>
  </si>
  <si>
    <t>DETERMINACION DE DEMANDA QUIMICA DE OXIGENO (DQO). Norma técnica: SM-5220-D-17.</t>
  </si>
  <si>
    <t>DETERMINACION DE OXIGENO DISUELTO (MODIFICACION DE AZIDA). Norma técnica: SM-4500-O-C-17.</t>
  </si>
  <si>
    <t>DETERMINACION DE NITROGENO ORGANICO (METODO SEMI-MICRO-KJELDAHL). Norma técnica: SM-4500-Norg-C-17.</t>
  </si>
  <si>
    <t>FOSFORO TOTAL. Norma técnica: SM-4500-P-B-17 SM-4500-P-E-17.</t>
  </si>
  <si>
    <t>COLIFORMES TOTALES FERMENTACION TUBOS MULTIPLES. Norma técnica: SM-9221-B-17.</t>
  </si>
  <si>
    <t>COLIFORMES FECALES FERMENTACION TUBOS MULTIPLES. Norma técnica: SM-9221-E-17</t>
  </si>
  <si>
    <t>DETERMINACION DE POTASIO. Norma técnica: SM-3500-K-B-17.</t>
  </si>
  <si>
    <t>ACIDEZ TOTAL. Norma técnica: SM-2310-B-17.</t>
  </si>
  <si>
    <t>ALCALINIDAD TOTAL. Norma técnica: SM-2320-B-17.</t>
  </si>
  <si>
    <t>DETERMINACION DE TURBIEDAD. (METODO NEFELOMETRICO). Norma técnica: SM-2130-B-17.</t>
  </si>
  <si>
    <t>DETERMINACION DE ACEITES Y GRASAS. Norma técnica: SM-5520-B-17.</t>
  </si>
  <si>
    <t>SOLIDOS SUSPENDIDOS TOTALES, SECADO A 103°C - 105°C. Norma técnica: SM-2540-B-17.</t>
  </si>
  <si>
    <t>SOLIDOS DISUELTOS TOTALES. Norma técnica: SM-2540-C-17.</t>
  </si>
  <si>
    <t>SOLIDOS TOTALES, SECADO A 103°C - 105°C. Norma técnica: SM-2540-D-17 ASTM C 1603 2010</t>
  </si>
  <si>
    <t>DETERMINACION DE SOLIDOS SEDIMENTABLES. Norma técnica: SM-2540-F-17.</t>
  </si>
  <si>
    <t>DETERMINACION DE PH. Norma técnica: SM-4500-H+B-17 ASTM D1293-18</t>
  </si>
  <si>
    <t>DETERMINACION DE TEMPERATURA DEL AGUA. Norma técnica: SM-2550-B-17.</t>
  </si>
  <si>
    <t>DETERMINACION DE COLOR VERDADERO (METODO DE COMPARACION VISUAL). Norma técnica: SM-2120-B-17.</t>
  </si>
  <si>
    <t>CEPILLO INDUSTRIAL DE NYLON CON CABO DE 35CM A 42CM X 9CM X 17CM</t>
  </si>
  <si>
    <t>EXTINTOR POLVO QUIMICO SECO DE 20LB TIPO ABC METALICO CON GANCHO Y AVISO</t>
  </si>
  <si>
    <t>BOTA LISA DIELECTRICA CON PUNTERA EN ACERO DE CAUCHO, CINTA AMARILLA, PUNTERA Y PLANTILLA EN ACERO</t>
  </si>
  <si>
    <t>PAR</t>
  </si>
  <si>
    <t>BOTA CUERO LISA NEGRA SEGURIDAD PUNTERA DE ACERO</t>
  </si>
  <si>
    <t>BOTA DE CAUCHO CON PUNTERA Y ENTRESUELA EN ACERO,  CINTA AMARILLA</t>
  </si>
  <si>
    <t>PROTECTOR AUDITIVO TIPO TAPON DESECHABLE SIN CORDON</t>
  </si>
  <si>
    <t>MASCARILLA DESECHABLE CONTRA POLVOS Y PARTICULAS NO TOXICAS</t>
  </si>
  <si>
    <t>MASCARILLA DESECHABLE CON VALVULA CONTRA POLVO Y PARTICULAS NO TOXICAS</t>
  </si>
  <si>
    <t>PROTECTOR AUDITIVO TIPO TAPON INSERCION EN SILICONA CON CORDEL EN ESTUCHE</t>
  </si>
  <si>
    <t>BARBUQUEJO EN REATA CON MENTONERA CON TRES APOYOS PARA CASCO</t>
  </si>
  <si>
    <t>ARNES MULTIPROPOSITO CON ESLINGA - 4 ANILLOS - PARA RESTRICCION Y DETENCION DE CAIDAS CON PUNTO FIJO</t>
  </si>
  <si>
    <t>ESLINGA SEGURIDAD CINTA DE NYLON EN Y CON AMORTIGUADOR Y 2 MOSQUETONES GRANDES</t>
  </si>
  <si>
    <t>IMPERMEABLE INDUSTRIAL PVC CON CAPUCHA EN NYLON</t>
  </si>
  <si>
    <t>OVEROL IMPERMEABLE INDUSTRIAL AMARILLO 2 PIEZAS CON CAPUCHA</t>
  </si>
  <si>
    <t>GUANTE NITRILO 13" RESISTENTE CONTRA QUIMICOS COMBUSTIBLES SOLVENTES GRASAS</t>
  </si>
  <si>
    <t xml:space="preserve">GUANTE DE CARNAZA LARGO REFORZADO </t>
  </si>
  <si>
    <t>CINTA PARA SEÑALIZACION DE 500MT X 4" PELIGRO CALIBRE 3.5</t>
  </si>
  <si>
    <t>ROLLO</t>
  </si>
  <si>
    <t>TELA VERDE PARA CERRAMIENTO 2.10 METRO DE ANCHO DE 60GR</t>
  </si>
  <si>
    <t>VÍDEO BEAM - ALQUILER POR DIA</t>
  </si>
  <si>
    <t>GRAVEDAD ESPECIFICA BULK Y DENSIDAD DE MEZCLAS ASFALTICAS COMPACTADAS NO ABSORBENTES EMPLEANDO ESPECIMENES SATURADOS Y SUPERFICIALMENTE SECOS. Norma técnica: INVE-733-13 ASTM D2726/D2726M-21</t>
  </si>
  <si>
    <t>EXTRACCION CUANTITATIVA DEL ASFALTO EN MEZCLAS PARA PAVIMENTOS. Norma técnica: INVE-732-13 ASTM D2172/D2172M-17e1 (18)</t>
  </si>
  <si>
    <t>RESISTENCIA A LA FLEXION DEL CONCRETO USANDO UNA VIGA SIMPLEMENTE APOYADA Y CARGADA EN LOS TERCIOS DE LA LUZ LIBRE. Norma técnica: NTC-2871-18.</t>
  </si>
  <si>
    <t>SARDINEL ESPECIAL A 110 - RAMPA B (600X400X500MM)</t>
  </si>
  <si>
    <t>ESMALTE ALQUIDICO</t>
  </si>
  <si>
    <t>EQUIPO DE PRESION - SUCCION - SONDEO - LIMPIEZA - RECOLECCIÓN DE LODOS NO PELIGROSOS (No incluye agua).</t>
  </si>
  <si>
    <t>IMPRESIÓN HOJA CARTA, A 1X0 TINTAS EN PAPEL BOND DE 75 GR.</t>
  </si>
  <si>
    <t>AFICHE TAMAÑO MEDIO PLIEGO A 4X0 TINTAS EN PROPALCOTE DE 115 GR.</t>
  </si>
  <si>
    <t>PLEGABLES DE SOSTENIBILIDAD EN TRES CUERPOS TAMAÑO CARTA A 4X4 TINTAS EN PROPALCOTE.</t>
  </si>
  <si>
    <t>VOLANTES TAMAÑO CARTA POLICROMÍA DE 114 GR.</t>
  </si>
  <si>
    <t>VOLANTES TAMAÑO 1/2 CARTA POLICROMÍA COTE DE 115 GR.</t>
  </si>
  <si>
    <t>EXÁMEN MÉDICO OCUPACIONAL DE INGRESO O RETIRO</t>
  </si>
  <si>
    <t>EXAMEN DE AUDIOMETRÍA DE INGRESO O EGRESO</t>
  </si>
  <si>
    <t>EXAMEN DE OPTOMETRÍA DE INGRESO O EGRESO</t>
  </si>
  <si>
    <t>EXAMEN DE ESPIROMETRÍA DE INGRESO O EGRESO</t>
  </si>
  <si>
    <t>COMPRESOR DE AIRE DE PISTÓN - CAUDAL DE AIRE DE 38 A 53 CFM</t>
  </si>
  <si>
    <t>CONCRETO MR41 DE RESISTENCIA ACELERADA (3 días)</t>
  </si>
  <si>
    <t>HIDROLAVADORA MOTOR A COMBUSTIÓN - CAUDAL DE 8 A 13 LITROS POR MINUTO - PRESIÓN DE 2700 A 2960 PSI - INCLUYE COMBUSTIBLE</t>
  </si>
  <si>
    <t>DETERGENTE/DESENGRASANTE INDUSTRIAL</t>
  </si>
  <si>
    <t>TACHÓN PLÁSTICO  REFLECTIVO ALTA RESISTENCIA DE L:40cm x Ancho:15cm x Alto:8cm INCLUYE TORNILLOS DE ANCLAJE</t>
  </si>
  <si>
    <t>TUBERIA PVC E.L. D=1/2" RDE 9</t>
  </si>
  <si>
    <t>KIT DE NIVELACION PARA HIDRANTE TIPO TRAFICO D=6" LONGITUD 400mm</t>
  </si>
  <si>
    <t>REDUCCION HD E.L. D=4" x 3"</t>
  </si>
  <si>
    <t>REDUCCION HD J.H. D=6" x 4"</t>
  </si>
  <si>
    <t>REDUCCION HD J.H. D=4" x 2"</t>
  </si>
  <si>
    <t>CINTA TEFLON - CINTA SELLANTE 1/2" x 0.20 DENSIDAD</t>
  </si>
  <si>
    <t>SOLDADURA DE ESTAÑO 4060 x LB y 1/16" DE DIÁMETRO</t>
  </si>
  <si>
    <t>LB</t>
  </si>
  <si>
    <t>CAJILLA PLASTICA Y TAPA EN POLIPROPILENO PARA MEDIDOR.</t>
  </si>
  <si>
    <t>TUBERIA ACERO GALVANIZADO D=1" CALIBRE 16 (E=1.5MM)</t>
  </si>
  <si>
    <t>KIT SILLA YEE PVC D=8" x 6" (200MM x 160MM)</t>
  </si>
  <si>
    <t>KIT SILLA YEE PVC D=12" x 6" (315MM x 160MM)</t>
  </si>
  <si>
    <t>PASTO KIKUYO CORTADO A MÁQUINA (INCLUYE SUMINISTRO Y RIEGO DE TIERRA FERTIL DE 10 cm DE ESPESOR E INSTALACIÓN Y SIEMBRA DE PASTO Y SALADO Y NIVELACIÓN</t>
  </si>
  <si>
    <t>PLANTACION DE NOGAL H= 1.5 m. (Incluye suministro al sitio de obra, plantacion, caja, tierra, abono y tutor</t>
  </si>
  <si>
    <t>PLANTACION DE ROBLE H= 1.5 m. (Incluye suministro al sitio de obra, plantacion, caja, tierra, abono y tutor)</t>
  </si>
  <si>
    <t>PLANTACION DE CAUCHO SABANERO H= 1.5 m. (Incluye suministro al sitio de obra, plantacion, caja, tierra, abono y tutor)</t>
  </si>
  <si>
    <t>PLANTACION DE MAGNÓLIO H= 1.5 m. (Incluye suministro al sitio de obra, plantacion, caja, tierra, abono y tutor)</t>
  </si>
  <si>
    <t>PLANTACION DE YARUMO H= 1.5 m. (Incluye suministro al sitio de obra, plantacion, caja, tierra, abono y tutor)</t>
  </si>
  <si>
    <t>TUBO EN CONCRETO ALTA RESISTENCIA D= 10"</t>
  </si>
  <si>
    <t>TUBO EN CONCRETO ALTA RESISTENCIA D= 12"</t>
  </si>
  <si>
    <t>TUBO EN CONCRETO ALTA RESISTENCIA D= 14"</t>
  </si>
  <si>
    <t>REDUCCION HD J.H. D=4" x 3"</t>
  </si>
  <si>
    <t>REDUCCION HD J.H. D=8" x 6"</t>
  </si>
  <si>
    <t>KIT DE NIVELACION PARA HIDRANTE TIPO TRAFICO D=4" LONGITUD 400mm</t>
  </si>
  <si>
    <t>MOLDE PARA ESTAMPADO DE CONCRETO</t>
  </si>
  <si>
    <t>COLOR ENDURECEDOR DE CUARZO (4 Kg/m2)</t>
  </si>
  <si>
    <t>DESMOLDANTE EN POLVO COLOR (0.2 Kg/m2)</t>
  </si>
  <si>
    <t>SELLADOR ACRÍLICO TRANSPARENTE SEMILUSTRE (0.25 L/m2)</t>
  </si>
  <si>
    <t>ADHESIVO TIPO LATEX PARA MORTERO</t>
  </si>
  <si>
    <t>SUBBASE GRANULAR PEA (SBG_PEA)</t>
  </si>
  <si>
    <t>MATERIAL SELECCIONADO</t>
  </si>
  <si>
    <t>CINTA MÉTRICA DE 30 MT</t>
  </si>
  <si>
    <t>TARIFA DIA - ALQUILER DE VEHICULO: CAMPERO, PICK-UP, CAMIONETA, CAMION O SIMILAR DE 1300cc A 2000cc DE CILINDRADA, MODELO 2018 A 2015. 75% DE LA TARIFA ESTABLECIDA. INCLUYE TODOS LOS COSTOS DE OPERACIÓN Y MANTENIMIENTO EXCEPTO EL SALARIO DEL CONDUCTOR.</t>
  </si>
  <si>
    <t>CARROTANQUE IRRIGADOR DE ASFALTO - VOLUMEN DEL TANQUE DE 4500 A 6000 LITROS</t>
  </si>
  <si>
    <t>TARIFA MES - ALQUILER DE VEHICULO: CAMPERO, PICK-UP, CAMIONETA, CAMION O SIMILAR CON CAPACIDAD DE CARGA DE 3 TON O MAS, MODELO 2018 A 2015. 75% DE LA TARIFA ESTABLECIDA. INCLUYE TODOS LOS COSTOS DE OPERACIÓN Y MANTENIMIENTO EXCEPTO EL SALARIO DEL CONDUCTOR.</t>
  </si>
  <si>
    <t>CARPA VESTIER 2.0m x 2.0m TECHO Y ESTRUCTURA CON LATERALES EN LONA</t>
  </si>
  <si>
    <t>MALLA DE GALLINERO 1 1/4" (ROLLO 0.90m x 10.0m)</t>
  </si>
  <si>
    <t>ADITIVO POTENCIALIZADOR DE CEMENTO (AUMENTO DE RESISTENCIA Y FLEXIBILIDAD DE SUELO)</t>
  </si>
  <si>
    <t>INSPECCIÓN DE REDES DE ALCANTARILLADO CON SISTEMA CCTV PARA DIÁMETROS ENTRE 6" Y 36". INCL MANO DE OBRA IDÓNEA, INFORME ESCRITO DE DIAGNÓSTICO Y DVD CON VIDEO. INCL IVA</t>
  </si>
  <si>
    <t>INSPECCIÓN DE REDES DE ALCANTARILLADO CON SISTEMA CCTV  PARA DIÁMETROS MAYORES A 36". INCL MANO DE OBRA IDÓNEA, INFORME ESCRITO DE DIAGNÓSTICO Y DVD CON VIDEO. INCL IVA</t>
  </si>
  <si>
    <t>LAVADO Y SONDEO DE REDES DE ALCANTARILLADO ENTRE 6" Y 16" DE DIÁMETRO Y CON GRADO DE COLMATACIÓN MENOR DEL 30%. INCL MANO DE OBRA IDÓNEA, SEÑALIZACIÓN BÁSICA, SUMIN DE COMBUSTIBLE Y AGUA. INCL. IVA</t>
  </si>
  <si>
    <t>LAVADO Y SONDEO DE REDES DE ALCANTARILLADO ENTRE 18" Y 36" DE DIÁMETRO Y CON GRADO DE COLMATACIÓN MENOR DEL 30%. INCLUYE MANO DE OBRA IDÓNEA, SEÑALIZACIÓN BÁSICA, SUMIN DE COMBUSTIBLE Y AGUA. INCL IVA</t>
  </si>
  <si>
    <t>ENSAYO DE COMPRESION TRIAXIAL SOBRE SUELOS COHESIVOS (EN CONDICION CONSOLIDADA, DRENADA CD 3 PUNTOS). Norma técnica: INVE-153-13 UNE-EN-ISO-17892-9-19 Numerales 6.4 y 6.7.3 ASTM D7181-20</t>
  </si>
  <si>
    <t>CBR SOBRE MUESTRA INALTERADA (METODO II). Norma técnica: INVE-148-13 NTC-2122-13 ASTM D1883-21.</t>
  </si>
  <si>
    <t>COMPRESION INCONFINADA EN MUESTRAS DE SUELOS. Norma técnica: INVE-152-13 NTC-1527-00 ASTM D2166/D2166M-16.</t>
  </si>
  <si>
    <t>RELACIONES HUMEDAD - PESO UNITARIO SECO EN LOS SUELOS (ENSAYO MODIFICADO DE COMPACTACION). Norma técnica: INVE-142-13 ASTM D1557-12 (21) AASHTO T-180-22</t>
  </si>
  <si>
    <t>DETECCIÓN DEL REFUERZO UTILIZANDO FERROSCAN (POR DÍA)</t>
  </si>
  <si>
    <t>DETERMINACION DE LA PROFUNDIDAD DE CARBONATACION EN CONCRETO ENDURECIDO Y PUESTO EN SERVICIO. Norma técnica: UNE-112011-11 CPC-18-88</t>
  </si>
  <si>
    <t>METODO PARA DETERMINAR EL NUMERO DE REBOTE (INDICE ESCLEROMETRICO) EN EL CONCRETO ENDURECIDO, ZONA POR ELEMENTO. Norma técnica: INVE-413-13 NTC-3692-18 ASTM C805/C805M-18</t>
  </si>
  <si>
    <t>SEMÁFORO VEHICULAR DE POLICARBONATO (3x200), LENTES DE POLICARBONATO DE 8", TRES LUCES, SISTEMA DE ILUMINACIÓN A LEDS. SUMINISTRO E INSTALACIÓN</t>
  </si>
  <si>
    <t>SEMÁFORO PEATONAL DE POLICARBONATO (2x200), LENTES DE POLICARBONATO DE 8", DOS LUCES, SISTEMA DE ILUMINACIÓN A LEDS. SUMINISTRO E INSTALACIÓN</t>
  </si>
  <si>
    <t>POSTE TIPO MÁSTIL T1 (3.60m) EN TUBO SCH 40 GALVANIZADO Y PINTADO - SUMINISTRO E INSTALACIÓN</t>
  </si>
  <si>
    <t>POSTE TIPO MÉNSULA T2 (5.50m) EN TUBO SCH 40 GALVANIZADO Y PINTADO. SUMINISTRO E INSTALACION</t>
  </si>
  <si>
    <t>CABLE ELÉCTRICO 4x16 AWG PARA CONTROL DE SEMÁFOROS VEHICULARES TIPO ST CU 600V 75°C</t>
  </si>
  <si>
    <t>CABLE ELÉCTRICO 3x16 AWG PARA CONTROL DE SEMÁFOROS PEATONALES TIPO ST CU 600V 75°C</t>
  </si>
  <si>
    <t>CABLE ELÉCTRICO 2x8 AWG PARA ACOMETIDA TIPO ST CU 600V 75°C</t>
  </si>
  <si>
    <t>ACERO LISO  D= 1 1/4"</t>
  </si>
  <si>
    <t>ANDAMIO TUBULAR DE 1.50m (6 SECCIONES)</t>
  </si>
  <si>
    <t>UNION BRIDA X UNIVERSAL HD D=12" (334 a 352mm) R1-R2</t>
  </si>
  <si>
    <t>UNION UNIVERSAL HD D=8" (234 a 252mm) R1-R2</t>
  </si>
  <si>
    <t>UNION UNIVERSAL HD D=12" (334 a 352mm) R1-R2</t>
  </si>
  <si>
    <t>PARAL METÁLICO LARGO - LONGITUD DE 2.00 A 3.50 M</t>
  </si>
  <si>
    <t>TUBERÍA ESTRUCTURAL METÁLICO CUADRADO DE 6mt (50mm x 50mm) ESPESOR 2mm</t>
  </si>
  <si>
    <t>REGISTRO DE INCORPORACIÓN HG 1/2" CON ACOPLE</t>
  </si>
  <si>
    <t>REGISTRO DE BOLA TIPO PESADO 1/2"</t>
  </si>
  <si>
    <t>ADAPTADOR MACHO PVC E.L. D=1/2"</t>
  </si>
  <si>
    <t>COLLAR DE DERIVACIÓN HD D=3" x 1/2"</t>
  </si>
  <si>
    <t>TUBERIA ACERO GALVANIZADO D=1/2" CALIBRE 16 (E=1.5MM)</t>
  </si>
  <si>
    <t>TRANSPORTE DE MAQUINARIA DE 6 A 9 TONELADAS. INCLUYE ESCOLTA. VIAJE IDA Y VUELTA</t>
  </si>
  <si>
    <t>VIAJE</t>
  </si>
  <si>
    <t>EFECTO DEL AGUA SOBRE LA RESISTENCIA A LA COMPRESION DE LAS MEZCLAS ASFALTICAS COMPACTADAS (ENSAYO DE INMERSION- COMPRESION), incluye elaboración. Norma técnica: INVE-738-13 ASTM D1075-11</t>
  </si>
  <si>
    <t>MODULO RESILIENTE DE SUELOS Y AGREGADOS. Norma técnica: INVE-156-13 AASHTO T-307-99 (21)</t>
  </si>
  <si>
    <t>SISTEMA DE ANCLAJE PARA POSTES METÁLICOS 3/4" x 1500 (4 PERNOS)</t>
  </si>
  <si>
    <t>EQUIPO DE OXICORTE - PRESIÓN DE OXÍGENO 125 PSI - PRESIÓN GAS COMBUSTIBLE 15 PSI</t>
  </si>
  <si>
    <t>YEE PVC SANITARIA D= 4"</t>
  </si>
  <si>
    <t>TEE HD E.L. D=4" x 2"</t>
  </si>
  <si>
    <t>TUBERIA ACERO CARBON ASTM A=53  12"</t>
  </si>
  <si>
    <t>PLANTACION DE FUCCIA H=1.3mt (Incluye tierra, abono, tutor) SUMINISTRO</t>
  </si>
  <si>
    <t>PLANTACION DE DURAZNILLO H=1.5mt (Incluye tierra, abono, tutor) SUMINISTRO</t>
  </si>
  <si>
    <t>PLANTACION DE GUAYACÁN H=1.5mt (Incluye tierra, abono, tutor) SUMINISTRO</t>
  </si>
  <si>
    <t>PLANTACION DE ARRAYÁN H=1.3mt (Incluye tierra, abono, tutor) SUMINISTRO</t>
  </si>
  <si>
    <t>PLANTACION DE CARBONERO H=1.5mt (Incluye tierra, abono, tutor) SUMINISTRO</t>
  </si>
  <si>
    <t>PLANTACION DE FALSO PIMIENTO  H=1.3mt (Incluye tierra, abono, tutor) SUMINISTRO</t>
  </si>
  <si>
    <t>PLANTACION DE CUBRESUELOS BALSAMINA (incluye 20 unidades por M2) SUMINISTRO</t>
  </si>
  <si>
    <t>ADOQUIN EN CONCRETO COLOR OCRE A25 - Adoquin en concreto de 10x20x6cm-Color Ocre</t>
  </si>
  <si>
    <t>ADOQUIN ECOLÓGICO EN CONCRETO DE 40 X 40 X 8cm - GRAMOQUIN</t>
  </si>
  <si>
    <t>ACELERANTE DE FRAGUADO Y RESISTENCIA PARA CONCRETOS</t>
  </si>
  <si>
    <t>TARIFA MES OPERADOR EQUIPO (INCLUYE FACTOR DE PRESTACIONES)</t>
  </si>
  <si>
    <t>GRÚA TELESCÓPICA  MOVIL - CARGA MÁXIMA DE 35 A 39 TONELADAS - INCLUYE TRANSPORTE DE IDA Y VUELTA, COMBUSTIBLE Y OPERARIO</t>
  </si>
  <si>
    <t>RESISTENCIA A LA COMPRESION UNIAXIAL DE MUESTRAS DE ROCAS INTACTAS. Norma técnica: ASTM D7012-23 (Método C)</t>
  </si>
  <si>
    <t>RESISTENCIA A LA FATIGA DE MEZCLAS ASFALTICAS EN CALIENTE MEDIANTE EL ENSAYO DE FLEXION EN DOS PUNTOS SOBRE PROBETAS TRAPEZOIDALES. Norma técnica: INVE-808-13 UNE-EN-12697-24-19 Anexo A NFP-98-261-1-01.</t>
  </si>
  <si>
    <t>PINTURA BASE AGUA PARA USO EXTERIOR</t>
  </si>
  <si>
    <t>BALDOSA DE GRANITO 33 x 33 CM</t>
  </si>
  <si>
    <t>ADHESIVO, EN POLVO Y DE FRAGUADO RÁPIDO. PREMEZCLADO EN FÁBRICA CON ADITIVOS TIPO LÁTEX, DE BASE CEMENTOSA</t>
  </si>
  <si>
    <t>BOQUILLA CON LATEX</t>
  </si>
  <si>
    <t>ZOCALO EN GRANITO h=7.2CM</t>
  </si>
  <si>
    <t>PORCELANATO BEIGE 60 x 60 CM2</t>
  </si>
  <si>
    <t>PINTURA PARA ALUMINIO 260°C</t>
  </si>
  <si>
    <t>DISPENSADOR DE JABÓN METÁLICO DE 1 LT</t>
  </si>
  <si>
    <t>PORTAROLLO</t>
  </si>
  <si>
    <t>TOALLERO EN ACERO INOXIDABLE</t>
  </si>
  <si>
    <t>LAVAPLATOS EN ACERO INOXIDABLE DE SOBREPONER CON ALETA Cr DE 1.0x0.50 MTS</t>
  </si>
  <si>
    <t>SILICONA TRANSPARENTE 300ML</t>
  </si>
  <si>
    <t>TUBERIA PVC SANITARIA D=2"</t>
  </si>
  <si>
    <t>TAPON DE PRUEBA PVC SANITARIA D=2"</t>
  </si>
  <si>
    <t>TAPON DE PRUEBA PVC SANITARIA D=4"</t>
  </si>
  <si>
    <t>CODO 45° CxE PVC SANITARIA D=4"</t>
  </si>
  <si>
    <t>CODO 45° CxE PVC SANITARIA D=2"</t>
  </si>
  <si>
    <t>CODO 90° CxE PVC SANITARIA D=4"</t>
  </si>
  <si>
    <t>YEE PVC SANITARIA D= 2"</t>
  </si>
  <si>
    <t>YEE DOBLE PVC SANITARIA D= 4"</t>
  </si>
  <si>
    <t>YEE REDUCIDA PVC SANITARIA D=4" x 2"</t>
  </si>
  <si>
    <t>CODO 45° CxC PVC SANITARIA D=4"</t>
  </si>
  <si>
    <t>UNION PVC SANITARIA D=4"</t>
  </si>
  <si>
    <t>CODO 45° CxC PVC SANITARIA D=2"</t>
  </si>
  <si>
    <t>SIFON PVC 180° D=2"</t>
  </si>
  <si>
    <t>UNION PVC SANITARIA D=2"</t>
  </si>
  <si>
    <t>TUBERIA PVC E.L. D=1 1/4" RDE 21</t>
  </si>
  <si>
    <t>TUBERIA PVC E.L. D=1" RDE 13.5</t>
  </si>
  <si>
    <t>TEE PVC E.L. D=1 1/2"</t>
  </si>
  <si>
    <t>TEE PVC E.L. D=1 1/4"</t>
  </si>
  <si>
    <t>CODO 90° PVC E.L. D= 1 1/4"</t>
  </si>
  <si>
    <t>CODO 90° PVC E.L. D= 1"</t>
  </si>
  <si>
    <t>CODO 90° PVC E.L. D= 1 1/2"</t>
  </si>
  <si>
    <t>BUJE SOLDADO PRESION PVC D= 1 1/2" x 1 1/4"</t>
  </si>
  <si>
    <t>BUJE SOLDADO PRESION PVC D= 1 1/4" x 1"</t>
  </si>
  <si>
    <t>BUJE SOLDADO PRESION PVC D= 1" x 3/4"</t>
  </si>
  <si>
    <t>BUJE SOLDADO PRESION PVC D= 3/4" x 1/2"</t>
  </si>
  <si>
    <t>REGISTRO BOLA PVC 1" TIPO PESADO</t>
  </si>
  <si>
    <t>REGISTRO BOLA PVC 1 1/4" TIPO PESADO</t>
  </si>
  <si>
    <t>CODO 45° PVC E.L. D=1"</t>
  </si>
  <si>
    <t>TEE PVC E.L. D=1"</t>
  </si>
  <si>
    <t>TAPON PVC SOLDADO D=1"</t>
  </si>
  <si>
    <t>CODO 45° PVC E.L. D=1/2"</t>
  </si>
  <si>
    <t>TUBERIA PVC E.L. D=1/2" RDE 13.5</t>
  </si>
  <si>
    <t>TEE PVC E.L. D=1/2"</t>
  </si>
  <si>
    <t>TAPON PVC SOLDADO D=1/2"</t>
  </si>
  <si>
    <t>CABLE No.2 AWG 600V 90°</t>
  </si>
  <si>
    <t>CABLE 4 AWG 600V 90° C THHN/THWN</t>
  </si>
  <si>
    <t>VARILLA COPPERWELD DE 5/8" (2.4 MT)</t>
  </si>
  <si>
    <t>INTERRUPTOR MONOFASICO 40A</t>
  </si>
  <si>
    <t>INTERRUPTOR TRIFILAR 50A</t>
  </si>
  <si>
    <t>SOLDADURA EXOTERMICA</t>
  </si>
  <si>
    <t>GR</t>
  </si>
  <si>
    <t>CABLE No.1/0 AWG THHN-600V COBRE</t>
  </si>
  <si>
    <t>CONDUCTOR No.2 A 600V EN COBRE</t>
  </si>
  <si>
    <t>TUBERIA CONDUIT METALICA EMT D= 2"</t>
  </si>
  <si>
    <t>GRAPA PARA TUBERIA EMT D=2"</t>
  </si>
  <si>
    <t>CABLE No.6 AWG THHN- 600V COBRE</t>
  </si>
  <si>
    <t>CABLE No.8 AWG THHN-600V COBRE</t>
  </si>
  <si>
    <t>TUBERIA CONDUIT METALICA EMT D= 1"</t>
  </si>
  <si>
    <t>GRAPA PARA TUBERIA EMT D=1"</t>
  </si>
  <si>
    <t>TOMA DE INCRUSTAR DOBLE CON POLO A TIERRA AISLADO 15A REGULADA</t>
  </si>
  <si>
    <t>CAJA PLASTICA ELECTRICA 4" X 4" CONDUIT 1/2"</t>
  </si>
  <si>
    <t>CABLE No.14 AWG 600V 90° C THHN/THWN</t>
  </si>
  <si>
    <t>TOMA TRIFILAR DE INCRUSTAR 50A/250V</t>
  </si>
  <si>
    <t>CABLE 12 AWG 600V 90° C THHN/THWN</t>
  </si>
  <si>
    <t>BREAKER ENCHUFABLE TRIPOLAR 3x20 A</t>
  </si>
  <si>
    <t>BALA - BALA 1 LUZ e27 13cm ESPECULAR BLANCO</t>
  </si>
  <si>
    <t>BOMBILLOS AHORRADORES 20W, 120V</t>
  </si>
  <si>
    <t>INTERRUPTOR DOBLE</t>
  </si>
  <si>
    <t>CAJA DE INTERRUPTOR 2 x 4</t>
  </si>
  <si>
    <t>TUBERIA ACERO GALVANIZADO D=2" CALIBRE 16 (E=1.5MM)</t>
  </si>
  <si>
    <t>GRAPA PARA TUBERIA EMT D=3/4"</t>
  </si>
  <si>
    <t>TUBERIA ACERO GALVANIZADO D=3/4" CALIBRE 16 (E=1.5MM)</t>
  </si>
  <si>
    <t>GRAPA PARA TUBERIA EMT D=3"</t>
  </si>
  <si>
    <t>TUBERIA CONDUIT METALICA EMT D= 3/4"</t>
  </si>
  <si>
    <t>BREAKER ENCHUFABLE 1 x 20 A</t>
  </si>
  <si>
    <t>TUBO FLUORESCENTE 54 W</t>
  </si>
  <si>
    <t>SANITARIO LINEA INSTITUCIONAL COLOR BLANCO (VALVULA ANTIVANDALICA TIPO PUSH METALICO, CROMADO)</t>
  </si>
  <si>
    <t>SANITARIO LINEA INSTITUCIONAL PARA DISCAPACITADOS COLOR BLANCO (VALVULA ANTIVANDALICA TIPO PUSH METALICO, CROMADO)</t>
  </si>
  <si>
    <t>ORINAL MEDIANO DE COLGAR TIPO INSTITUCIONAL COLOR BLANCO (VALVULA ANTIVANDALICA TIPO PUSH METALICO, CROMADO)</t>
  </si>
  <si>
    <t>PAPELERA DE 200/400 mm EN LAMINA DE ACERO INOXIDABLE SATINADO CON CERROJO</t>
  </si>
  <si>
    <t>GRIFERIA  PARA LAVAMANOS INSTITUCIONAL DE MESON TIPO PUSH METALICO CROMADO</t>
  </si>
  <si>
    <t>SECADOR ELECTRICO DE MANOS, CARCAZA OVALADA METALICA ACERO INOXIDABLE 304 SATINADO CAL. 1.2mm. 1650 W</t>
  </si>
  <si>
    <t>VALVULA ANTIVANDALICA PARA ORINAL CON ACCESORIOS PARA CONECTAR</t>
  </si>
  <si>
    <t>PINTURA EPOXICA</t>
  </si>
  <si>
    <t>SOLDADURA E-7018 x 1/8"</t>
  </si>
  <si>
    <t>TARIFA JORNAL - PERSONAL DE OBRA - SOLDADOR (INCLUYE FACTOR DE PRESTACIONES)</t>
  </si>
  <si>
    <t>EQUIPO DE SOLDADURA - CAPACIDAD 225 AMP</t>
  </si>
  <si>
    <t>TUBO CERRAMIENTO NEGRO 2" 1.9mm</t>
  </si>
  <si>
    <t>TUBO CERRAMIENTO  NEGRO 1/2" 1.9 mm</t>
  </si>
  <si>
    <t>ANTICORROSIVO CROMATO DE ZINC</t>
  </si>
  <si>
    <t>DEMARCACIÓN LINEA DE CEDA EL PASO DISCONTINUA DE 0.8mt ESPACIADO 0.4mt, E=2.3mm EN PINTURA TERMOPLÁSTICA, INCLUYE SUMINISTRO Y APLICACIÓN CON EQUIPO, INCLUYE MICROESFERAS</t>
  </si>
  <si>
    <t>DEMARCACION LINEA CARRIL A=0.12mt L=3.0 SEPARCION =5.0mt E=2.3mm, EN PINTURA TERMOPLATICA. INCLUYE SUMINISTRO Y APLICACION CON EQUIPO. INCLUYE MICROESFERAS</t>
  </si>
  <si>
    <t>FRANJA EN ADHESIVO VINILICO ESMERILADO EFECTO STAND BLASTED FROSTED CRYSTAL L=8m.  (SUMINISTRO E INSTALACIÓN) GARANTIA DE 5 AÑOS AL EXTERIOR. SEGUN MANUAL DE IMAGEN DE TRANSMILENIO S.A.</t>
  </si>
  <si>
    <t>FRANJA EN VINILO CON ADHESIVO EN VINILO ALTO 6cm, L=8m.  (SUMINISTRO E INSTALACIÓN) GARANTIA DE 5 AÑOS AL EXTERIOR SEGUN COLOR. SEGUN MANUAL DE IMAGEN DE TRANSMILENIO S.A.</t>
  </si>
  <si>
    <t>FRANJA EN VINILO CON ADHESIVO EN VINILO ALTO 3cm L=8m,  (SUMINISTRO E INSTALACIÓN) GARANTIA DE 5 AÑOS AL EXTERIOR SEGUN COLOR. SEGUN MANUAL DE IMAGEN DE TRANSMILENIO S.A.</t>
  </si>
  <si>
    <t>COLLAR DERIVACION 4" x 1/2"</t>
  </si>
  <si>
    <t>COLLAR DERIVACION 6" x 1/2"</t>
  </si>
  <si>
    <t>TARIFA DIA - ALQUILER DE VEHICULO: CAMPERO, PICK-UP, CAMIONETA, CAMION O SIMILAR DE 1300cc A 2000cc DE CILINDRADA, MODELO 2026 A 2023. 100% DE LA TARIFA ESTABLECIDA. INCLUYE TODOS LOS COSTOS DE OPERACIÓN Y MANTENIMIENTO EXCEPTO EL SALARIO DEL CONDUCTOR.</t>
  </si>
  <si>
    <t>MINICARGADOR - POTENCIA 53 A 63 KW - INCLUYE OPERARIO Y COMBUSTIBLE</t>
  </si>
  <si>
    <t>TARIFA JORNAL - PERSONAL DE OBRA - AYUDANTE HORARIO NOCTURNO (INCLUYE FACTOR DE PRESTACIONES)</t>
  </si>
  <si>
    <t>TARIFA JORNAL - PERSONAL DE OBRA - OFICIAL HORARIO NOCTURNO (INCLUYE FACTOR DE PRESTACIONES)</t>
  </si>
  <si>
    <t>BOYA PLASTICA DE 20 x 20 x 9 cm DE ALTURA (NO INCLUYE ELEMENTOS DE ANCLAJE)</t>
  </si>
  <si>
    <t>HITO DE 75cm DE ALTURA Y 8cm DE DIAMETRO CON REFLECTIVOS DE COLOR AMARILLO. NO INCLUYE ELEMENTOS DE ANCLAJE</t>
  </si>
  <si>
    <t>EQUIPO DE OXICORTE - PRESIÓN DE OXÍGENO 125 PSI - PRESIÓN GAS COMBUSTIBLE 15 PSI, MES</t>
  </si>
  <si>
    <t>EPOXICO PARA ANCLAJE DE ALTA RESISTENCIA (Unidad 600cc-900g)</t>
  </si>
  <si>
    <t>MORTERO DE REPARACIÓN ESTRUCTURAL</t>
  </si>
  <si>
    <t>RECUBRIMIENTO INHIBIDOR DE CORROSIÓN EPOXI-CEMENTO PARA PROTEGER ACERO DE REFUERZO. TRICOMPONENTE.</t>
  </si>
  <si>
    <t>PINTURA EN FRÍO PARA DEMARCACIÓN DE VÍAS. A= 12 cm. INCLUYE EQUIPO AUTOPROPULSADO Y MANO DE OBRA.</t>
  </si>
  <si>
    <t>TARIFA MES - PERSONAL DE OBRA - OPERADOR EQUIPO DE SEÑALIZACIÓN (INCLUYE FACTOR DE PRESTACIONES)</t>
  </si>
  <si>
    <t>TARIFA JORNAL - PERSONAL DE OBRA - OPERADOR EQUIPO DE SEÑALIZACIÓN (INCLUYE FACTOR DE PRESTACIONES)</t>
  </si>
  <si>
    <t>PINTURA EN FRÍO PARA DEMARCACIÓN DE VÍAS. INCLUYE EQUIPO MANUAL Y MANO DE OBRA.</t>
  </si>
  <si>
    <t>TARIFA DIA - ALQUILER DE VEHICULO: CAMPERO, PICK-UP, CAMIONETA, CAMION O SIMILAR CON CAPACIDAD DE CARGA DE 3 TON O MAS, MODELO 2018 A 2015. 75% DE LA TARIFA ESTABLECIDA. INCLUYE TODOS LOS COSTOS DE OPERACIÓN Y MANTENIMIENTO EXCEPTO EL SALARIO DEL CONDUCTOR</t>
  </si>
  <si>
    <t>FUNGIBLES</t>
  </si>
  <si>
    <t>APLICACIÓN DE BICOMPONENTE (SPRAY O EXTRUSIÓN) INCLUYE EQUIPO Y MANO DE OBRA</t>
  </si>
  <si>
    <t>PLASTICO EN FRIO (INCLUYE CATALIZADOR) - PINTURA PARA TRAFICO</t>
  </si>
  <si>
    <t>APLICACIÓN DE BICOMPONENTE (SPRAY O EXTRUSIÓN) INCLUYE EQUIPO Y MANO DE OBRA Y MICROESFERAS</t>
  </si>
  <si>
    <t>BORRADO SEÑALIZACIÓN VIAL TIPO FRESADO CON MÁQUINA BERTELLI O SIMILAR (ML)</t>
  </si>
  <si>
    <t>TORNILLO. INCLUYE TUERCA Y ARANDELA</t>
  </si>
  <si>
    <t>TACHA REFLECTIVA BIDIRECCIONAL (NO INCLUYE ELEMENTOS DE ANCLAJE)</t>
  </si>
  <si>
    <t>RESALTO EN CAUCHO DE L=1m, ANCHO 30cm, ALTO 4.5cm (INCLUYE PERNOS)</t>
  </si>
  <si>
    <t>TUBERIA CONDUIT PVC D= 1/2"</t>
  </si>
  <si>
    <t>TUBERIA CONCRETO REF. CL.V D=36´ (90 CM)</t>
  </si>
  <si>
    <t>DETERMINACION DE CLORUROS. Norma técnica: SM-4500-Cl-B-17.</t>
  </si>
  <si>
    <t>PUNTO</t>
  </si>
  <si>
    <t>DETERMINACION DE SULFATOS. Norma técnica: SM-4500-SO42-E-17 ASTM D516-16 (23).</t>
  </si>
  <si>
    <t>DETERMINACION DE NITRATOS. Norma técnica: SM-4500-NO3-B-17.</t>
  </si>
  <si>
    <t>DETERMINACION DE HIERRO TOTAL. Norma técnica: SM-3500-Fe-B-17.</t>
  </si>
  <si>
    <t>DETERMINACION DE MAGNESIO. Norma técnica: SM-3500-Mg-B-17.</t>
  </si>
  <si>
    <t>DETERMINACION DE SODIO. Norma técnica: SM-3500-Na-B-17.</t>
  </si>
  <si>
    <t>PINTURA BASE AGUA DOMESTICA</t>
  </si>
  <si>
    <t>CAMARA GRP 2500 * 2500 * 1200 (INCLUYE TUBERIA , CHIMENEA 2.5m Y ACCESORIOS. INCLUYE TRANSPORTE</t>
  </si>
  <si>
    <t>CAMARA GRP 2600 * 2600 * 1200 (INCLUYE TUBERIA , CHIMENEA 2.5m Y ACCESORIOS. INCLUYE TRANSPORTE</t>
  </si>
  <si>
    <t>TUBERIA GRP DN 350 PN1 SN2500. INCLUYE TRANSPORTE</t>
  </si>
  <si>
    <t>TUBERIA GRP DN 450 PN1 SN2500. INCLUYE TRANSPORTE</t>
  </si>
  <si>
    <t>ACOPLE GRP DN 450 PN1. INCLUYE TRANSPORTE</t>
  </si>
  <si>
    <t>TUBERIA GRP DN 550 PN1 SN2500. INCLUYE TRANSPORTE</t>
  </si>
  <si>
    <t>ACOPLE GRP DN 550 PN1. INCLUYE TRANSPORTE</t>
  </si>
  <si>
    <t>TUBERIA GRP DN 650 PN1 SN2500. INCLUYE TRANSPORTE</t>
  </si>
  <si>
    <t>TUBERIA GRP DN 750 PN1 SN2500 - INCLUYE TRANSPORTE</t>
  </si>
  <si>
    <t>ACOPLE GRP DN 750 PN1. INCLUYE TRANSPORTE</t>
  </si>
  <si>
    <t>TUBERIA GRP DN 850 PN1 SN2500. INCLUYE TRANSPORTE</t>
  </si>
  <si>
    <t>ACOPLE GRP DN 850 PN1. INCLUYE TRANSPORTE</t>
  </si>
  <si>
    <t>TUBERIA GRP DN 2500 PN1 SN2500. INCLUYE TRANSPORTE</t>
  </si>
  <si>
    <t>ACOPLE GRP DN 2500 PN1. INCLUYE TRANSPORTE</t>
  </si>
  <si>
    <t>TUBERIA GRP DN 2600 PN1 SN2500. INCLUYE TRANSPORTE</t>
  </si>
  <si>
    <t>ACOPLE GRP DN 2600 PN1. INCLUYE TRANSPORTE</t>
  </si>
  <si>
    <t>CAMARA GRP 900 * 900 * 1200 (INCLUYE TUBERIA , CHIMENEA 1.0m Y ACCESORIOS. INCLUYE TRANSPORTE</t>
  </si>
  <si>
    <t>CAMARA GRP 900 * 900 * 1200 (INCLUYE TUBERIA , CHIMENEA 2.5m Y ACCESORIOS. INCLUYE TRANSPORTE</t>
  </si>
  <si>
    <t>CAMARA GRP 1000 * 1000 * 1200 (INCLUYE TUBERIA , CHIMENEA 2.5m Y ACCESORIOS. INCLUYE TRANSPORTE</t>
  </si>
  <si>
    <t>CAMARA GRP 1100 * 1100 * 1200 (INCLUYE TUBERIA , CHIMENEA 2.5m Y ACCESORIOS. INCLUYE TRANSPORTE</t>
  </si>
  <si>
    <t>CAMARA GRP 1300 * 1300 * 1200 (INCLUYE TUBERIA , CHIMENEA 5m Y ACCESORIOS.  INCLUYE TRANSPORTE</t>
  </si>
  <si>
    <t>CAMARA GRP 1500 * 1500 * 1200 (INCLUYE TUBERIA , CHIMENEA 2.5m Y ACCESORIOS. INCLUYE TRANSPORTE</t>
  </si>
  <si>
    <t>CAMARA GRP 1600 * 1600 * 1200 (INCLUYE TUBERIA , CHIMENEA 2.5m Y ACCESORIOS. INCLUYE TRANSPORTE</t>
  </si>
  <si>
    <t>CAMARA GRP 1800 * 1800 * 1200 (INCLUYE TUBERIA , CHIMENEA 2.5m Y ACCESORIOS.  INCLUYE TRANSPORTE</t>
  </si>
  <si>
    <t>CAMARA GRP 1800 * 1800 * 1200 (INCLUYE TUBERIA , CHIMENEA 5m Y ACCESORIOS.  INCLUYE TRANSPORTE</t>
  </si>
  <si>
    <t>CONECTORES DE COBRE 25mm 5/8"</t>
  </si>
  <si>
    <t>ALAMBRE DE COBRE No. 4 AWG</t>
  </si>
  <si>
    <t>MASCARILLA DE GIRO PARA SEMAFORO DE 200 mm</t>
  </si>
  <si>
    <t>MODULO ROJO PARA SEMAFOROS DE 200mm (TIPO LED, SEMAFORO TIPO MENSULA) SUMINISTRO E INSTALACION.</t>
  </si>
  <si>
    <t>MALLA ZARANDA DE 6" x 6" PARA CLASIFICACION MATERIAL</t>
  </si>
  <si>
    <t>ÁNGULO METÁLICO</t>
  </si>
  <si>
    <t>PLATINA METALICA</t>
  </si>
  <si>
    <t>MALLA ESLABONADA CALIBRE 10.5 - HUECO DE 2" x 2"</t>
  </si>
  <si>
    <t>TEJA DE ZINC 800 x 2438</t>
  </si>
  <si>
    <t>AMARRAS - Abrazadera Plastico De 8 Pulg. (200mm) Con Argolla</t>
  </si>
  <si>
    <t>LIJA</t>
  </si>
  <si>
    <t>PINTURA BASE ACEITE</t>
  </si>
  <si>
    <t>PINTURA EN VINILO TIPO 1</t>
  </si>
  <si>
    <t>TANQUE DE AGUA 500 Lts</t>
  </si>
  <si>
    <t>TUBERIA CONDUIT METALICA EMT D= 4"</t>
  </si>
  <si>
    <t>ENSAYO DE COMPRESION TRIAXIAL SOBRE SUELOS COHESIVOS (EN CONDICION CONSOLIDADA, NO DRENADA CU 3 PUNTOS). Norma técnica: INVE-153-13 UNE-EN-ISO-17892-9-19 Numerales 6.4 y 6.7.2* (Norma de referencia) ASTM D4767-11 (20)</t>
  </si>
  <si>
    <t>CANASTILLA PASAJUNTAS</t>
  </si>
  <si>
    <t>PINTURA ACRÍLICA BASE SOLVENTE AMARILLO / BLANCO PARA DEMARCACION - PINTUTRAFICO</t>
  </si>
  <si>
    <t>PINTURA ACRÍLICA BASE SOLVENTE AZUL / ROJO PARA DEMARCACION - PINTURA PARA TRAFICO</t>
  </si>
  <si>
    <t>IMPRIMANTE NEGRO MATE - ACRILICO BASE SOLVENTE - PINTURA PARA TRAFICO</t>
  </si>
  <si>
    <t>PINTURA ACRÍLICA BASE SOLVENTE AMARILLO / BLANCO PARA DEMARCACION - TERTRAFICO</t>
  </si>
  <si>
    <t>AGENTE DESENCOFRANTE</t>
  </si>
  <si>
    <t>FORMALETA PARA CONCRETOS - MADERA (ESTRUCTURAS ENTERRADAS - UN (1) USO)</t>
  </si>
  <si>
    <t>FORMALETA METÁLICA (CONCRETO HIDRÁULICO)</t>
  </si>
  <si>
    <t>M2/DIA</t>
  </si>
  <si>
    <t>ICOPOR D-12 20 MM (LAMINA) DE 1.0m x 1.0m</t>
  </si>
  <si>
    <t>SELLADOR DE JUNTAS (300 CC). Masilla elástica sellante de un componente, con base en poliuretano, con proceso de curado en presencia de humedad del ambiente. Norma ASTM C-920.</t>
  </si>
  <si>
    <t>GEOMEMBRANA DE POLIETILENO DE ALTA DENSIDAD (PEAD-HDPE) CON ESPESOR DE 30 MILS (0,75 MM)</t>
  </si>
  <si>
    <t>ANTICORROSIVO PHCL</t>
  </si>
  <si>
    <t>FUNDENTE (PARA SOLDADURA) 60 gr.</t>
  </si>
  <si>
    <t>DISOLVENTE THINER</t>
  </si>
  <si>
    <t>BLOQUE PERFORADO 15X20X40</t>
  </si>
  <si>
    <t>LIJA DE AGUA 150 SUPER</t>
  </si>
  <si>
    <t xml:space="preserve">CURVA METALICA GALVANIZADA IMC D=1" </t>
  </si>
  <si>
    <t>ALAMBRON 40  1/4 PULG LISO</t>
  </si>
  <si>
    <t>VARILLA DILATACIÓN ALUMINIO</t>
  </si>
  <si>
    <t>BALDOSA EN GRANO PULIDO TIPO 1 Y TIPO 2 (30X30)</t>
  </si>
  <si>
    <t>GRANITO (MEZCLA)</t>
  </si>
  <si>
    <t>BULTO</t>
  </si>
  <si>
    <t>PEGANTE PARA PISOS DE CAUCHO SINTÉTICO</t>
  </si>
  <si>
    <t>TUBERIA PVC SANITARIA D=3"</t>
  </si>
  <si>
    <t>CODO 90° CxC PVC SANITARIA D=2"</t>
  </si>
  <si>
    <t>CODO 90° CxC PVC SANITARIA D=4"</t>
  </si>
  <si>
    <t>TUBERIA PVC SANITARIA D=8"</t>
  </si>
  <si>
    <t>TUBERIA PVC VENTILACION D=3"</t>
  </si>
  <si>
    <t>TUBERIA PVC E.L. D=1" RDE 21</t>
  </si>
  <si>
    <t>LAVAMANOS INSTITUCIONAL</t>
  </si>
  <si>
    <t>ACOPLE PARA LAVAMANOS / LAVAPLATOS SIN VALVULA D=1/2" L=40CM</t>
  </si>
  <si>
    <t>CEMENTO BLANCO</t>
  </si>
  <si>
    <t>LAVAMANOS SOBREPONER</t>
  </si>
  <si>
    <t>LAVAMANOS DE COLGAR PARA PERSONAS CON MOVILIDAD REDUCIDA</t>
  </si>
  <si>
    <t>ACERO FIGURADO No.2  (1/4") F`y = 60000 PSI</t>
  </si>
  <si>
    <t>CABLE CU ENCAUCHETADO 3X16 AWG</t>
  </si>
  <si>
    <t>CAJA GALVANIZADA 4X4 CUMPLE NORMA RETIE</t>
  </si>
  <si>
    <t>TOMACORRIENTE CON CONEXIÓN A TIERRA, MONOFÁSICO DOBLE, 15 A</t>
  </si>
  <si>
    <t>TOMACORRIENTE CON PROTECCIÓN DE FALLA A TIERRA (GFCI)</t>
  </si>
  <si>
    <t>TOMACORRIENTE CON CONEXIÓN A TIERRA, BIFÁSICOS, DOS POLOS, 3 HILOS, 20 A</t>
  </si>
  <si>
    <t>OTROS MATERIALES Y ACCESORIOS</t>
  </si>
  <si>
    <t>TARIFA JORNAL - PERSONAL DE OBRA - TECNICO SOLDADOR (INCLUYE FACTOR DE PRESTACIONES)</t>
  </si>
  <si>
    <t>TARIFA JORNAL - PERSONAL DE OBRA - TÉCNICO (SOLDADOR 1 A) (INCLUYE FACTOR DE PRESTACIONES)</t>
  </si>
  <si>
    <t>CABLE DE COBRE AISLADO No.10</t>
  </si>
  <si>
    <t>CABLE DE COBRE AISLADO No.8</t>
  </si>
  <si>
    <t>CABLE DE COBRE AISLADO No.6</t>
  </si>
  <si>
    <t>CABLE DE COBRE AISLADO No.4</t>
  </si>
  <si>
    <t>CABLE DE COBRE AISLADO No.2</t>
  </si>
  <si>
    <t>CABLE No. 2/0 AWG THHN-600V COBRE</t>
  </si>
  <si>
    <t>CURVA CONDUIT GALVANIZADA IMC 3/4"</t>
  </si>
  <si>
    <t>CURVA CONDUIT GALVANIZADA IMC 2"</t>
  </si>
  <si>
    <t>CURVA  EMT D= 3"</t>
  </si>
  <si>
    <t>UNIÓN EMT D= 3"</t>
  </si>
  <si>
    <t>CABLE COBRE 4/0 AWG 600V 90° C THHN/THWN</t>
  </si>
  <si>
    <t>CABLE DE COBRE AISLADO 8 AWG 600V 90° C THHN/THWN</t>
  </si>
  <si>
    <t>CURVA  EMT D= 1 1/4"</t>
  </si>
  <si>
    <t>UNIÓN EMT D= 1 1/4"</t>
  </si>
  <si>
    <t>CURVA  EMT D= 2"</t>
  </si>
  <si>
    <t>UNIÓN EMT D= 2"</t>
  </si>
  <si>
    <t>CABLE NO.1/0 AWG 15 KV 133% XLPE</t>
  </si>
  <si>
    <t>CABLE COBRE DESNUDO No. 2 AWG</t>
  </si>
  <si>
    <t>CURVA PVC 4"</t>
  </si>
  <si>
    <t>CABLE NO.2/0 AWG 15 KV 133% XLPE</t>
  </si>
  <si>
    <t>CABLE DE COBRE AISLADO THWN/THHN NO. 500 MCM</t>
  </si>
  <si>
    <t>CABLE ALUMINIO AISLADO NO.1/0</t>
  </si>
  <si>
    <t>CABLE COBRE DESNUDO NO.2/0 AWG</t>
  </si>
  <si>
    <t>TERMINAL 1 HUECO AWG 2/0</t>
  </si>
  <si>
    <t>ADAPTADOR TERMINAL PVC 3/4"</t>
  </si>
  <si>
    <t>CABLE UTP CATEGORIA 6A</t>
  </si>
  <si>
    <t>CAJA GALVANIZADA 2400</t>
  </si>
  <si>
    <t>INTERVINIL PRO DRYWALL</t>
  </si>
  <si>
    <t>VIDRIO TEMPLADO DE 10MM</t>
  </si>
  <si>
    <t>VIDRIO TEMPLADO DE 6MM</t>
  </si>
  <si>
    <t>ELECTROSOLDADOR - DE 350 A 515 AMPERIOS EN UN CICLO DE TRABAJO DEL 60%</t>
  </si>
  <si>
    <t>TARIFA JORNAL - PERSONAL DE OBRA - TÉCNICO (INCLUYE FACTOR DE PRESTACIONES)</t>
  </si>
  <si>
    <t>BLOQUE CANALIZADOR AMARILLO - SEPARADOR TIPO TRANSMILENIO. NO INCLUYE ELEMENTOS DE ANCLAJE</t>
  </si>
  <si>
    <t>SEMAFORO (3x200) LENTES DE POLICARBONATO DE 8" BICICLETA LUCES. SISTEMA ILUMINACION A LEDS COMPATIBILIDAD C800/900 PARA FIJACION A MASTIL. INCL ELEMENTOS DE FIJACION</t>
  </si>
  <si>
    <t>ADAPTADOR TERMINAL EMT 1"</t>
  </si>
  <si>
    <t>ADAPTADOR TERMINAL EMT 3/4"</t>
  </si>
  <si>
    <t>CABLE COAXIAL RG-6</t>
  </si>
  <si>
    <t>CABLE CU THHN No. 4 DESNUDO</t>
  </si>
  <si>
    <t>CABLE FLEXIBLE OXIGENO 2x14</t>
  </si>
  <si>
    <t>CABLE UPT VOZ Y DATOS CAT 6</t>
  </si>
  <si>
    <t>CABLE UPT CAT 6 PARA EXTERIORES</t>
  </si>
  <si>
    <t>CAJA METALICA PARA CUATRO (4) MEDIDORES</t>
  </si>
  <si>
    <t>CAJA RADWEL CONDULETA 2 x 4"</t>
  </si>
  <si>
    <t>CAPACETE METALICO GALVANIZADO IMC DE 3"</t>
  </si>
  <si>
    <t>CONDUCTORES COBRE No. 1/0 AWG/THHN 600V</t>
  </si>
  <si>
    <t>CONDUCTOR COBRE No. 2 AWT/THHN 600V</t>
  </si>
  <si>
    <t>CURVA CONDUIT EMT 1"</t>
  </si>
  <si>
    <t>CURVA CONDUIT EMT 3/4"</t>
  </si>
  <si>
    <t>CURVA GRAN RADIO DUCTO PVC  EB DE 3"</t>
  </si>
  <si>
    <t>FAVIGEL</t>
  </si>
  <si>
    <t>MEDIDOR DE ENERGIA MONOFASICO</t>
  </si>
  <si>
    <t>MEDIDOR DE ENERGIA TRIFASICO 20-80 AMP</t>
  </si>
  <si>
    <t>SOLDADURA EXOTERMICA 115 Gr</t>
  </si>
  <si>
    <t>TOMA DOBLE VOZ Y DATOS CAT 6</t>
  </si>
  <si>
    <t>TUBERIA CONDUIT METALICA GALVANIZADA IMC D= 4"</t>
  </si>
  <si>
    <t>UNION CONDUIT EMT DE 1"</t>
  </si>
  <si>
    <t>UNION CONDUIT EMT DE 3/4"</t>
  </si>
  <si>
    <t>SOLDADURA EXOTÉRMICA 90gr</t>
  </si>
  <si>
    <t>GEOCOMPUESTO PARA DRENAJE, CONFORMADO POR GEODREN (RED DRENANTE DE POLIETILENO DE ALTA DENSIDAD PEAD-HDPE Y GEOTEXTIL NO TEJIDO) CON ALTURA DE 1.0 M Y TUBERIA FLEXIBLE CORRUGADA DE DRENAJE CON DIAMETRO DE 160 MM</t>
  </si>
  <si>
    <t>GEOCOMPUESTO PARA DRENAJE, CONFORMADO POR GEODREN (RED DRENANTE DE POLIETILENO DE ALTA DENSIDAD PEAD-HDPE Y GEOTEXTIL NO TEJIDO) CON ALTURA DE 1.0 M Y TUBERIA FLEXIBLE CORRUGADA DE DRENAJE CON DIAMETRO DE 200 MM</t>
  </si>
  <si>
    <t>TARIFA JORNAL - PERSONAL DE OBRA - OPERADOR EQUIPO DE SEÑALIZACIÓN HORARIO NOCTURNO (INCLUYE FACTOR DE PRESTACIONES)</t>
  </si>
  <si>
    <t>FORMALETA FLEXIBLE PARA CONCRETO O MORTERO HIDRÁULICO, A PARTIR DE GEOTEXTIL TEJIDO CON RESISTENCIA A LA TENSION GRAB: ENTRE 700 N Y 770 N, ANCHO DE 1.20 M, LARGO DE 2.4 M Y CAPACIDAD DE 1.0 M3</t>
  </si>
  <si>
    <t>TUBERIA PVC U.M. D=14" RDE 21. NORMA NTC 382</t>
  </si>
  <si>
    <t>UNION GIBAULT HD PARA AC CL.25  D= 14" (350mm)</t>
  </si>
  <si>
    <t>UNION DE CONSTRUCCION Y REPARACION PARA PVC  D= 14"</t>
  </si>
  <si>
    <t>UNION DE TRANSICION PVC-AC  CL.25  D= 14"</t>
  </si>
  <si>
    <t>REDUCCION HD E.L. D=4" x 2"</t>
  </si>
  <si>
    <t>REDUCCION HD E.L. D=14" x 12"</t>
  </si>
  <si>
    <t>CAJA GALVANIZADA 5800 CL. 20</t>
  </si>
  <si>
    <t>CABLE POLARIZADO 2 x 14"</t>
  </si>
  <si>
    <t>TABLERO BIFASICO DE 18 CIRCUITOS CON PUERTA</t>
  </si>
  <si>
    <t>CABLE C XLPE 4/0 AWG 15 KV ALUMINIO IL 100% CINTA</t>
  </si>
  <si>
    <t>TRANSPORTE DE POSTES AP/LA</t>
  </si>
  <si>
    <t>MOVILIZACIÓN, MONTAJE Y DESMONTAJE DE EQUIPO ENTRE PERFORACIONES DENTRO DE LA OBRA</t>
  </si>
  <si>
    <t>CONCRETO TREMIE 4000 PSI  28 MPa (280 Kg/cm2)</t>
  </si>
  <si>
    <t>SOLDADURA 7018 x 3/32</t>
  </si>
  <si>
    <t>TUBERÍA ESTRUCTURAL METÁLICO RECTANGULAR DE 6mt (50mm x 25mm) ESPESOR 2mm (TUBERIA DE 2" x 1" CAL. 18)</t>
  </si>
  <si>
    <t>GALVANIZADO EN CALIENTE</t>
  </si>
  <si>
    <t>OXIGENO</t>
  </si>
  <si>
    <t>LAMINA HR A-36</t>
  </si>
  <si>
    <t>PERFIL IPE - ASTM A572 GR. 50</t>
  </si>
  <si>
    <t>PERFILES C</t>
  </si>
  <si>
    <t>BREAKER ENCHUFABLE 1x50A</t>
  </si>
  <si>
    <t>BREAKER ENCHUFABLE 1x15A</t>
  </si>
  <si>
    <t>BREAKER ENCHUFABLE 2X15A</t>
  </si>
  <si>
    <t>BREAKER ENCHUFABLE 1X30A</t>
  </si>
  <si>
    <t>BREAKER ENCHUFABLE 3X60A</t>
  </si>
  <si>
    <t>CAJA PARA 4 MEDIDORES TRIFASICA 81cm x 75cm x 18cm</t>
  </si>
  <si>
    <t>CLAVIJA 10A</t>
  </si>
  <si>
    <t>CURVA EMT 1 1/2"</t>
  </si>
  <si>
    <t>TABLERO TRIFASICO 18 CIRCUITOS CON ESPACIO PARA TOTALIZADOR</t>
  </si>
  <si>
    <t>TABLERO MONOFASICO CON ESPACIO PARA 6 CIRCUITOS</t>
  </si>
  <si>
    <t>TOTALIZADOR INDUSTRIAL DE 30A</t>
  </si>
  <si>
    <t>TOTALIZADOR INDUSTRIAL DE 3x80A</t>
  </si>
  <si>
    <t>UNION EMT 1 1/2"</t>
  </si>
  <si>
    <t>TUBO EN CONCRETO ALTA RESISTENCIA D= 8"</t>
  </si>
  <si>
    <t>TUBERIA CONCRETO DE ALTA RESISTENCIA D= 16"</t>
  </si>
  <si>
    <t>TUBO EN CONCRETO ALTA RESISTENCIA D= 18"</t>
  </si>
  <si>
    <t>TUBO EN CONCRETO ALTA RESISTENCIA D= 20"</t>
  </si>
  <si>
    <t>DELINEADORES TIPO A 0.77 x 0.15 x 0.10 (Incluye tornillos)</t>
  </si>
  <si>
    <t>DELINEADORES TIPO B 0.78 x 0.20 x 0.15 (Incluye tornillos)</t>
  </si>
  <si>
    <t>DELINEADORES TIPO C 0.405 x 0.15 x 0.085 (Incluye tornillos)</t>
  </si>
  <si>
    <t>CURVA 90° PVC 2"</t>
  </si>
  <si>
    <t>POSTE TIPO MASTIL T1 X (5.00 mt) EN TUBO SCH 40  GALVANIZADO Y PINTADO</t>
  </si>
  <si>
    <t>GEOMALLA BIAXIAL PARA EL CONTROL DEL REFLEJO DE AGRIETAMIENTO EN CAPAS DE CONCRETO ASFALTICO, CON MODULO DE TENSION CICLICA MINIMO DE 1820 KN/M</t>
  </si>
  <si>
    <t>GEOMALLA BIAXIAL PARA EL CONTROL DEL REFLEJO DE AGRIETAMIENTO EN CAPAS DE CONCRETO ASFALTICO, CON MODULO DE TENSION CICLICA MINIMO DE 2340 KN/M</t>
  </si>
  <si>
    <t>CARTELERA CON MARCO EN ALUMINIO ANODIZADO, PAÑO COLOR GRIS CON CENEFA SUPERIOR, PUERTAS CORREDIZAS. Incl. transporte</t>
  </si>
  <si>
    <t>CAMARA DIGITAL COMPACTA MINIMO 16.2 MEGAPIXELES, MEMORIA DE 8 GB, VIDEO HD CON PAUSA Y ZOOM (UN)</t>
  </si>
  <si>
    <t>CUBIERTA SANDWICH DECK  333C, SENCILLA, EN ALUZINC Cal 24. SUM E INST. PANEL SIN TRASLAPOS LONGITUDINALES. PINTURA PLASTISOL/DURANAR 1 CARA (e=24micrones) CLIPS METALICOS OCULTOS. AISLANTE FIBRA VIDRIO 38mm</t>
  </si>
  <si>
    <t>CIELORASO BAFFLE EN ALUZINC LISO COLOR ALUMINIO MEDIO. INCL FIJACION CON SISTEMA DE TRABA DE PRESION A UN RIEL PORTAPANEL SECCION 25mm CON DISTANCIA CADA 100mm Y ALTUA DE 100mm</t>
  </si>
  <si>
    <t>CIELO 84R EN ALUZINC LISO COLOR ALUMINIO MEDIO. INCL FIJACION A LA ESTRUCTURA DEL PORTAPANEL POR MEDIO DE AMARRES CADA METRO, ANCHO DEL PANEL DE 84mm</t>
  </si>
  <si>
    <t>LAMINA HR A36 e=3/8" PARA CAMISA METÁLICA PERDIDA</t>
  </si>
  <si>
    <t>SEÑAL VERTICAL UNA CARA PARA CICLORUTA PARAL 3m, ÁNGULO DE 2x1/4x3m LAMINA CAL. 16 PINTADA POR UNA CARA 0.60m x 0.60m o 0.75m x 0.75m</t>
  </si>
  <si>
    <t>TARIFA MES - PERSONAL TÉCNICO-TECNÓLOGO EN ÁREAS DE INGENIERÍA (NO INCLUYE FACTOR DE PRESTACIONES)</t>
  </si>
  <si>
    <t>TARIFA MES - PERSONAL TÉCNICO - AUXILIAR DE INGENIERÍA (NO INCLUYE FACTOR DE PRESTACIONES)</t>
  </si>
  <si>
    <t>TARIFA MES - PERSONAL TÉCNICO - DIBUJANTE 1 (NO INCLUYE FACTOR DE PRESTACIONES)</t>
  </si>
  <si>
    <t>TARIFA MES - PERSONAL TÉCNICO - DIBUJANTE 2 (NO INCLUYE FACTOR DE PRESTACIONES)</t>
  </si>
  <si>
    <t>TARIFA MES - PERSONAL TÉCNICO - TOPÓGRAFO INSPECTOR (NO INCLUYE FACTOR DE PRESTACIONES)</t>
  </si>
  <si>
    <t>TARIFA MES - PERSONAL TÉCNICO - LABORATORISTA INSPECTOR (NO INCLUYE FACTOR DE PRESTACIONES)</t>
  </si>
  <si>
    <t>TARIFA MES - PERSONAL TÉCNICO - LABORATORISTA AUXILIAR (NO INCLUYE FACTOR DE PRESTACIONES)</t>
  </si>
  <si>
    <t>TARIFA MES - PERSONAL TÉCNICO - OPERADOR EQUIPO PERFORACIÓN (INCLUYE FACTOR DE PRESTACIONES)</t>
  </si>
  <si>
    <t>TARIFA MES - PERSONAL TÉCNICO - OPERADOR AUXILIAR DE EQUIPO (INCLUYE FACTOR DE PRESTACIONES)</t>
  </si>
  <si>
    <t>TARIFA MES - PERSONAL TÉCNICO - INSPECTOR 1 (NO INCLUYE FACTOR DE PRESTACIONES)</t>
  </si>
  <si>
    <t>TARIFA MES - PERSONAL TÉCNICO - INSPECTOR 2 (NO INCLUYE FACTOR DE PRESTACIONES)</t>
  </si>
  <si>
    <t>TARIFA MES - PERSONAL TÉCNICO - TOPÓGRAFO AUXILIAR (NO INCLUYE FACTOR DE PRESTACIONES)</t>
  </si>
  <si>
    <t>TARIFA MES - PERSONAL TÉCNICO - BATIMETRISTA INSPECTOR (NO INCLUYE FACTOR DE PRESTACIONES)</t>
  </si>
  <si>
    <t>TARIFA MES - PERSONAL TÉCNICO - BATIMETRISTA AUXILIAR (NO INCLUYE FACTOR DE PRESTACIONES)</t>
  </si>
  <si>
    <t>TARIFA MES - PERSONAL AUXILIAR TÉCNICO - CADENERO 1 (NO INCLUYE FACTOR DE PRESTACIONES)</t>
  </si>
  <si>
    <t>TARIFA MES - PERSONAL AUXILIAR TÉCNICO - CADENERO 2 (NO INCLUYE FACTOR DE PRESTACIONES)</t>
  </si>
  <si>
    <t>TARIFA MES - PERSONAL AUXILIAR TÉCNICO - CONDUCTOR O MOTORISTA (NO INCLUYE FACTOR DE PRESTACIONES)</t>
  </si>
  <si>
    <t>TARIFA MES - PERSONAL DE OBRA - MAESTRO DE OBRA (NO INCLUYE FACTOR DE PRESTACIONES)</t>
  </si>
  <si>
    <t>TARIFA MES - PERSONAL ADMINISTRATIVO - ADMINISTRADOR (NO INCLUYE FACTOR DE PRESTACIONES)</t>
  </si>
  <si>
    <t>TARIFA MES - PERSONAL ADMINISTRATIVO - AUXILIAR ADMINISTRATIVO-ALMACENISTA (NO INCLUYE FACTOR DE PRESTACIONES)</t>
  </si>
  <si>
    <t>TARIFA MES - PERSONAL ADMINISTRATIVO - SECRETARIA 1 (NO INCLUYE FACTOR DE PRESTACIONES)</t>
  </si>
  <si>
    <t>TARIFA MES - PERSONAL ADMINISTRATIVO - SECRETARIA 2 (NO INCLUYE FACTOR DE PRESTACIONES)</t>
  </si>
  <si>
    <t>TARIFA MES - PROFESIONAL CATEGORÍA 1 (NO INCLUYE FACTOR DE PRESTACIONES)</t>
  </si>
  <si>
    <t>TARIFA MES - PROFESIONAL CATEGORÍA 2 (NO INCLUYE FACTOR DE PRESTACIONES)</t>
  </si>
  <si>
    <t>TARIFA MES - PROFESIONAL CATEGORÍA 3 (NO INCLUYE FACTOR DE PRESTACIONES)</t>
  </si>
  <si>
    <t>TARIFA MES - PROFESIONAL CATEGORÍA 4 (NO INCLUYE FACTOR DE PRESTACIONES)</t>
  </si>
  <si>
    <t>TARIFA MES - PROFESIONAL CATEGORÍA 5 (NO INCLUYE FACTOR DE PRESTACIONES)</t>
  </si>
  <si>
    <t>TARIFA MES - PROFESIONAL CATEGORÍA 6 (NO INCLUYE FACTOR DE PRESTACIONES)</t>
  </si>
  <si>
    <t>TARIFA MES - PROFESIONAL CATEGORÍA 7 (NO INCLUYE FACTOR DE PRESTACIONES)</t>
  </si>
  <si>
    <t xml:space="preserve">TARIFA DIA - EQUIPO COMPLETO DE LABORATORIO - ESTUDIOS </t>
  </si>
  <si>
    <t xml:space="preserve">TARIFA MES - EQUIPO COMPLETO DE LABORATORIO - ESTUDIOS </t>
  </si>
  <si>
    <t xml:space="preserve">TARIFA DIA - EQUIPO COMPLETO DE LABORATORIO - INTERVENTORIAS </t>
  </si>
  <si>
    <t xml:space="preserve">TARIFA MES - EQUIPO COMPLETO DE LABORATORIO - INTERVENTORIAS </t>
  </si>
  <si>
    <t>TARIFA DIA - EQUIPO COMPLETO DE BATIMETRIA, HIDROMETRIA O SEDIMENTOMETRIA</t>
  </si>
  <si>
    <t xml:space="preserve">TARIFA MES - EQUIPO COMPLETO DE BATIMETRIA, HIDROMETRIA O SEDIMENTOMETRIA </t>
  </si>
  <si>
    <t xml:space="preserve">TARIFA DIA - PLOTTER </t>
  </si>
  <si>
    <t xml:space="preserve">TARIFA MES - PLOTTER </t>
  </si>
  <si>
    <t>TAPON HD E.L. D=3"</t>
  </si>
  <si>
    <t>PRUEBA HIDROSTÁTICA EN TUBERÍAS HASTA DE 12" TRAMOS MÁXIMO DE 500 ML</t>
  </si>
  <si>
    <t>DESINFECCIÓN DE TUBERÍAS HASTA DE 12", POR TRAMOS.</t>
  </si>
  <si>
    <t>DETECTORES DE DEMANDA VEHICULAR (CÁMARA) NO INCLUYE CABLES</t>
  </si>
  <si>
    <t>DETECTORES DE DEMANDA PEATONAL (BOTONES) NO INCLUYE CABLES</t>
  </si>
  <si>
    <t>TORRE DE ILUMINACIÓN. POTENCIA DE 2.4 A 3.8 KW - INCLUYE COMBUSTIBLE</t>
  </si>
  <si>
    <t>ALQUILER ENTIBADO DESLIZANTE E2, RANGO PROFUNDIDAD DE EXCAVACIÓN: 3.0 M &lt; H &lt;= 4.8 M. INCL. ACCESORIOS Y ELEMENTOS DE FIJACIÓN</t>
  </si>
  <si>
    <t>TARIFA DIA - ALQUILER DE VEHICULO: CAMPERO, PICK-UP, CAMIONETA, CAMION O SIMILAR MAYOR A 2000cc DE CILINDRADA, MODELO 2026 A 2023. 100% DE LA TARIFA ESTABLECIDA. INCLUYE TODOS LOS COSTOS DE OPERACIÓN Y MANTENIMIENTO EXCEPTO EL SALARIO DEL CONDUCTOR.</t>
  </si>
  <si>
    <t>TARIFA MES - ALQUILER DE VEHICULO: CAMPERO, PICK-UP, CAMIONETA, CAMION O SIMILAR DE 1300cc A 2000cc DE CILINDRADA, MODELO 2026 A 2023. 100% DE LA TARIFA ESTABLECIDA. INCLUYE TODOS LOS COSTOS DE OPERACIÓN Y MANTENIMIENTO EXCEPTO EL SALARIO DEL CONDUCTOR</t>
  </si>
  <si>
    <t>TARIFA MES - ALQUILER DE VEHICULO: CAMPERO, PICK-UP, CAMIONETA, CAMION O SIMILAR MAYOR A 2000cc DE CILINDRADA, MODELO 2026 A 2023. 100% DE LA TARIFA ESTABLECIDA. INCLUYE TODOS LOS COSTOS DE OPERACIÓN Y MANTENIMIENTO EXCEPTO EL SALARIO DEL CONDUCTOR</t>
  </si>
  <si>
    <t>TARIFA DIA - ALQUILER DE VEHICULO: CAMPERO, PICK-UP, CAMIONETA, CAMION O SIMILAR CON CAPACIDAD DE CARGA DE 3 TON O MAS, MODELO 2026 A 2023. 100% DE LA TARIFA ESTABLECIDA. INCLUYE TODOS LOS COSTOS DE OPERACIÓN Y MANTENIMIENTO EXCEPTO EL SALARIO DEL CONDUCTOR.</t>
  </si>
  <si>
    <t>TARIFA MES - ALQUILER DE VEHICULO: CAMPERO, PICK-UP, CAMIONETA, CAMION O SIMILAR CON CAPACIDAD DE CARGA DE 3 TON O MAS, MODELO 2026 A 2023. 100% DE LA TARIFA ESTABLECIDA. INCLUYE TODOS LOS COSTOS DE OPERACIÓN Y MANTENIMIENTO EXCEPTO EL SALARIO DEL CONDUCTOR</t>
  </si>
  <si>
    <t>PALETA PARE-SIGA REGLAMENTADA</t>
  </si>
  <si>
    <t>ARANDELA (Kg)</t>
  </si>
  <si>
    <t>TORNILLO (Kg)</t>
  </si>
  <si>
    <t>TRANSPORTE DE EQUIPO DE HASTA 1 TONELADA POR VIAJE DIURNO (UN TRAYECTO) - INCLUYE ESCOLTA</t>
  </si>
  <si>
    <t>PLUMA GRÚA A COMBUSTIÓN - CAPACIDAD DE CARGA DE  250 A 300 KG. GUAYA DE 35m. NO INCLUYE COMBUSTIBLE</t>
  </si>
  <si>
    <t>SEÑAL VERTICAL GRUPO DE INFORMATIVAS TIPO RECTANGULO (60cm x 75cm)</t>
  </si>
  <si>
    <t>SONORIZADORES PARA INVIDENTES</t>
  </si>
  <si>
    <t>TRANSFORMADOR MONOFASICO 15 KVA (TENSION PRIMARIA DE 13.200, TENSION SECUNDARIA 240/120V ABB</t>
  </si>
  <si>
    <t>POSTE TIPO MÉNSULA T2 (3.50m) EN TUBO SCH 40 GALVANIZADO Y PINTADO.</t>
  </si>
  <si>
    <t>POSTE TIPO MÉNSULA T2 (4.50m) EN TUBO SCH 40 GALVANIZADO Y PINTADO.</t>
  </si>
  <si>
    <t>POSTE TIPO MÉNSULA T2 (6.50m) EN TUBO SCH 40 GALVANIZADO Y PINTADO.</t>
  </si>
  <si>
    <t>POSTE TIPO MÉNSULA T2 (8.50m) EN TUBO SCH 40 GALVANIZADO Y PINTADO.</t>
  </si>
  <si>
    <t>SEMAFORO VEHICULAR DE POLICARBONATO (3x200), LENTES DE POLICARBONATO DE 8", TRES LUCES, SISTEMA DE ILUMINACIÓN A LEDS. TIPO MENSULA.</t>
  </si>
  <si>
    <t>SEMAFORO VEHICULAR DE POLICARBONATO (3x200), LENTES DE POLICARBONATO DE 8", TRES LUCES, SISTEMA DE ILUMINACIÓN A LEDS. FLECHA DE GIRO TIPO MENSULA.</t>
  </si>
  <si>
    <t>SEMAFORO VEHICULAR DE POLICARBONATO (3x200), LENTES DE POLICARBONATO DE 8", TRES LUCES, SISTEMA DE ILUMINACIÓN A LEDS. FLECHA DE GIRO TIPO MASTIL.</t>
  </si>
  <si>
    <t>SEMAFORO VEHICULAR DE POLICARBONATO (3x200), LENTES DE POLICARBONATO DE 8", TRES LUCES, SISTEMA DE ILUMINACIÓN A LEDS. TIPO MASTIL.</t>
  </si>
  <si>
    <t>CONCRETO MR41 COLOR OCRE.</t>
  </si>
  <si>
    <t>CONCRETO MR41 COLOR GRIS GRAVA 1" (280 Kg/cm2)</t>
  </si>
  <si>
    <t>SEÑAL VERTICAL GRUPO DE PREVENTIVAS TIPO CUADRADO (75cm x 75cm)</t>
  </si>
  <si>
    <t>SEÑAL VERTICAL GRUPO DE PREVENTIVAS SP-40 TIPO RECTANGULO (120cm x 40cm)</t>
  </si>
  <si>
    <t>SEÑAL VERTICAL GRUPO DE REGLAMENTARIAS TIPO CIRCULO D= 75cm</t>
  </si>
  <si>
    <t>SEÑAL VERTICAL GRUPO DE REGLAMENTARIAS SR-01 TIPO OCTAGONO CON ALTURA DE 75cm</t>
  </si>
  <si>
    <t>SEÑAL VERTICAL GRUPO DE REGLAMENTARIAS SR-02 TIPO TRIANGULO EQUILATERO 75cm DE LADO</t>
  </si>
  <si>
    <t>BARRICADA METALICA TIPO IDU CON CERRADO REFLECTIVO NARANJA Y BLANCO GRADO INGENIERIA, MEDIDAS: 2.40m x 1.50m - 3 BANDEJAS DE 20cm x 2.40m. TABLERO DE DESVIO DE 60cm</t>
  </si>
  <si>
    <t>GRÚA REMOLQUE TIPO PLANCHÓN.  INCLUYE CONDUCTOR Y COMBUSTIBLE - INCLUYE MOVILIZACIÓN Y DESMOVILIZACIÓN</t>
  </si>
  <si>
    <t>METODO DE PRUEBA ESTANDAR PARA LA DETERMINACION DEL INDICE DE RESISTENCIA DE CARGA PUNTUAL EN ROCA. Norma técnica: ASTM D5731-16 Método ISRM-07 Cap 8</t>
  </si>
  <si>
    <t>METODO PARA LA DETERMINACION DEL INDICE DE DESLEIMIENTO - DURABILIDAD DE LUTITAS Y OTRAS ROCAS DEBILES. Norma técnica: INVE-236-13 ASTM D4644-16.</t>
  </si>
  <si>
    <t>METODO DE PRUEBA ESTANDAR PARA LA RESISTENCIA A LA TRACCION INDIRECTA DE MUESTRAS DE NUCLEO DE ROCA INTACTA. Norma técnica: ASTM D3967-23 NTL-253-91</t>
  </si>
  <si>
    <t>JUEGO DE ARO Y TAPA EN HF PARA CAMARA T-13 Y T-14 NORMA ETB</t>
  </si>
  <si>
    <t>JGO</t>
  </si>
  <si>
    <t>LAMINA ALVEOLAR POLICARBONATO 6 MM</t>
  </si>
  <si>
    <t>EQUIPO ANDROIDE CON GPS, CAMARA Y WIFI</t>
  </si>
  <si>
    <t>TARIFA JORNAL - PROFESIONAL CATEGORÍA 6 (NO INCLUYE FACTOR DE PRESTACIONES)</t>
  </si>
  <si>
    <t>CONCRETO MR43 DE RESISTENCIA ACELERADA (7 días)</t>
  </si>
  <si>
    <t>TUBERIA CONCRETO REF. CL.V D=24" (60cm)</t>
  </si>
  <si>
    <t>TUBERIA CONCRETO REF. CL.V D=27" (70 cm)</t>
  </si>
  <si>
    <t>TUBERIA CONCRETO REF. CL.V D=40´ (100 cm)</t>
  </si>
  <si>
    <t>CRUZ HD J.H D=12" x 6"</t>
  </si>
  <si>
    <t>ENSAYO DE CORTE DIRECTO EN CONDICION NO CONSOLIDADA, NO DRENADA (UU 3 PUNTOS). Norma técnica: INVE-154-13* (Norma de referencia) UNE-EN-ISO-17892-10 (19)* (Norma de referencia).</t>
  </si>
  <si>
    <t>ENSAYO DE CORTE DIRECTO EN CONDICION CONSOLIDADA, NO DRENADA (CU 3 PUNTOS). Norma técnica: INVE-154-13* (Norma de referencia) UNE-EN-ISO-17892-19* (Norma de referencia) ASTM D6528-17</t>
  </si>
  <si>
    <t>ENSAYO DE CORTE DIRECTO EN CONDICION CONSOLIDADA DRENADA (CD 3 PUNTOS). Norma técnica: INVE-154-13 NTC-1917-00 UNE-EN-ISO-17892-10-19 Numerales 5.2.1 y 7.7.1 ASTM D3080/D3080M-23 AASHTO T-236-22</t>
  </si>
  <si>
    <t>ENSAYO DE COMPRESION TRIAXIAL SOBRE SUELOS COHESIVOS (EN CONDICION NO CONSOLIDADA, NO DRENADA UU 3 PUNTOS). Norma técnica: INVE-153-13 UNE-EN-ISO-17892-8-19 ASTM D2850-23.</t>
  </si>
  <si>
    <t>DENSIDAD Y PESO UNITARIO DEL SUELO EN EL TERRENO POR EL METODO DEL CONO Y ARENA. Norma técnica: INVE-161-13 NTC-1667-02 ASTM D1556/D1556M-15e1</t>
  </si>
  <si>
    <t>BOLSA PARA BASURA TIPO INDUSTRIAL NEGRA DE 60 x 90 Cm CALIBRE 2 (PAQUETE DE 30 UNIDADES)</t>
  </si>
  <si>
    <t>GUANTE CAUCHO NEGRO CORRUGADO CALIBRE 35</t>
  </si>
  <si>
    <t>OVEROL EN DRILL DOS PIEZAS, CAMISA Y PANTALÓN</t>
  </si>
  <si>
    <t>PALA REDONDA No.  2 CON CABO</t>
  </si>
  <si>
    <t>BOTIQUIN PRIMEROS AUXILIOS METÁLICO DE 40cm x 27cm x 10cm, INCLUYE MEDICAMENTOS</t>
  </si>
  <si>
    <t>FILTRO PARTICULAS PARA RESPIRADOR</t>
  </si>
  <si>
    <t>CANECA PLÁSTICA NEGRA DE 55 GALONES CON TAPA PLANA.</t>
  </si>
  <si>
    <t>CONCRETO GRAVA COMÚN 6000 PSI 44 MPa (420 Kg/cm2)</t>
  </si>
  <si>
    <t>TUBO EN U - SEPARADOR DE CICLORUTA SC-01 ARO. ELABORADO EN TUBO AN REDONDO DE 2 1/2" TERMINADO EN PINTURA EN POLVO RESISTENTE A LA INTEMPERIE. (INCLUYE PINTURA)</t>
  </si>
  <si>
    <t>ALAMBRE DE PUAS X 350 MTS. CAL. 12</t>
  </si>
  <si>
    <t>PUNTILLA GRAPA EN U 1 1/4 x 9"</t>
  </si>
  <si>
    <t>FUMIGADORA AGRÍCOLA PLÁSTICA ERGONÓMICA DE 20 LITROS</t>
  </si>
  <si>
    <t>HERBICIDA (APLICADO POR ASPERSIÓN)</t>
  </si>
  <si>
    <t>RATICIDA 250 G</t>
  </si>
  <si>
    <t>TARIFA JORNAL - PERSONAL DE OBRA - PLOMERO ELECTRICISTA (INCLUYE FACTOR DE PRESTACIONES)</t>
  </si>
  <si>
    <t>TARIFA JORNAL - PERSONAL DE OBRA - OPERARIO (INCLUYE FACTOR DE PRESTACIONES)</t>
  </si>
  <si>
    <t>TARIFA HORA - PERSONAL DE OBRA - OPERARIO (INCLUYE FACTOR DE PRESTACIONES)</t>
  </si>
  <si>
    <t>TARIFA JORNAL- PERSONAL DE OBRA - OPERARIO HORARIO NOCTURNO (INCLUYE FACTOR DE PRESTACIONES)</t>
  </si>
  <si>
    <t>TARIFA JORNAL - PERSONAL TÉCNICO - INSPECTOR 2 (INCLUYE FACTOR DE PRESTACIONES)</t>
  </si>
  <si>
    <t>TARIFA JORNAL - PERSONAL TÉCNICO - INSPECTOR 1 (INCLUYE FACTOR DE PRESTACIONES)</t>
  </si>
  <si>
    <t>TARIFA JORNAL - PERSONAL TÉCNICO - TOPÓGRAFO INSPECTOR (INCLUYE FACTOR DE PRESTACIONES)</t>
  </si>
  <si>
    <t>TARIFA JORNAL - PERSONAL AUXILIAR TÉCNICO - CADENERO 2 (INCLUYE FACTOR DE PRESTACIONES)</t>
  </si>
  <si>
    <t>CARROTANQUE IRRIGADOR DE AGUA. ( VIAJE DE 10 M3 )</t>
  </si>
  <si>
    <t>MEDIDA DEL POTENCIAL DE COLAPSO DE UN SUELO PARCIALMENTE SATURADO. Norma técnica: INVE-157-13 ASTM D5333-03 (retirado en 2012)</t>
  </si>
  <si>
    <t>DETERMINACION DEL CONTENIDO DE SALES SOLUBLES EN LOS SUELOS. Norma técnica: INVE-158-13 NLT-114-99.</t>
  </si>
  <si>
    <t>DETERMINACION DE LA DENSIDAD Y DEL CONTENIDO DE AGUA DEL SUELO Y DEL SUELO - AGREGADO EN EL TERRENO EMPLEANDO MEDIDORES NUCLEARES (PROFUNDIDAD REDUCIDA). Norma técnica: INVE-164-13 ASTM D6938-23.</t>
  </si>
  <si>
    <t>DETERMINACION DE TERRONES DE ARCILLA Y PARTICULAS DELEZNABLES EN LOS AGREGADOS. Norma técnica: INVE-211-13 NTC-589-24 ASTM C142/C142M-17(23)</t>
  </si>
  <si>
    <t>PRESENCIA DE IMPUREZAS ORGANICAS EN ARENAS USADAS PARA LA PREPARACION DE MORTEROS O CONCRETOS. Norma técnica: INVE-212-13 NTC-127-24 ASTM C40/C40M-20</t>
  </si>
  <si>
    <t>DENSIDAD BULK (PESO UNITARIO) Y PORCENTAJE DE VACIOS DE LOS AGREGADOS EN ESTADO SUELTO Y COMPACTO. Norma técnica: INVE-217-13 NTC-92-19</t>
  </si>
  <si>
    <t>SOLIDEZ DE LOS AGREGADOS FRENTE A LA ACCION DE SOLUCIONES DE SULFATO DE SODIO O DE MAGNESIO. Norma técnica: INVE-220-13 NTC-126-22 ASTM C88/C88M-24</t>
  </si>
  <si>
    <t>CANTIDAD DE PARTICULAS LIVIANAS EN UN AGREGADO PETREO. Norma técnica: INVE-221-13 NTC-130-94 ASTM C123/C123M-23</t>
  </si>
  <si>
    <t>DENSIDAD, DENSIDAD RELATIVA (GRAVEDAD ESPECIFICA) Y ABSORCION DEL AGREGADO GRUESO. Norma técnica: INVE-223-13 NTC-176-19 ASTM C127-15</t>
  </si>
  <si>
    <t>DETERMINACION DEL VALOR DEL 10% DE FINOS. Norma técnica: INVE-224-13 BS 812-111-90</t>
  </si>
  <si>
    <t>DETERMINACION DEL CONTENIDO DE AZUFRE EN LOS AGREGADOS PETREOS. Norma técnica: INVE-233-13.</t>
  </si>
  <si>
    <t>DETERMINACION DE LA REACTIVIDAD POTENCIAL ACALI-SILICE DE AGREGADOS (METODO QUIMICO). Norma técnica: INVE-234-13 AASHTO T-364-22</t>
  </si>
  <si>
    <t>DETERMINACION DE LA LIMPIEZA SUPERFICIAL DE LAS PARTICULAS DE AGREGADO GRUESO. Norma técnica: INVE-237-13.</t>
  </si>
  <si>
    <t>DETERMINACION DE LA RESISTENCIA DEL AGREGADO GRUESO A LA DEGRADACION POR ABRASION, UTILIZANDO EL APARATO MICRO-DEVAL. Norma técnica: INVE-238-13 ASTM D6928-17</t>
  </si>
  <si>
    <t>DETERMINACION DEL CONTENIDO DE VACIOS EN AGREGADOS FINOS NO COMPACTADOS (INFLUENCIADO POR LA FORMA DE LAS PARTICULAS, LA TEXTURA SUPERFICIAL Y LA GRANULOMETRIA). Norma técnica: INVE-239-13.</t>
  </si>
  <si>
    <t>PROPORCION DE PARTICULAS PLANAS, ALARGADAS O PLANAS Y ALARGADAS EN AGREGADOS GRUESOS. Norma técnica: INVE-240-13 ASTM D4791-19 (23)</t>
  </si>
  <si>
    <t>ANALISIS PETROGRAFICO DE AGREGADOS PARA CONCRETO (1 SECCION DELGADA). Norma técnica: ASTM C295/C295M-19</t>
  </si>
  <si>
    <t>ANALISIS PETROGRAFICO DE AGREGADOS PARA CONCRETO (2 SECCIONES DELGADAS). Norma técnica: ASTM C295/C295M-19</t>
  </si>
  <si>
    <t>ANALISIS PETROGRAFICO DE AGREGADOS PARA CONCRETO (3 SECCIONES DELGADAS). Norma técnica: ASTM C295/C295M-19</t>
  </si>
  <si>
    <t>DETERMINACION DEL CONTENIDO DE AGUA EN LOS MATERIALES BITUMINOSOS POR DESTILACION. Norma técnica: INVE-704-13 ASTM D95-23</t>
  </si>
  <si>
    <t>PUNTOS DE INFLAMACION Y DE COMBUSTION MEDIANTE LA COPA ABIERTA CLEVELAND. Norma técnica: INVE-709-13 ASTM D92-18.</t>
  </si>
  <si>
    <t>SOLUBILIDAD DE MATERIALES ASFALTICOS EN TRICLOROETILENO. Norma técnica: INVE-713-13</t>
  </si>
  <si>
    <t>DETERMINACION DE LA VISCOSIDAD DEL ASFALTO EMPLEANDO UN VISCOSIMETRO ROTACIONAL (TRES TEMPERATURAS). Norma técnica: INVE-717-13 ASTM D4402/D4402M-23 AASHTO T-316-22</t>
  </si>
  <si>
    <t>EFECTO DEL CALOR Y DEL AIRE SOBRE EL ASFALTO EN LAMINA DELGADA Y ROTATORIA. Norma técnica: INVE-720-13 ASTM D2872-22.</t>
  </si>
  <si>
    <t>GRAVEDAD ESPECIFICA BULK Y DENSIDAD DE MEZCLAS ASFALTICAS COMPACTADAS ABSORBENTES EMPLEANDO ESPECIMENES RECUBIERTOS CON UNA PELICULA DE PARAFINA. Norma técnica: INVE-734-13 ASTM D1188/D1188M-22</t>
  </si>
  <si>
    <t>GRAVEDAD ESPECIFICA MAXIMA DE MEZCLAS ASFALTICAS PARA PAVIMENTOS. Norma técnica: INVE-735-13 ASTM D2041/D2041M-19</t>
  </si>
  <si>
    <t>MEDIDA DE LA DENSIDAD DE CAPAS DE CONCRETO ASFALTICO EN EL TERRENO EMPLEANDO EL METODO NUCLEAR. Norma técnica: INVE-746-13 ASTM D2950/D2950M-22</t>
  </si>
  <si>
    <t>DETERMINACION DE LAS PROPIEDADES REOLOGICAS DE LOS LIGANTES ASFALTICOS MEDIANTE EL REOMETRO DE CORTE DINAMICO. Norma técnica: INVE-750-13 AASHTO T-315-22</t>
  </si>
  <si>
    <t>RESISTENCIA A LA DEFORMACION PLASTICA DE LAS MEZCLAS ASFALTICAS MEDIANTE LA PISTA DE ENSAYO DE LABORATORIO. Norma técnica: INVE-756-13 NLT-173-00.</t>
  </si>
  <si>
    <t>RECUPERACION DEL ASFALTO DE UNA SOLUCION UTILIZANDO EL EVAPORADOR ROTATORIO. Norma técnica: INVE-759-13 ASTM D5404/D5404M-21.</t>
  </si>
  <si>
    <t>ADHESIVIDAD DE LOS LIGANTES BITUMINOSOS A LOS AGREGADOS FINOS (METODO RIEDEL - WEBER). Norma técnica: INVE-774-13 NLT-355-93.</t>
  </si>
  <si>
    <t>ANALISIS GRANULOMETRICO DE LOS AGREGADOS EXTRAIDOS DE MEZCLAS ASFALTICAS. Norma técnica: INVE-782-13 ASTM D5444-23.</t>
  </si>
  <si>
    <t>DETERMINACION DE LAS LEYES DE FATIGA DE MEZCLAS ASFALTICAS COMPACTADAS EN CALIENTE SOMETIDAS A FLEXION DINAMICA. Norma técnica: INVE-784-13 UNE-EN-12697-24-19 Anexo D AASHTO-T-321-22.</t>
  </si>
  <si>
    <t>VISCOSIDAD SAYBOLT DE ASFALTOS. Norma técnica: INVE-714-13 ASTM D88/D88M-07 (24)</t>
  </si>
  <si>
    <t>RECUPERACION ELASTICA POR TORSION DE ASFALTOS MODIFICADOS. Norma técnica: INVE-727-13 NLT-329-91.</t>
  </si>
  <si>
    <t>DESTILACION DE EMULSIONES ASFALTICAS. Norma técnica: INVE-762-13 ASTM D6997-12 (20).</t>
  </si>
  <si>
    <t>VISCOSIDAD SAYBOLT FUROL DE EMULSIONES ASFALTICAS. Norma técnica: INVE-763-13 ASTM D7496-18</t>
  </si>
  <si>
    <t>MUESTREO Y METODOS DE ENSAYO DE UNIDADES DE MAMPOSTERIA DE CONCRETO Y UNIDADES RELACIONADAS (RESISTENCIA A LA COMPRESION). Norma técnica: NTC-4024-23 Numeral 7</t>
  </si>
  <si>
    <t>ABSORCION DE AGUA POR LOS ADOQUINES DE CONCRETO. Norma técnica: INVE-427-13 NTC-2017-18 Numeral 6.3 ASTM C140/C140M-23a</t>
  </si>
  <si>
    <t>DISEÑO DE MEZCLAS DE CONCRETO CON DOS AGREGADOS PARA UNA RESISTENCIA DADA (Incluye caracterización)</t>
  </si>
  <si>
    <t>MEDIDA DE LA MACROTEXTURA SUPERFICIAL DE UN PAVIMENTO EMPLEANDO LA TECNICA VOLUMETRICA. Norma técnica: INVE-791-13 ASTM E965-15 (24) NLT-335-00</t>
  </si>
  <si>
    <t>METODO DE PRUEBA ESTANDAR PARA DETERMINAR LA CARGA DE ROTURA Y ELONGACION DE GEOTEXTILES (METODO GRAB). Norma técnica: ASTM D4632/D4632M-15a (23)</t>
  </si>
  <si>
    <t>METODOS PARA MUESTREO Y ENSAYOS DE UNIDADES DE MAMPOSTERIA Y OTROS PRODUCTOS DE ARCILLA (MODULO DE ROTURA - ENSAYO DE FLEXION). Norma técnica: NTC-4017-18 Numeral 6</t>
  </si>
  <si>
    <t>ADOQUINES DE CONCRETO PARA PAVIMENTOS (RESISTENCIA A LA FLEXOTRACCION - MODULO DE ROTURA). Norma técnica: NTC-2017-18 Numeral 6.4.</t>
  </si>
  <si>
    <t>METODO DE ENSAYO PARA DETERMINAR LA RESISTENCIA A LA ABRASION DE LOS PREFABRICADOS DE CONCRETO UTILIZADOS EN PISOS Y PAVIMENTOS, MEDIANTE ABRASIVO DE CORINDON Y DISCO METALICO ANCHO (ADOQUINES DE CONCRETO). Norma técnica: NTC-5147-24</t>
  </si>
  <si>
    <t>LOSETAS DE CONCRETO PARA PAVIMENTO ARTICULADO (RESISTENCIA A LA FLEXOTRACCIÓN - MÓDULO DE ROTURA). Norma técnica: NTC-4992-22 Numeral 5.2.</t>
  </si>
  <si>
    <t>LOSETAS DE CONCRETO PARA PAVIMENTO ARTICULADO (ABSORCION DE AGUA). Norma técnica: NTC-4992-22 Numeral 5.9</t>
  </si>
  <si>
    <t>METODO DE ENSAYO PARA DETERMINAR LA RESISTENCIA A LA ABRASION DE LOS PREFABRICADOS DE CONCRETO UTILIZADOS EN PISOS Y PAVIMENTOS, MEDIANTE ABRASIVO DE CORINDON Y DISCO METALICO ANCHO (LOSETAS DE CONCRETO). Norma técnica: NTC-5147-24</t>
  </si>
  <si>
    <t>PREFABRICADOS DE CONCRETO. BORDILLOS, CUNETAS Y TOPELLANTAS DE CONCRETO (MODULO DE ROTURA). Norma técnica: NTC-4109-19 Numeral 7</t>
  </si>
  <si>
    <t>EXTRACCION DE TESTIGOS DE PAVIMENTOS ASFALTICOS MEDIANTE ASERRADO, DE 100 CM X 100 CM. Norma técnica: INVE-758-13 Numeral 5.2 ASTM D5361/D5361M-16 (22)</t>
  </si>
  <si>
    <t>PUESTO DE TRABAJO - ESCRITORIO 75x120x50</t>
  </si>
  <si>
    <t>SILLA ESCRITORIO GIRATORIA CON BRAZOS</t>
  </si>
  <si>
    <t>LAMINA ALFAJOR</t>
  </si>
  <si>
    <t>SILLA PLÁSTICA SIN BRAZOS</t>
  </si>
  <si>
    <t>TARIFA MES - PERSONAL DE OBRA - TÉCNICO (PLOMERO_ELECTRICISTA) (INCLUYE FACTOR DE PRESTACIONES)</t>
  </si>
  <si>
    <t>TARIFA MES - PERSONAL DE OBRA - AYUDANTE (INCLUYE FACTOR DE PRESTACIONES)</t>
  </si>
  <si>
    <t>COSTO DE LA REPRODUCCIÓN DE PLANOS TAMAÑO PLIEGO</t>
  </si>
  <si>
    <t>COSTO DE CERTIFICADO DE TRADICIÓN Y LIBERTAD DE INMUEBLES</t>
  </si>
  <si>
    <t>EXPANSION LIBRE EN CONSOLIDOMETRO. Norma técnica: ASTM D4546-21</t>
  </si>
  <si>
    <t>TRATAMIENTO Y DISPOSICIÓN FINAL DE LODOS NO PELIGROSOS PROVENIENTES DE ALCANTARILLADO</t>
  </si>
  <si>
    <t xml:space="preserve">CONO CONCENTRICO PARA POZO D= 1.20m x 0.60m e=0.10m  h= 0.75m </t>
  </si>
  <si>
    <t>SEÑAL LUMINOSA BIDIRECCIONAL 1.50m x 0.50m</t>
  </si>
  <si>
    <t>DETERMINACION DEL COEFICIENTE DE PULIMIENTO ACELERADO (CPA) DE LAS PARTICULAS DE AGREGADO GRUESO. Norma técnica: INVE-232-13.</t>
  </si>
  <si>
    <t>PORCENTAJE DE VACIOS CON AIRE EN MEZCLAS ASFALTICAS COMPACTADAS DENSAS Y ABIERTAS. Norma técnica: INVE-736-13 ASTM D3203/D3203M-22.</t>
  </si>
  <si>
    <t>CONCENTRACION CRITICA DE LLENANTE EN MEZCLAS DE CONCRETO ASFALTICO. Norma técnica: INVE-745-13 IRAM-1542-83</t>
  </si>
  <si>
    <t>ADHESIVIDAD DE LOS LIGANTES BITUMINOSOS A LOS ARIDOS EN PRESENCIA DE AGUA (STRIPPING). Norma técnica: AASHTO T-182-02 NLT-166-92</t>
  </si>
  <si>
    <t>METODO DE PRUEBA ESTANDAR PARA EL MODULO DINAMICO DE MEZCLAS ASFALTICAS. Norma técnica:  AASHTO T-342-22  AASHTO R-62-13 (21) ASTM D3497-79 (03) (Retirada en 2009)</t>
  </si>
  <si>
    <t>SEDIMENTACION DE LAS EMULSIONES ASFALTICAS DURANTE EL ALMACENAMIENTO. Norma técnica: INVE-764-13 ASTM D6930-19 NLT-140-99.</t>
  </si>
  <si>
    <t>TAMIZADO DE LAS EMULSIONES ASFALTICAS. Norma técnica: INVE-765-13 ASTM D6933-22.</t>
  </si>
  <si>
    <t>DEMULSIBILIDAD DE LAS EMULSIONES ASFALTICAS. Norma técnica: INVE-766-13 ASTM D6936-17.</t>
  </si>
  <si>
    <t>IDENTIFICACION DE LAS EMULSIONES ASFALTICAS CATIONICAS MEDIANTE LA DETERMINACION DE LA CARGA DE LAS PARTICULAS. Norma técnica: INVE-767-13 ASTM D7402-09 (17) NLT-194-99.</t>
  </si>
  <si>
    <t>PH DE LAS EMULSIONES ASFALTICAS. Norma técnica: INVE-768-13 NLT-195-92.</t>
  </si>
  <si>
    <t>ENSAYO DE MEZCLA CON CEMENTO DE LAS EMULSIONES ASFALTICAS. Norma técnica: INVE-770-13 ASTM D6935-22 NLT-144-98.</t>
  </si>
  <si>
    <t>MEDIDA DEL COEFICIENTE DE RESISTENCIA AL DESLIZAMIENTO USANDO EL PENDULO BRITANICO. Norma técnica: INVE-792-13 NTC-5129-02</t>
  </si>
  <si>
    <t>TARIFA MES - PERSONAL DE OBRA - AYUDANTE (NO INCLUYE FACTOR DE PRESTACIONES)</t>
  </si>
  <si>
    <t>TARIFA MES - ALQUILER DE VEHICULO: CAMPERO, PICK-UP, CAMIONETA, CAMION O SIMILAR DE 1300cc A 2000cc DE CILINDRADA, MODELO 2018 A 2015. 75% DE LA TARIFA ESTABLECIDA. INCLUYE TODOS LOS COSTOS DE OPERACIÓN Y MANTENIMIENTO EXCEPTO EL SALARIO DEL CONDUCTOR</t>
  </si>
  <si>
    <t>TARIFA MES - PERSONAL DE OBRA - INSPECTOR 1 HORARIO NOCTURNO (NO INCLUYE FACTOR DE PRESTACIONES)</t>
  </si>
  <si>
    <t>TARIFA MES - PERSONAL TÉCNICO - OPERADOR EQUIPO PERFORACIÓN (NO INCLUYE FACTOR DE PRESTACIONES)</t>
  </si>
  <si>
    <t>TARIFA MES - PERSONAL TÉCNICO - OPERADOR AUXILIAR DE EQUIPO (NO INCLUYE FACTOR DE PRESTACIONES)</t>
  </si>
  <si>
    <t>TARIFA MES - PERSONAL DE OBRA - OFICIAL (NO INCLUYE FACTOR DE PRESTACIONES)</t>
  </si>
  <si>
    <t>TARIFA MES - PERSONAL DE OBRA - PLOMERO (NO INCLUYE FACTOR DE PRESTACIONES)</t>
  </si>
  <si>
    <t>TARIFA MES - PERSONAL DE OBRA - TÉCNICO ELÉCTRICO (NO INCLUYE FACTOR DE PRESTACIONES)</t>
  </si>
  <si>
    <t>TARIFA MES - PERSONAL DE OBRA - OPERARIO (NO INCLUYE FACTOR DE PRESTACIONES)</t>
  </si>
  <si>
    <t>TARIFA MES - PROFESIONAL CATEGORÍA 1 (INCLUYE FACTOR DE PRESTACIONES)</t>
  </si>
  <si>
    <t>TARIFA MES - PROFESIONAL CATEGORÍA 2 (INCLUYE FACTOR DE PRESTACIONES)</t>
  </si>
  <si>
    <t>TARIFA MES - PROFESIONAL CATEGORÍA 3 (INCLUYE FACTOR DE PRESTACIONES)</t>
  </si>
  <si>
    <t>TARIFA MES - PROFESIONAL CATEGORÍA 4 (INCLUYE FACTOR DE PRESTACIONES)</t>
  </si>
  <si>
    <t>TARIFA MES - PROFESIONAL CATEGORÍA 5 (INCLUYE FACTOR DE PRESTACIONES)</t>
  </si>
  <si>
    <t>TARIFA MES - PROFESIONAL CATEGORÍA 6 (INCLUYE FACTOR DE PRESTACIONES)</t>
  </si>
  <si>
    <t>TARIFA MES - PROFESIONAL CATEGORÍA 7 (INCLUYE FACTOR DE PRESTACIONES)</t>
  </si>
  <si>
    <t>TARIFA MES - PERSONAL TÉCNICO - TECNÓLOGO EN ÁREAS DE INGENIERÍA (INCLUYE FACTOR DE PRESTACIONES)</t>
  </si>
  <si>
    <t>TARIFA MES - PERSONAL TÉCNICO - AUXILIAR DE INGENIERÍA (INCLUYE FACTOR DE PRESTACIONES)</t>
  </si>
  <si>
    <t>TARIFA MES - PERSONAL TÉCNICO - DIBUJANTE 1 (INCLUYE FACTOR DE PRESTACIONES)</t>
  </si>
  <si>
    <t>TARIFA MES - PERSONAL TÉCNICO - DIBUJANTE 2 (INCLUYE FACTOR DE PRESTACIONES)</t>
  </si>
  <si>
    <t>TARIFA MES - PERSONAL TÉCNICO - TOPÓGRAFO INSPECTOR (INCLUYE FACTOR DE PRESTACIONES)</t>
  </si>
  <si>
    <t>TARIFA MES - PERSONAL TÉCNICO - TOPÓGRAFO AUXILIAR (INCLUYE FACTOR DE PRESTACIONES)</t>
  </si>
  <si>
    <t>TARIFA MES - PERSONAL TÉCNICO - BATIMETRISTA INSPECTOR (INCLUYE FACTOR DE PRESTACIONES)</t>
  </si>
  <si>
    <t>TARIFA MES - PERSONAL TÉCNICO - BATIMETRISTA AUXILIAR (INCLUYE FACTOR DE PRESTACIONES)</t>
  </si>
  <si>
    <t>TARIFA MES - PERSONAL TÉCNICO - LABORATORISTA INSPECTOR (INCLUYE FACTOR DE PRESTACIONES)</t>
  </si>
  <si>
    <t>TARIFA MES - PERSONAL TÉCNICO - LABORATORISTA AUXILIAR (INCLUYE FACTOR DE PRESTACIONES)</t>
  </si>
  <si>
    <t>TARIFA MES - PERSONAL TÉCNICO - INSPECTOR 1 (INCLUYE FACTOR DE PRESTACIONES)</t>
  </si>
  <si>
    <t>TARIFA MES - PERSONAL TÉCNICO - INSPECTOR 2 (INCLUYE FACTOR DE PRESTACIONES)</t>
  </si>
  <si>
    <t>TARIFA MES - PERSONAL ADMINISTRATIVO - ADMINISTRADOR (INCLUYE FACTOR DE PRESTACIONES)</t>
  </si>
  <si>
    <t>TARIFA MES - PERSONAL ADMINISTRATIVO - AUXILIAR ADMINISTRATIVO-ALMACENISTA (INCLUYE FACTOR DE PRESTACIONES)</t>
  </si>
  <si>
    <t>TARIFA MES - PERSONAL ADMINISTRATIVO - SECRETARIA 1 (INCLUYE FACTOR DE PRESTACIONES)</t>
  </si>
  <si>
    <t>TARIFA MES - PERSONAL ADMINISTRATIVO - SECRETARIA 2 (INCLUYE FACTOR DE PRESTACIONES)</t>
  </si>
  <si>
    <t>TARIFA MES - PERSONAL AUXILIAR TÉCNICO - CADENERO 1 (INCLUYE FACTOR DE PRESTACIONES)</t>
  </si>
  <si>
    <t>TARIFA MES - PERSONAL AUXILIAR TÉCNICO - CADENERO 2 (INCLUYE FACTOR DE PRESTACIONES)</t>
  </si>
  <si>
    <t>TARIFA MES - PERSONAL AUXILIAR TÉCNICO - SECRETARIA - CONDUCTOR O MOTORISTA (INCLUYE FACTOR DE PRESTACIONES)</t>
  </si>
  <si>
    <t>TARIFA MES - PERSONAL DE OBRA - MAESTRO DE OBRA (INCLUYE FACTOR DE PRESTACIONES)</t>
  </si>
  <si>
    <t>TARIFA MES - PERSONAL DE OBRA - OFICIAL (INCLUYE FACTOR DE PRESTACIONES)</t>
  </si>
  <si>
    <t>TARIFA MES - PERSONAL DE OBRA - OPERARIO (INCLUYE FACTOR DE PRESTACIONES)</t>
  </si>
  <si>
    <t>TUERCAS POR KG</t>
  </si>
  <si>
    <t>PERNOS POR Kg</t>
  </si>
  <si>
    <t>TARIFA HORA - PERSONAL DE OBRA - AYUDANTE - HORARIO NOCTURNO (INCLUYE FACTOR DE PRESTACIONES)</t>
  </si>
  <si>
    <t>CONCRETO TREMIE GRAVA FINA 3500 PSI</t>
  </si>
  <si>
    <t>LÁMINA COLABORANTE 2" CALIBRE 16 (1.50mm)</t>
  </si>
  <si>
    <t>LÁMINA COLABORANTE 2" CALIBRE 18 (1.20mm)</t>
  </si>
  <si>
    <t>TARIFA JORNAL- PROFESIONAL CATEGORÍA 1 (INCLUYE FACTOR DE PRESTACIONES)</t>
  </si>
  <si>
    <t>TARIFA JORNAL - PROFESIONAL CATEGORÍA 2 (INCLUYE FACTOR DE PRESTACIONES)</t>
  </si>
  <si>
    <t>TARIFA JORNAL - PROFESIONAL CATEGORÍA 3 (INCLUYE FACTOR DE PRESTACIONES)</t>
  </si>
  <si>
    <t>TARIFA JORNAL - PROFESIONAL CATEGORÍA 4 (INCLUYE FACTOR DE PRESTACIONES)</t>
  </si>
  <si>
    <t>TARIFA JORNAL - PROFESIONAL CATEGORÍA 5 (INCLUYE FACTOR DE PRESTACIONES)</t>
  </si>
  <si>
    <t>TARIFA JORNAL - PROFESIONAL CATEGORÍA 6 (INCLUYE FACTOR DE PRESTACIONES)</t>
  </si>
  <si>
    <t>TARIFA JORNAL - PROFESIONAL CATEGORÍA 7 (INCLUYE FACTOR DE PRESTACIONES)</t>
  </si>
  <si>
    <t>TARIFA JORNAL - PERSONAL TÉCNICO - TECNÓLOGO EN ÁREAS DE INGENIERÍA (INCLUYE FACTOR DE PRESTACIONES)</t>
  </si>
  <si>
    <t>TARIFA JORNAL - PERSONAL TÉCNICO - AUXILIAR DE INGENIERÍA (INCLUYE FACTOR DE PRESTACIONES)</t>
  </si>
  <si>
    <t>TARIFA JORNAL - PERSONAL TÉCNICO - DIBUJANTE 1 (INCLUYE FACTOR DE PRESTACIONES)</t>
  </si>
  <si>
    <t>TARIFA JORNAL - PERSONAL TÉCNICO - DIBUJANTE 2 (INCLUYE FACTOR DE PRESTACIONES)</t>
  </si>
  <si>
    <t>TARIFA JORNAL - PERSONAL TÉCNICO - TOPÓGRAFO AUXILIAR (INCLUYE FACTOR DE PRESTACIONES)</t>
  </si>
  <si>
    <t>TARIFA JORNAL - PERSONAL TÉCNICO - BATIMETRISTA INSPECTOR (INCLUYE FACTOR DE PRESTACIONES)</t>
  </si>
  <si>
    <t>TARIFA JORNAL - PERSONAL TÉCNICO - BATIMETRISTA AUXILIAR (INCLUYE FACTOR DE PRESTACIONES)</t>
  </si>
  <si>
    <t>TARIFA JORNAL - PERSONAL TÉCNICO - LABORATORISTA INSPECTOR (INCLUYE FACTOR DE PRESTACIONES)</t>
  </si>
  <si>
    <t>TARIFA JORNAL - PERSONAL TÉCNICO - LABORATORISTA AUXILIAR (INCLUYE FACTOR DE PRESTACIONES)</t>
  </si>
  <si>
    <t>TARIFA JORNAL - PERSONAL TÉCNICO - OPERADOR EQUIPO PERFORACIÓN (INCLUYE FACTOR DE PRESTACIONES)</t>
  </si>
  <si>
    <t>TARIFA JORNAL - PERSONAL TÉCNICO - OPERADOR AUXILIAR DE EQUIPO (INCLUYE FACTOR DE PRESTACIONES)</t>
  </si>
  <si>
    <t>TARIFA JORNAL- PERSONAL ADMINISTRATIVO - ADMINISTRADOR (INCLUYE FACTOR DE PRESTACIONES)</t>
  </si>
  <si>
    <t>TARIFA JORNAL - PERSONAL ADMINISTRATIVO - AUXILIAR ADMINISTRATIVO-ALMACENISTA (INCLUYE FACTOR DE PRESTACIONES)</t>
  </si>
  <si>
    <t>TARIFA JORNAL - PERSONAL ADMINISTRATIVO - SECRETARIA 1 (INCLUYE FACTOR DE PRESTACIONES)</t>
  </si>
  <si>
    <t>TARIFA JORNAL - PERSONAL ADMINISTRATIVO - SECRETARIA 2 (INCLUYE FACTOR DE PRESTACIONES)</t>
  </si>
  <si>
    <t>TARIFA JORNAL - PERSONAL AUXILIAR TÉCNICO - CADENERO 1 (INCLUYE FACTOR DE PRESTACIONES)</t>
  </si>
  <si>
    <t>TARIFA JORNAL - PERSONAL AUXILIAR TÉCNICO - SECRETARIA - CONDUCTOR O MOTORISTA (INCLUYE FACTOR DE PRESTACIONES)</t>
  </si>
  <si>
    <t>TARIFA JORNAL- PERSONAL DE OBRA - MAESTRO DE OBRA (INCLUYE FACTOR DE PRESTACIONES)</t>
  </si>
  <si>
    <t>TARIFA MES - PERSONAL DE OBRA - TÉCNICO ELÉCTRICO (INCLUYE FACTOR DE PRESTACIONES)</t>
  </si>
  <si>
    <t>TARIFA HORA - PROFESIONAL CATEGORIA 1 (INCLUYE FACTOR DE PRESTACIONES)</t>
  </si>
  <si>
    <t>TARIFA HORA - PROFESIONAL CATEGORÍA 2 (INCLUYE FACTOR DE PRESTACIONES)</t>
  </si>
  <si>
    <t>TARIFA HORA - PROFESIONAL CATEGORÍA 3 (INCLUYE FACTOR DE PRESTACIONES)</t>
  </si>
  <si>
    <t>TARIFA HORA - PROFESIONAL CATEGORÍA 4 (INCLUYE FACTOR DE PRESTACIONES)</t>
  </si>
  <si>
    <t>TARIFA HORA - PROFESIONAL CATEGORÍA 5 (INCLUYE FACTOR DE PRESTACIONES)</t>
  </si>
  <si>
    <t>TARIFA HORA - PROFESIONAL CATEGORÍA 6 (INCLUYE FACTOR DE PRESTACIONES)</t>
  </si>
  <si>
    <t>TARIFA HORA - PROFESIONAL CATEGORÍA 7 (INCLUYE FACTOR DE PRESTACIONES)</t>
  </si>
  <si>
    <t>TARIFA HORA - PERSONAL TÉCNICO - TECNÓLOGO EN ÁREAS DE INGENIERÍA (INCLUYE FACTOR DE PRESTACIONES)</t>
  </si>
  <si>
    <t>TARIFA HORA - PERSONAL TÉCNICO - AUXILIAR DE INGENIERÍA (INCLUYE FACTOR DE PRESTACIONES)</t>
  </si>
  <si>
    <t>TARIFA HORA - PERSONAL TÉCNICO - DIBUJANTE 1 (INCLUYE FACTOR DE PRESTACIONES)</t>
  </si>
  <si>
    <t>TARIFA HORA - PERSONAL TÉCNICO - DIBUJANTE 2 (INCLUYE FACTOR DE PRESTACIONES)</t>
  </si>
  <si>
    <t>TARIFA HORA - PERSONAL TÉCNICO - TOPÓGRAFO INSPECTOR (INCLUYE FACTOR DE PRESTACIONES)</t>
  </si>
  <si>
    <t>TARIFA HORA - PERSONAL TÉCNICO - TOPÓGRAFO AUXILIAR (INCLUYE FACTOR DE PRESTACIONES)</t>
  </si>
  <si>
    <t>TARIFA HORA - PERSONAL TÉCNICO - BATIMETRISTA INSPECTOR (INCLUYE FACTOR DE PRESTACIONES)</t>
  </si>
  <si>
    <t>TARIFA HORA - PERSONAL TÉCNICO - BATIMETRISTA AUXILIAR (INCLUYE FACTOR DE PRESTACIONES)</t>
  </si>
  <si>
    <t>TARIFA HORA - PERSONAL TÉCNICO - LABORATORISTA INSPECTOR (INCLUYE FACTOR DE PRESTACIONES)</t>
  </si>
  <si>
    <t>TARIFA HORA - PERSONAL TÉCNICO - LABORATORISTA AUXILIAR (INCLUYE FACTOR DE PRESTACIONES)</t>
  </si>
  <si>
    <t>TARIFA HORA - PERSONAL TÉCNICO - OPERADOR EQUIPO PERFORACIÓN (INCLUYE FACTOR DE PRESTACIONES)</t>
  </si>
  <si>
    <t>TARIFA HORA - PERSONAL TÉCNICO - OPERADOR AUXILIAR DE EQUIPO (INCLUYE FACTOR DE PRESTACIONES)</t>
  </si>
  <si>
    <t>TARIFA HORA - PERSONAL TÉCNICO - INSPECTOR 1 (INCLUYE FACTOR DE PRESTACIONES)</t>
  </si>
  <si>
    <t>TARIFA HORA - PERSONAL TÉCNICO - INSPECTOR 2 (INCLUYE FACTOR DE PRESTACIONES)</t>
  </si>
  <si>
    <t>TARIFA HORA- PERSONAL ADMINISTRATIVO - ADMINISTRADOR (INCLUYE FACTOR DE PRESTACIONES)</t>
  </si>
  <si>
    <t>TARIFA HORA - PERSONAL ADMINISTRATIVO - AUXILIAR ADMINISTRATIVO-ALMACENISTA (INCLUYE FACTOR DE PRESTACIONES)</t>
  </si>
  <si>
    <t>TARIFA HORA - PERSONAL ADMINISTRATIVO - SECRETARIA 1 (INCLUYE FACTOR DE PRESTACIONES)</t>
  </si>
  <si>
    <t>TARIFA HORA - PERSONAL ADMINISTRATIVO - SECRETARIA 2 (INCLUYE FACTOR DE PRESTACIONES)</t>
  </si>
  <si>
    <t>TARIFA HORA - PERSONAL AUXILIAR TÉCNICO - CADENERO 1 (INCLUYE FACTOR DE PRESTACIONES)</t>
  </si>
  <si>
    <t>TARIFA HORA - PERSONAL AUXILIAR TÉCNICO - CADENERO 2 (INCLUYE FACTOR DE PRESTACIONES)</t>
  </si>
  <si>
    <t>TARIFA HORA - PERSONAL AUXILIAR TÉCNICO - SECRETARIA - CONDUCTOR O MOTORISTA (INCLUYE FACTOR DE PRESTACIONES)</t>
  </si>
  <si>
    <t>TARIFA HORA - PERSONAL DE OBRA - MAESTRO DE OBRA (INCLUYE FACTOR DE PRESTACIONES)</t>
  </si>
  <si>
    <t>UNIÓN CANALETA PLÁSTICA DE 20cm x 12cm PORTACABLES</t>
  </si>
  <si>
    <t>UNIÓN CANALETA PLÁSTICA DE 32mm x 12mm PORTACABLES</t>
  </si>
  <si>
    <t>CANALETA PLÁSTICA DE 20cm x 12cm PORTACABLES CON ADHESIVO</t>
  </si>
  <si>
    <t>CANALETA PLÁSTICA DE 32cm x 12cm PORTACABLES CON ADHESIVO</t>
  </si>
  <si>
    <t>ABRAZADERA CORREDIZA - CREMALLERA 8mm</t>
  </si>
  <si>
    <t>TARIFA MES - PERSONAL TÉCNICO - CELADOR ARMADO (24 horas por 30 dias dividos en 3 turnos de 8 horas diarias. Incluye prestaciones de ley, Administraciòn y servicios).</t>
  </si>
  <si>
    <t>TARIFA MES - ARRIENDO OFICINA INCL. ADMINISTRACIÓN, SERVICIOS PÚBLICOS, COMUNICACIONES</t>
  </si>
  <si>
    <t>TARIFA MES - ALQUILER CAMPAMENTOS INCL. SERVICIOS PÚBLICOS PROVISIONALES</t>
  </si>
  <si>
    <t>TARIFA MES - GASTOS OFICINA (PAPELERIA, FOTOCOPIAS Y OTROS)</t>
  </si>
  <si>
    <t>GLB/MS</t>
  </si>
  <si>
    <t>ADHESIVO ESTRUCTURAL PARA ANCLAJE DE BARRAS AL CONCRETO. USO EN CONCRETO FISURADO Y NO FISURADO POR 600 ml</t>
  </si>
  <si>
    <t>ADHESIVO EPÓXICO DE DOS COMPONENTES DE CONSISTENCIA PASTOSA</t>
  </si>
  <si>
    <t>MORTERO DE REPARACIÓN  ESTRUCTURAL MONOCOMPONENTE</t>
  </si>
  <si>
    <t>RECUBRIMIENTO INHIBIDOR PROTECTOR DE CORROSIÓN MODIFICADO CON RESINA ACRÍLICA DE DOS COMPONENTES QUE IMPIDE LA OXIDACIÓN DEL ACERO DE REFUERZO.</t>
  </si>
  <si>
    <t>ADHESIVO EPÓXICO DE ALTA RESISTENCIA, ALTO MÓDULO Y BAJA VISCOSIDAD.</t>
  </si>
  <si>
    <t>FONDO DE JUNTA EN ESPUMA DE POLIETILENO DE BAJA DENSIDAD D= 6 mm</t>
  </si>
  <si>
    <t>PERFIL DE PVC PARA SELLO DE JUNTA (CINTA FLEXIBLE PARA SELLO DE PVC).</t>
  </si>
  <si>
    <t>ADHESIVO ESPECIAL PARA EL PEGADO PLÁSTICO DE METALES MONOCOMPONENTE Y LIBRE DE SOLVENTES (300ml)</t>
  </si>
  <si>
    <t>OBTENCION DE NUCLEOS DE CONCRETO ENDURECIDO (NUCLEOS DE 6"). Norma técnica: INVE-418-13 NTC-3658-18.</t>
  </si>
  <si>
    <t>DISEÑO DE MEZCLAS DE CONCRETO CON TRES AGREGADOS PARA UNA RESISTENCIA DADA (INCLUYE CARACTERIZACIÓN)</t>
  </si>
  <si>
    <t>CORTE DE NÚCLEO PARA ENSAYO DE COMPRESIÓN</t>
  </si>
  <si>
    <t>CICATRIZANTE DE RAICES</t>
  </si>
  <si>
    <t>LAMINA GALVANIZADA POR KILOGRAMOS</t>
  </si>
  <si>
    <t>ACERO ESTRUCTURAL PARA PUENTE PEATONAL TIPO TRANSMILENIO (TIPO DE ACERO A-572 GRADO 50, A-500 GRADO C, A-36).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</si>
  <si>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 CHORRO ABRASIVO METAL CASI BLANCO.</t>
  </si>
  <si>
    <t>ACERO ESTRUCTURAL PARA ESTACIÓN TIPO TRANSMILENIO (TIPO DE ACERO A-572 GRADO 50, A-500 GRADO C, A-36).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</si>
  <si>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(DFT)CHORRO ABRASIVO METAL CASI BLANCO.</t>
  </si>
  <si>
    <t>ACERO ESTRUCTURAL PARA ESTACIÓN TIPO TRANSMILENIO. (TIPO DE ACERO A-572 GRADO 50, A-500 GRADO C, A-36)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 CHORRO ABRASIVO COMERCIAL.</t>
  </si>
  <si>
    <t>GEOMALLA BIAXIAL CON RESISTENCIA ULTIMA A LA TENSION, SENTIDO LONGITUDINAL Y TRANSVERSAL: ENTRE 50 KN/M Y 55 KN/M</t>
  </si>
  <si>
    <t>PISO PRETENSADO e= 70 mm PARA ESTACIONES Y PUENTES TIPO TRANSMILENIO. NO INCLUYE TRANSPORTE</t>
  </si>
  <si>
    <t>MEZCLA ASFÁLTICA EN CALIENTE DENSA MD10 CON CEMENTO ASFÁLTICO 60-70</t>
  </si>
  <si>
    <t>MEZCLA ASFÁLTICA EN CALIENTE DENSA MD12 CON CEMENTO ASFÁLTICO 60-70</t>
  </si>
  <si>
    <t>MEZCLA ASFÁLTICA EN CALIENTE DENSA MD20 CON CEMENTO ASFÁLTICO 60-70</t>
  </si>
  <si>
    <t>PINTURA PARA RECUBRIMIENTO ACRÍLICO, IMPERMEABLE, DECORATIVO, EN COLORES MONOCOMPONENTES, CON ACABADO MATE PARA SUPERFICIES EN CONCRETO, MORTERO O FIBROCEMENTO</t>
  </si>
  <si>
    <t>TUBERIA CONDUIT METALICA EMT D= 3"</t>
  </si>
  <si>
    <t>TUBERIA CONDUIT METALICA GALVANIZADA IMC D= 2"</t>
  </si>
  <si>
    <t>UNIÓN IMC D= 2"</t>
  </si>
  <si>
    <t>TUBERIA CONDUIT METALICA GALVANIZADA IMC D= 3/4"</t>
  </si>
  <si>
    <t>UNIÓN IMC D= 3/4"</t>
  </si>
  <si>
    <t>TUBERIA CONDUIT METALICA EMT D= 1 1/4"</t>
  </si>
  <si>
    <t>LIMPIEZA GRADO DE LIMPIEZA SEGÚN NORMA SSPC-SP1 - LIMPIEZA CON SOLVENTES PARA ESTRUCTURA PESADA</t>
  </si>
  <si>
    <t>LIMPIEZA GRADO DE LIMPIEZA SEGÚN NORMA SSPC-SP2 - LIMPIEZA MANUAL PARA ESTRUCTURA PESADA</t>
  </si>
  <si>
    <t>LIMPIEZA GRADO DE LIMPIEZA SEGÚN NORMA SSPC-SP3 - LIMPIEZA CON HERRAMIENTAS ELÉCTRICAS PARA ESTRUCTURA PESADA</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</si>
  <si>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</si>
  <si>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</si>
  <si>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</si>
  <si>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</si>
  <si>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ESCOLTA - COSTO POR ESCOLTA EN CADA RECORRIDO  (UN TRAYECTO) EN PERÍMETRO URBANO</t>
  </si>
  <si>
    <t>TRANSPORTE DE EQUIPO DE HASTA 1 TONELADA POR VIAJE DIURNO (UN TRAYECTO) - SIN ESCOLTA</t>
  </si>
  <si>
    <t>TRANSPORTE DE EQUIPO DE 1.1 a 5 TONELADAS POR VIAJE DIURNO (UN TRAYECTO) - SIN ESCOLTA</t>
  </si>
  <si>
    <t>TRANSPORTE DE EQUIPO DE 5.1 a 10 TONELADAS POR VIAJE DIURNO (UN TRAYECTO) - SIN ESCOLTA</t>
  </si>
  <si>
    <t>TRANSPORTE DE EQUIPO DE 10.1 a 15 TONELADAS POR VIAJE DIURNO (UN TRAYECTO) - SIN ESCOLTA</t>
  </si>
  <si>
    <t>TARIFA MES - PERSONAL TÉCNICO - TOPÓGRAFO INSPECTOR HORARIO NOCTURNO (NO INCLUYE FACTOR DE PRESTACIONES)</t>
  </si>
  <si>
    <t>TARIFA MES - PERSONAL TÉCNICO - LABORATORISTA INSPECTOR HORARIO NOCTURNO (NO INCLUYE FACTOR DE PRESTACIONES)</t>
  </si>
  <si>
    <t>TARIFA MES - PERSONAL TÉCNICO - INSPECTOR 2 HORARIO NOCTURNO (NO INCLUYE FACTOR DE PRESTACIONES)</t>
  </si>
  <si>
    <t>TARIFA MES - PERSONAL AUXILIAR TÉCNICO - CADENERO 1 - HORARIO NOCTURNO (NO INCLUYE FACTOR DE PRESTACIONES)</t>
  </si>
  <si>
    <t>TARIFA MES - PERSONAL AUXILIAR TÉCNICO - CADENERO 2 - HORARIO NOCTURNO (NO INCLUYE FACTOR DE PRESTACIONES)</t>
  </si>
  <si>
    <t>TARIFA MES - PERSONAL AUXILIAR TÉCNICO -  CONDUCTOR O MOTORISTA - HORARIO NOCTURNO (No incluye Factor de Prestaciones)</t>
  </si>
  <si>
    <t>TARIFA MES - PERSONAL DE OBRA - MAESTRO DE OBRA - HORARIO NOCTURNO (NO INCLUYE FACTOR DE PRESTACIONES)</t>
  </si>
  <si>
    <t>DETERMINACION DE LA RESISTENCIA DE MORTEROS DE CEMENTO HIDRAULICO A LA COMPRESION, USANDO CUBOS DE 50MM O 2 PULGADAS DE LADO. Norma técnica: NTC-220-22 ASTM C109/C109M-23</t>
  </si>
  <si>
    <t>HIDROFUGANTE - PROTECTOR DEL CONCRETO - con ingrediente activo 100% en base a siliconas órganoreactivas de alta penetración</t>
  </si>
  <si>
    <t>PORTÁTILES - Procesador minimo: intel, Core i3 4005U, celeron o similar, Memoria RAM de 4 GB(2x2048 MB) Disco duro de 500gb a 7200 rpm Pantalla LED HP BrightView widescreen alta definición con 35,6 cm</t>
  </si>
  <si>
    <t>IMPRESORA MULTIFUNCIONAL MONOCROMÁTICA 4 en 1, COPIADORA, IMPRESORA, SCANER Y FAX. 35 ppm, RENDIMIENTO 5000 PAG.</t>
  </si>
  <si>
    <t>INSECTICIDA</t>
  </si>
  <si>
    <t>CÁMARA DIGITAL COMPACTA MÍNIMO 16.2 MEGAPIXELES, MEMORIA DE 8 GB, VÍDEO HD CON PAUSA Y ZOOM (DIA)</t>
  </si>
  <si>
    <t>POSTE METALICO H=12m BRAZO SENCILLO PINTADO</t>
  </si>
  <si>
    <t>MALLA PARA GAVIÓN CALIBRE 13.0 HUECO DE 8 cm x 10 cm (7.5 cm x 7.5 cm) de 2m x 1m x 1m</t>
  </si>
  <si>
    <t>JUNTA DE DILATACIÓN ELASTOMERICA MOVIMIENTO 50 mm  (+/- 25 mm)</t>
  </si>
  <si>
    <t>PRUEBA DE HERMETICIDAD POR EL MÉTODO DE PRESIÓN POSITIVA CON AIRE PARA REDES DE ALCANTARILLADO - TRAMOS DE Ø 6" A Ø 12"</t>
  </si>
  <si>
    <t>TRAMO</t>
  </si>
  <si>
    <t>PRUEBA DE HERMETICIDAD POR EL MÉTODO DE PRESIÓN POSITIVA CON AIRE PARA REDES DE ALCANTARILLADO - TRAMOS DE Ø 14" A Ø 24"</t>
  </si>
  <si>
    <t>PRUEBA DE HERMETICIDAD POR EL MÉTODO DE PRESIÓN POSITIVA CON AIRE PARA REDES DE ALCANTARILLADO - TRAMOS DE Ø 27" A Ø 40"</t>
  </si>
  <si>
    <t>PRUEBA DE HERMETICIDAD POR EL MÉTODO DE PRESIÓN POSITIVA CON AIRE PARA REDES DE ALCANTARILLADO - TRAMOS DE Ø 42" A Ø 50"</t>
  </si>
  <si>
    <t>RAJÓN = 6" A 12" (15 - 30 cm)</t>
  </si>
  <si>
    <t>MARTILLO DEMOLEDOR ELÉCTRICO - POTENCIA DE 1920 A 2200 WATTS - GOLPES POR MINUTO DE 860 A 2000</t>
  </si>
  <si>
    <t>PINTURA (LÁTEX) ACRÍLICA BASE AGUA - Pintura base agua con tecnología acrílica avanzada de uso exterior que ofrece protección a rayos ultravioleta y factores climáticos.</t>
  </si>
  <si>
    <t>TUBERIA CONDUIT METALICA GALVANIZADA IMC D= 3"</t>
  </si>
  <si>
    <t>TUBERIA METALICO RIGID D= 6"</t>
  </si>
  <si>
    <t>CONECTOR MECÁNICO GD. CUERPO: DOBLE Y PERNO DE SUJECIÓN EN U. TUBO DE 3" VARILLA 3" - 3 1/2", 4 SOL - 2/0 STR</t>
  </si>
  <si>
    <t>CONECTOR MECÁNICO GD. CUERPO: DOBLE Y PERNO DE SUJECIÓN EN U. TUBO DE 6" , 4 SOL - 2/0 STR</t>
  </si>
  <si>
    <t>PASO PLÁSTICO EN POLIPROPILENO DE ALTO IMPACTO CON MATERIAL ORIGINAL. DE 0.40m DE ANCHO x 0.30m DE FONDO x 3.5cm DE GROSOR. Libre de todo mantenimiento de anticorrosivo de inmunizantes y de pintura.</t>
  </si>
  <si>
    <t>APOYO ELASTOMÉRICO DE 30x30x5,0cm CON 4 REFUERZOS INTERNOS DE 1/8" A-36. DUREZA 60 SHORE A, ESFUERZO DE COMPRESIÓN APOYOS DE 112 Kg/cm2.</t>
  </si>
  <si>
    <t>APOYO ELASTOMÉRICO DE 20x20x5,0cm CON 4 REFUERZOS INTERNOS DE 1/8" A-36. DUREZA 60 SHORE A, ESFUERZO DE COMPRESIÓN APOYOS DE 112 Kg/cm2.</t>
  </si>
  <si>
    <t>SEÑAL ELEVADA BS, TABLERO 3.097m x 2.228m REFLECTIVO DIAMANTE, SOPORTE EN TUBO GALVANIZADO DE 12" EN 7m. CERCHA EN TUBO DE 4" EN 3mm Y 2" EN 2mm. INCL. SUMINIST. E INSTALAC</t>
  </si>
  <si>
    <t>SEÑAL INFORMATIVA SI-05, TABLERO 1.401m x 0.512m REFLECTIVO ALTA INTENSIDAD, PEDESTAL EN ÁNGULO DE 2"x2"x1/4" H= 2.60m EN PINTURA ELECTROSTÁTICA. INCL. SUMINIST. E INSTALAC</t>
  </si>
  <si>
    <t>SEÑAL INFORMATIVA SI-05, TABLERO 1.167m x 0.512m REFLECTIVO ALTA INTENSIDAD, PEDESTAL EN ÁNGULO DE 2"x2"x1/4" H= 2.60m EN PINTURA ELECTROSTÁTICA. INCL. SUMINIST. E INSTALAC</t>
  </si>
  <si>
    <t>SEÑAL INFORMATIVA SI-05, TABLERO 1.190m x 0.512m REFLECTIVO ALTA INTENSIDAD, PEDESTAL EN ÁNGULO DE 2"x2"x1/4" H= 2.60m EN PINTURA ELECTROSTÁTICA. INCL. SUMINIST. E INSTALAC</t>
  </si>
  <si>
    <t>SEÑAL ELEVADA BS, TABLERO 2.414m x 1.380m REFLECTIVO DIAMANTE, SOPORTE EN TUBO GALVANIZADO DE 12" EN 7m. CERCHA EN TUBO DE 4" EN 3mm Y 2" EN 2mm. INCL. SUMINIST. E INSTALAC</t>
  </si>
  <si>
    <t>SEÑAL ELEVADA BS, TABLERO 3.322m x 2.111m REFLECTIVO DIAMANTE, SOPORTE EN TUBO GALVANIZADO DE 12" EN 7m. CERCHA EN TUBO DE 4" EN 3mm Y 2" EN 2mm. INCL. SUMINIST. E INSTALAC</t>
  </si>
  <si>
    <t>REEMPLAZO DE TABLERO SEÑAL ELEVADA BS, POR TABLERO GALVANIZADO  CALIBRE 20 3.914m x 1.972m REFLECTIVO DIAMANTE. INCL. SUMINIST. E INSTALAC</t>
  </si>
  <si>
    <t>SEÑAL INFORMATIVA SI-05C, TABLERO 60.64cm x 82.50cm REFLECTIVO ALTA INTENSIDAD, PEDESTAL EN ÁNGULO DE 2"x2"x1/4" H= 2.60m EN PINTURA ELECTROSTÁTICA. INCL. SUMINIST. E INSTALAC</t>
  </si>
  <si>
    <t>SEÑAL INFORMATIVA SI-05C, TABLERO 75.09cm x 82.50cm REFLECTIVO ALTA INTENSIDAD, PEDESTAL EN ÁNGULO DE 2"x2"x1/4" H= 2.60m EN PINTURA ELECTROSTÁTICA. INCL. SUMINIST. E INSTALAC</t>
  </si>
  <si>
    <t>SEÑAL INFORMATIVA SI-05C, TABLERO 76.09cm x 97.51cm REFLECTIVO ALTA INTENSIDAD, PEDESTAL EN ÁNGULO DE 2"x2"x1/4" H= 2.60m EN PINTURA ELECTROSTÁTICA. INCL. SUMINIST. E INSTALAC</t>
  </si>
  <si>
    <t>SEÑAL INFORMATIVA SI-05C, TABLERO 75.01cm x 82.50cm REFLECTIVO ALTA INTENSIDAD, PEDESTAL EN ÁNGULO DE 2"x2"x1/4" H= 2.60m EN PINTURA ELECTROSTÁTICA. INCL. SUMINIST. E INSTALAC</t>
  </si>
  <si>
    <t>SEÑAL INFORMATIVA SI-05, TABLERO 1.119m x 0.512m REFLECTIVO ALTA INTENSIDAD, PEDESTAL EN ÁNGULO DE 2"x2"x1/4" H= 2.60m EN PINTURA ELECTROSTÁTICA. INCL. SUMINIST. E INSTALAC</t>
  </si>
  <si>
    <t>CIELO RASO EN BANDEJA TILE LAY IN DE 610 mm x 610mm EN ALUZINC PERFORADO PERFIL CLP INCLUYE PERFILES DE FIJACION SISTEMA DE SUSPENSION Y ESPACIO PARA LAMPARAS. SUMINISTRO E INSTALACIÓN</t>
  </si>
  <si>
    <t>VINILO ADHESIVO FABRICADA EN LÁMINA DE ALUMINIO ANODIZADO 1.5mm PARA RUTEROS VALLA "SALIDA GRACIAS OTROS DESTINOS"(275cm x 31,6cm) SEGÚN MANUAL DE IMAGEN DE TRANSMILENIO. SUMINISTRO E INSTALACIÓN.</t>
  </si>
  <si>
    <t>PINTURA SILOXANO MONO-COMPONENTE. ALTA ADHERENCIA, ALTA RESISTENCIA A LOS GRAFFITIS, A LOS RAYOS UV, ALTA LAVABILIDAD. NO REQUIERE DILUCIÓN. (6 - 10 M2 / Gl   @ 15 mils.</t>
  </si>
  <si>
    <t>MEZCLA ASFÁLTICA EN CALIENTE DE ALTO MÓDULO MAM-20 CON CEMENTO ASFÁLTICO TIPO V</t>
  </si>
  <si>
    <t>DENSIDAD BULK DEL LLENANTE MINERAL EN KEROSENE. Norma técnica: INVE-225-13.</t>
  </si>
  <si>
    <t>TARIFA HORA - PERSONAL DE OBRA - OFICIAL NOCTURNO (INCLUYE FACTOR DE PRESTACIONES)</t>
  </si>
  <si>
    <t>TARIFA MES - SERVICIO TELEFONIA LOCAL ILIMITADA E INTERNET ILIMITADO VELOCIDAD PROMEDIO (50-500 MB) ESTRATOS 1 Y 2</t>
  </si>
  <si>
    <t>TARIFA MES - SERVICIO TELEFONIA LOCAL ILIMITADA E INTERNET ILIMITADO VELOCIDAD PROMEDIO (80-500 MB) ESTRATO 3</t>
  </si>
  <si>
    <t>TARIFA MES - SERVICIO TELEFONIA LOCAL ILIMITADA E INTERNET ILIMITADO VELOCIDAD PROMEDIO (80-500 MB) ESTRATO 4</t>
  </si>
  <si>
    <t>TARIFA MES - SERVICIO TELEFONIA LOCAL ILIMITADA E INTERNET ILIMITADO VELOCIDAD PROMEDIO (80-500 MB) ESTRATO 5</t>
  </si>
  <si>
    <t>TARIFA MES - SERVICIO TELEFONIA LOCAL ILIMITADA E INTERNET ILIMITADO VELOCIDAD PROMEDIO (80-500 MB) ESTRATO 6</t>
  </si>
  <si>
    <t>LEVANTAMIENTO DE ACTAS DE FACHADA (Incluye personal, logística, papelería, fotografía)</t>
  </si>
  <si>
    <t>TARIFA MES - EDICIÓN DE INFORME MENSUAL DE INTERVENTORÍA O CONSULTORÍA. Incluye 4 tapas plastificadas tamaño carta color blanco, con 6 tornillos, hojas de papel bond tamaño carta 75 gramos, 170 folios</t>
  </si>
  <si>
    <t>CUBIERTA DE VAGÓN LISA TIPO SÁNDWICH DECK EN ALUZINC CALIBRE 26 (SUM. E INSTAL.) PINTADA AL HORNO POR LAS DOS CARAS COLOR A ELEGIR CON AISLAMIENTO ACÚSTICO EN FIBRA DE VIDRIO DE 30mm CON SUS RESPEC</t>
  </si>
  <si>
    <t>SPLP - EXTRACCIÓN DE METALES PESADOS. Norma técnica: EPA-SW-846-1312-94.</t>
  </si>
  <si>
    <t>DETERMINACION DE METALES POR ESPECTROSCOPIA DE EMISION DE PLASMA (METODO DE PLASMA ACOPLADO INDUCTIVAMENTE - ICP). BARIO. Norma técnica: SM-3120-B-17</t>
  </si>
  <si>
    <t>DETERMINACION DE METALES POR ESPECTROSCOPIA DE EMISION DE PLASMA (METODO DE PLASMA ACOPLADO INDUCTIVAMENTE - ICP). ARSENICO. Norma técnica: SM-3120-B-17</t>
  </si>
  <si>
    <t>DETERMINACION DE METALES POR ESPECTROSCOPIA DE EMISION DE PLASMA (METODO DE PLASMA ACOPLADO INDUCTIVAMENTE - ICP). CROMO. Norma técnica: SM-3120-B-17</t>
  </si>
  <si>
    <t>DETERMINACION DE METALES POR ESPECTROSCOPIA DE EMISION DE PLASMA (METODO DE PLASMA ACOPLADO INDUCTIVAMENTE - ICP). COBRE. Norma técnica: SM-3120-B-17</t>
  </si>
  <si>
    <t>DETERMINACION DE METALES POR ESPECTROSCOPIA DE EMISION DE PLASMA (METODO DE PLASMA ACOPLADO INDUCTIVAMENTE - ICP). MOLIBDENO. Norma técnica: SM-3120-B-17</t>
  </si>
  <si>
    <t>DETERMINACION DE METALES POR ESPECTROSCOPIA DE EMISION DE PLASMA (METODO DE PLASMA ACOPLADO INDUCTIVAMENTE - ICP). NIQUEL. Norma técnica: SM-3120-B-17</t>
  </si>
  <si>
    <t>DETERMINACION DE METALES POR ESPECTROSCOPIA DE EMISION DE PLASMA (METODO DE PLASMA ACOPLADO INDUCTIVAMENTE - ICP). PLOMO. Norma técnica: SM-3120-B-17</t>
  </si>
  <si>
    <t>DETERMINACION DE METALES POR ESPECTROSCOPIA DE EMISION DE PLASMA (METODO DE PLASMA ACOPLADO INDUCTIVAMENTE - ICP). SELENIO. Norma técnica: SM-3120-B-17</t>
  </si>
  <si>
    <t>DETERMINACION DE METALES POR ESPECTROSCOPIA DE EMISION DE PLASMA (METODO DE PLASMA ACOPLADO INDUCTIVAMENTE - ICP). ZINC. Norma técnica: SM-3120-B-17</t>
  </si>
  <si>
    <t>DETERMINACION DE METALES POR ESPECTROSCOPIA DE EMISION DE PLASMA (METODO DE PLASMA ACOPLADO INDUCTIVAMENTE - ICP). CADMIO. Norma técnica: SM-3120-B-17</t>
  </si>
  <si>
    <t>DETERMINACION DE METALES POR ESPECTROSCOPIA DE EMISION DE PLASMA (METODO DE PLASMA ACOPLADO INDUCTIVAMENTE - ICP). MERCURIO. Norma técnica: SM-3120-B-17</t>
  </si>
  <si>
    <t>DETERMINACION DE METALES POR ESPECTROSCOPIA DE EMISION DE PLASMA (METODO DE PLASMA ACOPLADO INDUCTIVAMENTE - ICP). ANTIMONIO. Norma técnica: SM-3120-B-17</t>
  </si>
  <si>
    <t>SEÑAL TEMPORAL MÓVIL ECONÓMICA CON TRÍPODE TIPO SIO, SP, SI, SR DE (100 x 50 - 75 x 75 - 80 x 50) LÁMINA GALVANIZADA CAL. 20 Y ÁNGULOS DE 1" x 1/2" x 1/8".</t>
  </si>
  <si>
    <t>BARRICADA METÁLICA CON SEÑAL DE DESVÍO O VÍA CERRADA DE 2.40 m CINTA GRADO INGENIERÍA SHEETING</t>
  </si>
  <si>
    <t>PERMEABILIDAD DE SUELOS GRANULARES (CABEZA CONSTANTE). Norma técnica: INVE-130-13.</t>
  </si>
  <si>
    <t>METODO DE ENSAYO PARA DETERMINAR LA PERMEABILIDAD DEL CONCRETO AL AGUA. Norma técnica: NTC-4483-98</t>
  </si>
  <si>
    <t>DISEÑO DE MEZCLA DE SUELO - CEMENTO (NO INCLUYE PRUEBA DE DURABILIDAD)</t>
  </si>
  <si>
    <t>ENSAYO DE CLASIFICACION DE LOS COMPONENTES DE LOS AGREGADOS GRUESOS RECICLADOS. Norma técnica: NTC-6422-21 UNE-EN-933-11-10</t>
  </si>
  <si>
    <t>DETERMINACION DE CONDUCTIVIDAD. Norma técnica: SM-2510-B-17.</t>
  </si>
  <si>
    <t>DETERMINACION DE OLOR. Norma técnica: SM-2150-B-17.</t>
  </si>
  <si>
    <t>DETERMINACION DE METALES POR ESPECTROMETRIA DE ABSORCION ATOMICA DE LLAMA (METODO DE LLAMA DIRECTA DE AIRE-ACETILENO). CADMIO TOTAL. Norma técnica: SM-3111-B-17</t>
  </si>
  <si>
    <t>DETERMINACION DE METALES POR ESPECTROMETRIA DE ABSORCION ATOMICA DE LLAMA (METODO DE LLAMA DIRECTA DE AIRE-ACETILENO). COBRE TOTAL. Norma técnica: SM-3111-B-17</t>
  </si>
  <si>
    <t>DETERMINACION DE MERCURIO TOTAL. Norma técnica: SM-3112-B-17.</t>
  </si>
  <si>
    <t>DETERMINACION DE METALES POR ESPECTROMETRIA DE ABSORCION ATOMICA DE LLAMA (METODO DE LLAMA DIRECTA DE AIRE-ACETILENO). NIQUEL TOTAL. Norma técnica: SM-3111-B-17</t>
  </si>
  <si>
    <t>DETERMINACION DE METALES POR ESPECTROMETRIA DE ABSORCION ATOMICA DE LLAMA (METODO DE LLAMA DIRECTA DE AIRE-ACETILENO). PLOMO TOTAL. Norma técnica: SM-3111-B-17</t>
  </si>
  <si>
    <t>DETERMINACION DE METALES POR ESPECTROMETRIA DE ABSORCION ATOMICA DE LLAMA (METODO DE LLAMA DIRECTA DE AIRE-ACETILENO). ZINC TOTAL. Norma técnica: SM-3111-B-17</t>
  </si>
  <si>
    <t>DETERMINACION DE DUREZA TOTAL. Norma técnica: SM-2340-C-17.</t>
  </si>
  <si>
    <t>FOSFATOS. Norma técnica: SM-4110-B-17.</t>
  </si>
  <si>
    <t>LUMINARIA DE EMERGENCIA LED R2 2.4W 6500K  120 o 277V  180 lm DE 60 x 130 x 300 mm</t>
  </si>
  <si>
    <t>CABLE MONOPOLAR DE ALUMINIO, CPT HFFR LS PARA 600 V c.a., 75°C CT, CALIBRE 4/0 AWG AA8000 (SIW)</t>
  </si>
  <si>
    <t>BORNA TERMINAL DE ALUMINIO 1 HUECO, 4/0 AWG</t>
  </si>
  <si>
    <t>CABLE 10 AWG EN COBRE CPR HFFR LS 600 V  75° C CT</t>
  </si>
  <si>
    <t>REDUCCIÓN EMT 2" A 3/4"</t>
  </si>
  <si>
    <t>CONDULETA TIPO T DE 2"</t>
  </si>
  <si>
    <t>TUBERÍA CORAZA LIQUID TIGHT 3/4"</t>
  </si>
  <si>
    <t>CONECTOR RECTO LIQUID TIGHT 3/4"</t>
  </si>
  <si>
    <t>PISO EN MÁRMOL ROYAL VETA (30CMS X 60CMS)</t>
  </si>
  <si>
    <t>CHAZO EXPANSIVO DE 5/8" x (2 1/4" - 4 1/4") PARA CONCRETO.</t>
  </si>
  <si>
    <t>TUBERÍA CONDUIT PVC D=3/4"</t>
  </si>
  <si>
    <t>TORNILLOS A-325</t>
  </si>
  <si>
    <t>CERROJO METÁLICO CON ESCUDO EN LÁMINA DE ACERO CON LLAVE MATÁLICA</t>
  </si>
  <si>
    <t>MANIJA METÁLICA (Cc 192mm - 160mm - 107mm) CROMADA O NIQUELADA</t>
  </si>
  <si>
    <t>CODO 90° CxE PVC SANITARIA D=6"</t>
  </si>
  <si>
    <t>TUBERIA PVC U.M. EXT CORRUGADO/INT LISO D=14". NORMA NTC 3722-3</t>
  </si>
  <si>
    <t>TRAGANTE CÚPULA 5" x 4" PLÁSTICAS</t>
  </si>
  <si>
    <t>TRAGANTE CÚPULA 6" x 4" EN ALUMINIO</t>
  </si>
  <si>
    <t>TEE REDUCIDA PVC E.L. D= 1" x 1/2"</t>
  </si>
  <si>
    <t>UNION UNIVERSAL PVC D=1"</t>
  </si>
  <si>
    <t>VALVULA CHEQUE DE 1"</t>
  </si>
  <si>
    <t>VALVULA FLOTADORA ROSCADA EN BRONCE D= 1"</t>
  </si>
  <si>
    <t>TABLERO TRIFASICO 42 CIRCUITOS CON PUERTA ESPACIO PARA TOTALIZADOR</t>
  </si>
  <si>
    <t>CONTACTOR TRIPOLAR 110 V  AC1  18A MÁXIMO HP-60HZ</t>
  </si>
  <si>
    <t>CAJA PARA 2 MEDIDORES TRIFÁSICA 57cm x 60cm x 18cm</t>
  </si>
  <si>
    <t>CODO DE 90 CONDUIT PVC 3/4"</t>
  </si>
  <si>
    <t>UNION PVC CONDUIT DE 3/4"</t>
  </si>
  <si>
    <t>PISO EN PIZARRA MULTICOLOR DE 30cm x 60cm x 7 - 10mm</t>
  </si>
  <si>
    <t>INTERRUPTOR MONOFASICO TERMOMAGNÉTICO DE 16A TIPO INDUSTRIAL</t>
  </si>
  <si>
    <t>INTERRUPTOR TRIFASICO TERMOMAGNETICO DE 40A TIPO INDUSTRIAL</t>
  </si>
  <si>
    <t>TUBO EN ACERO INOXIDABLE DE 2 1/2" CALIBRE 16 REDONDO</t>
  </si>
  <si>
    <t>LÁMINA COLABORANTE 2" CALIBRE 22 (0.75mm)</t>
  </si>
  <si>
    <t>TABLA OTOBO P / FORMALETA. TABLA CEPILLADA</t>
  </si>
  <si>
    <t>CODO 45° CxE PVC SANITARIA D=6"</t>
  </si>
  <si>
    <t>CODO 90° PVC E.L. D=1/2"</t>
  </si>
  <si>
    <t>BORNA TERMINAL DE ALUMINIO 1 HUECO BARRIL LARGO, 500 KCMIL</t>
  </si>
  <si>
    <t>SEÑALES INFORMATIVAS REGLAMENTARIAS - Letreros Señalética en Trovicel.</t>
  </si>
  <si>
    <t>CABLE FPLP ENCAUCHETADO 2X18 AWG</t>
  </si>
  <si>
    <t>TAPON DE PRUEBA PVC SANITARIA D=6"</t>
  </si>
  <si>
    <t>BUJE SOLDADO PRESION PVC D= 1" x 1/2"</t>
  </si>
  <si>
    <t>REGISTRO DE PASO DIRECTO TIPO PESADO 1/2" EN BRONCE</t>
  </si>
  <si>
    <t>TRANSFORMADOR TRIFASICO SECO 150 KVA, 11400 V - 208/120 V</t>
  </si>
  <si>
    <t>CONECTORES PLUG RJ 45 PARA CABLE UTP</t>
  </si>
  <si>
    <t>PONCHADOR JACK PARA DATOS PARA RJ 45 - PINZA TELEFÓNICA METÁLICA</t>
  </si>
  <si>
    <t>TAPA TROQUEL SENCILLO DE 12 cm</t>
  </si>
  <si>
    <t>JACK PARA DATOS CATEGORÍA 6A amperios. componente blindado, ponchado a 180.</t>
  </si>
  <si>
    <t>SEÑAL EN POLIESTIRENO (30cm x 20cm) FOTOLUMINISCENTE - NORMA NTC - ISO</t>
  </si>
  <si>
    <t>SEÑAL EN POLIESTRIENO (30cm x 45cm) REFLECTIVO GRADO INGENIERÍA - NORMA ISO</t>
  </si>
  <si>
    <t>LAMINA COLD ROLLED</t>
  </si>
  <si>
    <t>PROTECCIÓN CONTRA SOBRETENSIONES TRANSITORIAS - DPS</t>
  </si>
  <si>
    <t>BISAGRA METÁLICA DE NUDO ACERO INOXIDABLE 4" x 3"  2mm</t>
  </si>
  <si>
    <t>FALLEBA METÁLICA INCRUSTAR TIPO BÁSCULA 2" (pg)</t>
  </si>
  <si>
    <t>TOTALIZADOR TRIFÁSICO 200 A</t>
  </si>
  <si>
    <t>TUBERIA ACERO GALVANIZADO D=3" CALIBRE 14 (E=1.9MM)</t>
  </si>
  <si>
    <t>RESINA TERMOPLÁSTICA - PINTURA TERMOPLÁSTICA</t>
  </si>
  <si>
    <t xml:space="preserve">CAMIÓN CON CALDERA PARA DERRETIR EL TERMOPLÁSTICO </t>
  </si>
  <si>
    <t>TRITUBO PE 100 FOPT DE 40mm (1 1/4") RDE 13.5 MULTF Rollo de 500 mt.</t>
  </si>
  <si>
    <t>CANALETA METÁLICA DE 12 cm x 5 cm CON TAPA (2.40m)</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</si>
  <si>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</si>
  <si>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</si>
  <si>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PINTURA EN FRÍO PARA DEMARCACIÓN DE VÍAS. A= 15 cm. INCLUYE EQUIPO AUTOPROPULSADO Y MANO DE OBRA.</t>
  </si>
  <si>
    <t>PINTURA DE TRÁFICO - IMPRIMANTE NEGRO</t>
  </si>
  <si>
    <t>PINTURA DE TRÁFICO - IMPRIMANTE NEGRO - Incluye suministro y aplicación</t>
  </si>
  <si>
    <t>DETERMINACION DE FENOLES. Norma: SM-5530-B-17.</t>
  </si>
  <si>
    <t>USO DEL PENETROMETRO DINAMICO DE CONO EN APLICACIONES DE PAVIMENTOS A POCA PROFUNDIDAD. Norma técnica: INVE-172-13 ASTM D6951/D6951M-18 (23)</t>
  </si>
  <si>
    <t>DETERMINACION DE SUELOS EXPANSIVOS (PROBETA). Norma técnica: INVE-132-13.</t>
  </si>
  <si>
    <t>DETECCIÓN DEL REFUERZO UTILIZANDO FERROSCAN (POR ELEMENTO)</t>
  </si>
  <si>
    <t>METODO DE ENSAYO PARA DETERMINAR LA FINURA DEL CEMENTO HIDRAULICO POR MEDIO DEL APARATO BLAINE DE PERMEABILIDAD AL AIRE. Norma técnica: NTC-33-24 ASTM C204-24</t>
  </si>
  <si>
    <t>DETERMINACION DE LA VISCOSIDAD DEL ASFALTO EMPLEANDO UN VISCOSIMETRO ROTACIONAL (UNA TEMPERATURA). Norma técnica: INVE-717-13 ASTM D4402/D4402M-23 AASHTO T-316-22</t>
  </si>
  <si>
    <t>DETERMINACION DEL LIMITE LIQUIDO DE LOS SUELOS - LIMITE PLASTICO E INDICE DE PLASTICIDAD DE LOS SUELOS. Norma técnica: INVE-125-13 INVE-126-13 NTC-4630-99 ASTM D4318-17e1 (18).</t>
  </si>
  <si>
    <t>PH DE LOS SUELOS. Norma técnica: INVE-131-13 ASTM D4972-19</t>
  </si>
  <si>
    <t>RELACIONES HUMEDAD-DENSIDAD DE MEZCLAS DE SUELO CEMENTO. Norma técnica: INVE-611-13.</t>
  </si>
  <si>
    <t>HUMEDECIMIENTO Y SECADO DE MEZCLAS COMPACTADAS DE SUELO-CEMENTO. Norma técnica: INVE-612-13 ASTM D559-15 (23)</t>
  </si>
  <si>
    <t>RESISTENCIA A LA COMPRESION DE LOS CILINDROS MOLDEADOS DE SUELO-CEMENTO. Norma técnica: INVE-614-13 ASTM D1633-17</t>
  </si>
  <si>
    <t>DETERMINACION DEL POTENCIAL DE CAMBIO VOLUMETRICO DE UN SUELO EMPLEANDO EL APARATO DE LAMBE. Norma técnica: INVE-120-13 UNE-EN-103600-96</t>
  </si>
  <si>
    <t>VACIOS DEL LLENANTE SECO COMPACTADO. Norma técnica: INVE-229-13.</t>
  </si>
  <si>
    <t>METODO PARA LA DETERMINACION DEL INDICE DE RESISTENCIA AL PUNZONAMIENTO DE GEOTEXTILES, GEOMEMBRANAS Y PRODUCTOS RELACIONADOS. Norma técnica: NTC-3299-09 ASTM D4833/D4833M-07 (20)</t>
  </si>
  <si>
    <t>METODO PARA LA DETERMINACION DE LA RESISTENCIA AL RASGADO TRAPEZOIDAL DE GEOTEXTILES. Norma técnica: NTC-2003-10 ASTM D4533/D4533M-15 (23)</t>
  </si>
  <si>
    <t>METODO DE PRUEBA ESTANDAR PARA LA PERMEABILIDAD AL AGUA DE GEOTEXTILES POR PERMITIVIDAD. Norma técnica: ASTM D4491/D4491M-22.</t>
  </si>
  <si>
    <t>TRANSFORMADOR  SECO CLASE F TRIFASICO DE 45 KVA, 11.4/0.480-277 KV ZCC 4%</t>
  </si>
  <si>
    <t>BUJE SOLDADO PRESION PVC D= 1 1/2" x 1/2"</t>
  </si>
  <si>
    <t>DETERMINACION DEL CONTENIDO DE MATERIA ORGANICA DE UN SUELO POR EL METODO DEL PERMANGANATO POTASICO. Norma técnica: UNE-103204-19 NLT-118-98</t>
  </si>
  <si>
    <t>SENSOR DE MOVIMIENTO 360° PARA LUMINARIA</t>
  </si>
  <si>
    <t>BREAKER INDUSTRIAL 3X30AMP</t>
  </si>
  <si>
    <t>BREAKER INDUSTRIAL 3X40 AMP</t>
  </si>
  <si>
    <t>MALLA ELECTROSOLDADA S=150 x150 mm, Ø=7.5 mm x 7.5 mm</t>
  </si>
  <si>
    <t>MALLA ELECTROSOLDADA S=150 x150 mm, Ø=6.5 mm x 6.5 mm</t>
  </si>
  <si>
    <t>INTERRUPTOR SENCILLO CONMUTABLE PARA ENCENDIDO/APAGADO DE ILUMINACIÓN DE 20 A.</t>
  </si>
  <si>
    <t>BREAKER INDUSTRIAL 3X20AMP</t>
  </si>
  <si>
    <t>CODO 90° PVC E.L. D=3/4"</t>
  </si>
  <si>
    <t>TEE PVC E.L. D=2"</t>
  </si>
  <si>
    <t>TEE HD J.H. D=4" x 4</t>
  </si>
  <si>
    <t>ADAPTADOR MACHO ROSCADO PVC D=1"</t>
  </si>
  <si>
    <t>UNION DRESSER HD D=16"</t>
  </si>
  <si>
    <t>VALVULA HD COMPUERTA ELASTICA VA E.B. D=2" (150 PSI)</t>
  </si>
  <si>
    <t>SEÑAL VERTICAL GRUPO DE PREVENTIVAS SR-38 Y SR-39 TIPO RECTÁNGULO (75cm x 25cm)</t>
  </si>
  <si>
    <t>LLAVE MANGUERA 1/2"</t>
  </si>
  <si>
    <t>UNION PVC E.L. D=1". NORMA NTC 382</t>
  </si>
  <si>
    <t>PLANTACIÓN DE LIQUIDAMBAR H=1.5 m. (Incluye suministro al sitio de obra, plantacion, caja, tierra, abono y tutor)</t>
  </si>
  <si>
    <t>PLANTACIÓN DE CEDRO H=1.5 m. (Incluye suministro al sitio de obra, plantacion, caja, tierra, abono y tutor)</t>
  </si>
  <si>
    <t>TEE PVC E.L. D=3/4"</t>
  </si>
  <si>
    <t>CODO HD J.H. PARA PVC 22.5° D=4"</t>
  </si>
  <si>
    <t>MASILLA PARA LÁMINAS DE YESO Y CARTÓN, PARA DRY WALL</t>
  </si>
  <si>
    <t>CINTA FIBRA DE VIDRIO PARA DRY WALL 5cm DE ANCHO</t>
  </si>
  <si>
    <t>BARRAJE PREFORMADO BT DE 6 SALIDAS, AP 280 CON FUSIBLE DE 175 AMP</t>
  </si>
  <si>
    <t>TUBERIA PVC E.L. D=3/4" RDE 21</t>
  </si>
  <si>
    <t>MEDIDOR DE AGUA TIPO VOLUMÉTRICO D= 1/2" R200</t>
  </si>
  <si>
    <t>LADRILLO PRENSADO LIVIANO 24x12x6</t>
  </si>
  <si>
    <t>PIEDRA MUÑECA BOGOTANA PULIDA 600X400X60MM</t>
  </si>
  <si>
    <t>BORDILLO PREFABRICADO A81 (800x150x350mm)</t>
  </si>
  <si>
    <t>LIQUIDAMBAR H=2.5 m. (Incluye suministro al sitio de obra, tutor con manguera y alambre)</t>
  </si>
  <si>
    <t>PALMA PHOENIX H=3.5m (Incluye tutor con manguera y almabre)</t>
  </si>
  <si>
    <t>CAJA 4X2 DE 3/4" (Soporte de dispositivo). Metalica</t>
  </si>
  <si>
    <t>HIEDRA MIAMI (Incluye suministro al sitio de obra de 12 Unidades por m2)</t>
  </si>
  <si>
    <t>CABLE CONDUCTOR MONOPOLAR DE ALUMINIO HF FR PARA 600 V  C.A.  CALIBRE No.6 AWG</t>
  </si>
  <si>
    <t>CABLE MONOPOLAR DE COBRE, HF FR PARA 600 V  C.A. CALIBRE No. 8 AWG</t>
  </si>
  <si>
    <t>GRIFERÍA LAVAPLATOS MONOCONTROL</t>
  </si>
  <si>
    <t>DUCHA ANTIVANDÁLICA CON REGADERA TUBULAR</t>
  </si>
  <si>
    <t>GRIFERÍA LAVAMANOS DE MESON PUSH</t>
  </si>
  <si>
    <t>GRAFIL ACERO DE 5mm</t>
  </si>
  <si>
    <t>MORTERO IMPERMEABILIZANTE PARA ZONAS HÚMEDAS Y TANQUES DE AGUA POTABLE</t>
  </si>
  <si>
    <t xml:space="preserve">ESPEJO CRISTAL BISELADO DE 5mm </t>
  </si>
  <si>
    <t>CINTA DOBLE FAZ INTERIORES 24 MM</t>
  </si>
  <si>
    <t>BRIDA CIEGA EN ACERO D=24". FABRICADO DE CONFORMIDAD CON LA NORMA AWWA C 207 CLASE D. PRESION DE TRABAJO = 150 PSI. NO INCLUYE (ESPARRAGOS, TUERCA NI EMPAQUES). SUMINISTRO Y TRANSPORTE</t>
  </si>
  <si>
    <t>TUBERIAS ACERO CARBÓN A106 STD 16" 150 PSI</t>
  </si>
  <si>
    <t>CODO 90° PVC ALCANTARILLADO D=10". NORMA NTC 3722-3</t>
  </si>
  <si>
    <t>CODO 90° PVC ALCANTARILLADO D=12". NORMA NTC 3722-3</t>
  </si>
  <si>
    <t>CODO 90° PVC ALCANTARILLADO D=16". NORMA NTC 3722-3</t>
  </si>
  <si>
    <t>BRIDA FLANGLES SLIP-ON ACERO AL CARBON D= 16" CLASE 150 LB. ANSI B16.5</t>
  </si>
  <si>
    <t>TUBO EN ACERO D=16"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</si>
  <si>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TUBERIAS ACERO CARBÓN A106 SCH-40  S/C 4"</t>
  </si>
  <si>
    <t>FLECHA LUMINOSA INTERMITENTE DE 1.10 MTS DE LONGITUD Y 40 CMS DE ANCHO CON ESTRUCTURA EN TUBO CUADRADO DE 1" DE 1.60CMS DE ALTO (ALTURA TOTAL 2 MTS) EN CALIBRE 20. ESTRUCTURA EN ANGULO DE 1 1/2 X 1/8</t>
  </si>
  <si>
    <t>TUBERIAS ACERO CARBÓN A106 STD 24" 150 PSI</t>
  </si>
  <si>
    <t>BRIDA FLANGLES SLIP-ON ACERO AL CARBON D= 12" CLASE 150 LB. ANSI B16.5</t>
  </si>
  <si>
    <t xml:space="preserve">BRIDA FLANGLES SLIP-ON ACERO AL CARBON D= 4" CLASE 150 LB. ANSI B16.5 </t>
  </si>
  <si>
    <t>SEÑAL VERTICAL SP/SR PARA CICLORUTA DE 0.45 m x 0.45 m, INCLUYE POSTE</t>
  </si>
  <si>
    <t>PALMA DE CERA H=3.5 m. (Incluye suministro al sitio de obra, tutor H=3.00m con manguera y alambre. No incluye caja y abono).</t>
  </si>
  <si>
    <t>PERFORACIÓN HORIZONTAL DIRIGIDA PARA ACUED. D=16", INCLUYE INSTAL. DE CAMISA ACERO D=24", MOVILIZACIÓN Y DESMOVILIZACIÓN EQUIPOS, EQUIPO Y COMPRESORES PARA HINCADO, OBRA MECÁNICA Y LIMPIEZA DE CAMISAS</t>
  </si>
  <si>
    <t>PERFORACIÓN HORIZONTAL DIRIGIDA PARA ACUED. D=24", INCLUYE INSTAL. DE CAMISA ACERO D=36", MOVILIZACIÓN Y DESMOVILIZACIÓN EQUIPOS, EQUIPO Y COMPRESORES PARA HINCADO, OBRA MECÁNICA Y LIMPIEZA DE CAMISAS</t>
  </si>
  <si>
    <t>REDUCCION HD 24" x 16"</t>
  </si>
  <si>
    <t>REDUCCION HD E.B. D=12" x 6"</t>
  </si>
  <si>
    <t>ACERO LISO  D= 2 1/2"</t>
  </si>
  <si>
    <t>SEÑAL CICLORUTA SIC-02, TABLERO 0.70M X 0.18M. INCLUYE POSTE. SUMINISTRO E INSTALACIÓN</t>
  </si>
  <si>
    <t>SEÑAL CICLORUTA SIC-02, TABLERO 0.70M X 0.30M. INCLUYE POSTE. SUMINISTRO E INSTALACIÓN</t>
  </si>
  <si>
    <t>SEÑAL CICLORUTA SIC-02, TABLERO 0.70M X 0.40M. EN LÁMINA GALVANIZADA CAL-16. INCLUYE SOPORTE EN TUBO REDONDO 2" EN REFLECTIVO CON PINTURA ELECTROSTÁTICA</t>
  </si>
  <si>
    <t>SEÑAL CICLORUTA SIC-02, TABLERO 0.80M X 0.18M. INCLUYE POSTE. SUMINISTRO E INSTALACIÓN</t>
  </si>
  <si>
    <t>SEÑAL CICLORUTA SIC-02, TABLERO 0.80M X 0.80M. EN LÁMINA GALVANIZADA C-16. INCLUYE SOPORTE EN TUBO REDONDO 2" EN REFLECTIVO CON PINTURA ELECTROSTÁTICA</t>
  </si>
  <si>
    <t>SEÑAL VERTICAL SR 90x30 , INCLUYE POSTE. SUMINISTRO E INSTALACIÓN</t>
  </si>
  <si>
    <t>SEÑAL VERTICAL SR PARA CICLORUTA D=0.45M. INCLUYE POSTE</t>
  </si>
  <si>
    <t>SEÑAL VERTICAL GRUPO I (60X60CM) CON PLAQUETA. INCLUYE POSTE. SUMINISTRO E INSTALACIÓN</t>
  </si>
  <si>
    <t>TEE PVC U.M. D= 4" x 4"</t>
  </si>
  <si>
    <t>TEE REDUCIDA PVC U.M. D= 6" x 3"</t>
  </si>
  <si>
    <t>TEE REDUCIDA PVC U.M. D= 6" x 4"</t>
  </si>
  <si>
    <t>TEE PVC U.M. D= 6" x 6"</t>
  </si>
  <si>
    <t>TEE REDUCIDA PVC U.M. D= 8" x 6"</t>
  </si>
  <si>
    <t>TEE PVC U.M. D= 8" x 8"</t>
  </si>
  <si>
    <t>TUBERIA PVC U.M. EXT CORRUGADO/INT LISO D=24". NORMA NTC 3722-3</t>
  </si>
  <si>
    <t>TUBERIA PVC U.M. EXT CORRUGADO/INT LISO D=27". NORMA NTC 3722-3</t>
  </si>
  <si>
    <t>TUBERIA PVC U.M. EXT CORRUGADO/INT LISO D=30". NORMA NTC 3722-3</t>
  </si>
  <si>
    <t>TUBERIA PVC U.M. EXT CORRUGADO/INT LISO D=36". NORMA NTC 3722-3</t>
  </si>
  <si>
    <t>TUBERIA PVC U.M. EXT CORRUGADO/INT LISO D=39". NORMA NTC 3722-3</t>
  </si>
  <si>
    <t>TUBERIA PVC U.M. EXT CORRUGADO/INT LISO D=48". NORMA NTC 3722-3</t>
  </si>
  <si>
    <t>VALVULA VENTOSA HD DOBLE ACCION E.R. D=1 1/2" (150 PSI)</t>
  </si>
  <si>
    <t>KIT DE PUESTA A TIERRA CAPACITIVO VERTICAL DE 90 KG DE HIDROSOLTA</t>
  </si>
  <si>
    <t>TUBERIAS ACERO CARBÓN A106 SCH-40  S/C 2"</t>
  </si>
  <si>
    <t>VALVULA HD COMPUERTA ELASTICA VNA E.B. D=4" (150 PSI)</t>
  </si>
  <si>
    <t>VÁLVULA TIPO GLOBO DN =4 BR CL 125</t>
  </si>
  <si>
    <t>HIDROSOLTA (15 KILOGRAMOS)</t>
  </si>
  <si>
    <t>VALVULA MARIPOSA HD VA E.B. D=12" (150 PSI)</t>
  </si>
  <si>
    <t>CAÑUELA PREFABRICADA CU 004 (20cm x 30cm x 100cm)</t>
  </si>
  <si>
    <t>SEÑAL VERTICAL DE TRÁNSITO TIPO DELINEADOR OBSTÁCULO LATERAL CON LÁMINA RETRORREFLECTIVA TIPO GRADO DIAMANTE (90X20) INCLUYE POSTE</t>
  </si>
  <si>
    <t>SEÑAL VERTICAL DE TRÁNSITO TIPO DELINEADOR OBSTÁCULO LATERAL CON LÁMINA RETRORREFLECTIVA TIPO GRADO DIAMANTE (40X50) INCLUYE POSTE</t>
  </si>
  <si>
    <t>TUBERIA PVC U.M. EXT CORRUGADO/INT LISO D=33". NORMA NTC 3722-3</t>
  </si>
  <si>
    <t>TUBERIA PVC U.M. EXT CORRUGADO/INT LISO D=42". NORMA NTC 3722-3</t>
  </si>
  <si>
    <t>TUBERIAS ACERO CARBÓN A106 SCH-40  S/C 1"</t>
  </si>
  <si>
    <t>TUBERIAS ACERO CARBÓN A106 SCH-40  S/C 1 1/2"</t>
  </si>
  <si>
    <t>UNION DE DESMONTAJE AUTOPORTANTE HD D=16"</t>
  </si>
  <si>
    <t>UNION DE DESMONTAJE AUTOPORTANTE HD D=12"</t>
  </si>
  <si>
    <t>UNION DE DESMONTAJE AUTOPORTANTE HD D=24"</t>
  </si>
  <si>
    <t>VALVULA DE COMPUERTA Ø 4" (E.L) CON SELLO EN BRONCE</t>
  </si>
  <si>
    <t>VALVULA VENTOSA HD DOBLE ACCION E.B. D=2" (150 PSI)</t>
  </si>
  <si>
    <t>CODO EN ACERO D=16" ENTRE 67.5° Y 90° CON EXTREMOS DE JUNTA ESPIGO / CAMPANA CON EMPAQUE DE CAUCHO, CON REVESTIMIENTO INTERIOR Y RECUBRIMIENTO EXTERIOR EN MORTERO DE CEMENTO. L=1.25X1.25M. PRESION DE TRABAJO = 150 PSI. SUMINISTRO Y TRANSPORTE</t>
  </si>
  <si>
    <t>SEÑAL METÁLICA DEFINITIVA DOBLE DE 0.75x0.75m REFLECTIVO GRADO INGENIERÍA ÁNGULOS DE 2x1/4", LÁMINA CLA. 16 PINTADA UNA CARA PINTURA ELECTROSTÁTICA. INCL. POSTE</t>
  </si>
  <si>
    <t>CODO EN ACERO D=16" ENTRE 45° Y 67.5° CON EXTREMOS DE JUNTA ESPIGO / CAMPANA CON EMPAQUE DE CAUCHO, CON REVESTIMIENTO INTERIOR Y RECUBRIMIENTO EXTERIOR EN MORTERO DE CEMENTO. L=0.85X0.85M. PRESION DE TRABAJO = 150 PSI. SUMINISTRO Y TRANSPORTE</t>
  </si>
  <si>
    <t>SEÑAL DOBLE DE 60 CM, REFLECTIVO ALTA DENSIDAD TIPO IV EN LAMINA GALVANIZADA, PEDESTAL EN ANGULO SP/SR/SI. (SUMINISTRO E INSTALACION)</t>
  </si>
  <si>
    <t>SEÑAL VERTICAL REGLAMENTARIA CICLORRUTA (D= 45cm) CON PLAQUETA. INCLUYE POSTE.</t>
  </si>
  <si>
    <t>TUBO EN ACERO D=1" SCH-40</t>
  </si>
  <si>
    <t>TUBO EN ACERO D=1 1/2" SCH-40</t>
  </si>
  <si>
    <t>SEÑAL VERTICAL INFORMATIVA CICLORUTA (D= 45cm x 45cm) CON PLAQUETA. INCLUYE POSTE. LÁMINA CALIBRE 16 PINTADA POR UNA CARA CON PINTURA ELECTROSTÁTICA</t>
  </si>
  <si>
    <t>SEÑAL VERTICAL GRUPO DE REGLAMENTARIAS TIPO CIRCULO (D= 60cm). INCLUYE POSTE.</t>
  </si>
  <si>
    <t>SEÑAL VERTICAL GRUPO DE REGLAMENTARIAS TIPO CIRCULO (D= 60cm). CON PLAQUETA. INCLUYE POSTE. REFLECTIVO GRADO ING. CON ÁNGULO DE 2" x 1/4" x 3m LÁMINA CAL. 16 PINTADA UNA CARA PINTURA ELECTROSTATICA</t>
  </si>
  <si>
    <t>CODO 90° PVC ALCANTARILLADO D=8". NORMA NTC 3722-3</t>
  </si>
  <si>
    <t>POSTE TIPO MÁSTIL T1 (3.80m) EN TUBO SCH 40 GALVANIZADO Y PINTADO</t>
  </si>
  <si>
    <t>TAPA VALVULA TIPO CHOROTE TRAFICO PESADO HD</t>
  </si>
  <si>
    <t>AGUA - E. COLI</t>
  </si>
  <si>
    <t>MUESTRA</t>
  </si>
  <si>
    <t>DETERMINACION DEL COLOR DEL AGUA (METODO DE COMPARACION VISUAL - COLOR APARENTE). Norma técnica: SM-2120-B-17</t>
  </si>
  <si>
    <t>REDUCCIÓN EXCÉNTRICA HD 27" x 24". Br PN10 x Br CL 125</t>
  </si>
  <si>
    <t>VALVULA CHEQUE ANTIRETORNO TIPO SWING HD E.B. D=4" (150 PSI)</t>
  </si>
  <si>
    <t>VALVULA VENTOSA HD TRIPLE ACCION E.B. D=3" (150 PSI)</t>
  </si>
  <si>
    <t>VALVULA HD COMPUERTA ELASTICA VA E.B. D=3" (150 PSI)</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</si>
  <si>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</si>
  <si>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</si>
  <si>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t>
  </si>
  <si>
    <t>RUTEROS MONTAJE RUTA FÁCIL EN VINILO CON ADHESIVO EN VINILO FUNDIDO 32cm x 16cm SOBRE IMPRESIÓN. SEGÚN MANUAL DE IMAGEN TRANSMILENIO. SUMINISTRO E INSTALACIÓN</t>
  </si>
  <si>
    <t>RUTEROS MONTANTE SERVICIOS Y HORARIOS + INFORMACIÓN + RIELES. SEGÚN MANUAL DE IMAGEN TRANSMILENIO. SUMINISTRO E INSTALACIÓN.</t>
  </si>
  <si>
    <t>YEE REDUCIDA PVC SANITARIA D=4" x 3"</t>
  </si>
  <si>
    <t>SIFON PVC 135° D=3"</t>
  </si>
  <si>
    <t>BARRA SOPORTE BAÑO MOVILIDAD REDUCIDA</t>
  </si>
  <si>
    <t>PUERTA METÁLICA CON REJILLA DE 0.80 m x 2.10 m.</t>
  </si>
  <si>
    <t>SIFON PVC 135° D=4"</t>
  </si>
  <si>
    <t>ACCESORIOS DE INSTALACIÓN ADICIONALES: CONDULETAS, CONECTORES, RECTOS, ADAPTADOR PVC A EMT, CAJAS METÁLICAS 5800 ENTRE OTROS</t>
  </si>
  <si>
    <t>CODO 90° PVC E.L. D= 2"</t>
  </si>
  <si>
    <t>UPS 2.0 KVA</t>
  </si>
  <si>
    <t>SUMINISTRO DE ESPECIES DE JARDINERÍA PORTE BAJO (CINTAS)</t>
  </si>
  <si>
    <t>SUMINISTRO ESPECIES DE JARDINERÍA PORTE ALTO (GARRAS DE CANGURO)</t>
  </si>
  <si>
    <t>POSTE METALICO GALVANIZADO EN CALIENTE H=14m CON BRAZO SENCILLO</t>
  </si>
  <si>
    <t>CONECTOR TIPO CUÑA</t>
  </si>
  <si>
    <t>POSTE METALICO GALVANIZADO EN CALIENTE H=14m CON BRAZO DOBLE PROPOSITO DE 1.5m</t>
  </si>
  <si>
    <t>LUMINARIA RALED IV 128 LED, RA02SII, 200W COMPLETA PARA ALUMBRADO PÚBLICO</t>
  </si>
  <si>
    <t>CAJA METÁLICA DE PASO 30cmX30cmX10cm</t>
  </si>
  <si>
    <t>TABLERO TRIFASICO CON PUERTA Y ESPACIO PARA TOTALIZADOR DE 24 CIRCUITOS CON BARRAJE DE 225A-BARRA NEUTRO-BARRA TIERRA-CHAPA Y LLAVE.</t>
  </si>
  <si>
    <t>PROYECTOR LED PRO 600W 5000K, 120-277V, 6000 LM, CON DIFUSOR DE VIDRIO PLANO (INCLUYE ACCESORIOS DE FIJACION)</t>
  </si>
  <si>
    <t>TRAGANTE CÚPULA 4" x 3" PLÁSTICAS</t>
  </si>
  <si>
    <t>MATERIAL GRANULAR TIPO B-400 PROVENIENTE DE CENTROS DE TRATAMIENTO Y/O APROVECHAMIENTO DE RCD</t>
  </si>
  <si>
    <t>TUBERÍA DE ACERO D 1 1/2" (DN40), ASTM A53 GALVANIZADO ASTM A123, SCH10, SC, CLASE 150, CONEXIONES ROSCADAS NPT.</t>
  </si>
  <si>
    <t>TEE HD E.B. D=6" x 6"</t>
  </si>
  <si>
    <t>BRIDA FLANGLES SLIP-ON ACERO AL CARBON D= 3" CLASE 150 LB. ANSI B16.5</t>
  </si>
  <si>
    <t>BRIDA FLANGLES SLIP-ON ACERO AL CARBON D= 6" CLASE 150 LB. ANSI B16.5</t>
  </si>
  <si>
    <t>ACERO LISO  D= 1 1/2" A37 - ACERO DE TRANSFERENCIA</t>
  </si>
  <si>
    <t>ACERO LISO  D= 1" A37 - ACERO DE TRANSFERENCIA</t>
  </si>
  <si>
    <t>CAMIÓN APLICADOR DE VÍAS DOBLE CABINA DE 3.5 ton DE CAPACIDAD, CON EQUIPO DE APLICACIÓN DE DOS MAQUINAS DEMARCADORAS HIDRA AIRLESS HIDRAM 4000, UNA MAQUINA DEMARCADORA POWRLINE</t>
  </si>
  <si>
    <t>METODOS PARA MUESTREO Y ENSAYOS DE UNIDADES DE MAMPOSTERIA Y OTROS PRODUCTOS DE ARCILLA (EFLORECENCIA). Norma técnica: NTC-4017-18 numeral 12</t>
  </si>
  <si>
    <t>METODOS PARA MUESTREO Y ENSAYOS DE UNIDADES DE MAMPOSTERIA Y OTROS PRODUCTOS DE ARCILLA (ABSORCION DE AGUA). Norma técnica: NTC-4017-18 numeral 10</t>
  </si>
  <si>
    <t>METODOS PARA MUESTREO Y ENSAYOS DE UNIDADES DE MAMPOSTERIA Y OTROS PRODUCTOS DE ARCILLA (MEDICION DEL ALABEO) Norma técnica: NTC-4017-18 Numeral 19</t>
  </si>
  <si>
    <t>METODOS PARA MUESTREO Y ENSAYOS DE UNIDADES DE MAMPOSTERIA Y OTROS PRODUCTOS DE ARCILLA (RESISTENCIA A LA COMPRESION). Norma técnica: NTC-4017-18 Numeral 7</t>
  </si>
  <si>
    <t>METODOS PARA MUESTREO Y ENSAYOS DE UNIDADES DE MAMPOSTERIA Y OTROS PRODUCTOS DE ARCILLA. (MEDICION DEL TAMAÑO). Norma técnica: NTC-4017-18 numeral 18</t>
  </si>
  <si>
    <t>LOSETAS DE CONCRETO PARA PAVIMENTOS (DIMENSIONAMIENTO). Norma técnica: NTC-4992-22 Numeral 5.1</t>
  </si>
  <si>
    <t>MUESTREO Y METODOS DE ENSAYO DE UNIDADES DE MAMPOSTERIA DE CONCRETO Y UNIDADES RELACIONADAS (ABSORCION DE AGUA). Norma técnica: NTC-4024-23 Numeral 8</t>
  </si>
  <si>
    <t>ADOQUINES DE CONCRETO PARA PAVIMENTOS (MEDICIONES - DIMENSIONAMIENTO). Norma técnica: NTC-2017-18 Numeral 6.2</t>
  </si>
  <si>
    <t>DETERMINACION DE LA VISCOSIDAD DEL ASFALTO EMPLEANDO VISCOSIMETROS CAPILARES DE VACIO. Norma técnica: INVE-716-13 ASTM D2171/D2171M-22</t>
  </si>
  <si>
    <t>CARACTERIZACION DE LAS MEZCLAS ASFALTICAS ABIERTAS POR MEDIO DEL ENSAYO CANTABRO DE PERDIDA POR DESGASTE. Norma técnica: INVE-760-13 NLT-352-00.</t>
  </si>
  <si>
    <t>DISEÑO DE MEZCLAS DE AGREGADOS CON CEMENTO ASFALTICO ESPUMADO (COMPACTACION DE 6 PROBETAS). Norma técnica: INVE-785-13.</t>
  </si>
  <si>
    <t>EFECTO DEL AGUA SOBRE LAS MEZCLAS ASFALTICAS SUELTAS. Norma técnica: INVE-757-13.</t>
  </si>
  <si>
    <t>METODO DE ENSAYO PARA DETERMINAR EL POTENCIAL DE REACTIVIDAD DE LOS AGREGADOS AL ALCALI (METODO DE BARRAS DE MORTERO). Norma técnica: NTC-6222-17 ASTM C1260-23 ASTM C1567-23</t>
  </si>
  <si>
    <t>ENSAYO DE PLACA CON CARGA ESTATICA NO REPETIDA SOBRE SUELOS Y CAPAS NO TRATADAS DE PAVIMENTOS, PARA EMPLEAR EN LA EVALUACION Y EL DISEÑO DE PAVIMENTOS (NO INCLUYE TRANSPORTE NI VOLQUETA - TOMA POR PUNTO). Norma técnica : INVE-168-13.</t>
  </si>
  <si>
    <t>DISEÑO DE MEZCLAS DE AGREGADOS, RECICLADOS O SIN RECICLAR, CON EMULSION ASFALTICA, MEDIANTE EL METODO DE INMERSION-COMPRESION (INCLUYE ELABORACION DE PROBETAS). Norma técnica: INVE-622-13.</t>
  </si>
  <si>
    <t>METODO DE PRUEBA ESTANDAR PARA EL TIEMPO DE FRAGUADO DE MEZCLAS DE CONCRETO POR RESISTENCIA A LA PENETRACION (DESVIACION MAXIMA RESPECTO DEL TIEMPO DE CONTROL - HORAS:MINUTOS). Norma técnica: ASTM C403/C403M-23</t>
  </si>
  <si>
    <t>METODO DE ENSAYO PARA LA DETERMINACION DE LA VELOCIDAD DE PULSO ULTRASONICO A TRAVES DEL CONCRETO. (POR ELEMENTO). Norma técnica: NTC-4325-97 ASTM C597-22</t>
  </si>
  <si>
    <t>DETERMINACION DE LA GRAVEDAD ESPECIFICA, ABSORCION Y VACIOS EN EL CONCRETO ENDURECIDO. Norma técnica: NTC-5653-08 ASTM C642-21</t>
  </si>
  <si>
    <t>BRIDA CIEGA EN ACERO D=16". FABRICADO DE CONFORMIDAD CON LA NORMA AWWA C 207 CLASE D. PRESION DE TRABAJO = 150 PSI. NO INCLUYE (ESPARRAGOS, TUERCA NI EMPAQUES). SUMINISTRO Y TRANSPORTE</t>
  </si>
  <si>
    <t>TEE REDUCIDA PVC U.M. D= 8" x 4"</t>
  </si>
  <si>
    <t>BRIDA CIEGA HD D=2". PRESION DE TRABAJO= 150 PSI. No incluye esparragos, tuerca ni empaques. Incluye Transporte.</t>
  </si>
  <si>
    <t>BRIDA CIEGA HD D=4". PRESION DE TRABAJO= 150 PSI. No incluye esparragos, tuerca ni empaques. Incluye Transporte.</t>
  </si>
  <si>
    <t>BRIDA CIEGA HD D=12". PRESION DE TRABAJO= 150 PSI. No incluye esparragos, tuerca ni empaques. Incluye Transporte.</t>
  </si>
  <si>
    <t>CODO HIERRO GALVANIZADO 90° D=4"</t>
  </si>
  <si>
    <t>APIQUE MANUAL HASTA 2 M DE 1.5 M X 1.5 M - RELLENO Y ADECUACIÓN DEL SITIO - INCLUYE TRANSPORTE</t>
  </si>
  <si>
    <t>TUBERIA CERRAMIENTO ACERO GALVANIZADO D=3" CALIBRE 13 (E=2.3MM)</t>
  </si>
  <si>
    <t>FRESADO DE PAVIMENTO - INCLUYE FRESADORA, OPERARIO Y COMBUSTIBLE. Incluye agua, puntas. No incluye transporte de maquinaria, transporte del fresado ni disposición final. A TODO COSTO</t>
  </si>
  <si>
    <t>BASE GRANULAR CLASE C - Gr1 (BGC_Gr1)</t>
  </si>
  <si>
    <t>BASE GRANULAR CLASE C - Gr2 (BGC_Gr2)</t>
  </si>
  <si>
    <t>BASE GRANULAR CLASE B - Gr1 (BGB_Gr1)</t>
  </si>
  <si>
    <t>BASE GRANULAR CLASE B - Gr2 (BGB_Gr2)</t>
  </si>
  <si>
    <t>BASE GRANULAR CLASE A - Gr1 (BGA_Gr1)</t>
  </si>
  <si>
    <t>BASE GRANULAR CLASE A - Gr2 (BGA_Gr2)</t>
  </si>
  <si>
    <t>SUBBASE GRANULAR CLASE C - Gr1 (SBGC_Gr1)</t>
  </si>
  <si>
    <t>SUBBASE GRANULAR CLASE C - Gr2 (SBGC_Gr2)</t>
  </si>
  <si>
    <t>SUBBASE GRANULAR CLASE B - Gr1 (SBGB_Gr1)</t>
  </si>
  <si>
    <t>SUBBASE GRANULAR CLASE B - Gr2 (SBGB_Gr2)</t>
  </si>
  <si>
    <t>SUBBASE GRANULAR CLASE A - Gr1 (SBGA_Gr1)</t>
  </si>
  <si>
    <t>SUBBASE GRANULAR CLASE A - Gr2 (SBGA_Gr2)</t>
  </si>
  <si>
    <t>MATERIAL ADECUADO</t>
  </si>
  <si>
    <t>MATERIAL TOLERABLE</t>
  </si>
  <si>
    <t>GEOCELDA DE POLIETILENO DE ALTA DENSIDAD (PEAD-HDPE) CON ALTURA DE 150 MM</t>
  </si>
  <si>
    <t>MEZCLA ASFÁLTICA EN CALIENTE DENSA MD10 CON CEMENTO ASFÁLTICO TIPO II</t>
  </si>
  <si>
    <t>MEZCLA ASFÁLTICA EN CALIENTE DENSA MD12 CON CEMENTO ASFÁLTICO TIPO II</t>
  </si>
  <si>
    <t>MEZCLA ASFÁLTICA EN CALIENTE DENSA MD20 CON CEMENTO ASFÁLTICO TIPO II</t>
  </si>
  <si>
    <t>EXTINTOR x 10 LB</t>
  </si>
  <si>
    <t>CAMILLA FÉRULA ESPINAL LARGA - FEL PARA ADULTO (POLIETILENO). INCLUYE ARNES TIPO ARAÑA CON SECCIONES REFLECTIVAS</t>
  </si>
  <si>
    <t>VALLA DE 3.0m x 6.0m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</si>
  <si>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</si>
  <si>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SELLADOR ELÁSTICO UNIVERSAL DE ALTO DESEMPEÑO (300 cc)</t>
  </si>
  <si>
    <t>ADITIVOS INCURSORES DE AIRE</t>
  </si>
  <si>
    <t>ADITIVO REDUCTOR DE AGUA</t>
  </si>
  <si>
    <t>ADITIVO RETARDANTE</t>
  </si>
  <si>
    <t>ADITIVO REDUCTOR DE AGUA Y RETARDANTE</t>
  </si>
  <si>
    <t>ADITIVO REDUCTOR DE AGUA DE ALTO RANGO</t>
  </si>
  <si>
    <t>ADITIVO REDUCTOR DE AGUA DE ALTO RANGO Y RETARDANTE</t>
  </si>
  <si>
    <t>ADITIVO SUPERPLASTIFICANTE Y REDUCTOR DE AGUA DE ALTO PODER</t>
  </si>
  <si>
    <t>PERFORACION MECANICA POR PERCUSION Y LAVADO EN SUELO BLANDO DE 0 a 10m. Incl descrip visual de estratos encontrados, lecturas de campo, tipo y prof. muestras recuperadas, datos nivel freático, SPT, Veleta</t>
  </si>
  <si>
    <t>PERFORACION MECANICA POR ROTACION EN ROCA DE 0 a 10m. Incl recuperación continua muestras, descrip visual estratos encontrados, lecturas de campo, tipo y prof muestras recuperadas, SPT, Veleta de campo</t>
  </si>
  <si>
    <t>PERFORACION MECANICA POR ROTACION EN COLUVION/ALUVION DE 0 a 10m. Incl recuperación continua muestras, descrip visual estrat encontrados, lecturas de campo, tipo y prof muestras recuperadas, SPT, Veleta</t>
  </si>
  <si>
    <t>PERFORACION MECANICA POR ROTACION EN ROCA DE 0 a 30m. Incl recuperación continua muestras, descrip visual estratos encontrados, lecturas de campo, tipo y prof muestras recuperadas, SPT, Veleta de campo</t>
  </si>
  <si>
    <t>PERFORACION MECANICA POR ROTACION EN COLUVION/ALUVION DE 0 a 30m. Incl recuperación continua muestras, descrip visual estrat encontrados, lecturas de campo, tipo y prof muestras recuperadas, SPT, Veleta</t>
  </si>
  <si>
    <t>PERFORACION MECANICA POR ROTACION EN ROCA DE 0 a 50m. Incl recuperación continua muestras, descrip visual estratos encontrados, lecturas de campo, tipo y prof muestras recuperadas, SPT, Veleta de campo</t>
  </si>
  <si>
    <t>PERFORACION MECANICA POR ROTACION EN ROCA DE 0 + 50m. Incl recuperación continua muestras, descrip visual estratos encontrados, lecturas de campo, tipo y prof muestras recuperadas, SPT, Veleta de campo</t>
  </si>
  <si>
    <t>METODO DE PRUEBA ESTANDAR PARA PRUEBAS DE PENETRACION DE SUELOS CON PIEZOCONO (CPTu - HASTA 30 METROS). Norma técnica: ASTM D5778-20.</t>
  </si>
  <si>
    <t>METODO DE PRUEBA ESTANDAR PARA PRUEBAS DE PENETRACION DE SUELOS CON PIEZOCONO (CPTu - HASTA 50 METROS). Norma técnica: ASTM D5778-20</t>
  </si>
  <si>
    <t>METODO DE PRUEBA ESTANDAR PARA PRUEBAS DE PENETRACION DE SUELOS CON PIEZOCONO SISMICO (SCPTu - HASTA 30 METROS). Norma técnica: ASTM D5778-20</t>
  </si>
  <si>
    <t>METODO DE PRUEBA ESTANDAR PARA PRUEBAS DE PENETRACION DE SUELOS CON PIEZOCONO SISMICO (SCPTu - HASTA 50 METROS). Norma técnica: ASTM D5778-20</t>
  </si>
  <si>
    <t>ENSAYO DE DOWNHOLE HASTA 30 METROS (Sin perforación, ni tubería de PVC)</t>
  </si>
  <si>
    <t>ENSAYO DE DOWNHOLE HASTA 50 METROS (Sin perforación, ni tubería de PVC)</t>
  </si>
  <si>
    <t>CEMENTO ASFÁLTICO MODIFICADO CON POLÍMEROS TIPO III</t>
  </si>
  <si>
    <t>CEMENTO ASFÁLTICO MODIFICADO CON POLÍMEROS TIPO V</t>
  </si>
  <si>
    <t>DEFENSA VIAL METÁLICA en acero laminado en frío, vigas en forma doble honda o W, parales y separadores metálicos</t>
  </si>
  <si>
    <t>ANDAMIO CERTIFICADO MULTIDIRECCIONAL, 2 TORRES CON PASARELA DE 3 M, SECCIÓN  DE 2.07 X 2.07 M, ALTURA DE ANDAMIO 4 M</t>
  </si>
  <si>
    <t>TRATAMIENTO Y DISPOSICIÓN FINAL DE RESIDUOS PELIGROSOS</t>
  </si>
  <si>
    <t>MANIJA EN VARILLA LISA DE 1" EN ACERO A-37 ENMANTELADO CON TUBO PVC DE 1" x 1/4" CON PLATINA DE 1 1/2" x 1/4" SOLDADA</t>
  </si>
  <si>
    <t>ESTOPEROLES METÁLICOS CON ESPIGO. INCLUYE SUMINISTRO E INSTALACIÓN.</t>
  </si>
  <si>
    <t>TALADRO ROTOPERCUTOR MAYOR A 3/4"</t>
  </si>
  <si>
    <t>REPARADUCTO PVC D=4" - DUCTO TELEFÓNICO</t>
  </si>
  <si>
    <t>CONCRETO MR45 GRAVA COMÚN ACELERADO A 3 DÍAS.</t>
  </si>
  <si>
    <t>CONCRETO MR50 GRAVA COMÚN ACELERADO A 3 DÍAS.</t>
  </si>
  <si>
    <t>PENDON ELABORADO EN BANNER 13 0NZAS, DE 1.00 m DE ANCHO X 1.50 m DE LARGO. IMPRESIÓN A FULL COLOR, CON OJALETES Y ARANDELAS METÁLICAS DE 3/8, HORIZONTALES Y VERTICALES CADA 50 CM.</t>
  </si>
  <si>
    <t>BASTÓN LUMINOSO 5 FUNCIONES GRANDE ST -900 -1 55 x 4.5 cm RECARGABLE.</t>
  </si>
  <si>
    <t>TACHA REFLECTIVA UNIDIRECCIONAL BLANCA/ROJA. Incluye suministro e instalación</t>
  </si>
  <si>
    <t>SEÑAL VERTICAL INFORMATIVA SI-27C (70 cm x 100 cm). INCLUYE SUMINISTRO E INSTALACION.</t>
  </si>
  <si>
    <t>SEÑAL VERTICAL PREVENTIVA SP-47B TIPO PENTÁGONO CON FLECHA. (INCLUYE SUMINISTRO E INSTALACION).</t>
  </si>
  <si>
    <t>POSTE TIPO MÉNSULA T2 (2.50m) EN TUBO SCH 40 GALVANIZADO Y PINTADO.</t>
  </si>
  <si>
    <t>ADAPTADOR TERMINAL CAMPANA PVC D= 6"</t>
  </si>
  <si>
    <t>MEDICION DE PERFIL LONGITUDINAL Y TRANSVERSAL EN ESTRUCTURA DE PAVIMENTO CON PERFILOMETRO LASER Y DETERMINACION DEL INDICE DE RUGOSIDAD INTERNACIONAL -IRI- Y LA IRREGULARIDAD SUPERFICIAL (AHUELLAMIENTO). Incluye movilización, toma de información, procesamiento, cálculo y entrega de resultados. Tramos continuos de mínimo 500 metros. Norma técnica: ASTM E950/E950M-22 INVE-794-13 ASTM E1926-08 (21)</t>
  </si>
  <si>
    <t>Km-Car</t>
  </si>
  <si>
    <t>ALQUILER DE GPS DE MANO GARMIN GPSMAP Serie 64 x Día, CON ALTÍMETRO Y BRÚJULA. PANTALLA A COLOR DE 2.6"</t>
  </si>
  <si>
    <t>BARRERA EPOXICA POLIAMIDA</t>
  </si>
  <si>
    <t>ESMALTE POLIURETANO ACRÍLICO (AMARILLO RAL 1003)</t>
  </si>
  <si>
    <t>ESMALTE POLIURETANO ACRÍLICO (NEGRO RAL 9005)</t>
  </si>
  <si>
    <t>ESMALTE POLIURETANO ACRÍLICO (GRIS RAL 7045)</t>
  </si>
  <si>
    <t>BARANDA DE TRES TUBOS M82</t>
  </si>
  <si>
    <t>MACROFIBRAS SINTÉTICAS DE POLIPROPILENO</t>
  </si>
  <si>
    <t>MEZCLA ASFÁLTICA EN CALIENTE SEMIDENSA MS 25 CON CEMENTO ASFÁLTICO 60-70</t>
  </si>
  <si>
    <t>CONCRETO MR41 CON MACROFIBRAS DE POLIPROPILENO</t>
  </si>
  <si>
    <t>CONCRETO MR43 CON MACROFIBRAS DE POLIPROPILENO</t>
  </si>
  <si>
    <t>MICROFIBRAS SINTÉTICA MONOFILAMENTO DE POLIPROPILENO</t>
  </si>
  <si>
    <t>FONDO DE JUNTA EN ESPUMA DE POLIETILENO DE BAJA DENSIDAD D= 32 mm</t>
  </si>
  <si>
    <t>REHABILITACIÓN RED DE ALCANTARILLADO CON TECNOLOGÍA CIPP, CON RESINA DE GRP CURADA CON RAYOS UV, INCLUYE EQUIPOS, MATERIALES, TRANSPORTES Y PERSONAL. DIÁMETRO 8”. ESPESOR 3,00 mm. EC = 14.200 MPA.</t>
  </si>
  <si>
    <t>REHABILITACIÓN RED DE ALCANTARILLADO CON TECNOLOGÍA CIPP, CON RESINA DE GRP CURADA CON RAYOS UV, INCLUYE EQUIPOS, MATERIALES, TRANSPORTES Y PERSONAL. DIÁMETRO 10”. ESPESOR 3,00 mm. EC = 14.200 MPA.</t>
  </si>
  <si>
    <t>REHABILITACIÓN RED DE ALCANTARILLADO CON TECNOLOGÍA CIPP, CON RESINA DE GRP CURADA CON RAYOS UV, INCLUYE EQUIPOS, MATERIALES, TRANSPORTES Y PERSONAL. DIÁMETRO 12”. ESPESOR 3,00 mm. EC = 14.200 MPA.</t>
  </si>
  <si>
    <t>REHABILITACIÓN RED DE ALCANTARILLADO CON TECNOLOGÍA CIPP, CON RESINA DE GRP CURADA CON RAYOS UV, INCLUYE EQUIPOS, MATERIALES, TRANSPORTES Y PERSONAL. DIÁMETRO 14”. ESPESOR 3,50 mm. EC = 14.200 MPA.</t>
  </si>
  <si>
    <t>REHABILITACIÓN RED DE ALCANTARILLADO CON TECNOLOGÍA CIPP, CON RESINA DE GRP CURADA CON RAYOS UV, INCLUYE EQUIPOS, MATERIALES, TRANSPORTES Y PERSONAL. DIÁMETRO 16”. ESPESOR 4.20 mm. EC = 14.200 MPA.</t>
  </si>
  <si>
    <t>REHABILITACIÓN RED DE ALCANTARILLADO CON TECNOLOGÍA CIPP, CON RESINA DE GRP CURADA CON RAYOS UV, INCLUYE EQUIPOS, MATERIALES, TRANSPORTES Y PERSONAL. DIÁMETRO 18”. ESPESOR 4.20 mm. EC = 14.200 MPA.</t>
  </si>
  <si>
    <t>REHABILITACIÓN RED DE ALCANTARILLADO CON TECNOLOGÍA CIPP, CON RESINA DE GRP CURADA CON RAYOS UV, INCLUYE EQUIPOS, MATERIALES, TRANSPORTES Y PERSONAL. DIÁMETRO 20”. ESPESOR 4.90 mm. EC = 14.200 MPA.</t>
  </si>
  <si>
    <t>REHABILITACIÓN RED DE ALCANTARILLADO CON TECNOLOGÍA CIPP, CON RESINA DE GRP CURADA CON RAYOS UV, INCLUYE EQUIPOS, MATERIALES, TRANSPORTES Y PERSONAL. DIÁMETRO 24”. ESPESOR 5.60 mm. EC = 14.200 MPA.</t>
  </si>
  <si>
    <t>REHABILITACIÓN RED DE ALCANTARILLADO CON TECNOLOGÍA CIPP, CON RESINA DE GRP CURADA CON RAYOS UV, INCLUYE EQUIPOS, MATERIALES, TRANSPORTES Y PERSONAL. DIÁMETRO 27”. ESPESOR 6.30 mm. EC = 14.200 MPA.</t>
  </si>
  <si>
    <t>REHABILITACIÓN RED DE ALCANTARILLADO CON TECNOLOGÍA CIPP, CON RESINA DE GRP CURADA CON RAYOS UV, INCLUYE EQUIPOS, MATERIALES, TRANSPORTES Y PERSONAL. DIÁMETRO 30”. ESPESOR 7.00 mm. EC = 14.200 MPA.</t>
  </si>
  <si>
    <t>REHABILITACIÓN RED DE ALCANTARILLADO CON TECNOLOGÍA CIPP, CON RESINA DE GRP CURADA CON RAYOS UV, INCLUYE EQUIPOS, MATERIALES, TRANSPORTES Y PERSONAL. DIÁMETRO 36”. ESPESOR 9.10 mm. EC = 16.875 MPA.</t>
  </si>
  <si>
    <t>REHABILITACIÓN RED DE ALCANTARILLADO CON TECNOLOGÍA CIPP, CON RESINA DE GRP CURADA CON RAYOS UV, INCLUYE EQUIPOS, MATERIALES, TRANSPORTES Y PERSONAL. DIÁMETRO 40”. ESPESOR 9.80 mm. EC = 16.875 MPA.</t>
  </si>
  <si>
    <t>REHABILITACIÓN RED DE ALCANTARILLADO CON TECNOLOGÍA CIPP, CON RESINA DE GRP CURADA CON RAYOS UV, INCLUYE EQUIPOS, MATERIALES, TRANSPORTES Y PERSONAL. DIÁMETRO 42”. ESPESOR 10.50 mm. EC = 16.875 MPA.</t>
  </si>
  <si>
    <t>BUJE SOLDADO PRESION PVC D= 1 1/2" x 1"</t>
  </si>
  <si>
    <t>INTERRUPTOR GRADO INDUSTRIAL, 20A, EN CAJA FUNCIÓN ALUMINIO 11.7X11.7X5 CM, CON TAPA Y EMPAQUE</t>
  </si>
  <si>
    <t>CONCRETO MR45 CON MACROFIBRAS DE POLIPROPILENO</t>
  </si>
  <si>
    <t>AUTOIMPRIMANTE EPÓXICO TOLERANTE DE SUPERFICIE</t>
  </si>
  <si>
    <t>IMPRIMANTE EPÓXICO TOLERANTE DE SUPERFICIE</t>
  </si>
  <si>
    <t>SELLO DE SILICONA TIPO SL</t>
  </si>
  <si>
    <t>NIPLE HD D=4" L=816mm EXTREMOS BRIDA B16.5/LISO. CON PASAMURO Z=665mm</t>
  </si>
  <si>
    <t>NIPLE HD D=4" L=1274mm EXTREMOS BRIDA B16.5/LISO. CON PASAMURO Z=824mm</t>
  </si>
  <si>
    <t>NIPLE HD D=4" L=500mm EXTREMOS BRIDA B16.5/LISO. CON PASAMURO Z=310mm</t>
  </si>
  <si>
    <t>NIPLE HD D=4" L=1020mm EXTREMOS BRIDA B16.5/LISO. CON PASAMURO Z=820mm</t>
  </si>
  <si>
    <t>TUBERIA HG Ø1 1/2"</t>
  </si>
  <si>
    <t>UNION DE DESMONTAJE AUTOPORTANTE HD D=4"</t>
  </si>
  <si>
    <t>CODO EN ACERO D=18" ENTRE 5° Y 22.5° CON EXTREMOS DE JUNTA ESPIGO / CAMPANA CON EMPAQUE DE CAUCHO, CON REVESTIMIENTO INTERIOR Y RECUBRIMIENTO EXTERIOR EN MORTERO DE CEMENTO. L=0.40X0.40M. PRESION DE TRABAJO = 250 PSI. SUMINISTRO Y TRANSPORTE</t>
  </si>
  <si>
    <t>CODO EN ACERO D=18" ENTRE 22.5° Y 45° CON EXTREMOS DE JUNTA ESPIGO / CAMPANA CON EMPAQUE DE CAUCHO, CON REVESTIMIENTO INTERIOR Y RECUBRIMIENTO EXTERIOR EN MORTERO DE CEMENTO. L=0.60X0.60M. PRESION DE TRABAJO = 250 PSI. SUMINISTRO Y TRANSPORTE</t>
  </si>
  <si>
    <t>CODO EN ACERO D=18" ENTRE 45° Y 67.5° CON EXTREMOS DE JUNTA ESPIGO / CAMPANA CON EMPAQUE DE CAUCHO, CON REVESTIMIENTO INTERIOR Y RECUBRIMIENTO EXTERIOR EN MORTERO DE CEMENTO. L=0.90X0.90M. PRESION DE TRABAJO = 250 PSI. SUMINISTRO Y TRANSPORTE</t>
  </si>
  <si>
    <t>CODO EN ACERO D=18" ENTRE 45° Y 67.5° CON EXTREMOS DE JUNTA ESPIGO / CAMPANA CON EMPAQUE DE CAUCHO, CON REVESTIMIENTO INTERIOR Y RECUBRIMIENTO EXTERIOR EN MORTERO DE CEMENTO. L=1.35X1.35M. PRESION DE TRABAJO = 250 PSI. SUMINISTRO Y TRANSPORTE</t>
  </si>
  <si>
    <t>CODO EN ACERO D=20" ENTRE 5° Y 22.5° CON EXTREMOS DE JUNTA ESPIGO / CAMPANA CON EMPAQUE DE CAUCHO, CON REVESTIMIENTO INTERIOR Y RECUBRIMIENTO EXTERIOR EN MORTERO DE CEMENTO. L=0.40X0.40M. PRESION DE TRABAJO = 250 PSI. SUMINISTRO Y TRANSPORTE</t>
  </si>
  <si>
    <t>CODO EN ACERO D=20" ENTRE 22.5° Y 45° CON EXTREMOS DE JUNTA ESPIGO / CAMPANA CON EMPAQUE DE CAUCHO, CON REVESTIMIENTO INTERIOR Y RECUBRIMIENTO EXTERIOR EN MORTERO DE CEMENTO. L=0.65X0.65M. PRESION DE TRABAJO = 250 PSI. SUMINISTRO Y TRANSPORTE</t>
  </si>
  <si>
    <t>CODO EN ACERO D=24" ENTRE 5° Y 22.5° CON EXTREMOS DE JUNTA ESPIGO / CAMPANA CON EMPAQUE DE CAUCHO, CON REVESTIMIENTO INTERIOR Y RECUBRIMIENTO EXTERIOR EN MORTERO DE CEMENTO. L=0.45X0.45M. PRESION DE TRABAJO = 250 PSI. SUMINISTRO Y TRANSPORTE</t>
  </si>
  <si>
    <t>CODO EN ACERO D=24" ENTRE 22.5° Y 45° CON EXTREMOS DE JUNTA ESPIGO / CAMPANA CON EMPAQUE DE CAUCHO, CON REVESTIMIENTO INTERIOR Y RECUBRIMIENTO EXTERIOR EN MORTERO DE CEMENTO. L=0.80X0.80M. PRESION DE TRABAJO = 250 PSI. SUMINISTRO Y TRANSPORTE</t>
  </si>
  <si>
    <t>CODO EN ACERO D=24" ENTRE 45° Y 67.5° CON EXTREMOS DE JUNTA ESPIGO / CAMPANA CON EMPAQUE DE CAUCHO, CON REVESTIMIENTO INTERIOR Y RECUBRIMIENTO EXTERIOR EN MORTERO DE CEMENTO. L=1.20X1.20M. PRESION DE TRABAJO = 250 PSI. SUMINISTRO Y TRANSPORTE</t>
  </si>
  <si>
    <t>CANAL DE DRENAJE MONOLÍTICO EN CONCRETO POLIMÉRICO PD 150V, CLASE D400, COLOR NATURAL, H=27cm, A=20cm, Long=100cm, (Incluye rejilla)</t>
  </si>
  <si>
    <t>CANAL DE INSPECCION MONOLÍTICO EN CONCRETO POLIMÉRICO DE DRENAJE PD 150V, CLASE D400, COLOR NATURAL, H=27cm, A=20cm, Long=50cm, (Incluye rejilla)</t>
  </si>
  <si>
    <t>SUMIDERO PARA CANAL DE DRENAJE MONOLÍTICO EN CONCRETO POLIMÉRICO PD 150V, CLASE D400, COLOR NATURAL, CON REJA DE FUNDICIÓN, H=57,5cm, A=18cm, Long=50cm (Incluye rejilla)</t>
  </si>
  <si>
    <t>CANAL DE DRENAJE MONOLÍTICO EN CONCRETO POLIMÉRICO RD 200V, CLASE F900, COLOR NATURAL, H=53cm, A=26cm, Long=100cm (Incluye rejilla)</t>
  </si>
  <si>
    <t>CANAL DE INSPECCION DE DRENAJE MONOLÍTICO EN CONCRETO POLIMÉRICO RD 200V, CLASE F900, COLOR NATURAL, H=53cm, A=26cm, Long=66cm (Incluye rejilla)</t>
  </si>
  <si>
    <t>SUMINISTRO DE PENNISETUM (Incluye suministro al sitio de obra de 16 unidades por M2)</t>
  </si>
  <si>
    <t>SUMINISTRO DE LIRIOPE (Incluye suministro al sitio de obra de 16 unidades por M2)</t>
  </si>
  <si>
    <t>SUMINISTRO DE CLAVEL CHINO (Incluye suministro al sitio de obra de 16 unidades por M2)</t>
  </si>
  <si>
    <t>PISO EN PORCELANATO COLOR GRIS OSCURO TIPO BARI PLUS, ACABADO PULIDO, FORMATO 0,60cmx0,60cm LÍNEA CONVENCIONAL.</t>
  </si>
  <si>
    <t>PINO ROMERON H=1.5 m. (Incluye suministro, tutor con manguera y alambre)</t>
  </si>
  <si>
    <t>CHALECO SENCILLO EN DRIL SIN LOGO DOS BOLSILLOS</t>
  </si>
  <si>
    <t>CHALECO REFLECTIVO EN TELA</t>
  </si>
  <si>
    <t>CARTUCHO RESPIRADOR P-100 VAPORES ORGÁNICOS</t>
  </si>
  <si>
    <t>GUANTE SOLDADOR</t>
  </si>
  <si>
    <t>DESCENDEDOR ANTICAIDA</t>
  </si>
  <si>
    <t>EXÁMEN DE APTITUD PSICOFÍSICA PARA TRABAJO EN ALTURA (Incluye perfíl lipídico, glicemia pre y post.)</t>
  </si>
  <si>
    <t>TOMA DE DEFLEXIONES CON EQUIPO DEFLECTOMETRO DE IMPACTO (FWD/HWD) PARA PAVIMENTO CON SUPERFICIE FLEXIBLE. Incluye movilización, carro escolta del equipo, toma de información, procesamiento, cálculo y entrega del cuenco de deflexiones promedio. Norma técnica: INVE-798-13 ASTM D4694-09 (20) INVE-797-13 ASTM D4695-03 (20) ASTM D5858-96 (20)</t>
  </si>
  <si>
    <t>Pto.3R</t>
  </si>
  <si>
    <t>TOMA DE DEFLEXIONES CON EQUIPO DEFLECTOMETRO DE IMPACTO (FWD/HWD) PARA PAVIMENTO CON SUPERFICIE RIGIDA.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</si>
  <si>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Incluye movilización, toma de información y entrega de resultados. Norma técnica: ASTM E2583-07 (20)</t>
  </si>
  <si>
    <t>MEDICION DE PERFIL LONGITUDINAL EN ESTRUCTURA DE PAVIMENTO CON PERFILOMETRO PIVOTANTE DE ALTA PRECISION Y DETERMINACION DEL INDICE DE RUGOSIDAD INTERNACIONAL -IRI-. Incluye movilización, toma información, procesamiento, cálculo y entrega de resultados. Norma técnica: INVE-814-13 ASTM E1155/E1155M-23 INVE-794-13 INVE-790-13</t>
  </si>
  <si>
    <t>MEDICION DE PERFIL LONGITUDINAL EN ESTRUCTURA DE PAVIMENTO CON PERFILOMETRO LASER Y DETERMINACION DEL INDICE DE RUGOSIDAD INTERNACIONAL -IRI-.  Incluye movilización, toma de información, procesamiento, cálculo y entrega de resultados. Tramos continuos de mínimo 500 metros. Norma técnica: ASTM E950/E950M-22 INVE-794-13 ASTM E1926-08 (21) INVE-790-13</t>
  </si>
  <si>
    <t>LEVANTAMIENTO DE FALLAS EN ESTRUCTURA DE PAVIMENTO CON SUPERFICIE FLEXIBLE, RIGIDA O ARTICULADA EN ZONA URBANA, CON EQUIPO DE ALTO RENDIMIENTO MEDIANTE CAPTURA DE IMAGENES DE ALTA RESOLUCION O SISTEMA LASER, Y DETERMINACION DEL INDICE DE CONDICION DEL PAVIMENTO-PCI. Incluye movilización, carro escolta del equipo, toma de información, procesamiento, entrega del inventario de fallas y cálculo del valor de PCI. Norma técnica: ASTM D6433-23 (flexible y rígido) ASTM E2840-11(24)(articulado)</t>
  </si>
  <si>
    <t>LEVANTAMIENTO DE FALLAS EN ESTRUCTURA DE PAVIMENTO EN ZONA URBANA CON CUADRILLA (A PIE), Y DETERMINACION DEL INDICE DE CONDICION DEL PAVIMENTO-PCI. Incluye toma de información, procesamiento, entrega del inventario de fallas y cálculo de valor de PCI. Norma técnica: ASTM D6433-23 (flexible y rígido) ASTM E2840-11(24) (articulado)</t>
  </si>
  <si>
    <t>LEVANTAMIENTO DE FALLAS EN ESTRUCTURA DE PAVIMENTO CON SUPERFICIE FLEXIBLE, RIGIDA O ARTICULADA EN ZONA RURAL, CON EQUIPO DE ALTO RENDIMIENTO MEDIANTE CAPTURA DE IMAGENES DE ALTA RESOLUCION O SISTEMA LASER, Y DETERMINACION DEL INDICE DE CONDICION DEL PAVIMENTO -PCI. Incluye movilización, carro escolta del equipo, toma de información, procesamiento, entrega del inventario de fallas y cálculo del valor de PCI. Norma técnica: ASTM D6433-23 (flexible y rígido) ASTM E2840-11(24) (articulado)</t>
  </si>
  <si>
    <t>LEVANTAMIENTO DE FALLAS EN ESTRUCTURA DE PAVIMENTO EN ZONA RURAL CON CUADRILLA (A PIE), Y DETERMINACION DEL INDICE DE CONDICION DEL PAVIMENTO -PCI O INDICE DE CONDICION DE VIAS SIN SUPERFICIE-URCI. Incluye toma de información, procesamiento, entrega del inventario de fallas y cálculo de valor de PCI O URCI. Norma técnica: ASTM D6433-23 (flexible y rígido) ASTM E2840-11(24) (articulado) TM-5-626-15 (afirmados)</t>
  </si>
  <si>
    <t>METODO DE PRUEBA ESTANDAR PARA DETERMINAR EL ESPESOR DE LAS CAPAS DE PAVIMENTO MEDIANTE RADAR DE ONDA CORTA (GEORRADAR GPR). EQUIPADO CON UNA O DOS ANTENAS. LA PRIMERA CON FRECUENCIA MINIMA 1000 MHz, Y LAS DEMAS CON FRECUENCIAS HASTA DE 500 MHz. Incluye movilización, carro escolta del equipo, toma de información, procesamiento, cálculo y entrega de resultados. NO INCLUYE APIQUES NI NUCLEOS PARA LA CALIBRACION DEL GEORRADAR. Norma técnica: ASTM D4748-10 (20)</t>
  </si>
  <si>
    <t>MEDICION DE PERFIL TRANSVERSAL EN ESTRUCTURA DE PAVIMENTO CON PERFILOMETRO LASER Y DETERMINACION DE LA IRREGULARIDAD SUPERFICIAL (AHUELLAMIENTO). Incluye movilización, toma de información, procesamiento, cálculo y entrega de resultados. Norma técnica: INVE-789-13</t>
  </si>
  <si>
    <t>MEDICION DE PERFIL DE MACROTEXTURA EN ESTRUCTURA DE PAVIMENTO CON PERFILOMETRO LASER Y DETERMINACION DE LA PROFUNDIDAD MEDIA DEL PERFIL (MDP).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</si>
  <si>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Incluye movilización, toma de información, procesamiento, cálculo y entrega de resultados. Tramos continuos de mínimo 500 metros. Norma técnica: ASTM E950/E950M-22 INVE-794-13 ASTM E1926-08 (21) ASTM E1845-23</t>
  </si>
  <si>
    <t>GUIA ESTANDAR PARA EL ENSAYO RADIOGRAFICO USANDO UNA PELICULA RADIOGRAFICA INDUSTRIAL. Norma técnica: ASTM E94/E94M-22</t>
  </si>
  <si>
    <t>EVALUACION DEL GRADO DE LIMPIEZA CON HERRAMIENTAS MANUALES. Norma técnica: SSPC-SP2-18.</t>
  </si>
  <si>
    <t>EVALUACION DEL GRADO DE LIMPIEZA MANUAL Y CON HERRAMIENTAS ELECTRICAS. Norma técnica: SSPC-SP3-18</t>
  </si>
  <si>
    <t>EVALUACION DEL GRADO DE LIMPIEZA CON CHORRO ABRASIVO A GRADO METAL BLANCO. Norma técnica: SSPC-SP5-07 SSPC-SP7-07</t>
  </si>
  <si>
    <t>EVALUACION DEL GRADO DE RUGOSIDAD DEL RECUBRIMIENTO. Norma técnica: NTC-3951-96 ASTM D4417-21.</t>
  </si>
  <si>
    <t>EVALUACION DE CONDICIONES AMBIENTALES (EN EL MOMENTO DE LA APLICACION DEL RECUBRIMIENTO). Norma técnica: NTC-3951-96 Numeral 3.11 ASTM E337-15 (23)</t>
  </si>
  <si>
    <t>INSPECCION VISUAL PARA EVALUACION DE DEFECTOS Y DEFINICION DE PROCEDIMIENTOS DE REPARACION. Norma técnica: ASTM A123/A123M-24</t>
  </si>
  <si>
    <t>METODOS DE PRUEBA ESTANDAR PARA ENSAYOS DE TENSION DE MATERIALES METALICOS (TRACCION DE ACERO ESTRUCTURAL). Norma técnica: ASTM E8/E8M-24</t>
  </si>
  <si>
    <t>BARRAS CORRUGADAS Y LISAS DE ACERO DE BAJA ALEACION, PARA REFUERZO DE CONCRETO (TRACCION DE BARRAS LISAS Y CORRUGADAS). Norma técnica: NTC-2289-20 Numeral 9 NTC-3353-24 ASTM A370-24</t>
  </si>
  <si>
    <t>TRACCION DE ALAMBRE DE ACERO/TORON DE ACERO. Norma técnica: NTC-2289-20 NTC-3353-24 ASTM A370-24</t>
  </si>
  <si>
    <t>METODO DE PRUEBA ESTANDAR PARA DETERMINAR LA DUREZA ROCKWELL DE MATERIALES METALICOS (ALUMINIO). Norma técnica: NTC-ISO-6508-1-16 ASTM E18-22</t>
  </si>
  <si>
    <t>METODO DE ENSAYO PARA MEDIR LA EXPANSION DEL CEMENTO HIDRAULICO EN BARRAS DE MORTERO SUMERGIDAS EN AGUA. Norma técnica: NTC-4927-20.</t>
  </si>
  <si>
    <t>ENSAYO PARA DETERMINAR LA ACTIVIDAD PUZOLANICA EN CEMENTOS CON PUZOLANA. Norma técnica: NTC-1512-18.</t>
  </si>
  <si>
    <t>METODO DE ENSAYO PARA DETERMINAR LA RESISTENCIA A LA ABRASION DE LOS PREFABRICADOS DE CONCRETO UTILIZADOS EN PISOS Y PAVIMENTOS, MEDIANTE ABRASIVO DE CORINDON Y DISCO METALICO ANCHO. Norma técnica: NTC-5147-24 ASTM C944/C944M-19</t>
  </si>
  <si>
    <t>FLEXION DE LOSETA EN CONCRETO PRETENSADO. Norma técnica: ASTM C78/C78M-22 NTC-2871-18</t>
  </si>
  <si>
    <t>ENSAYO DE PUNZONAMIENTO SIMPLE PARA PISOS EN CONCRETO DE PUENTES PEATONALES PROTOTIPO PARA BOGOTA. Norma técnica: Protocolo CTO IDU-791-17</t>
  </si>
  <si>
    <t>CONTENIDO DE AIRE EN EL CONCRETO FRESCO POR EL METODO DE PRESION. Norma técnica: INVE-406-13 NTC-1032-13</t>
  </si>
  <si>
    <t>PROCEDIMIENTO PARA ESTIMAR LA RESISTENCIA DEL CONCRETO POR EL METODO DE LA MADUREZ. INSTRUMENTACION INICIAL. Norma técnica: NTC-3756-95 ASTM C1074-19e1</t>
  </si>
  <si>
    <t>METODOS DE ENSAYO PARA MEDIR EL FLUJO LIBRE, FLUJO RESTRINGIDO Y SEGREGACION EN CONCRETOS AUTOCOMPACTANTES. Norma técnica: NTC-5222-23</t>
  </si>
  <si>
    <t>DETERMINACION DEL TIEMPO DE FRAGUADO DE MEZCLAS DE CONCRETO POR MEDIO DE SU RESISTENCIA A LA PENETRACION. Norma técnica: NTC-890-19 ASTM C403/C403M-23</t>
  </si>
  <si>
    <t>PROCEDIMIENTO PARA ESTIMAR LA RESISTENCIA DEL CONCRETO POR EL METODO DE LA MADUREZ. TOMA DE LECTURAS DIARIAS. Norma técnica: NTC-3756-95 ASTM C1074-19e1</t>
  </si>
  <si>
    <t>PTO/3M</t>
  </si>
  <si>
    <t>METODO DE PRUEBA ESTANDAR PARA LA RESISTENCIA A LA PUNCION ESTATICA DE GEOTEXTILES Y PRODUCTOS RELACIONADOS CON GEOTEXTILES USANDO UNA SONDA DE 50 MM. Norma técnica: ASTM D6241-22a</t>
  </si>
  <si>
    <t>METODO DE ENSAYO PARA DETERMINAR EL TAMAÑO DE ABERTURA APARENTE DE UN GEOTEXTIL. Norma técnica: NTC-2255-03 ASTM D4751-21a</t>
  </si>
  <si>
    <t>METODO DE PRUEBA ESTANDAR PARA EL DETERIORO DE GEOTEXTILES POR EXPOSICION A LA LUZ, A LA HUMEDAD Y AL CALOR EN UN APARATO DE TIPO ARCO DE XENON. Norma técnica: ASTM D4355/D4355M-21</t>
  </si>
  <si>
    <t>METODO DE PRUEBA ESTANDAR PARA LA DENSIDAD DE PLASTICOS MEDIANTE LA TECNICA DE GRADIENTE DE DENSIDAD. Norma técnica: ASTM D1505-18.</t>
  </si>
  <si>
    <t>METODOS DE PRUEBA ESTANDAR PARA DENSIDAD Y GRAVEDAD ESPECIFICA (DENSIDAD RELATIVA) DE PLASTICOS POR DESPLAZAMIENTO. Norma técnica: ASTM D792-20.</t>
  </si>
  <si>
    <t>METODO DE PRUEBA ESTANDAR PARA MEDIR EL ESPESOR NOMINAL DE LOS GEOSINTETICOS. Norma técnica: ASTM D5199-12 (19).</t>
  </si>
  <si>
    <t>CONTENIDO DE CARBON NEGRO. Norma técnica: ASTM D1603-20 ASTM D4218-20</t>
  </si>
  <si>
    <t>PROPIEDADES DE TRACCION DE POLIETILENO NO REFORZADO Y GEOMEMBRANA DE POLIPROPILENO FLEXIBLE NO REFORZADO. Norma técnica: ASTM D6693/D6693M-20 (24)</t>
  </si>
  <si>
    <t>INTEGRIDAD DE LAS COSTURAS UTILIZADAS PARA UNIR GEOMEMBRANAS FLEXIBLES DE LAMINAS POLIMERICAS. Norma técnica: ISO 13426-2-24 ASTM D4437/D4437M-16 (23)</t>
  </si>
  <si>
    <t>METODO DE PRUEBA ESTANDAR PARA EL TIEMPO DE INDUCCION OXIDATIVA DE LAS POLIOLEFINAS MEDIANTE CALORIMETRIA DIFERENCIAL DE BARRIDO. Norma técnica: ASTM D3895-19</t>
  </si>
  <si>
    <t>METODO DE PRUEBA ESTANDAR PARA EL AGRIETAMIENTO POR ESTRES AMBIENTAL DE PLASTICOS DE ETILENO. Norma técnica: ASTM D1693-21</t>
  </si>
  <si>
    <t>METODO DE PRUEBA ESTANDAR PARA DETERMINAR LA RESISTENCIA AL CORTE DE LAS INTERFASES SUELO-GEOSINTETICO Y GEOSINTETICO-GEOSINTETICO POR CORTE DIRECTO. Norma técnica: ASTM D5321/D5321M-21</t>
  </si>
  <si>
    <t>METODO DE PRUEBA ESTANDAR PARA DETERMINAR LAS PROPIEDADES DE TRACCION DE LAS GEOMALLAS MEDIANTE EL METODO DE TRACCION DE UNA O VARIOS NERVIOS. (RESISTENCIA A LA TENSION ULTIMA). Norma técnica: ASTM D6637/D6637M-15 (23)</t>
  </si>
  <si>
    <t>METODO DE PRUEBA ESTANDAR PARA DETERMINAR LAS PROPIEDADES DE TRACCION DE LAS GEOMALLAS MEDIANTE EL METODO DE TRACCION DE UNA O VARIOS NERVIOS. (ELONGACION A LA ROTURA). Norma técnica: ASTM D6637/D6637M-15 (23)</t>
  </si>
  <si>
    <t>METODOS DE PRUEBA ESTANDAR PARA LA IDENTIFICACION DE FIBRAS EN TEXTILES (PUNTO DE FUSION). Norma técnica: ASTM D276-12 (Retirado en 2021).</t>
  </si>
  <si>
    <t>CONTENIDO DE AGUA EN UNA EMULSION ASFALTICA. Norma técnica: INVE-761-13 ASTM D244-23</t>
  </si>
  <si>
    <t>ESTABILIDAD DE LAS EMULSIONES ASFALTICAS DURANTE EL ALMACENAMIENTO. Norma técnica: INVE-764-13 ASTM D6930-19.</t>
  </si>
  <si>
    <t>CAUCHO VULCANIZADO O TERMOPLASTICO. DETERMINACION DE LAS PROPIEDADES DE TENSION (ALARGAMIENTO HASTA LA ROTURA). Norma técnica: NTC-444-18 ASTM D412-16 (21) ISO-37-24</t>
  </si>
  <si>
    <t>CAUCHO VULCANIZADO O TERMOPLASTICO. DETERMINACION DE LAS PROPIEDADES DE TENSION (RESISTENCIA A TRACCION). Norma técnica: NTC-444-18 ASTM D412-16 (21) ISO-37-24</t>
  </si>
  <si>
    <t>METODO DE PRUEBA ESTANDAR PARA LAS PROPIEDADES DEL CAUCHO (DEFORMACION POR COMPRESION - METODO B). Norma técnica: ASTM D395-18 ASTM D1149-18 INVE-ART-642-22</t>
  </si>
  <si>
    <t>DETERIORO DEL CAUCHO. AGRIETAMIENTO EN UN AMBIENTE CON OZONO CONTROLADO. Norma técnica: NTC-6292-18 ASTM D1149-18</t>
  </si>
  <si>
    <t>METODO DE PRUEBA ESTANDAR PARA LAS PROPIEDADES DEL CAUCHO (ADHERENCIA CAUCHO - ACERO). Norma técnica: ASTM D429-14 (23) INVE-ART-642-22</t>
  </si>
  <si>
    <t>DETERMINACION DE LA RESISTENCIA AL DESGARRE DEL CAUCHO VULCANIZADO CONVENCIONAL DE ELASTOMEROS TERMOPLASTICOS. Norma técnica: NTC-445-06 ASTM D624-00 (20)</t>
  </si>
  <si>
    <t>METODO DE PRUEBA ESTANDAR  PARA LAS PROPIEDADES DEL CAUCHO (DUREZA -SHORE A). Norma técnica: ASTM D2240-15 (21) ISO 48-2-18 NTC-467-06</t>
  </si>
  <si>
    <t>METODO ESTANDAR PARA DETERMINAR EL DETERIORO DEL CAUCHO VULCANIZADO EN UNA CAMARA DE AIRE (AIR OVEN). 70 HORAS. Norma técnica: NTC-447-05 ASTM D573-04 (19) ISO-188-23</t>
  </si>
  <si>
    <t>ESPECIFICACION ESTANDAR PARA SOPORTES ELASTOMERICOS LISOS Y LAMINADOS DE ACERO PARA PUENTES (MODULO DE CORTE). Norma técnica: ASTM D4014-23 A1, CCP-14 INVE-ART-642-22</t>
  </si>
  <si>
    <t>METODO DE PRUEBA ESTANDAR PARA LAS PROPIEDADES DE RIGIDEZ DE LOS PLASTICOS EN FUNCION DE LA TEMPERATURA MEDIANTE UNA PRUEBA DE TORSION (RIGIDEZ TERMICA INSTANTANEA). Norma técnica: ASTM D1043-16 (24) INVE-ART-642-22</t>
  </si>
  <si>
    <t>METODO DE PRUEBA ESTANDAR PARA EL VOLUMEN DE MATERIA NO VOLATIL EN RECUBRIMIENTOS TRANSPARENTES O PIGMENTADOS (CONCENTRACION DE SOLIDOS/VOLUMEN). Norma técnica: ASTM D2697-22</t>
  </si>
  <si>
    <t>METODO DE PRUEBA ESTANDAR PARA CONTENIDO VOLATIL DE RECUBRIMIENTOS (VOC - COMPONENTES VOLATILES ORGANICOS). Norma técnica: ASTM D2369-24</t>
  </si>
  <si>
    <t>METODO DE PRUEBA ESTANDAR PARA PROPIEDADES DE COMPRESION DE PLASTICOS RIGIDOS. Norma técnica: ASTM D695-23.</t>
  </si>
  <si>
    <t>DETERMINACION DE PROPIEDADES DE FLEXION. (FLEXION DE LOSETA EN PLASTICO RIGIDO). Norma técnica: ISO-178-19</t>
  </si>
  <si>
    <t>METODO DE PRUEBA ESTANDAR PARA LA RESISTENCIA A LA ABRASION DE TEJIDOS RECUBIERTOS (RESISTENCIA A LA ABRASION - DESGASTE DE PLASTICO RIGIDO). Norma técnica: ASTM D3389-21</t>
  </si>
  <si>
    <t>PERFILES C GR 50/GR 36 GALVANIZADO</t>
  </si>
  <si>
    <t>CODO 45° PVC ALCANTARILLADO D=8". NORMA NTC 3722-3</t>
  </si>
  <si>
    <t>TAPA CIEGA INICIO / FIN PARA CANAL DE DRENAJE MONOLÍTICO EN CONCRETO POLIMÉRICO PD 150V, CLASE D400, COLOR NATURAL, H= 27cm, A= 20cm, Long= 50cm</t>
  </si>
  <si>
    <t>TAPA CIEGA INICIO / FIN PARA CANAL DE INSPECCIÓN DE DRENAJE MONOLÍTICO EN CONCRETO POLIMÉRICO RD 200V, CLASE F900, COLOR NATURAL, H= 53cm, A= 26cm, Long= 66cm</t>
  </si>
  <si>
    <t>LOSETA PREFABRICADA EN CONCRETO MACIZO LISA A20 GRIS (20x20x6cm).</t>
  </si>
  <si>
    <t>TUBERÍA FLEXIBLE DE ALTA DENSIDAD NEGRA. TUBO Ø6" (160mm), TUBERÍA PEAD, PE100, SDR17, DN50, PE.</t>
  </si>
  <si>
    <t>RECUBRIMIENTO PROTECTOR EPÓXICO APLICABLE EN ELEMENTOS DE CONCRETO Y METAL BAJO AGUA.</t>
  </si>
  <si>
    <t>INHIBIDOR DE CORROSIÓN POR IMPREGNACIÓN (FORMULACIÓN MEJORADA)</t>
  </si>
  <si>
    <t>LIMPIADOR BASE ÁCIDO ESPECIAL PARA LIMPIAR Y DESMANCHAR LADRILLO-CONCRETO</t>
  </si>
  <si>
    <t>ADOQUIN DE CONCRETO A26 (200x100x60mm)</t>
  </si>
  <si>
    <t xml:space="preserve">LOSETA PREFABRICADA A58 GUIA (200x200x60mm) </t>
  </si>
  <si>
    <t>LOSETA PREFABRICADA A57 TOPEROL (200x200x60mm)</t>
  </si>
  <si>
    <t>TUBERÍA FLEXIBLE DE ALTA DENSIDAD NEGRA. TUBO Ø4" (110mm), TUBERÍA PEAD, PE100, SDR17, DN50, PE.</t>
  </si>
  <si>
    <t>TUBERÍA FLEXIBLE DE ALTA DENSIDAD NEGRA. TUBO Ø12" (315mm), TUBERÍA PEAD, PE100, SDR17, DN50, PE.</t>
  </si>
  <si>
    <t>TUBERÍA FLEXIBLE DE ALTA DENSIDAD NEGRA. TUBO Ø8" (200mm), TUBERÍA PEAD, PE100, SDR17, DN50, PE.</t>
  </si>
  <si>
    <t>TUBERÍA FLEXIBLE DE ALTA DENSIDAD NEGRA. TUBO Ø10" (250 mm), TUBERÍA PEAD, PE100, SDR17, DN50, PE.</t>
  </si>
  <si>
    <t>LUMINARIA LED 103W, 48 LED. Driver electrónico 120-227 Vac. 4.000k</t>
  </si>
  <si>
    <t>LUMINARIA LED 37W, 16 LED. Driver electrónico 120-277 V.</t>
  </si>
  <si>
    <t>LUMINARIA LED 70W, 32 LED. Driver electrónico 120-277 Vac. 4.000k</t>
  </si>
  <si>
    <t>TUBERÍA EN POLIETILENO DE 1" (25mm) - RDE21 - PN 8 - PE 100</t>
  </si>
  <si>
    <t>TRANSFORMADOR SEMISUMERGIBLE 75 KVA 11.4 /0.208-0.120 KV DYN5.</t>
  </si>
  <si>
    <t>TRANSFORMADOR SEMISUMERGIBLE 45 KVA 11.4 /0.208-0.120 KV DYN5.</t>
  </si>
  <si>
    <t>TRANSFORMADOR SEMISUMERGIBLE 225 KVA 11.4 /0.208-0.120 KV DYN5.</t>
  </si>
  <si>
    <t>TAPA (REJILLA) PARA CAÑUELA A-124. Dimensiones: 600x300x100mm.</t>
  </si>
  <si>
    <t>SUMINISTRO DE HORTENSIA JUMBO - FLOR AZUL (Incluye suministro al sitio de obra de 6 unidades por M2)</t>
  </si>
  <si>
    <t>SEMÁFORO CUATRO MÓDULOS FIJACIÓN EN MÁSTIL. Semaforo fijo de 200 mm, Tres luces en teconologia led mueble en policarbonato de alto impacto, soportes para instalacion,alimentacion 110- 220 v</t>
  </si>
  <si>
    <t>SEMÁFORO CUATRO MÓDULOS FIJACIÓN EN MÁSTIL CON FLECHA DE GIRO</t>
  </si>
  <si>
    <t>CONCRETO 7000 PSI 48 MPa (492 Kg/cm2) GRAVA COMÚN 5"</t>
  </si>
  <si>
    <t>ADOQUIN DE CONCRETO A26 (200x100x60mm) AMARILLO</t>
  </si>
  <si>
    <t>ADOQUIN DE CONCRETO A26 (200x100x60mm) OCRE</t>
  </si>
  <si>
    <t>ACERO ESTRUCTURAL A709 GRADO 50. (INCLUYE TRANSPORTE, FABRICACIÓN Y MONTAJE CON ANTICORROSIVO Y PINTURA DE ACABADO EN EPÓXICO) (INCLUYE MATERIALES, INSUMOS, HERRAMIENTAS Y EQUIPOS, ANDAMIOS, MANO DE OBRA CALIFICADA Y TODO LO NECESARIO PARA DESARROLLAR LA OBRA</t>
  </si>
  <si>
    <t>ADOQUIN DE CONCRETO A25 (200x100x60mm) PEATONAL CHOCOLATE</t>
  </si>
  <si>
    <t>MUEBLE O MESA CON PUERTAS EN ACERO INOXIDABLE 1.23m x 0.60m x 0.90m</t>
  </si>
  <si>
    <t>MUEBLE O MESA CON PUERTAS EN ACERO INOXIDABLE 2.65m x 0.60m x 0.90m</t>
  </si>
  <si>
    <t>TUBO EN ACERO D=36"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</si>
  <si>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CODO EN ACERO D=36" ENTRE 5° Y 22.5° CON EXTREMOS DE JUNTA ESPIGO / CAMPANA CON EMPAQUE DE CAUCHO, CON REVESTIMIENTO INTERIOR Y RECUBRIMIENTO EXTERIOR EN MORTERO DE CEMENTO. L=0.50X0.50M. PRESION DE TRABAJO = 150 PSI. SUMINISTRO Y TRANSPORTE</t>
  </si>
  <si>
    <t>CODO EN ACERO D=36" ENTRE 22.5° Y 45° CON EXTREMOS DE JUNTA ESPIGO / CAMPANA CON EMPAQUE DE CAUCHO, CON REVESTIMIENTO INTERIOR Y RECUBRIMIENTO EXTERIOR EN MORTERO DE CEMENTO. L=0.80X0.80M. PRESION DE TRABAJO = 150 PSI. SUMINISTRO Y TRANSPORTE</t>
  </si>
  <si>
    <t>CODO EN ACERO D=36" ENTRE 45° Y 67.5° CON EXTREMOS DE JUNTA ESPIGO / CAMPANA CON EMPAQUE DE CAUCHO, CON REVESTIMIENTO INTERIOR Y RECUBRIMIENTO EXTERIOR EN MORTERO DE CEMENTO. L=1.20X1.20M. PRESION DE TRABAJO = 150 PSI. SUMINISTRO Y TRANSPORTE</t>
  </si>
  <si>
    <t>CODO EN ACERO D=36" ENTRE 67.5° Y 90° CON EXTREMOS DE JUNTA ESPIGO / CAMPANA CON EMPAQUE DE CAUCHO, CON REVESTIMIENTO INTERIOR Y RECUBRIMIENTO EXTERIOR EN MORTERO DE CEMENTO. L=1.65X1.65M. PRESION DE TRABAJO = 150 PSI. SUMINISTRO Y TRANSPORTE</t>
  </si>
  <si>
    <t>REDUCCION EN ACERO D=36" x 24" CON EXTREMOS DE ESPIGO D=36" Y CAMPANA D=24", CON REVESTIMIENTO INTERIOR Y RECUBRIMIENTO EXTERIOR EN MORTERO DE CEMENTO. L= 1.45m. PRESION DE TRABAJO = 150 PSI. SUMINISTRO Y TRANSPORTE</t>
  </si>
  <si>
    <t>TEE EN ACERO D=24" x 24" CON EXTREMOS DE JUNTA ESPIGO / CAMPANA Y BRIDA EN ACERO EN LA DERIVACION, CON REVESTIMIENTO INTERIOR Y RECUBRIMIENTO EXTERIOR EN MORTERO DE CEMENTO. L=1.50X0.90M. SUMINISTRO Y TRANSPORTE</t>
  </si>
  <si>
    <t>NIPLE ACERO D=16" L=1500MM EXTREMOS BRIDA/CAMPANA, CON REVESTIMIENTO INTERIOR Y RECUBRIMIENTO EXTERIOR EN MORTERO CEMENTO. SUMINISTRO Y TRANSPORTE</t>
  </si>
  <si>
    <t>NIPLE ACERO D=24" L=2000MM EXTREMOS ESPIGO/BRIDA, CON REVESTIMIENTO INTERIOR Y RECUBRIMIENTO EXTERIOR EN MORTERO CEMENTO, CON SALIDA TANGENCIAL PARA PURGA D=2". SUMINISTRO Y TRANSPORTE</t>
  </si>
  <si>
    <t>CINTURON DE CIERRE EN ACERO D=24", CON REVESTIMIENTO EN PINTURA ANTICORROSIVA. PARA EMPATES DE TUBERIA EN WSP A CCP LINEAL. PRESION DE TRABAJO = 150 PSI. SUMINISTRO Y TRANSPORTE</t>
  </si>
  <si>
    <t>CODO EN ACERO D=30" ENTRE 45° Y 67.5° CON EXTREMOS DE JUNTA ESPIGO / CAMPANA CON EMPAQUE DE CAUCHO, CON REVESTIMIENTO INTERIOR Y RECUBRIMIENTO EXTERIOR EN MORTERO DE CEMENTO. L=1.00X1.00M. PRESION DE TRABAJO = 150 PSI. SUMINISTRO Y TRANSPORTE</t>
  </si>
  <si>
    <t>REDUCCION EN ACERO D=30" x 24" CON EXTREMOS DE ESPIGO D=30" Y CAMPANA D=24", CON REVESTIMIENTO INTERIOR Y RECUBRIMIENTO EXTERIOR EN MORTERO DE CEMENTO. L= 0.84m. PRESION DE TRABAJO = 150 PSI. SUMINISTRO Y TRANSPORTE</t>
  </si>
  <si>
    <t>SALIDA NORMAL EN ACERO F 12" CON EXTREMO BRIDADO. REVESTIMIENTOS INTERIOR Y EXTERIOR EN PINTURA EPÓXICA. L=0.15M. INSTALADA EN FÁBRICA SOBRE TUBO O ACCESORIO HASTA F 30".. SUMINISTRO Y TRANSPORTE</t>
  </si>
  <si>
    <t>UNION DRESSER HD D=30"</t>
  </si>
  <si>
    <t>NIPLE ACERO D=30" L=2500MM EXTREMOS BRIDA/CAMPANA, CON REVESTIMIENTO INTERIOR Y RECUBRIMIENTO EXTERIOR EN MORTERO CEMENTO, CON SALIDA TANGENCIAL PARA PURGA D=4". SUMINISTRO Y TRANSPORTE</t>
  </si>
  <si>
    <t>TEE EN ACERO D=30" x 24" CON EXTREMOS DE JUNTA ESPIGO / CAMPANA Y BRIDA EN ACERO EN LA DERIVACION, CON REVESTIMIENTO INTERIOR Y RECUBRIMIENTO EXTERIOR EN MORTERO DE CEMENTO. L=3.00M. SUMINISTRO Y TRANSPORTE</t>
  </si>
  <si>
    <t>CINTURON DE CIERRE EN ACERO D=16", CON REVESTIMIENTO EN PINTURA ANTICORROSIVA. PARA EMPATES DE TUBERIA EN WSP A CCP LINEAL. PRESION DE TRABAJO = 150 PSI. SUMINISTRO Y TRANSPORTE</t>
  </si>
  <si>
    <t>UNION DE DESMONTAJE AUTOPORTANTE HD D=8"</t>
  </si>
  <si>
    <t>TEE EN ACERO Ø 20" x 20" CON EXTREMOS ESPIGO/CAMPANA Y BRIDA EN LA DERIVACIÓN (ACERO). SUMINISTRO Y TRANSPORTE</t>
  </si>
  <si>
    <t>UNION DRESSER HD D=20"</t>
  </si>
  <si>
    <t>VALVULA MARIPOSA HD VA E.B. D=20" (150 PSI)</t>
  </si>
  <si>
    <t>NIPLE ACERO D=3" L=300MM EXTREMOS BRIDA/LISO, CON REVESTIMIENTO INTERIOR Y RECUBRIMIENTO EXTERIOR EN PINTURA EXPOXICA. SUMINISTRO Y TRANSPORTE</t>
  </si>
  <si>
    <t>VÁLVULA DE COMPUERTA DE Ø 3" BRONCE T/P RED WHITE. SUMINISTRO Y TRANSPORTE</t>
  </si>
  <si>
    <t>CODO EN ACERO D=20" ENTRE 45° Y 67.5° CON EXTREMOS DE JUNTA ESPIGO / CAMPANA CON EMPAQUE DE CAUCHO, CON REVESTIMIENTO INTERIOR Y RECUBRIMIENTO EXTERIOR EN MORTERO DE CEMENTO. L=1.00X1.00M. PRESION DE TRABAJO = 150 PSI. SUMINISTRO Y TRANSPORTE</t>
  </si>
  <si>
    <t>REDUCCION AC  8"x4" EXTREMO LISO</t>
  </si>
  <si>
    <t>TUBERIA PEAD 1.30m - PE 100 - PN 8 - RDE21</t>
  </si>
  <si>
    <t>TUBERIA PEAD 1.40m - PE 100 - PN 8 - RDE21</t>
  </si>
  <si>
    <t>TUBERIA PEAD 1.50m - PE 100 - PN 8 - RDE21</t>
  </si>
  <si>
    <t>GABINETE CONTRAINCENDIO T2</t>
  </si>
  <si>
    <t>TUBERIA PEAD 1.60m - PE 100 - PN 8 - RDE21</t>
  </si>
  <si>
    <t>TUBERIA PEAD 1.80m - PE 100 - PN 8 - RDE21</t>
  </si>
  <si>
    <t>TUBERIA PEAD 2.00m - PE 100 - PN 8 - RDE21</t>
  </si>
  <si>
    <t>TUBO PE100 PN16 90mm Ø3"</t>
  </si>
  <si>
    <t>TUBO PE100 PN16 110mm Ø4"</t>
  </si>
  <si>
    <t>TUBO PE100 PN10 160mm Ø6"</t>
  </si>
  <si>
    <t>CODO 45° - RDE 11 - PE100 - PN16 (110mm) Ø4"</t>
  </si>
  <si>
    <t>CODO 45° - RDE 11 - PE100 - PN16 (160mm) Ø6"</t>
  </si>
  <si>
    <t>CODO 90° - RDE 11 - PE100 - PN16 (160mm) Ø6"</t>
  </si>
  <si>
    <t>CODO 45° - RDE 11 - PE100 - PN16 (200mm) Ø8"</t>
  </si>
  <si>
    <t>UNIÓN 3" PE 100, PN16 - RDE 11</t>
  </si>
  <si>
    <t>UNIÓN 4" PE 100, PN16 - RDE 11</t>
  </si>
  <si>
    <t>BRIDA LOCA POLIETILENO D= 8"</t>
  </si>
  <si>
    <t>PORTABRIDA POLIETILENO D= 8" PE 100, PN 16 - RDE 11</t>
  </si>
  <si>
    <t>UNIÓN 6" PE 100, PN16 - RDE 11</t>
  </si>
  <si>
    <t>BRIDA LOCA POLIETILENO D= 4"</t>
  </si>
  <si>
    <t>PORTABRIDA POLIETILENO D= 4" PE 100, PN 16 - RDE 11</t>
  </si>
  <si>
    <t>NIPLE ACERO D=36" L=2500MM EXTREMOS BRIDA/CAMPANA, CON REVESTIMIENTO INTERIOR Y RECUBRIMIENTO EXTERIOR EN MORTERO CEMENTO, CON SALIDA TANGENCIAL PARA PURGA D=4". SUMINISTRO Y TRANSPORTE</t>
  </si>
  <si>
    <t>TUBERIA PEAD 200mm (8") - PE 100 - PN 8 - RDE21</t>
  </si>
  <si>
    <t>TUBERIA PEAD 250mm (10") - PE 100 - PN 8 - RDE21</t>
  </si>
  <si>
    <t>TUBERIA PEAD 300mm (12") - PE 100 - PN 8 - RDE21</t>
  </si>
  <si>
    <t>TUBERIA PEAD 350mm (14") - PE 100 - PN 8 - RDE21</t>
  </si>
  <si>
    <t>TUBERIA PEAD 400mm (16") - PE 100 - PN 8 - RDE21</t>
  </si>
  <si>
    <t xml:space="preserve">TEE PE 6"x4" (150x100mm) - PE 100, PN 16 - RDE 17 </t>
  </si>
  <si>
    <t>UNION REPARACION PVC DESLIZANTE D=1"</t>
  </si>
  <si>
    <t>TEE PE 8"x4" (200x100mm) PE100, PN 16 - RDE 11</t>
  </si>
  <si>
    <t>BRIDA LOCA POLIETILENO D= 3"</t>
  </si>
  <si>
    <t>PORTABRIDA POLIETILENO D= 3" PE 100, PN 16 - RDE 11</t>
  </si>
  <si>
    <t>TRAGANTE CÚPULA 3" x 2" EN ALUMINIO</t>
  </si>
  <si>
    <t>BRIDA LOCA POLIETILENO D= 6"</t>
  </si>
  <si>
    <t>PORTABRIDA POLIETILENO D= 6" PE 100, PN 16 - RDE 11</t>
  </si>
  <si>
    <t>TEE HD J.H. D=12" x 12"</t>
  </si>
  <si>
    <t>TAPON HD E.L. D=2"</t>
  </si>
  <si>
    <t>CAPACETE METALICO GALVANIZADO IMC DE 6"</t>
  </si>
  <si>
    <t>CODO 45° CxE PVC SANITARIA D=3"</t>
  </si>
  <si>
    <t>SOPORTE PARA TUBERÍA DIÁMETRO 3" TIPO "OMEGA"</t>
  </si>
  <si>
    <t>NIPLE ACERO D=12" L=2500MM EXTREMOS BRIDA/BRIDA, CON REVESTIMIENTO INTERIOR EN MORTERO DE CEMENTO Y RECUBRIMIENTO EXTERIOR EN PINTURA EPOXICA, CON SALIDA TANGENCIAL PARA PURGA D=2". SUMINISTRO Y TRANSPORTE</t>
  </si>
  <si>
    <t>TRANSFORMADOR TIPO PEDESTAL PARA AP DE 75 KVA 11.4/0.380-0.220KV EN ACEITE VEGETAL.</t>
  </si>
  <si>
    <t>CODO HD J.H. PARA PVC 90° D=8"</t>
  </si>
  <si>
    <t>TAPON HD J.H. D=8"</t>
  </si>
  <si>
    <t>TEE HD J.H. D=8" x 4"</t>
  </si>
  <si>
    <t>TEE HD J.H. D=8" x 6"</t>
  </si>
  <si>
    <t>VALVULA MARIPOSA HD VA E.B. D=18" (150 PSI)</t>
  </si>
  <si>
    <t>CODO HD J.H. PARA PVC 22.5° D=3"</t>
  </si>
  <si>
    <t>CODO HD J.H. PARA PVC 45° D=3"</t>
  </si>
  <si>
    <t>CODO HD J.H. PARA PVC 90° D=3"</t>
  </si>
  <si>
    <t>TEE HD J.H. D=6" x 6"</t>
  </si>
  <si>
    <t>BREAKER INDUSTRIAL GRADUABLE DE 40A HASTA 100A</t>
  </si>
  <si>
    <t>BLOQUE DE CEMENTO MACIZO 6X20X20 COLOR ARENA, CHOCOLATE O SIMILAR</t>
  </si>
  <si>
    <t>RECEPCIÓN DE NIDOS RESCATADOS  (MAXIMO 3 HUEVOS).</t>
  </si>
  <si>
    <t>BLOQUE DE CEMENTO MACIZO 6X20X20 COLOR OCRE</t>
  </si>
  <si>
    <t>RECEPCIÓN DE AVES RESCATADAS</t>
  </si>
  <si>
    <t>INFORME SOBRE LAS AVES RESCATADAS</t>
  </si>
  <si>
    <t>BLOQUE DE CEMENTO MACIZO 6X20X20 COLOR MARRÓN</t>
  </si>
  <si>
    <t>BLOQUE DE CEMENTO MACIZO 6X20X20 COLOR GRIS NATURAL O SIMILAR</t>
  </si>
  <si>
    <t>AVISO PUNTO IDU 1.50m x 0.90m EN LÁMINA GALVANIZADA CAL. 24. INCLUYE SUMINISTRO E INSTALACIÓN</t>
  </si>
  <si>
    <t>VOLANTES TAMAÑO CARTA EN PROPALMATE 90 Gr IMPRESIÓN 4x0 TINTAS IMPRESO A UNA CARA</t>
  </si>
  <si>
    <t>VOLANTES TAMAÑO CARTA PROPALCOTE 115 Gr IMPRESIÓN 4x4 TINTAS IMPRESO A DOBLE CARA</t>
  </si>
  <si>
    <t>VOLANTES TAMAÑO CARTA EN PROPALCOTE 90 Gr IMPRESIÓN 4x4 TINTAS</t>
  </si>
  <si>
    <t>VOLANTES TAMAÑO MEDIA CARTA PROPALCOTE DE 115 Gr IMPRESIÓN 4x4 TINTAS IMPRESO A DOBLE CARA</t>
  </si>
  <si>
    <t>VOLANTES TAMAÑO MEDIA CARTA PROPALCOTE DE 90 Gr IMPRESIÓN 4x4 TINTAS IMPRESO A DOBLE CARA</t>
  </si>
  <si>
    <t>CALENDARIOS 15 x 15 cm. 13 HOJAS. BASE SIN IMPRESIÓN. FULL COLOR PROPALCOTE DE 150 Grs. BASE CARTÓN BLANCA, ANILLADO.</t>
  </si>
  <si>
    <t>PIEZAS IMANTADAS 8.5 x 5.5 cm HORIZONTAL, CALIBRE DEL IMÁN 0.3 mm, PLASTIFICADO BRILLO UV. REFILADO</t>
  </si>
  <si>
    <t>ROMPE-TRÁFICO CARTÓN CORRUGADO IMPRESO A UNA CARA EN FULL COLOR ALTA RESOLUCIÓN, FORMA RECTANGULAR TROQUELADO A SILUETA 90 x 1.80 cm</t>
  </si>
  <si>
    <t>CARTILLAS 10 - 15 HOJAS INTERNAS FULL COLOR TAMAÑO MEDIA CARTA</t>
  </si>
  <si>
    <t>PERIÓDICO PÁGINAS 8/TAMAÑO 37  28.9 cm PAPEL PERIÓDICO DE 45 Gr IMPRESIÓN A COLOR 4x4.</t>
  </si>
  <si>
    <t>FLOOR PRINTS EN VINILO ADHESIVO RESISTENTE, IMPERMEABLES Y LAVABLES. 70 x 100 cm FULL COLOR.</t>
  </si>
  <si>
    <t>VINILOS ADHESIVOS DE 30 x 60 cm PARA SUPERFICIES PLANAS, CORTE REFILADO FULL COLOR BRILLANTE.</t>
  </si>
  <si>
    <t>TRANSFORMADOR TIPO PEDESTAL PARA AP DE 30 KVA 11.4/0.380-0.220KV EN ACEITE VEGETAL.</t>
  </si>
  <si>
    <t>TRANSFORMADOR TIPO PEDESTAL PARA AP DE 45 KVA 11.4/0.380-0.220KV EN ACEITE VEGETAL.</t>
  </si>
  <si>
    <t>TRANSFORMADOR TIPO PEDESTAL PARA AP DE 45 KVA 11.4/0.208-0.120KV EN ACEITE VEGETAL.</t>
  </si>
  <si>
    <t>TRANSFORMADOR TIPO PEDESTAL PARA AP DE 75 KVA 11.4/0.208-0.120KV EN ACEITE VEGETAL.</t>
  </si>
  <si>
    <t>TRANSFORMADOR TIPO PEDESTAL PARA AP DE 150 KVA 11.4/0.208-0.120KV EN ACEITE VEGETAL.</t>
  </si>
  <si>
    <t>LUMINARIA LED RALED II RA02SII 16 LED 72 W</t>
  </si>
  <si>
    <t>MALLA ELECTROSOLDADA S=150x150mm, Ø=8.5x8.5mm</t>
  </si>
  <si>
    <t>LUMINARIA LED RALED II 192L T2 103W</t>
  </si>
  <si>
    <t>LUMINARIA LED  RALED I 64 LED . T2. 37W.</t>
  </si>
  <si>
    <t>CAJA METALICA PARA DERIVACION ET 925</t>
  </si>
  <si>
    <t>TUBERÍA DE CORAZA METÁLICA FLEXIBLE 2"</t>
  </si>
  <si>
    <t>TUBERÍA DE CORAZA METÁLICA FLEXIBLE 3/4"</t>
  </si>
  <si>
    <t>LUMINARIA LED  RALED IIRA02SII  32 LED 72W</t>
  </si>
  <si>
    <t>LOSETA PREFABRICADA EN CONCRETO MACIZO LISA A20 GRIS (20x20x6cm)</t>
  </si>
  <si>
    <t>BORRADO SEÑALIZACIÓN VIAL TIPO FRESADO CON MÁQUINA BERTELLI O SIMILAR (M2)</t>
  </si>
  <si>
    <t>METODOS DE PRUEBA ESTANDAR PARA ENSAYO DE FLEXION DE MATERIALES PARA DETERMINAR LA DUCTILIDAD. (FLEXION DE ACERO ESTRUCTURAL). Norma técnica: ASTM E290-22</t>
  </si>
  <si>
    <t>ENSAYO DE FATIGA POR ACEPTACION PARA PISOS EN ALUMINIO DE PUENTES PEATONALES PROTOTIPO PARA BOGOTA. Norma técnica: Protocolo CTO IDU-791-17</t>
  </si>
  <si>
    <t>ENSAYO DE PUNZONAMIENTO SIMPLE PARA PISOS EN ALUMINIO DE PUENTES PEATONALES PROTOTIPO PARA BOGOTA. Norma técnica: Protocolo CTO IDU-791-17</t>
  </si>
  <si>
    <t>ENSAYO DE FATIGA POR ACEPTACION PARA PISOS EN CONCRETO DE PUENTES PEATONALES PROTOTIPO PARA BOGOTA. Norma técnica: Protocolo CTO IDU-791-17</t>
  </si>
  <si>
    <t>METODO DE ENSAYO NORMALIZADO PARA TEMPERATURA DE FRAGILIDAD DE PLASTICOS Y ELASTOMEROS POR IMPACTO. Norma técnica: NTC-3336-98 ASTM D746-24</t>
  </si>
  <si>
    <t>RECUBRIMIENTO RICO EN ZINC TIPO I, INORGANICO Y TIPO II ORGANICO (PORCENTAJE MINIMO DE ZINC). Norma técnica: SSPC-PAINT20-19</t>
  </si>
  <si>
    <t>ENSAYO DE PUNZONAMIENTO SIMPLE PARA PISOS EN PLASTICO RIGIDO DE PUENTES PEATONALES PROTOTIPO PARA BOGOTA. Norma técnica: Protocolo CTO IDU-791-17</t>
  </si>
  <si>
    <t>METODOS PARA MUESTREO Y ENSAYOS DE UNIDADES DE MAMPOSTERIA Y OTROS PRODUCTOS DE ARCILLA (COEFICIENTE DE SATURACION). Norma Técnica: NTC-4017-18 numeral 10.4.4</t>
  </si>
  <si>
    <t>RESISTENCIA DEL CONCRETO A LA ABRASION MEDIANTE CHORRO DE ARENA (SANDBLASTING). Norma Técnica: INVE-425-13 ASTM C418-20</t>
  </si>
  <si>
    <t>PIEZA DE REMATE CURVA A117 PARA RAMPA TIPO C (600x400x450mm)</t>
  </si>
  <si>
    <t>SARDINEL ESPECIAL A116 PARA RAMPA TIPO C (600x600x350mm)</t>
  </si>
  <si>
    <t>PIEZA DE REMATE A115 PARA RAMPA VEHICULAR TIPO B (600x400x450mm)</t>
  </si>
  <si>
    <t>TEE HD E.L. D=3" x 3"</t>
  </si>
  <si>
    <t>KIT DE NIVELACION PARA HIDRANTE TIPO TRAFICO D=3" LONGITUD 300mm</t>
  </si>
  <si>
    <t>SEÑAL VERTICAL PREVENTIVA SP-46B TIPO CUADRADO CON FLECHA. Lámina galvanizada Cal. 16, Ángulo de 2x14. Reflectivo diamante tipo XI, verde limón. Pintura electrostática.</t>
  </si>
  <si>
    <t>CANAL DE DRENAJE MONOLÍTICO EN CONCRETO POLIMÉRICO RD 100V, CLASE F900, COLOR NATURAL, H=26.5cm A=16cm, Long=100cm (Incluye rejilla).</t>
  </si>
  <si>
    <t>CANAL DE DRENAJE MONOLÍTICO EN CONCRETO POLIMÉRICO RD 150V, CLASE F900, COLOR NATURAL, H=28cm A=21cm, Long=100cm (Incluye rejilla).</t>
  </si>
  <si>
    <t>CANAL DE DRENAJE MONOLÍTICO EN CONCRETO POLIMÉRICO RD 150V, CLASE F900, COLOR NATURAL, H=38cm A=21cm, Long=100cm (Incluye rejilla).</t>
  </si>
  <si>
    <t>CUERDA NYLON D= 3mm</t>
  </si>
  <si>
    <t>PERFORACIÓN HORIZONTAL PARA DUCTO DE POLIETILENO D=4", INCL. TUBERÍA (INCL. SUMINISTRO E INSTALACIÓN)</t>
  </si>
  <si>
    <t>VÁLVULA DE PIE ANTIGOLPE DE ARIETE - BRONCE D= 3".</t>
  </si>
  <si>
    <t>SOLDADURA SOLVENTE PARA CPVC (1/8 GLN)</t>
  </si>
  <si>
    <t>TUBERIA CPVC D=3/4"</t>
  </si>
  <si>
    <t>TUBERIA CPVC D=1/2"</t>
  </si>
  <si>
    <t>CODO 90° CPVC E.L. D=3/4"</t>
  </si>
  <si>
    <t>UNION CPVC D=1/2"</t>
  </si>
  <si>
    <t>UNION CPVC D=3/4"</t>
  </si>
  <si>
    <t>CODO 90° CPVC E.L. D=1/2"</t>
  </si>
  <si>
    <t>TEE CPVC D=1/2"</t>
  </si>
  <si>
    <t>TEE CPVC D=3/4"</t>
  </si>
  <si>
    <t>ADAPTADOR HEMBRA CPVC D=3/4"</t>
  </si>
  <si>
    <t>ADAPTADOR MACHO CPVC D=3/4"</t>
  </si>
  <si>
    <t>CODO ACERO GALVANIZADO 90° D=1/2"</t>
  </si>
  <si>
    <t>ADAPTADOR HEMBRA CPVC D=1/2"</t>
  </si>
  <si>
    <t>NIPLE ACERO GALVANIZADO D=1/2" L=80MM</t>
  </si>
  <si>
    <t>TAPON ACERO GALVANIZADO D=1/2"</t>
  </si>
  <si>
    <t>BUJE SOLDADO SANITARIA PVC D=4" x 2"</t>
  </si>
  <si>
    <t>BUJE SOLDADO SANITARIA PVC D=6" x 4"</t>
  </si>
  <si>
    <t>YEE REDUCIDA PVC SANITARIA D=6" x 4"</t>
  </si>
  <si>
    <t>INTERRUPTORTRIPLE CONMUTABLE BLANCO</t>
  </si>
  <si>
    <t>PODA DE ESPECÍMENES MENORES A 5M (Incluye mano de obra)</t>
  </si>
  <si>
    <t>PODA RADICULAR (Incl. MdeO) Poda de raíz de especímenes de Rango 1. Incl. poda, aplicación de cicatrizante, astillado de residuos, limpieza del lugar, transporte y disposición final de residuos e info</t>
  </si>
  <si>
    <t>RIEGO DE ÁRBOL (Se aplica dosis de 40 litros por árbol)</t>
  </si>
  <si>
    <t>PODA DE ESPECÍMENES MAYORES A 5M (Incluye mano de obra)</t>
  </si>
  <si>
    <t>FERTILIZACIÓN EDÁFICA (Incluye mano de obra). Aplicación de 100 gramos de fertilizante por árbol.</t>
  </si>
  <si>
    <t>PODA RADICULAR (Incl. MdeO) Poda de raíz de especímenes de Rango 2. Incl. poda, aplicación de cicatrizante, astillado de residuos, limpieza del lugar, transporte y disposición final de residuos e info</t>
  </si>
  <si>
    <t>BORDILLO NO TRASPASABLE (Separador de Carril no rebasable) EN POLIETILENO DE ALTA DENSIDAD SIN PLOMO DE COLOR AMARILLO, SECCIONADO EN DOS UNIDADES, ALTURA MÍNIMA 15 cm, ANCHO 20 cm y LARGO 100 cm</t>
  </si>
  <si>
    <t>SEÑAL VERTICAL PREVENTIVA DE (60cm x 60cm) EN REFLECTIVO DE ALTA INTENSIDAD TIPO IV O SUPERIOR Y LÁMINA GALVANIZADA CAL. 16, INCLUYE PEDESTAL EN ÁNGULO</t>
  </si>
  <si>
    <t>SEÑAL VERTICAL PREVENTIVA DE (45cm x 45cm) EN REFLECTIVO DE ALTA INTENSIDAD TIPO IV O SUPERIOR Y LÁMINA GALVANIZADA CAL. 16, INCLUYE TUBO GALVANIZADO DE 2" DE DIÁMETRO INTERNO</t>
  </si>
  <si>
    <t>SEÑAL VERTICAL PREVENTIVA DE (60cm x 60cm) CON PLAQUETA (ALTO MÁXIMO DE 23cm) EN REFLECTIVO DE ALTA INTENSIDAD TIPO IV O SUPERIOR Y LÁMINA GALVANIZADA CAL. 16, INCLUYE PEDESTAL EN ÁNGULO</t>
  </si>
  <si>
    <t>SEÑAL VERTICAL INFORMATIVA DE (60cm x 60cm) EN REFLECTIVO DE ALTA INTENSIDAD TIPO IV O SUPERIOR Y LÁMINA GALVANIZADA CAL. 16, INCLUYE PEDESTAL EN ÁNGULO</t>
  </si>
  <si>
    <t>SEÑAL VERTICAL GRUPO DE REGLAMENTARIAS TIPO CIRCULO D=45cm. INCLUYE SUMINISTRO E INSTALACION.</t>
  </si>
  <si>
    <t>TRANSFORMADOR SEMISUMERGIBLE 112,5 KVA 11,4K/208-120V</t>
  </si>
  <si>
    <t>BUJE SOLDADO PRESION PVC D= 2" x 3/4"</t>
  </si>
  <si>
    <t>REGISTRO BOLA PVC 3" TIPO PESADO</t>
  </si>
  <si>
    <t>BUJE SOLDADO PRESION CPVC D=3/4" x 1/2"</t>
  </si>
  <si>
    <t>TEE HD E.L. D=2" x 2"</t>
  </si>
  <si>
    <t>REGISTRO BOLA PVC 4" TIPO PESADO</t>
  </si>
  <si>
    <t>CODO 45° PVC E.L. D=3/4"</t>
  </si>
  <si>
    <t>UNION PVC E.L. D=1 1/2". NORMA NTC 382</t>
  </si>
  <si>
    <t>UNION PVC E.L. D=3/4". NORMA NTC 382</t>
  </si>
  <si>
    <t>BUJE SOLDADO PRESION PVC D= 1 1/4" x 1/2"</t>
  </si>
  <si>
    <t>BUJE SOLDADO PRESION PVC D= 2" x 1 1/4"</t>
  </si>
  <si>
    <t>BUJE SOLDADO PRESION PVC D= 2" x 1"</t>
  </si>
  <si>
    <t>COPA REDUCIDA GALVANIZADA HD 2" x 3/4"</t>
  </si>
  <si>
    <t>UNIÓN BRIDA x ACOPLE UNIVERSAL 3"</t>
  </si>
  <si>
    <t>UNIÓN BRIDA x ACOPLE UNIVERSAL 4"</t>
  </si>
  <si>
    <t>JUNTA ANTIVIBRATORIA D= 4"</t>
  </si>
  <si>
    <t>PASAMURO ACERO INOXIDABLE D= 1 1/2" x 50cm PARA TUBO DE 1"</t>
  </si>
  <si>
    <t>PASAMURO ACERO INOXIDABLE D= 4" x 50cm PARA TUBO DE 3"</t>
  </si>
  <si>
    <t>MANÓMETRO DE PRESIÓN 0 - 200 PSI</t>
  </si>
  <si>
    <t>PASAMURO ACERO INOXIDABLE D= 2 1/2" x 50cm PARA TUBO DE 2"</t>
  </si>
  <si>
    <t>ADAPTADOR MACHO CPVC D=1/2"</t>
  </si>
  <si>
    <t>BLOQUE No. 3</t>
  </si>
  <si>
    <t>TRANSFORMADOR SEMISUMERGIBLE 300 KVA 11,4K/208-120V</t>
  </si>
  <si>
    <t>BASE GRANULAR CLASE A (BGA_BG38)</t>
  </si>
  <si>
    <t>AGREGADOS RECICLADOS PARA SUBBASE GRANULAR (AR_SBG50)</t>
  </si>
  <si>
    <t>CANAL DE DRENAJE MONOLÍTICO Y REJA EN CONCRETO POLIMÉRICO RD 150V H480 F900, H=48cm, A=21cm, Long.=100cm.</t>
  </si>
  <si>
    <t>CANAL DE DRENAJE MONOLÍTICO Y REJA EN CONCRETO POLÍMERICO PD 100V H230 D400, H=23cm, A=15cm, Long.=100cm.</t>
  </si>
  <si>
    <t>CANAL DE DRENAJE MONOLÍTICO Y REJA EN CONCRETO POLÍMERICO RD 200V H330 F900, H=33cm, A=26cm, Long.=100cm.</t>
  </si>
  <si>
    <t>TAPON HD J.H. D=3"</t>
  </si>
  <si>
    <t>TEE HD J.H. D=10" x 6"</t>
  </si>
  <si>
    <t>CODO HD J.H. PARA PVC 22.5° D=2"</t>
  </si>
  <si>
    <t>PLANTACIÓN DE CARISECO H= 1.5 m. (Incluye suministro al sitio de obra, plantacion, aplicación y mezcla de sustrato, tutor y amarre. Incluye transporte y disposición final de sobrantes en sitio autorizado a 28 Kms).</t>
  </si>
  <si>
    <t>PLANTACION DE PALMA ALEJANDRA H= 1.5 m. (Incluye suministro al sitio de obra, plantacion, aplicación y mezcla de sustrato, tutor, amarre, incluye transporte y disposición final de sobrantes en sitio autorizado a 28 km).</t>
  </si>
  <si>
    <t>PLANTACION DE SIETECUEROS H= 1.5 m. (Incluye suministro al sitio de obra, plantacion, aplicación y mezcla de sustrato, tutor y amarre. Incluye transporte y disposición final de sobrantes en sitio autorizado a 28 km).</t>
  </si>
  <si>
    <t>CLORURO DE CALCIO (En perlas)</t>
  </si>
  <si>
    <t>PLANTACION DE CUCHARO H= 1.5 m. (Incluye suministro al sitio de obra, plantacion, aplicación y mezcla de sustrato, tutor y amarre. Incluye transporte y disposición final de sobrantes en sitio autorizado a 28 km).</t>
  </si>
  <si>
    <t>TELA PARA CERRAMIENTO 55 gr/m2, COLOR BLANCO, ANCHO = 2.10m</t>
  </si>
  <si>
    <t>ESPUMA DE POLIETILENO, ANCHO = 1.00 m,  ESPESOR = 5 mm</t>
  </si>
  <si>
    <t>HELECHO MACHO H=1.0 m. (Incluye suministro al sitio de obra)</t>
  </si>
  <si>
    <t>PERFORACIÓN HORIZONTAL PARA DUCTO DE POLIETILENO D=6", INCLUYE TUBERÍA (Incluye suministro e instalación)</t>
  </si>
  <si>
    <t>PERFORACIÓN HORIZONTAL PARA DUCTO DE POLIETILENO D=12", INCLUYE TUBERÍA (Incluye suministro e instalación)</t>
  </si>
  <si>
    <t xml:space="preserve">ADAPTADOR TERMINAL CAMPANA PVC D=2" </t>
  </si>
  <si>
    <t>TEE PE 6"x6" - PE100, PN 16 - RDE 11</t>
  </si>
  <si>
    <t>REDUCCIÓN CONCÉNTRICA 6"X4" - PE100 - PN16 - RDE 11</t>
  </si>
  <si>
    <t>TAPON HD J.H. D=12"</t>
  </si>
  <si>
    <t>BASE GRANULAR CLASE B (BGB_BG38)</t>
  </si>
  <si>
    <t>BARRERA DE SEGURIDAD - SEPARADOR CICLORUTA TIPO A-165 SIN ANCLAJE (0.53m x 0.60m x 1.50m) COLOR GRIS RESISTENCIA CONCRETO 28 Mpa</t>
  </si>
  <si>
    <t>ALCOHOL ANTISÉPTICO (ALCOHOL AL 70%). (Según Apéndice Bioseguridad Covid 19)</t>
  </si>
  <si>
    <t>TOALLAS DE PAPEL PARA MANOS. TIPO Z.  DOBLE HOJA. (PAQUETE 150 HOJAS)_(Según Apéndice Bioseguridad Covid 19)</t>
  </si>
  <si>
    <t>DISPENSADOR PLÁSTICO DE TOALLAS TIPO Z._(Según Apéndice Bioseguridad Covid 19)</t>
  </si>
  <si>
    <t>MESA PLÁSTICA DE 0.72m x 0.72m x 0.72m._(Según Apéndice Bioseguridad Covid 19)</t>
  </si>
  <si>
    <t>TERMOMETRO INFRARROJO PARA USO EN HUMANOS, LIBRE DE CONTACTO, IMPERMEABLE. (Según Apéndice Bioseguridad Covid 19)</t>
  </si>
  <si>
    <t>JABÓN LIQUIDO PARA MANOS._(Según Apéndice Bioseguridad Covid 19)</t>
  </si>
  <si>
    <t>LAVAMANOS PORTÁTIL EN ACERO INOXIDABLE CON DOS TANQUES PARA AGUA LIMPIA Y RESIDUAL DE 20 LT C/U_ (Según Apéndice Bioseguridad Covid 19)</t>
  </si>
  <si>
    <t>GEL ANTIBACTERIAL Antiséptico para manos sin enjuague, a base de glicerina, alcohol antiséptico al 70%, contenido máx. de agua 30%._(Según Apéndice Bioseguridad Covid 19)</t>
  </si>
  <si>
    <t>FUMIGADORA DE ESPALDA. ASPERSOR BOMBA MANUAL 20 LITROS. DESINFECCIÓN._ (Según Apéndice Bioseguridad Covid 19)</t>
  </si>
  <si>
    <t>BIG BAG TELA POLIPROPILENO R220 GM/2 Rollo de 100m-100cm x 100cm x 160cm Solapa/Fondo Ciego. Reata 25/30 blancos</t>
  </si>
  <si>
    <t>CARGUE, TRANSPORTE Y DISPOSICIÓN FINAL DE MADERA.</t>
  </si>
  <si>
    <t>CARGUE, TRANSPORTE Y DISPOSICIÓN FINAL DE RESIDUOS TIPO AGLOMERADO Y GUADUA.</t>
  </si>
  <si>
    <t>OVEROL TYVEK BLANCO</t>
  </si>
  <si>
    <t>RESPIRADOR ELASTOMÉRICO MEDIA CARA</t>
  </si>
  <si>
    <t>FILTRO P-100 PARTÍCULAS S/ACEITE HUMOS METÁLICOS VAPORES</t>
  </si>
  <si>
    <t>MONOGAFAS CON VENTILACIÓN DIRECTA</t>
  </si>
  <si>
    <t>GORRO DESECHABLE COFIA BLANCO</t>
  </si>
  <si>
    <t>VYNIPEL DE 50cm x 50cm CALIBRE 6</t>
  </si>
  <si>
    <t>DISPOSICIÓN FINAL DE RESIDUOS PELIGROSOS (MATERIALES CON CARACTERÍSTICAS DE PELIGROSIDAD TÓXICA, CORROSIVO, INFLAMABLES, EXPLOSIVOS Y/O ESPECIALES (RESIDUOS APROVECHABLES MEZCLADOS, COLCHONES, SOFÁS, FIBRAS DE VIDRIO Y BOLSAS DE CEMENTOS)</t>
  </si>
  <si>
    <t>PETO PVC</t>
  </si>
  <si>
    <t>CANECA PLÁSTICA CON TAPA 60 LTS</t>
  </si>
  <si>
    <t>TAPABOCAS N95 SIN FILTRO. (Según Apéndice Bioseguridad Covid 19)</t>
  </si>
  <si>
    <t>TAPABOCAS DESECHABLE. _(Según Apéndice Bioseguridad Covid 19)</t>
  </si>
  <si>
    <t>HIPOCLORITO AL 5%._ (Según Apéndice Bioseguridad Covid 19)</t>
  </si>
  <si>
    <t>TEE PE 12"X6" PE100, PN16 - RDE 11</t>
  </si>
  <si>
    <t>ANGEO PLÁSTICO</t>
  </si>
  <si>
    <t>TRAGANTE CÚPULA CONCÉNTRICA DE 8"x 6" EN ALUMINIO</t>
  </si>
  <si>
    <t>ABONO ORGÁNICO COMPOST (No incluye transporte)</t>
  </si>
  <si>
    <t>REJA TIPO PASARELA FUNDICIÓN CLASE DE CARGA C250, Long=500 mm, H=22 mm, Ancho=323 mm</t>
  </si>
  <si>
    <t>TUBERIA PVC SANITARIA D=10"</t>
  </si>
  <si>
    <t>TEE PVC SANITARIA D=6"</t>
  </si>
  <si>
    <t>LÍQUIDO INHIBIDOR PASIVADOR DE CORROSIÓN DEL CONCRETO REFORZADO</t>
  </si>
  <si>
    <t>VÁLVULA CHEQUE DE 2" CLASE 300.</t>
  </si>
  <si>
    <t>RECUBRIMIENTO EPÓXICO DE ALTA RESISTENCIA QUÍMICA INSENSIBLE A LA HUMEDAD</t>
  </si>
  <si>
    <t>SEPARADORES (ESPACIADOR) DE DUCTERÍA PARA 2 TUBOS DE Ø2" UNA Y DOBLE CARA</t>
  </si>
  <si>
    <t>SEPARADORES (ESPACIADOR) DE DUCTERÍA PARA 4 TUBOS DE Ø2" UNA Y DOBLE CARA</t>
  </si>
  <si>
    <t>SEPARADORES (ESPACIADOR) DE DUCTERÍA PARA 6 TUBOS DE Ø2" UNA Y DOBLE CARA</t>
  </si>
  <si>
    <t>SEPARADORES (ESPACIADOR) DE DUCTERÍA PARA 8 TUBOS DE Ø2" UNA Y DOBLE CARA</t>
  </si>
  <si>
    <t>SEPARADORES (ESPACIADOR) DE DUCTERÍA PARA 2 TUBOS DE Ø4" UNA Y DOBLE CARA</t>
  </si>
  <si>
    <t>SEPARADORES (ESPACIADOR) DE DUCTERÍA PARA 4 TUBOS DE Ø4" UNA Y DOBLE CARA</t>
  </si>
  <si>
    <t>SEPARADORES (ESPACIADOR) DE DUCTERÍA PARA 6 TUBOS DE Ø4" UNA Y DOBLE CARA</t>
  </si>
  <si>
    <t>SEPARADORES (ESPACIADOR) DE DUCTERÍA PARA 8 TUBOS DE Ø4" UNA Y DOBLE CARA</t>
  </si>
  <si>
    <t>TAPA INICIO / FINAL PARA SARDINEL DE DRENAJE RD 200 H:33 CM</t>
  </si>
  <si>
    <t>BLOQUE DE CEMENTO MACIZO 4.2MPA VERDE DE 6X10X20 cm.</t>
  </si>
  <si>
    <t>MICROFIBRA SINTÉTICA MULTIFILAMENTO  DE POLIPROPILENO</t>
  </si>
  <si>
    <t>METODO DE ENSAYO PARA LA RESISTENCIA A LA TRACCION DE RECUBRIMIENTOS, UTILIZANDO PROBADORES PORTATILES DE ADHERENCIA. Norma Técnica: NTC-3916-96 ASTM D4541-22</t>
  </si>
  <si>
    <t>DEFINICIONES Y METODOS PARA LOS ENSAYOS MECANICOS DE PRODUCTOS DE ACERO (TRACCION DE LAMINA EN ALUMINIO). Norma Técnica: NTC-3353-24 ASTM E8/E8M-24</t>
  </si>
  <si>
    <t>METODOS DE PRUEBA ESTANDAR PARA PRUEBAS DE FLEXION DE MATERIALES PARA DETERMINAR SU DUCTILIDAD (FLEXION DE LAMINA EN ALUMINIO). Norma Técnica: ASTM E290-22</t>
  </si>
  <si>
    <t>SUBBASE GRANULAR PEA CLASE A - (SBG_PEA_A_50)</t>
  </si>
  <si>
    <t>SUBBASE GRANULAR PEA CLASE A - (SBG_PEA_A_64)</t>
  </si>
  <si>
    <t>SUBBASE GRANULAR PEA CLASE B - (SBG_PEA_B_50)</t>
  </si>
  <si>
    <t>SUBBASE GRANULAR PEA CLASE B - (SBG_PEA_B_64)</t>
  </si>
  <si>
    <t>MATERIAL MARGINAL</t>
  </si>
  <si>
    <t>AGREGADOS RECICLADOS PARA BASE GRANULAR (AR_BG38)</t>
  </si>
  <si>
    <t>AGREGADOS RECICLADOS PARA BASE GRANULAR (AR_BG25)</t>
  </si>
  <si>
    <t>AGREGADOS RECICLADOS PARA SUBBASE GRANULAR PEA (AR_SBG_PEA50)</t>
  </si>
  <si>
    <t>AGREGADOS RECICLADOS PARA SUBBASE GRANULAR PEA (AR_SBG_PEA64)</t>
  </si>
  <si>
    <t>GRANO DE CAUCHO RECICLADO (GCR)</t>
  </si>
  <si>
    <t>CONCRETO AUTOCOMPACTANTE 24 Mpa (245 Kg/cm2)</t>
  </si>
  <si>
    <t>CONCRETO AUTOCOMPACTANTE 28 Mpa (280 Kg/cm2)</t>
  </si>
  <si>
    <t>CONCRETO AUTOCOMPACTANTE 44 Mpa (448 Kg/cm2)</t>
  </si>
  <si>
    <t>LEVANTAMIENTO DE FALLAS EN VIAS CON SUPERFICIE EN AFIRMADO EN ZONA RURAL, CON EQUIPO DE ALTO RENDIMIENTO MEDIANTE CAPTURA DE IMAGENES DE ALTA RESOLUCION O SISTEMA LASER, Y DETERMINACION DEL INDICE DE CONDICION DE VIAS SIN SUPERFICIE-URCI. Incluye movilización, carro escolta del equipo, toma de información, procesamiento, entrega del inventario de fallas y cálculo del valor del URCI. Norma Técnica: TM-5-626-95 (afirmados)</t>
  </si>
  <si>
    <t>RESISTENCIA A LA COMPRESION INCONFINADA DE MEZCLAS COMPACTADAS DE SUELO-CAL (CON MEDICION DE ESFUERZO-DEFORMACION). Norma Técnica INVE-605-13.</t>
  </si>
  <si>
    <t>PRACTICA ESTANDAR PARA PRUEBAS DE TINTAS PENETRANTES PARA LA INDUSTRIA EN GENERAL. Norma Técnica: ASTM E165/E165M-23 ASTM E1417/E1417M-21e1</t>
  </si>
  <si>
    <t>GUIA ESTANDAR PARA ENSAYO DE PARTICULAS MAGNETICAS. Norma Técnica: ASTM E709-21 AWS D1.1/D1.1M-20 Numeral 8.10</t>
  </si>
  <si>
    <t>METODO DE PRUEBA ESTANDAR PARA DETERMINAR LA RESISTENCIA AL ARRANQUE DE LOS RECUBRIMIENTOS UTILIZANDO PROBADORES DE ADHERENCIA PORTATILES. Norma Técnica: ASTM D4541-22</t>
  </si>
  <si>
    <t>EVALUACION DEL ESPESOR DE PELICULA DE ZINC. CALIBRACION DE ESPESORES DE PELICULA SECA. Norma Técnica: ASTM A123/A123M-24 ASTM A153/A153M-23 ASTM D7091-22</t>
  </si>
  <si>
    <t>SISTEMAS DE PINTURAS PROTECTORAS. VARIABLES DE EVALUACION EN CAMPO. VALORACION DE LA CONTINUIDAD EN PELICULA. Norma Técnica NTC-3951-96 ASTM D5162-21</t>
  </si>
  <si>
    <t>METODO DE ENSAYO PARA DETERMINAR LA FINURA DEL CEMENTO HIDRAULICO UTILIZANDO EL TAMIZ DE 45 mm (No. 325). Norma Técnica: NTC-294-18.</t>
  </si>
  <si>
    <t>TUBERIA HIERRO GALVANIZADO D=4" CALIBRE 16 (E=1.5MM)</t>
  </si>
  <si>
    <t>PRACTICA ESTANDAR PARA PRUEBAS ULTRASONICAS DE JUNTAS DE SOLDADURAS. Norma Técnica: ASTM E164-19 AWS D1.1/D1.1M-20 ANEXO H</t>
  </si>
  <si>
    <t>LAVAMANOS PORTATIL DE PEDAL TIPO MANOS LIBRES.</t>
  </si>
  <si>
    <t>CALIBRACION TERMOMETRO DIGITAL</t>
  </si>
  <si>
    <t>TERMOMETRO DIGITAL INFRAROJO PARA USO EN HUMANOS, LIBRE DE CONTACTO, IMPERMEABLE</t>
  </si>
  <si>
    <t>DISPENSADOR DE JABÓN LÍQUIDO O GEL ANTIBACTERIAL - ALCOHOL, CON PEDAL METÁLICO</t>
  </si>
  <si>
    <t>RECOLECCION, TRANSPORTE Y DISPOSICION DE RESIDUOS LÍQUIDOS PROVENIENTES DE LAVAMANOS PORTATILES. (INCLUYE EQUIPO DE SUCCIÓN)</t>
  </si>
  <si>
    <t>BOTIQUIN TIPO B DOTADO PORTÁTIL</t>
  </si>
  <si>
    <t>AFOROS DE TRANSITO (MOTORIZADOS Y NO MOTORIZADOS) A PARTIR DE CAPTURA DE VIDEO. Incluye digitación y entrega de base de datos en archivo Excel. Captura día hábil y no hábil, con sus respectivos movimientos. Incluye todos los costos directos e indirectos</t>
  </si>
  <si>
    <t>BARRENO MANUAL HASTA 10M.  Incluye descripcion visual de estratos encontrados, lecturas de campo, SPT, Veleta, tipo y prof. muestras recuperadas, datos nivel freático</t>
  </si>
  <si>
    <t>PERFORACION MECANICA EN SUELO BLANDO DE 0 a 30m. Incluye descripción visual de estratos encontrados, lecturas de campo, SPT, Veleta, tipo y profundidad de las muestras recuperadas, datos nivel freático, muestras inalteradas en tubo Shelby y/o muestreador de pistón</t>
  </si>
  <si>
    <t>PERFORACION MECANICA EN SUELO BLANDO DE 0 a 50m. Incluye descripción visual de estratos encontrados, lecturas de campo, SPT, Veleta, tipo y profundidad de las muestras recuperadas, datos nivel freático, muestras inalteradas en tubo Shelby y/o muestreador de pistón</t>
  </si>
  <si>
    <t>PERFORACION MECANICA EN SUELO BLANDO mayor de 50m. Incluye descripción visual de estratos encontrados, lecturas de campo, SPT, Veleta, tipo y profundidad de las muestras recuperadas, datos nivel freático, muestras inalteradas en tubo Shelby y/o muestreador de pistón</t>
  </si>
  <si>
    <t>PERFORACION MECANICA EN SUELO DURO DE 0 a 10m.Incl recuperación continua muestras, descrip visual estratos encontrados, lecturas de campo, SPT, Veleta, tipo y profundidad de las muestras recuperadas, muestras inalteradas en tubo Shelby y/o muestreador de pistón.</t>
  </si>
  <si>
    <t>PERFORACION MECANICA EN SUELO DURO DE 0 a 30m.Incluye recuperación continua muestras, descripción visual estratos encontrados, lecturas de campo, SPT, Veleta de campo, tipo y profundidad de las muestras recuperadas, muestras inalteradas en tubo Shelby y/o muestreador de pistón.</t>
  </si>
  <si>
    <t>PERFORACION MECANICA EN SUELO DURO DE 0 a 50m.Incl recuperación continua muestras, descripción visual estratos encontrados, lecturas de campo, SPT, Veleta, tipo y profundidad de las muestras recuperadas, muestras inalteradas en tubo Shelby y/o muestreador de pistón</t>
  </si>
  <si>
    <t>PERFORACION MECANICA EN SUELO DURO mayor de 50m.Incl recuperación continua muestras, descrip visual estratos encontrados, lecturas de campo, SPT, Veleta, tipo y profundidad de las muestras recuperadas, muestras inalteradas en tubo Shelby y/o muestreador de pistón.</t>
  </si>
  <si>
    <t>PERFORACION MECANICA EN COLUVION/ALUVION DE 0 a 50m. Incluye recuperación continua muestras, descrip visual estratos encontrados, lecturas de campo, SPT, Veleta, tipo y profundidad de las muestras recuperadas</t>
  </si>
  <si>
    <t>PERFORACION MECANICA EN COLUVION/ALUVION mayor de 50m. Incluye recuperación continua muestras, descrip visual estratos encontrados, lecturas de campo, SPT, Veleta, tipo y profundidad de las muestras recuperadas</t>
  </si>
  <si>
    <t>ENSAYO DE REFRACCION SISMICA</t>
  </si>
  <si>
    <t xml:space="preserve">ENSAYO REMI (Refraction Microtremors) </t>
  </si>
  <si>
    <t>ENSAYO MASW (Multichanel Analysis of Surface Waves). Determinación espesores estratos y velocidad de onda de corte</t>
  </si>
  <si>
    <t>PRUEBA ESTANDAR PARA LA DETERMINACION DEL MODULO Y AMORTIGUAMIENTO DE SUELOS MEDIANTE DISPOSITIVOS DE COLUMNA RESONANTE DE BASE FIJA. Norma Técnica: ASTM D4015-21</t>
  </si>
  <si>
    <t>ENSAYO TRIAXIAL CICLICO</t>
  </si>
  <si>
    <t>ENSAYO Piezoelectric Bender Element</t>
  </si>
  <si>
    <t>EXPANSIÓN CONTROLADA EN CONSOLIDOMETRO</t>
  </si>
  <si>
    <t>ENSAYO DE VELETA DE LABORATORIO</t>
  </si>
  <si>
    <t>MARCO Y TAPA PARA CAJA DE INSPECCION CODENSA CS290</t>
  </si>
  <si>
    <t>ANDAMIO CERTIFICADO MULTIDIRECCIONAL, 1 TORRE, SECCIÓN  DE 1.4 X 1.4 M, ALTURA DE ANDAMIO 3 M</t>
  </si>
  <si>
    <t>MORTERO SIN CONTRACCIÓN PARA ANCLAJES Y RELLENOS DE PRECISIÓN</t>
  </si>
  <si>
    <t>ANDAMIO CERTIFICADO MULTIDIRECCIONAL, 1 TORRE, SECCIÓN  DE 1.4 X 1.4 M, ALTURA DE ANDAMIO 4 M</t>
  </si>
  <si>
    <t>LÁMINA HR 8mm x 20"A588 GR B/A709 GR 50/W</t>
  </si>
  <si>
    <t>BOTIQUIN TIPO A DOTADO PORTÁTIL</t>
  </si>
  <si>
    <t xml:space="preserve">APOYOS DE NEOPRENO DE 500mm x 400mm x 50mm Dureza 60. Con refuerzo de 2 láminas de 1/4" </t>
  </si>
  <si>
    <t>CONCRETO MR45 (350 Kg/cm2) ACELERADO 7 DÍAS</t>
  </si>
  <si>
    <t>CODO EN ACERO D=24" ENTRE 67.5° Y 90° CON EXTREMOS DE JUNTA ESPIGO / CAMPANA CON EMPAQUE DE CAUCHO, CON REVESTIMIENTO INTERIOR Y RECUBRIMIENTO EXTERIOR EN MORTERO DE CEMENTO. L=1.65X1.65M. PRESION DE TRABAJO = 150 PSI. SUMINISTRO Y TRANSPORTE</t>
  </si>
  <si>
    <t>TAPON EN ACERO D=16" SOLDADO</t>
  </si>
  <si>
    <t>REDUCCION EN ACERO D=20" x 16" CON EXTREMOS DE ESPIGO D=20" Y CAMPANA D=16", CON REVESTIMIENTO INTERIOR Y RECUBRIMIENTO EXTERIOR EN MORTERO DE CEMENTO. L= 0.58m. PRESION DE TRABAJO = 150 PSI. SUMINISTRO Y TRANSPORTE</t>
  </si>
  <si>
    <t>JUNTA DE DILATACIÓN ELASTOMERICA MOVIMIENTO 160 mm  (+/- 80 mm)</t>
  </si>
  <si>
    <t>JUNTA DE DILATACIÓN ELASTOMERICA MOVIMIENTO 230 mm  (+/- 115 mm)</t>
  </si>
  <si>
    <t xml:space="preserve">Conteo cualitativo y cuantitativo de fitolitos en las muestras de suelo, interpretando y reconstruyendo el contexto arqueobótanico. </t>
  </si>
  <si>
    <t>Datación por Carbono 14 y extracción de colageno oseo.</t>
  </si>
  <si>
    <t>Transporte aereo , entrega más rapida, de una muestra de 5 kg, desde la ciudad de Bogota hasta Ciudad de Mexico</t>
  </si>
  <si>
    <t>Elaboración, digitalización y descripción de sección delgada de fragmento ceramica.</t>
  </si>
  <si>
    <t>PRUEBA ESTANDAR PARA ELEMENTOS DE CIMENTACION PROFUNDA BAJO CARGA DE COMPRESION AXIAL ESTATICA. (PILOTE HASTA 100 TON - INCLUYE TRANSPORTE DE EQUIPOS). Norma Técnica: ASTM D1143/D1143M-20e1</t>
  </si>
  <si>
    <t>Analisis Bioantropologico de  restos oseos humanos, cuarteta basica , informe y base de datos detallada. (Incluye limpieza y registro fotografico).</t>
  </si>
  <si>
    <t>FUMIGADORA DE ESPALDA. ASPERSOR BOMBA MANUAL 20 LITROS. DESINFECCIÓN._(Según Apéndice Bioseguridad Covid 19_V1 y V2)</t>
  </si>
  <si>
    <t>TAPABOCAS N95 SIN FILTRO._(Según Apéndice Bioseguridad Covid 19_V1 y V2)</t>
  </si>
  <si>
    <t>GEL ANTIBACTERIAL Antiséptico para manos sin enjuague, a base de glicerina, alcohol antiséptico al 70%, contenido máx. de agua 30%._(Según Apéndice Bioseguridad Covid 19_V1 y V2)</t>
  </si>
  <si>
    <t>BOLSA PARA BASURA TIPO INDUSTRIAL NEGRA DE 60 x 90 Cm CALIBRE 2 (PAQUETE DE 30 UNIDADES)_(Según Apéndice Bioseguridad Covid 19_V2)</t>
  </si>
  <si>
    <t>RECOLECCION, TRANSPORTE Y DISPOSICION DE RESIDUOS LÍQUIDOS PROVENIENTES DE LAVAMANOS PORTATILES. (INCLUYE EQUIPO DE SUCCIÓN)_(Según Apéndice Bioseguridad Covid 19_V2)</t>
  </si>
  <si>
    <t>HIPOCLORITO AL 5%._(Según Apéndice Bioseguridad Covid 19_V1 y V2)</t>
  </si>
  <si>
    <t>BOTIQUIN TIPO A DOTADO PORTÁTIL_(Según Apéndice Bioseguridad Covid 19_V2)</t>
  </si>
  <si>
    <t>JABÓN LIQUIDO PARA MANOS._(Según Apéndice Bioseguridad Covid 19_V1 y V2)</t>
  </si>
  <si>
    <t>RESPIRADOR ELASTOMÉRICO MEDIA CARA_(Según Apéndice Bioseguridad Covid 19)</t>
  </si>
  <si>
    <t>BOTIQUIN TIPO B DOTADO PORTÁTIL_(Según Apéndice Bioseguridad Covid 19_V1)</t>
  </si>
  <si>
    <t>LAVAMANOS PORTÁTIL EN ACERO INOXIDABLE CON DOS TANQUES PARA AGUA LIMPIA Y RESIDUAL DE 20 LT C/U_(Según Apéndice Bioseguridad Covid 19_V1)</t>
  </si>
  <si>
    <t>CALIBRACION TERMOMETRO DIGITAL_(Según Apéndice Bioseguridad Covid 19_V2)</t>
  </si>
  <si>
    <t>CAMILLA FÉRULA ESPINAL LARGA - FEL PARA ADULTO (POLIETILENO). INCLUYE ARNES TIPO ARAÑA CON SECCIONES REFLECTIVAS ._(Según Apéndice Bioseguridad Covid 19_V1 y V2)</t>
  </si>
  <si>
    <t>CANECA PLÁSTICA CON TAPA 60 LTS_(Según Apéndice Bioseguridad Covid 19_V1 y V2)</t>
  </si>
  <si>
    <t>CARPA VESTIER 2.0m x 2.0m TECHO Y ESTRUCTURA CON LATERALES EN LONA._(Según Apéndice Bioseguridad Covid 19_V1 y V2)</t>
  </si>
  <si>
    <t>CARROTANQUE IRRIGADOR DE AGUA. ( VIAJE DE 10 M3 )_(Según Apéndice Bioseguridad Covid 19_V1 y V2)</t>
  </si>
  <si>
    <t>CHALECO REFLECTIVO EN TELA._(Según Apéndice Bioseguridad Covid 19_V1 y V2)</t>
  </si>
  <si>
    <t>TERMOMETRO DIGITAL INFRAROJO PARA USO EN HUMANOS, LIBRE DE CONTACTO, IMPERMEABLE_(Según Apéndice Bioseguridad Covid 19_V2)</t>
  </si>
  <si>
    <t>TERMOMETRO INFRARROJO PARA USO EN HUMANOS, LIBRE DE CONTACTO, IMPERMEABLE._(Según Apéndice Bioseguridad Covid 19_V1)</t>
  </si>
  <si>
    <t>TOALLAS DE PAPEL PARA MANOS. TIPO Z.  DOBLE HOJA. (PAQUETE 150 HOJAS)_(Según Apéndice Bioseguridad Covid 19_V1 y V2)</t>
  </si>
  <si>
    <t>PETO PVC - (Según Apéndice Bioseguridad Covid 19)</t>
  </si>
  <si>
    <t>MONOGAFAS CON VENTILACIÓN DIRECTA _(Según Apéndice Bioseguridad Covid 19)</t>
  </si>
  <si>
    <t>APISONADOR MECÁNICO (CANGURO O SALTARÍN) - GOLPES POR MINUTO DE 585 A 808 - INCLUYE COMBUSTIBLE</t>
  </si>
  <si>
    <t>VYNIPEL DE 50cm x 50cm CALIBRE 6 - (Según apéndice de Bioseguridad Covid 19)</t>
  </si>
  <si>
    <t>MINICARGADOR CON MARTILLO HIDRÁULICO - GOLPES POR MINUTO DEL MARTILLO DE 700 A 944 - INCLUYE OPERARIO Y COMBUSTIBLE</t>
  </si>
  <si>
    <t>LAVAMANOS PORTATIL DE PEDAL TIPO MANOS LIBRES._(Según Apéndice Bioseguridad Covid 19_V2)</t>
  </si>
  <si>
    <t>BIG BAG TELA POLIPROPILENO R220 GM/2 Rollo de 100m-100cm x 100cm x 160cm Solapa/Fondo Ciego. Reata 25/30 blancos (Según Apéndice Bioseguridad Covid 19)</t>
  </si>
  <si>
    <t>ROTOMARTILLO DEMOLEDOR - POTENCIA DE 1400 A 1600 WATTS</t>
  </si>
  <si>
    <t>BULLDOZER MEDIANO - MASA DE 18 A 24 TONELADAS - INCLUYE OPERARIO Y COMBUSTIBLE</t>
  </si>
  <si>
    <t>CARGADOR FRONTAL - MASA DE 10 A 18 TONELADAS - VOLUMEN DEL BALDE DE 1.7 A 3.1 METROS CÚBICOS - INCLUYE OPERARIO Y COMBUSTIBLE</t>
  </si>
  <si>
    <t>CONCRETO DE TEMPERATURA CONTROLADA 28.</t>
  </si>
  <si>
    <t>CONCRETO DE TEMPERATURA CONTROLADA 24.</t>
  </si>
  <si>
    <t>SUBBASE GRANULAR CLASE B  - SBG50 (SBGB_SBG50). Norma Tecnica ET-2018 - 122</t>
  </si>
  <si>
    <t>SUBBASE GRANULAR CLASE A  - SBG50 (SBGA_SBG50). Norma Tecnica ET-2018 - 123</t>
  </si>
  <si>
    <t>PRACTICA ESTANDAR PARA DETERMINAR LA RESISTENCIA DE MATERIALES POLIMERICOS SINTETICOS A LOS HONGOS. Norma Técnica: ASTM G21-15 (21) e1</t>
  </si>
  <si>
    <t>RESISTENCIA DE LA UNION DE LAS GEOCELDAS RELACIONADAS CON GEOMEMBRANA Y SU EFICIENCIA CON RESPECTO A LA RESISTENCIA DE LA LAMINA PERFORADA (EFICIENCIA EN LA SOLDADURA). Norma Técnica: GRI-GS-13</t>
  </si>
  <si>
    <t>METODO DE PRUEBA ESTANDAR PARA LA RESISTENCIA DE LA UNION DE GEOMALLAS INDIVIDUALES. Norma Técnica: ASTM D7737/D7737M-15 (23)</t>
  </si>
  <si>
    <t>PRUEBA DE SANIDAD DE SOLDADURA REALIZADA EN LABORATORIO (INCLUYE PROBETAS). Norma Técnica: AWS D1.1/D1.1M-20</t>
  </si>
  <si>
    <t>METODO DE PRUEBA ESTANDAR PARA LA RESISTENCIA A LA ABRASION DE TEJIDOS RECUBIERTOS (DESGASTE DE LAMINA EN ALUMINIO). Norma técnica: ASTM D3389-21</t>
  </si>
  <si>
    <t>DISPOSICIÓN FINAL DE RESIDUOS PELIGROSOS (MATERIALES CON CARACTERÍSTICAS DE PELIGROSIDAD TÓXICA, CORROSIVO, INFLAMABLES, EXPLOSIVOS Y/O ESPECIALES (RESIDUOS APROVECHABLES MEZCLADOS, COLCHONES, SOFÁS, FIBRAS DE VIDRIO Y BOLSAS DE CEMENTOS)_(Según Apéndice Bioseguridad Covid 19)</t>
  </si>
  <si>
    <t>EFECTOS DEL CALOR Y DEL AIRE SOBRE EL ASFALTO EN LAMINA DELGADA. Norma técnica: INVE-721-13.</t>
  </si>
  <si>
    <t>ANALISIS VOLUMETRICO DE MEZCLAS ASFALTICAS COMPACTADAS EN CALIENTE. Norma técnica: INVE-799-13.</t>
  </si>
  <si>
    <t>METODO DE PRUEBA ESTANDAR PARA SODIO EN AGUA POR ESPECTROFOTOMETRIA DE ABSORCION ATOMICA. Norma técnica: ASTM D4191-15 (Retirada en 2024)</t>
  </si>
  <si>
    <t>METODO DE PRUEBA ESTANDAR PARA POTASIO EN AGUA POR ESPECTROFOTOMETRIA DE ABSORCION ATOMICA. Norma técnica: ASTM D4192-15 (Retirada en 2024)</t>
  </si>
  <si>
    <t>METODOS DE PRUEBA ESTANDAR PARA IONES DE CLORURO EN AGUA. Norma técnica: ASTM D512-23.</t>
  </si>
  <si>
    <t>FILTRO P-100 PARTÍCULAS S/ACEITE HUMOS METÁLICOS VAPORES_(Según Apéndice Bioseguridad Covid 19)</t>
  </si>
  <si>
    <t>METODO DE PRUEBA ESTANDAR PARA IONES SULFATO EN AGUA. Norma técnica: ASTM D516-22 (23).</t>
  </si>
  <si>
    <t>ESPESOR DE LA PELICULA DE ASFALTO EN MEZCLAS BITUMINOSAS. Norma técnica: INVE-741-13.</t>
  </si>
  <si>
    <t>GORRO DESECHABLE COFIA BLANCO_(Según Apéndice Bioseguridad Covid 19)</t>
  </si>
  <si>
    <t>TELEHANDLER - CARGA MÁXIMA DE 4 A 5 TONELADAS - INCLUYE OPERARIO Y COMBUSTIBLE</t>
  </si>
  <si>
    <t>ADOQUIN RECTANGULAR RANURADO EN CONCRETO A28 200mm x 100mm. CARTILLA-003</t>
  </si>
  <si>
    <t>COMPACTADOR VIBRATORIO MONOCILÍNDRICO MANUAL (BENITIN) - POTENCIA DE 4.8 A 5.9 HP - INCLUYE OPERARIO Y COMBUSTIBLE</t>
  </si>
  <si>
    <t>ADOQUIN TIPO I EN ARCILLA A29 210 mm x 145 mm.  CARTILLA-004</t>
  </si>
  <si>
    <t>COMPACTADOR VIBRATORIO BICILÍNDRICO MANUAL (BENITIN) - POTENCIA DE 7.5 A 8.6 HP - INCLUYE OPERARIO Y COMBUSTIBLE</t>
  </si>
  <si>
    <t>EXCAVADORA MEDIANA SOBRE ORUGAS - MASA DE 18,5 A 23 TONELADAS - INCLUYE OPERARIO Y COMBUSTIBLE</t>
  </si>
  <si>
    <t>EXCAVADORA GRANDE SOBRE ORUGAS  - MASA DE 33 A 37 TONELADAS - INCLUYE OPERARIO Y COMBUSTIBLE</t>
  </si>
  <si>
    <t>EXCAVADORA PEQUEÑA SOBRE ORUGAS - MASA DE 13 A 17 TONELADAS - INCLUYE OPERARIO Y COMBUSTIBLE</t>
  </si>
  <si>
    <t>MINIEXCAVADORA SOBRE ORUGAS -  MASA DE 4 A 5 TONELADAS - INCLUYE OPERARIO Y COMBUSTIBLE</t>
  </si>
  <si>
    <t>TAPABOCAS DESECHABLE. _(Según Apéndice Bioseguridad Covid 19_V1 y V2)</t>
  </si>
  <si>
    <t>DISPENSADOR DE JABÓN LÍQUIDO O GEL ANTIBACTERIAL - ALCOHOL, CON PEDAL METÁLICO_(Según Apéndice Bioseguridad Covid 19_V2)</t>
  </si>
  <si>
    <t>ALCOHOL ANTISÉPTICO (ALCOHOL AL 70%)._(Según Apéndice Bioseguridad Covid 19_V1 y V2)</t>
  </si>
  <si>
    <t>DISPENSADOR DE JABÓN METÁLICO DE 1 LT_(Según Apéndice Bioseguridad Covid 19_V1)</t>
  </si>
  <si>
    <t>AGUA._(Según Apéndice Bioseguridad Covid 19_V1 y V2)</t>
  </si>
  <si>
    <t>CHALECO SENCILLO EN DRIL SIN LOGO DOS BOLSILLOS._(Según Apéndice Bioseguridad Covid 19_V1 y V2)</t>
  </si>
  <si>
    <t>MASCARILLA DESECHABLE_(Según Apéndice Bioseguridad Covid 19_V1 y V2)</t>
  </si>
  <si>
    <t>MESA PLÁSTICA DE 0.72m x 0.72m x 0.72m._(Según Apéndice Bioseguridad Covid 19_V1 y V2)</t>
  </si>
  <si>
    <t>SILLA PLÁSTICA SIN BRAZOS._(Según Apéndice Bioseguridad Covid 19_V1 y V2)</t>
  </si>
  <si>
    <t>DISPENSADOR PLÁSTICO DE TOALLAS TIPO Z._((Según Apéndice Bioseguridad Covid 19_V1 y V2)</t>
  </si>
  <si>
    <t>OVEROL EN DRILL DOS PIEZAS, CAMISA Y PANTALÓN._(Según Apéndice Bioseguridad Covid 19_V1 y V2)</t>
  </si>
  <si>
    <t>BAÑO TIPO FLUSHING - ALQUILER MANTENIMIENTO Y ASEO DE BAÑOS PORTÁTILES VIP MENSUAL_(Según Apéndice Bioseguridad Covid 19_V1 y V2)</t>
  </si>
  <si>
    <t>OVEROL TYVEK BLANCO._(Según Apéndice Bioseguridad Covid 19_V1 y V2)</t>
  </si>
  <si>
    <t>ENTIBADO CONTINUO EN CAJONES DE ACERO (E1A - E1B), PROFUNDIDAD DE EXCAVACIÓN: H &lt;= 3.00 M</t>
  </si>
  <si>
    <t>ALQUILER ENTIBADO DESLIZANTE E2, RANGO PROFUNDIDAD DE EXCAVACIÓN: 4.8 M &lt; H &lt;= 7.20 M</t>
  </si>
  <si>
    <t>MALLA TEXTIL EN POLIESTER DE 2,8m X 7,0m CON SUBLIMACIÓN EN EL TOTAL DE LA SUPERFICIE Y REFUERZO EXTERNO EN REATA PARA TENSAR, Y OJALES EN REATA CADA 75cm, INCLUYE TRANSPORTE</t>
  </si>
  <si>
    <t>FUMIGADORA DE ESPALDA. ASPERSOR BOMBA MANUAL 20 LITROS. DESINFECCIÓN._(Según Apéndice Bioseguridad Covid 19_V3)</t>
  </si>
  <si>
    <t>HIPOCLORITO AL 5%._(Según Apéndice Bioseguridad Covid 19_V3)</t>
  </si>
  <si>
    <t>JABÓN LIQUIDO PARA MANOS._(Según Apéndice Bioseguridad Covid 19_V3)</t>
  </si>
  <si>
    <t>CARROTANQUE IRRIGADOR DE AGUA. ( VIAJE DE 10 M3 )_(Según Apéndice Bioseguridad Covid 19_V3)</t>
  </si>
  <si>
    <t>CHALECO REFLECTIVO EN TELA._(Según Apéndice Bioseguridad Covid 19_V3)</t>
  </si>
  <si>
    <t>TOALLAS DE PAPEL PARA MANOS. TIPO Z.  DOBLE HOJA. (PAQUETE 150 HOJAS)_(Según Apéndice Bioseguridad Covid 19_V3)</t>
  </si>
  <si>
    <t>LAVAMANOS PORTATIL DE PEDAL TIPO MANOS LIBRES._(Según Apéndice Bioseguridad Covid 19_V3)</t>
  </si>
  <si>
    <t>RECOLECCION, TRANSPORTE Y DISPOSICION DE RESIDUOS LÍQUIDOS PROVENIENTES DE LAVAMANOS PORTATILES. (INCLUYE EQUIPO DE SUCCIÓN)_(Según Apéndice Bioseguridad Covid 19_V3)</t>
  </si>
  <si>
    <t>TAPABOCAS DESECHABLE._(Según Apéndice Bioseguridad Covid 19_V3)</t>
  </si>
  <si>
    <t>MASCARILLA DESECHABLE._(Según Apéndice Bioseguridad Covid 19_V3)</t>
  </si>
  <si>
    <t>DISPENSADOR PLÁSTICO DE TOALLAS TIPO Z._(Según Apéndice Bioseguridad Covid 19_V3)</t>
  </si>
  <si>
    <t>OVEROL EN DRILL DOS PIEZAS, CAMISA Y PANTALÓN._(Según Apéndice Bioseguridad Covid 19_V3)</t>
  </si>
  <si>
    <t>ALCOHOL GLICERINADO 70%._(Según Apéndice Bioseguridad Covid 19_V3)</t>
  </si>
  <si>
    <t>DISPENSADOR DE JABÓN LÍQUIDO O ALCOHOL GLICERINADO, CON PEDAL METÁLICO._(Según Apéndice Bioseguridad Covid 19_V3)</t>
  </si>
  <si>
    <t>AGUA (Según Apéndice Bioseguridad Covid 19_V3)</t>
  </si>
  <si>
    <t>PISO EN POLIPROPILENO DE ALTO IMPACTO PARA PUENTES PEATONALES Y ESTACIONES DE TRANSMILENIO, e=25MM. INCLUYE TRANSPORTE.</t>
  </si>
  <si>
    <t>PISO EN POLIPROPILENO DE ALTO IMPACTO PARA ESCALERA DE PUENTES PEATONALES, ANCHO 38cm e=2cm. INCLUYE TRANSPORTE.</t>
  </si>
  <si>
    <t xml:space="preserve">SOPORTE DE ANCLAJE EN POLIPROPILENO DE ALTO IMPACTO PARA ESCALERA DE PUENTES PEATONALES, LARGO:34CM, ANCHO:4,5CM Y e:2,5CM.INCLUYE TRANSPORTE. </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</si>
  <si>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</si>
  <si>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250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</si>
  <si>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</si>
  <si>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</si>
  <si>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</si>
  <si>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D=30"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</si>
  <si>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TARIFA DIA - ALQUILER DE VEHICULO: CAMPERO, PICK-UP, CAMIONETA, CAMION O SIMILAR DE 1300cc A 2000cc DE CILINDRADA, MODELO 2022 A 2019. 80% DE LA TARIFA ESTABLECIDA. INCLUYE TODOS LOS COSTOS DE OPERACIÓN Y MANTENIMIENTO EXCEPTO EL SALARIO DEL CONDUCTOR.</t>
  </si>
  <si>
    <t>TARIFA MES - ALQUILER DE VEHICULO MES: CAMPERO, PICK-UP, CAMIONETA, CAMION O SIMILAR DE 1300cc A 2000cc DE CILINDRADA, MODELO 2022 A 2019. 80% DE LA TARIFA ESTABLECIDA. INCLUYE TODOS LOS COSTOS DE OPERACIÓN Y MANTENIMIENTO EXCEPTO EL SALARIO DEL CONDUCTOR.</t>
  </si>
  <si>
    <t>TARIFA DIA - ALQUILER DE VEHICULO: CAMPERO, PICK-UP, CAMIONETA, CAMION O SIMILAR MAYOR A 2000cc DE CILINDRADA, MODELO 2022 A 2019. 80% DE LA TARIFA ESTABLECIDA. INCLUYE TODOS LOS COSTOS DE OPERACIÓN Y MANTENIMIENTO EXCEPTO EL SALARIO DEL CONDUCTOR.</t>
  </si>
  <si>
    <t>TARIFA MES - ALQUILER DE VEHICULO MES: CAMPERO, PICK-UP, CAMIONETA, CAMION O SIMILAR MAYOR A 2000cc DE CILINDRADA, MODELO 2022 A 2019. 80% DE LA TARIFA ESTABLECIDA. INCLUYE TODOS LOS COSTOS DE OPERACIÓN Y MANTENIMIENTO EXCEPTO EL SALARIO DEL CONDUCTOR.</t>
  </si>
  <si>
    <t>TARIFA DIA - ALQUILER DE VEHICULO: CAMPERO, PICK-UP, CAMIONETA, CAMION O SIMILAR MAYOR A 2000cc DE CILINDRADA, MODELO 2018 A 2015. 75% DE LA TARIFA ESTABLECIDA. INCLUYE TODOS LOS COSTOS DE OPERACIÓN Y MANTENIMIENTO EXCEPTO EL SALARIO DEL CONDUCTOR.</t>
  </si>
  <si>
    <t>TARIFA MES - ALQUILER DE VEHICULO MES: CAMPERO, PICK-UP, CAMIONETA, CAMION O SIMILAR MAYOR A 2000cc DE CILINDRADA, MODELO 2018 A 2015. 75% DE LA TARIFA ESTABLECIDA. INCLUYE TODOS LOS COSTOS DE OPERACIÓN Y MANTENIMIENTO EXCEPTO EL SALARIO DEL CONDUCTOR.</t>
  </si>
  <si>
    <t>TARIFA DIA - ALQUILER DE VEHICULO: CAMPERO, PICK-UP, CAMIONETA, CAMION O SIMILAR CON CAPACIDAD DE CARGA DE 3 TON O MAS, MODELO 2022 A 2019. 80% DE LA TARIFA ESTABLECIDA. INCLUYE TODOS LOS COSTOS DE OPERACIÓN Y MANTENIMIENTO EXCEPTO EL SALARIO DEL CONDUCTOR.</t>
  </si>
  <si>
    <t>TARIFA MES - ALQUILER DE VEHICULO MES: CAMPERO, PICK-UP, CAMIONETA, CAMION O SIMILAR CON CAPACIDAD DE CARGA DE 3 TON O MAS, MODELO 2022 A 2019. 80% DE LA TARIFA ESTABLECIDA. INCLUYE TODOS LOS COSTOS DE OPERACIÓN Y MANTENIMIENTO EXCEPTO EL SALARIO DEL CONDUCTOR.</t>
  </si>
  <si>
    <t>TAPABOCAS DESECHABLE._(Según Apéndice Bioseguridad Covid 19_V4)</t>
  </si>
  <si>
    <t>MASCARILLA DESECHABLE._(Según Apéndice Bioseguridad Covid 19_V4)</t>
  </si>
  <si>
    <t>JABÓN LIQUIDO PARA MANOS._(Según Apéndice Bioseguridad Covid 19_V4)</t>
  </si>
  <si>
    <t>CARROTANQUE IRRIGADOR DE AGUA. ( VIAJE DE 10 M3 )_(Según Apéndice Bioseguridad Covid 19_V4)</t>
  </si>
  <si>
    <t>TOALLAS DE PAPEL PARA MANOS. TIPO Z.  DOBLE HOJA. (PAQUETE 150 HOJAS)_(Según Apéndice Bioseguridad Covid 19_V4)</t>
  </si>
  <si>
    <t>DISPENSADOR DE JABÓN LÍQUIDO O ALCOHOL GLICERINADO, CON PEDAL METÁLICO._(Según Apéndice Bioseguridad Covid 19_V4)</t>
  </si>
  <si>
    <t>RECOLECCION, TRANSPORTE Y DISPOSICION DE RESIDUOS LÍQUIDOS PROVENIENTES DE LAVAMANOS PORTATILES. (INCLUYE EQUIPO DE SUCCIÓN)_(Según Apéndice Bioseguridad Covid 19_V4)</t>
  </si>
  <si>
    <t>LAVAMANOS PORTATIL DE PEDAL TIPO MANOS LIBRES._(Según Apéndice Bioseguridad Covid 19_V4)</t>
  </si>
  <si>
    <t>ALCOHOL GLICERINADO 70%._(Según Apéndice Bioseguridad Covid 19_V4)</t>
  </si>
  <si>
    <t>DISPENSADOR PLÁSTICO DE TOALLAS TIPO Z._(Según Apéndice Bioseguridad Covid 19_V4)</t>
  </si>
  <si>
    <t>TUBERÍA ALCANTARILLADO PEAD 1500 mm (60") SN-8</t>
  </si>
  <si>
    <t>PLANTA ELÉCTRICA - POTENCIA ELÉCTRICA GENERADA 11-13 kW - INCLUYE COMBUSTIBLE</t>
  </si>
  <si>
    <t>PARAL METÁLICO CORTO DE 1.50 m A 2.7 m</t>
  </si>
  <si>
    <t>ANDAMIO MULTIDIRECCIONAL - ALTURA 9 m - ÁREA 4 m2</t>
  </si>
  <si>
    <t>MEDIDA DE LA IRREGULARIDAD SUPERFICIAL DE UN PAVIMENTO (PLANICIDAD) MEDIANTE LA REGLA DE TRES METROS, ESTATICA O RODANTE (POR UNIDAD). Norma Técnica: INVE-793-13 ASTM E1703/E1703M-10 (23)</t>
  </si>
  <si>
    <t>MEDIDA DE LA SEGREGACION TERMICA DE MEZCLAS ASFALTICAS MEDIANTE CAMARA TERMOGRAFICA. (POR UNIDAD - NO INCLUYE TRANSPORTE). Norma técnica: INVE-788-13</t>
  </si>
  <si>
    <t>MEDIDA DE LA SEGREGACION TERMICA DE MEZCLAS ASFALTICAS MEDIANTE CAMARA TERMOGRAFICA. (POR JORNADA - NO INCLUYE TRANSPORTE). Norma técnica: INVE-788-13</t>
  </si>
  <si>
    <t>MONITOREO DE RUIDO AMBIENTAL (Incluye punto de monitoreo de ruido para una (1) jornada diurna en día hábil y no hábil y una (1) jornada nocturna día hábil y no hábil (total 4 mediciones por punto), (Incluye informe técnico de campo, memoria de cálculo e isófonas)</t>
  </si>
  <si>
    <t>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t>
  </si>
  <si>
    <t>ESTACION</t>
  </si>
  <si>
    <t>LOGÍSTICA MONITOREOS (Incluye unidad móvil, técnico de campo, comisión de campo y desplazamiento unidades móviles y transporte (máx 4 puntos monitoreo ruido y 4 estaciones calidad del aire)</t>
  </si>
  <si>
    <t>MODELO DE CALIDAD DEL AIRE (Incluye modelo de dispersión de contaminantes atmosféricos con un (01) escenario, donde se simularán los aportes del contaminante PM10, PM2.5 y gases (CO, SOx y NOx))</t>
  </si>
  <si>
    <t xml:space="preserve">LOSETA PULIDA DE MICROGRANO DE MARMOL FORMATO 40 cm * 40 cm * 4,5 cm </t>
  </si>
  <si>
    <t>LEVANTAMIENTO CON GEORRADAR (GPR) PARA LA DETECCION DE REDES Y OTRA INFRAESTRUCTURA. CON ANTENAS DE FRECUENCIA ENTRE 1200 MHz Y 200 MHz, PARA PROFUNDIDADES HASTA LOS 9M. Incluye movilización, toma de información, procesamiento, cálculo y entrega de resultados. (informe, incluye radargramas y plano de localización de redes u otra infraestructura. no incluye planos topográficos)</t>
  </si>
  <si>
    <t>KM</t>
  </si>
  <si>
    <t>MEZCLA ASFÁLTICA EN CALIENTE DENSA MD19 CON CEMENTO ASFÁLTICO CA 14</t>
  </si>
  <si>
    <t>MEZCLA ASFÁLTICA EN CALIENTE DENSA MD25 CON CEMENTO ASFÁLTICO CA 14</t>
  </si>
  <si>
    <t>MEZCLA ASFÁLTICA EN CALIENTE MCCh25-A CON CEMENTO ASFÁLTICO MODIFICADO CON CAUCHO</t>
  </si>
  <si>
    <t>ARENA DE PEÑA NORMA NP-040 (EAB)</t>
  </si>
  <si>
    <t>VALLA UNA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9 BANDEJAS EN LAMINA GALVANIZADA CALIBRE 24, 4 CERCHAS EN ÁNGULO DE 1 1/2" Y ÁNGULOS DE 1" X 1/8", CERCHA CON ANTICORROSIVO NEGRO. BANNER DE 13 OZ EN TINTAS PARA EXTERIOR Y RESISTENTES A LA INTERPERIE.</t>
  </si>
  <si>
    <t>VALLA DOBLE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- 9 BANDEJAS EN LAMINA GALVANIZADA CALIBRE 24 - 4 CERCHAS EN ÁNGULO DE 1 1/2" Y ÁNGULOS DE 1" X 1/8" - CERCHA CON ANTICORROSIVO NEGRO. BANNER DE 13 OZ EN TINTAS PARA EXTERIOR Y RESISTENTES A LA INTERPERIE.</t>
  </si>
  <si>
    <t>MICROPÍLOTEADORA PESO 9.200 KG, DIÁMETRO MAXIMO DE ABRAZADERAS 26 CM, FUERZA DE EXTRACCIÓN 6 TONELADAS - INCLUYE OPERARIO Y COMBUSTIBLE</t>
  </si>
  <si>
    <t>TEE PEAD 8" x 8" RDE11 - PN16 - PE100</t>
  </si>
  <si>
    <t>TEE PEAD 6" x 6" RDE11 - PN16 - PE100</t>
  </si>
  <si>
    <t>TEE PEAD 12" x 12" RDE11 - PN16 - PE100</t>
  </si>
  <si>
    <t>TEE PEAD 8" x 6" RDE11 - PN16 - PE100</t>
  </si>
  <si>
    <t>TEE PEAD 6" x 4" RDE11 - PN16 - PE100</t>
  </si>
  <si>
    <t>REDUCCIÓN PEAD 10" x 8" RDE11 - PN16 - PE100</t>
  </si>
  <si>
    <t>REDUCCIÓN PEAD 8" x 6" RDE11 - PN16 - PE100</t>
  </si>
  <si>
    <t>REDUCCIÓN PEAD 6" x 4" RDE11 - PN16 - PE100</t>
  </si>
  <si>
    <t>REDUCCIÓN PEAD 4" x 3" RDE11 - PN16 - PE100</t>
  </si>
  <si>
    <t>REDUCCIÓN PEAD 10" x 6" RDE11 - PN16 - PE100</t>
  </si>
  <si>
    <t>REDUCCIÓN PEAD 12" x 10" RDE11 - PN16 - PE100</t>
  </si>
  <si>
    <t>CODO PEAD 12" x 45° RDE11 - PN16 - PE100</t>
  </si>
  <si>
    <t>CODO PEAD 12" x 90° RDE11 - PN16 - PE100</t>
  </si>
  <si>
    <t>CODO PEAD 8" x 90° RDE11 - PN16 - PE100</t>
  </si>
  <si>
    <t>CODO PEAD 4" x 90° RDE17 - PN16 - PE100</t>
  </si>
  <si>
    <t>TUBERIA PEAD D=30" CORRUGADO ALCANTARILLADO DOBLE PARED JUNTA FLEXIBLE CXE DN 750MM NTC 6115 / NTC5447 (RIG. MIN. 228 PSI ≈ SN6 / SN5)</t>
  </si>
  <si>
    <t>ACOPLE PARA TUBERIA PVC A PEAD DE 4”</t>
  </si>
  <si>
    <t>ENDURECEDOR COLOR GRIS (4 Kg/m2)</t>
  </si>
  <si>
    <t>ENDURECEDOR COLOR AMARILLO (4 Kg/m2)</t>
  </si>
  <si>
    <t>ENDURECEDOR COLOR SALMON (4 Kg/m2)</t>
  </si>
  <si>
    <t>ENDURECEDOR COLOR OCRE (4 Kg/m2)</t>
  </si>
  <si>
    <t xml:space="preserve">CONTROLADOR sX CON CAPACIDAD PARA 16 GRUPOS VEHICULARES O PEATONALES. CON POSIBILIDAD DE AMPLIACIÓN HASTA 32 GRUPOS, PROTOCOLO ABIERTO OCIT, INCLUYE SUMINISTRO DE CONTROLADOR, INCLUYE GPS. </t>
  </si>
  <si>
    <t>CONTROLADOR sX CON CAPACIDAD PARA 24 GRUPOS VEHICULARES O PEATONALES. CON POSIBILIDAD DE AMPLIACIÓN HASTA 32 GRUPOS, RELOJ EN TIEMPO REAL, 32, PROTOCOLO ABIERTO OCIT,  INCLUYE SUMINISTRO DE CONTROLADOR, INCLUYE GPS.</t>
  </si>
  <si>
    <t>CONTROLADOR sX CON CAPACIDAD PARA 32 GRUPOS VEHICULARES O PEATONALES. CON POSIBILIDAD DE AMPLIACIÓN HASTA 32 GRUPOS, PROTOCOLO ABIERTO OCIT,  INCLUYE SUMINISTRO DE CONTROLADOR, INCLUYE GPS.</t>
  </si>
  <si>
    <t>INSTALACIÓN Y PUESTA EN SERVICIO DE CONTROLADOR DE TRAFICO SX EN BOGOTÁ, (INCLUYE TRANSPORTE DE CONTROLADOR DESDE SDM HASTA LUGAR DE INSTALACIÓN EN BOGOTÁ, M. DE O. E IVA, NO INCLUYE SUMINISTRO DE CONTROLADOR</t>
  </si>
  <si>
    <t>SEÑAL TIPO DE FRECUENCIA EN LAMINA DE 15X15CM REMACHADA A LA ESTRUCTURA CON UNA LAMINA DE 4X15CM, RECUBIERTA POR AMBAS CARAS EN PELICULA REFLECTIVA GRADO INGENIERIA AZUL PARA EL FONDO Y BLANCO PARA EL NUMERO O LETRA. SEGUN CARTILLA DE ESTACIONES SENCILLAS DE TRANSMILENIO. SUMINISTRO E INSTALACION</t>
  </si>
  <si>
    <t>SEÑAL TIPO DE VAGON EN LAMINA DE 25X25CM REMACHADA A LA ESTRUCTURA CON UNA LAMINA DE 4X25CM, RECUBIERTA POR AMBAS CARAS EN PELICULA REFLECTIVA GRADO INGENIERIA AZUL PARA EL FONDO Y BLANCO PARA EL NUMERO O LETRA. SEGUN CARTILLA DE ESTACIONES SENCILLAS DE TRANSMILENIO. SUMINISTRO E INSTALACION</t>
  </si>
  <si>
    <t>SEÑAL ADHESIVA PARA ALINEACION BUS, COLOR ROJO Y AMARILLO, CADA UNA DE 5X50CM. SEGUN CARTILLA DE ESTACIONES SENCILLAS DE TRANSMILENIO. SUMINISTRO E INSTALACION</t>
  </si>
  <si>
    <t>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SUMINISTRO E INSTALACION</t>
  </si>
  <si>
    <t>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SUMINISTRO E INSTALACION</t>
  </si>
  <si>
    <t>VALLA TRANSVERSAL DE SEÑALIZACION PARA SALIDA DE ESTACION (75X42CM) EN VINILO ADHESIVO FOTOLUMINISCENTE SOBRE ALUCOBOND DE 4MM. SEGUN CARTILLA DE SEÑALETICA TRANSMILENIO 2023 PARA ESTACIONES TIPO - ANCHO 5 MT. SUMINISTRO E INSTALACION</t>
  </si>
  <si>
    <t>VALLA TRANSVERSAL DE SEÑALIZACION PARA RUTA DE EVACUACION (75X34.7CM) EN VINILO ADHESIVO FOTOLUMINISCENTE IMPRESION 1440 DPI, SOBRE ALUCOBOND DE 4MM. SEGUN CARTILLA DE SEÑALETICA TRANSMILENIO 2023 PARA ESTACIONES TIPO - ANCHO 5 MT. SUMINISTRO E INSTALACION</t>
  </si>
  <si>
    <t>VALLA TRANSVERSAL DE SEÑALIZACION PARA INTERCAMBIO DE VAGON (100X32CM) EN VINILO ADHESIVO SOBRE ALUCOBOND DE 4MM. SEGUN CARTILLA DE SEÑALETICA TRANSMILENIO 2023 PARA ESTACIONES TIPO - ANCHO 5 MT. SUMINISTRO E INSTALACION</t>
  </si>
  <si>
    <t>VALLA TRANSVERSAL DE SEÑALIZACION PARA INGRESO A VAGON (100X40CM) EN VINILO ADHESIVO SOBRE ALUCOBOND DE 4MM. SEGUN CARTILLA DE SEÑALETICA TRANSMILENIO 2023 PARA ESTACIONES TIPO - ANCHO 5 MT. SUMINISTRO E INSTALACION</t>
  </si>
  <si>
    <t>VALLA TRANSVERSAL DE SEÑALIZACION PARA INGRESO A SERVICIO (100X40CM) EN VINILO ADHESIVO SOBRE ALUCOBOND DE 4MM. SEGUN CARTILLA DE SEÑALETICA TRANSMILENIO 2023 PARA ESTACIONES TIPO - ANCHO 5 MT. SUMINISTRO E INSTALACION</t>
  </si>
  <si>
    <t>VALLA TRANSVERSAL DE SEÑALIZACION PARA TAQUILLA (190X40CM) EN VINILO ADHESIVO SOBRE ALUCOBOND DE 4MM. SEGUN CARTILLA DE SEÑALETICA TRANSMILENIO 2023 PARA ESTACIONES TIPO - ANCHO 5 MT. SUMINISTRO E INSTALACION</t>
  </si>
  <si>
    <t>VALLA TRANSVERSAL DE SEÑALIZACION PARA TAQUILLA (240X40CM) EN VINILO ADHESIVO SOBRE ALUCOBOND DE 4MM. SEGUN CARTILLA DE SEÑALETICA TRANSMILENIO 2023 PARA ESTACIONES TIPO - ANCHO 5 MT. SUMINISTRO E INSTALACION</t>
  </si>
  <si>
    <t>VALLA TRANSVERSAL DE SEÑALIZACION PARA ACCESO A ESTACION (335X32CM) EN VINILO ADHESIVO SOBRE ALUCOBOND DE 4MM. SEGUN CARTILLA DE SEÑALETICA TRANSMILENIO 2023 PARA ESTACIONES TIPO - ANCHO 5 MT. SUMINISTRO E INSTALACION</t>
  </si>
  <si>
    <t>VALLA TRANSVERSAL DE SEÑALIZACION PARA ACCESO A BICI ESTACION (400X30CM) EN VINILO ADHESIVO SOBRE ALUCOBOND DE 4MM. SEGUN CARTILLA DE SEÑALETICA TRANSMILENIO 2023 PARA ESTACIONES TIPO - ANCHO 5 MT. SUMINISTRO E INSTALACION</t>
  </si>
  <si>
    <t>PORTA MAPAS INFORMATIVO PARA BICI ESTACION (115X85CM APROX). SEGUN CARTILLA DE SEÑALETICA TRANSMILENIO 2023. SUMINISTRO E INSTALACION</t>
  </si>
  <si>
    <t>PORTA MAPAS INFORMATIVO PARA ESTACION (205X168CM APROX). SEGUN CARTILLA DE SEÑALETICA TRANSMILENIO 2023. SUMINISTRO E INSTALACION</t>
  </si>
  <si>
    <t>MARTILLO HIDRAULICO PARA EXCAVADORA</t>
  </si>
  <si>
    <t>TARIFA DE SERVICIO ESPECIAL PARA LA RECOLECCION DE ESCOMBROS POR PARTE DE EMPRESA OPERADORA DE ASEO (MATERIALES RESULTANTES DE CONSTRUCCION O DEMOLICION, RESIDUOS VEGETALES PRODUCTO DE ARREGLOS DE ZONAS VERDES PRIVADAS, RESIDUOS VOLUMINOSOS O INSERVIBLES COMO MUEBLES VIEJOS, COLCHONES, SANITARIOS ENTRE OTROS).</t>
  </si>
  <si>
    <t>EQUIPO DE TOPOGRAFÍA. ESTACION TOTAL, Precisión lineal ≤ (2 mm + 2 ppm x D), precisión angular ≤ 3".  Alcance: con un prisma hasta 2000 metros en buenas condiciones. (Accesorios: Trípodes, bastones, prismas, cintas metálicas, baterías, entre otros). TARIFA MES</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</si>
  <si>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</si>
  <si>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</si>
  <si>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</si>
  <si>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</si>
  <si>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SISTEMA GNSS, multifrecuencia o doble frecuencia, precisión geodésica. (Accesorios: Base, Rover, colector de datos, Antena, trípodes, baterías, flexómetro, entre otros). TARIFA DIA</t>
  </si>
  <si>
    <t>AVISO EN BANNER 13 ONZAS MATE, DE 7, 00m X 1,00m, CON OJALETES Y ARANDELAS METÁLICAS DE 3/8, HORIZONTALES Y VERTICALES CADA 50 CM.</t>
  </si>
  <si>
    <t>AVISO EN BANNER 13 ONZAS MATE, DE 5,00m X 1,00m, CON OJALETES Y ARANDELAS METÁLICAS DE 3/8, HORIZONTALES Y VERTICALES CADA 50 CM.</t>
  </si>
  <si>
    <t>VALLA MÓVIL DE PISO, UNA CARA, DE 1.80M X 1.20M, EN VINILO ADHESIVO SOBRE ALUCOBOND DE 4MM, ÁNGULO EN HIERRO DE 2 X 1-1/8".  IMPRESIÓN 720 DPI; TINTAS PARA EXTERIORES.</t>
  </si>
  <si>
    <t xml:space="preserve">VALLA MÓVIL DE PISO, UNA CARA, DE 1.80M X 1.20M, EN LÁMINA GALVANIZADA CALIBRE 20, ÁNGULO EN HIERRO DE 2 X 1-1/8" IMPRESO EN VINILO ADHESIVO. IMPRESIÓN 720 DPI; TINTAS PARA EXTERIORES. </t>
  </si>
  <si>
    <t>PASACALLE EN BANNER 13 ONZAS MATE, DE 7.00m x 1.00m, INCLUYE UN PALO DE 1,20m DE LARGO EN CADA EXTREMO.</t>
  </si>
  <si>
    <t>LAMINA DE POLIESTIRENO e= 0,05 m - 30 KG/CM3</t>
  </si>
  <si>
    <t>PLATINA ACERO INOXIDABLE 1 1/2" x 1/4"</t>
  </si>
  <si>
    <t>TRANSPORTE DE EQUIPO DE 15.1 a 25 TONELADAS POR VIAJE DIURNO (UN TRAYECTO) - SIN ESCOLTA</t>
  </si>
  <si>
    <t>TRANSPORTE DE EQUIPO DE 25.1 a 35 TONELADAS POR VIAJE DIURNO (UN TRAYECTO) - SIN ESCOLTA</t>
  </si>
  <si>
    <t>TRANSPORTE DE EQUIPO DE 35.1 a 40 TONELADAS POR VIAJE DIURNO (UN TRAYECTO) - SIN ESCOLTA</t>
  </si>
  <si>
    <t>TRANSPORTE DE EQUIPO DE 40.1 a 45 TONELADAS POR VIAJE DIURNO (UN TRAYECTO) - SIN ESCOLTA</t>
  </si>
  <si>
    <t>TRANSPORTE DE EQUIPO DE 45.1 a 60 TONELADAS POR VIAJE DIURNO (UN TRAYECTO) - SIN ESCOLTA</t>
  </si>
  <si>
    <t>TRANSPORTE DE EQUIPO DE 60.1 a 70 TONELADAS POR VIAJE DIURNO (UN TRAYECTO) - SIN ESCOLTA</t>
  </si>
  <si>
    <t xml:space="preserve">BASE GRANULAR CLASE A (BGA_BG25) </t>
  </si>
  <si>
    <t>BASE GRANULAR CLASE B (BGB_BG25)</t>
  </si>
  <si>
    <t>CONCRETO MR41 CON MICROFIBRAS DE POLIPROPILENO</t>
  </si>
  <si>
    <t>CONCRETO MR43 CON MICROFIBRAS DE POLIPROPILENO</t>
  </si>
  <si>
    <t>CONCRETO MR45 CON MICROFIBRAS DE POLIPROPILENO</t>
  </si>
  <si>
    <t>TARIFA MES - PERSONAL TÉCNICO - TOPÓGRAFO INSPECTOR HORARIO NOCTURNO (INCLUYE FACTOR DE PRESTACIONES)</t>
  </si>
  <si>
    <t>TARIFA MES - PERSONAL AUXILIAR TÉCNICO - CADENERO 2 - HORARIO NOCTURNO (INCLUYE FACTOR DE PRESTACIONES)</t>
  </si>
  <si>
    <t>TARIFA MES - PERSONAL DE OBRA - INSPECTOR 1 HORARIO NOCTURNO (INCLUYE FACTOR DE PRESTACIONES)</t>
  </si>
  <si>
    <t>TARIFA MES - PERSONAL AUXILIAR TÉCNICO -  CONDUCTOR O MOTORISTA - HORARIO NOCTURNO (INCLUYE FACTOR DE PRESTACIONES)</t>
  </si>
  <si>
    <t>JUNTA DE DILATACIÓN ELASTOMERICA MOVIMIENTO 64 mm  (+/- 32 mm)</t>
  </si>
  <si>
    <t>JUNTA DE DILATACIÓN ELASTOMERICA MOVIMIENTO 80 mm  (+/- 40 mm)</t>
  </si>
  <si>
    <t>JUNTA DE DILATACIÓN ELASTOMERICA MOVIMIENTO 100 mm  (+/- 50 mm)</t>
  </si>
  <si>
    <t>JUNTA DE DILATACIÓN ELASTOMERICA MOVIMIENTO 140 mm  (+/- 70 mm)</t>
  </si>
  <si>
    <t>JUNTA DE DILATACIÓN ELASTOMERICA MOVIMIENTO 180 mm  (+/- 90 mm)</t>
  </si>
  <si>
    <t>JUNTA DE DILATACIÓN ELASTOMERICA MOVIMIENTO 250 mm  (+/- 125 mm)</t>
  </si>
  <si>
    <t>JUNTA DE DILATACIÓN ELASTOMERICA MOVIMIENTO 270 mm  (+/- 135 mm)</t>
  </si>
  <si>
    <t>JUNTA DE DILATACIÓN ELASTOMERICA MOVIMIENTO 330 mm  (+/- 165 mm)</t>
  </si>
  <si>
    <t>TEE REDUCIDA PVC U.M. D= 4" x 3"</t>
  </si>
  <si>
    <t>UNION UNIVERSAL PVC D=2"</t>
  </si>
  <si>
    <t>BUJE SOLDADO PRESION PVC D= 3" x 1 1/2"</t>
  </si>
  <si>
    <t>LOSETA PODOTACTIL EN POLIURETANO.  40 x 40 x 0.08 cm</t>
  </si>
  <si>
    <t>NEOPRENO DE 35X25X4,6 CMS - DUREZA 60 SIN REFUERZO (INCLUYE TODOS LOS ELEMENTOS NECESARIOS PARA LA INSTALACIÓN)</t>
  </si>
  <si>
    <t>NEOPRENO DE 20X35X4 CMS - DUREZA 60 SIN REFUERZO (INCLUYE TODOS LOS ELEMENTOS NECESARIOS PARA LA INSTALACIÓN)</t>
  </si>
  <si>
    <t>NEOPRENO DE 30X35X4 CMS - DUREZA 60 SIN REFUERZO (INCLUYE TODOS LOS ELEMENTOS NECESARIOS PARA LA INSTALACIÓN)</t>
  </si>
  <si>
    <t>NEOPRENO DE 50X12X2 CMS - DUREZA 60 SIN REFUERZO (INCLUYE TODOS LOS ELEMENTOS NECESARIOS PARA LA INSTALACIÓN)</t>
  </si>
  <si>
    <t>NEOPRENO DE 50X10X2 CMS - DUREZA 60 SIN REFUERZO (INCLUYE TODOS LOS ELEMENTOS NECESARIOS PARA LA INSTALACIÓN)</t>
  </si>
  <si>
    <t>NEOPRENO DE 60X30X2 CMS - DUREZA 50 SIN REFUERZO (INCLUYE TODOS LOS ELEMENTOS NECESARIOS PARA LA INSTALACIÓN)</t>
  </si>
  <si>
    <t>NEOPRENO DE 30X15X2,5 CMS - DUREZA 50 SIN REFUERZO (INCLUYE TODOS LOS ELEMENTOS NECESARIOS PARA LA INSTALACIÓN)</t>
  </si>
  <si>
    <t>NEOPRENO DE 80X50X4 CMS - DUREZA 50 SIN REFUERZO (INCLUYE TODOS LOS ELEMENTOS NECESARIOS PARA LA INSTALACIÓN)</t>
  </si>
  <si>
    <t>NEOPRENO DE 40X50X5 CMS - DUREZA 60 CON REFUERZO DE DOS LAMINAS DE 1/4" (INCLUYE TODOS LOS ELEMENTOS NECESARIOS PARA LA INSTALACIÓN)</t>
  </si>
  <si>
    <t>NEOPRENO DE 30X30X4 CMS - DUREZA 60 CON REFUERZO DE DOS LAMINAS DE 1/4" (INCLUYE TODOS LOS ELEMENTOS NECESARIOS PARA LA INSTALACIÓN)</t>
  </si>
  <si>
    <t>NEOPRENO DE 60X15X1 CMS - DUREZA 60 CON REFUERZO DE DOS LAMINAS DE 1/4" (INCLUYE TODOS LOS ELEMENTOS NECESARIOS PARA LA INSTALACIÓN)</t>
  </si>
  <si>
    <t>APOYO FIJO EN NEOPRENO DE 30X50X0,72 CMS - DUREZA 60 CON REFUERZO DE DOS LAMINAS DE 1/4" (INCLUYE TODOS LOS ELEMENTOS NECESARIOS PARA LA INSTALACIÓN)</t>
  </si>
  <si>
    <t>MEDICION DE PERFIL LONGITUDINAL Y TRANSVERSAL EN ESTRUCTURA DE PAVIMENTO CON PERFILOMETRO LASER Y DETERMINACION DEL INDICE DE RUGOSIDAD INTERNACIONAL -IRI- Y LA IRREGULARIDAD SUPERFICIAL (AHUELLAMIENTO). HORARIO NOCTURNO. Incluye movilización, toma de información, procesamiento, cálculo y entrega de resultados. Tramos continuos de mínimo 500 metros. Norma técnica: ASTM E950/E950M-22 INVE-794-13 ASTM E1926-08 (21)</t>
  </si>
  <si>
    <t>TOMA DE DEFLEXIONES CON EQUIPO DEFLECTOMETRO DE IMPACTO (FWD/HWD) PARA PAVIMENTO CON SUPERFICIE FLEXIBLE Y RIGIDA (Máximo 200 Puntos - 3 Repeticiones por punto). Incluye movilización, carro escolta del equipo, toma de información, procesamiento, cálculo y entrega del cuenco de deflexiones promedio. Norma técnica: INVE-798-13 ASTM D4694-09 (20) INVE-797-13 ASTM D4695-03 (20) ASTM D5858-96 (20)</t>
  </si>
  <si>
    <t>APOYO FIJO EN NEOPRENO DE 40X60X0,47 CMS - DUREZA 60 CON REFUERZO DE DOS LAMINAS DE 1/4" (INCLUYE TODOS LOS ELEMENTOS NECESARIOS PARA LA INSTALACIÓN)</t>
  </si>
  <si>
    <t>TOMA DE DEFLEXIONES CON EQUIPO DEFLECTOMETRO DE IMPACTO (FWD/HWD) PARA PAVIMENTO CON SUPERFICIE FLEXIBLE Y RIGIDA (Máximo 200 Puntos - 3 Repeticiones por punto). HORARIO NOCTURNO.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</si>
  <si>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(POR JORNADA). Incluye movilización, toma de información y entrega de resultados. Norma técnica: ASTM E2583-07 (20)</t>
  </si>
  <si>
    <t>APOYO MÓVIL EN NEOPRENO DE 30X50X0,72 CMS - DUREZA 60 CON REFUERZO DE DOS LAMINAS DE 1/4" (INCLUYE TODOS LOS ELEMENTOS NECESARIOS PARA LA INSTALACIÓN)</t>
  </si>
  <si>
    <t>MEDICION DE PERFIL LONGITUDINAL EN ESTRUCTURA DE PAVIMENTO CON PERFILOMETRO LASER Y DETERMINACION DEL INDICE DE RUGOSIDAD INTERNACIONAL -IRI-. HORARIO NOCTURNO. Incluye movilización, toma de información, procesamiento, cálculo y entrega de resultados. Tramos continuos de mínimo 500 metros. Norma técnica: ASTM E950/E950M-22 INVE-794-13 ASTM E1926-08 (21) INVE-790-13</t>
  </si>
  <si>
    <t>APOYO MÓVIL EN NEOPRENO DE 60X20X1,5 CMS - DUREZA 50 CON REFUERZO DE UNA LAMINA DE 1/8" (INCLUYE TODOS LOS ELEMENTOS NECESARIOS PARA LA INSTALACIÓN)</t>
  </si>
  <si>
    <t>LEVANTAMIENTO DE FALLAS EN ESTRUCTURA DE PAVIMENTO CON SUPERFICIE FLEXIBLE, RIGIDA O ARTICULADA EN ZONA URBANA, CON EQUIPO DE ALTO RENDIMIENTO MEDIANTE CAPTURA DE IMAGENES DE ALTA RESOLUCION O SISTEMA LASER, Y DETERMINACION DEL INDICE DE CONDICION DEL PAVIMENTO-PCI. HORARIO NOCTURNO. Incluye movilización, carro escolta del equipo, toma de información, procesamiento, entrega del inventario de fallas y cálculo del valor de PCI. Norma técnica: ASTM D6433-23 (flexible y rígido) ASTM E2840-11(24)(articulado)</t>
  </si>
  <si>
    <t>MEDICION DE PERFIL TRANSVERSAL EN ESTRUCTURA DE PAVIMENTO CON PERFILOMETRO LASER Y DETERMINACION DE LA IRREGULARIDAD SUPERFICIAL (AHUELLAMIENTO). HORARIO NOCTURNO. Incluye movilización, toma de información, procesamiento, cálculo y entrega de resultados. Norma técnica: INVE-789-13</t>
  </si>
  <si>
    <t>MEDICION DE PERFIL DE MACROTEXTURA EN ESTRUCTURA DE PAVIMENTO CON PERFILOMETRO LASER Y DETERMINACION DE LA PROFUNDIDAD MEDIA DEL PERFIL (MDP). HORARIO NOCTURNO.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</si>
  <si>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HORARIO NOCTURNO. Incluye movilización, toma de información, procesamiento, cálculo y entrega de resultados. Tramos continuos de mínimo 500 metros. Norma técnica: ASTM E950/E950M-22 INVE-794-13 ASTM E1926-08 (21) ASTM E1845-23</t>
  </si>
  <si>
    <t>MEDICION DEL COEFICIENTE DE FRICCION EN ESTRUCTURA DE PAVIMENTO.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</si>
  <si>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MEDICION DEL COEFICIENTE DE FRICCION EN ESTRUCTURA DE PAVIMENTO. HORARIO NOCTURNO.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</si>
  <si>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GEOMALLA BIAXIAL CON RESISTENCIA ULTIMA A LA TENSION, SENTIDO LONGITUDINAL Y TRANSVERSAL: ENTRE 100 KN/M Y 106 KN/M</t>
  </si>
  <si>
    <t>ALQUILER DE MARTILLO HIDRAULICO PARA EXCAVADORA</t>
  </si>
  <si>
    <t>TRANSPORTE DE EQUIPO DE 15.1 a 25 TONELADAS POR VIAJE DIURNO SIN ESCOLTA</t>
  </si>
  <si>
    <t>TRANSPORTE DE EQUIPO DE 25.1 a 35 TONELADAS POR VIAJE DIURNO SIN ESCOLTA</t>
  </si>
  <si>
    <t>TRANSPORTE DE EQUIPO DE 35.1 a 40 TONELADAS POR VIAJE DIURNO SIN ESCOLTA</t>
  </si>
  <si>
    <t>TRANSPORTE DE EQUIPO DE 40.1 a 45 TONELADAS POR VIAJE DIURNO SIN ESCOLTA</t>
  </si>
  <si>
    <t>TRANSPORTE DE EQUIPO DE 45.1 a 60 TONELADAS POR VIAJE DIURNO SIN ESCOLTA</t>
  </si>
  <si>
    <t>TRANSPORTE DE EQUIPO DE 60.1 a 70 TONELADAS POR VIAJE DIURNO SIN ESCOLTA</t>
  </si>
  <si>
    <t>PROYECTO DE INSERCIÓN URBANA DEL REGIOTRAM DE OCCIDENTE - CÁMARA PREFABRICADA DIÁMETRO 1,7M CON CHIMENEA A POZO D1,20M SIN DEFLEXIÓN</t>
  </si>
  <si>
    <t xml:space="preserve">Formulario 1 - Propuesta económica  -  Licitación de obra pública de infraestructura social </t>
  </si>
  <si>
    <t xml:space="preserve">version 2 del 21 de agosto de 2025 </t>
  </si>
  <si>
    <t>FORMULARIO 1</t>
  </si>
  <si>
    <t>PROPUESTA ECONÓMICA</t>
  </si>
  <si>
    <t>EJECUCIÓN DE LAS OBRAS POR EL SISTEMA DE PRECIOS UNITARIOS FIJOS A MONTO AGOTABLE SIN FÓRMULA DE REAJUSTE PARA LA ADECUACION Y MANTENIMIENTO DE JARDINES INFANTILES EN LA LOCALIDAD DE BOSA</t>
  </si>
  <si>
    <t>VALORES OFERTADOS  POR EL PROPONENTE</t>
  </si>
  <si>
    <t>NOMBRE DEL PROPONENTE</t>
  </si>
  <si>
    <t>Nº</t>
  </si>
  <si>
    <t>ÍTEM DE PAGO</t>
  </si>
  <si>
    <t xml:space="preserve">ESPECIFICACIONES </t>
  </si>
  <si>
    <t>DESCRIPCIÓN</t>
  </si>
  <si>
    <t>UND.</t>
  </si>
  <si>
    <t>CANTIDAD</t>
  </si>
  <si>
    <t>VALOR UNITARIO SIN AIU</t>
  </si>
  <si>
    <t>VALOR UNITARIO CON AIU</t>
  </si>
  <si>
    <t xml:space="preserve">VALOR TOTAL                                </t>
  </si>
  <si>
    <t>VALOR UNITARIO OFERTADO POR EL PROPONENTE</t>
  </si>
  <si>
    <t>VALOR UNITARIO
SIN AIU
(CORREGIDO)</t>
  </si>
  <si>
    <t xml:space="preserve">VALOR PARCIAL CORREGIDO </t>
  </si>
  <si>
    <t>VERIFICACIÓN</t>
  </si>
  <si>
    <t>PRELIMINARES</t>
  </si>
  <si>
    <t>IDRD</t>
  </si>
  <si>
    <t>Desmonte de todo tipo de cielo raso existente (Durastic, Madera, Dry Wall, Plástico, Incluye Cargue Y Retiro)</t>
  </si>
  <si>
    <t>Desmonte y desconexión de aparatos sanitarios y equipos como lavaplatos, lavamanos, sanitarios, estufas, Etc., incluye respectivos tapones tanto sanitario como potable, Disposición, Cargue Y Retiro De Escombros</t>
  </si>
  <si>
    <t>Desmonte y retiro de tuberías hidrosanitarias existentes De 4", 3", 2". (Incluye Excavación, Retiro Del Relleno, Cargue Y Retiro De Escombros)</t>
  </si>
  <si>
    <t>Desmonte de todo tipo de cubierta existente, incluye el desmonte de la estructura metálica o de madera, los amarres, cerchas, correas y/o perfilería metálica, instalaciones eléctricas o tuberías adosadas, canales y bajantes Etc., (Incluye cargue, andamios y retiro de escombros)</t>
  </si>
  <si>
    <t>Desmonte de salidas eléctricas existentes (Incluye desmonte de tuberías, cableado, aparatos y luminarias)</t>
  </si>
  <si>
    <t>Demolición de placa de contrapiso reforzada hasta e= 0,20 m, (Incluye alistado y acabado existente, cargue y retiro de escombros) de acuerdo a las disposiciones técnicas vigentes</t>
  </si>
  <si>
    <t>Demolición de enchape de muros y pega, incluye cargue y retiro de escombros de acuerdo a las disposiciones técnicas vigentes</t>
  </si>
  <si>
    <t>Demolición de muros, incluye retiro de escombros de acuerdo a las disposiciones técnicas vigentes</t>
  </si>
  <si>
    <t>Desmonte division, panel drywall y retiro h&lt;=3m, incluye retiro de escombros de acuerdo a las disposiciones técnicas vigentes</t>
  </si>
  <si>
    <t>Demolición de acabados de piso, incluye retiro de escombros de acuerdo a las disposiciones técnicas vigentes</t>
  </si>
  <si>
    <t>Desmonte puerta metálica marco+puerta (Incluye trasiego y retiro)</t>
  </si>
  <si>
    <t>Desmonte puerta madera marco+puerta (Incluye trasiego y retiro)</t>
  </si>
  <si>
    <t>Desmonte lámina policarbonato (Incluye cargue y retiro)</t>
  </si>
  <si>
    <t>Desmonte de ventanas (Incluye trasiego, retiro y suministro de andamios)</t>
  </si>
  <si>
    <t xml:space="preserve">Desmonte y reinstalación de ventanas, incluye mantenimiento y pintura </t>
  </si>
  <si>
    <t xml:space="preserve">Desmonte y retiro de teja de asbesto cemento </t>
  </si>
  <si>
    <t>Desmonte tanque elevado(Asb-cemento/o Pvc)</t>
  </si>
  <si>
    <t>Desmonte reja metálica h=3.0 m (Incluye trasiego y retiro)</t>
  </si>
  <si>
    <t>Desmonte y Retiro de Lavaplatos</t>
  </si>
  <si>
    <t>Desmonte de lavamanos (Incluye cargue y retiro)</t>
  </si>
  <si>
    <t>Desmonte cocina (Incluye cargue y retiro)</t>
  </si>
  <si>
    <t>Desmonte de accesorios de baño (Dispensador papel, jabón, papelera)</t>
  </si>
  <si>
    <t>Desmonte de orinal  (Incluye cargue y retiro)</t>
  </si>
  <si>
    <t>Desmonte de vidrio y/o espejo (Incluye trasiego y retiro)</t>
  </si>
  <si>
    <t>Desmonte divisiones metálicas (Incluye cargue y retiro)</t>
  </si>
  <si>
    <t>Desmonte Estructura Metálica (Cercha+ Correa)</t>
  </si>
  <si>
    <t>Desmonte marquesina acrilico H=3.10M</t>
  </si>
  <si>
    <t xml:space="preserve">Desmonte red eléctrica (Incluye retiro) </t>
  </si>
  <si>
    <t>Destape y limpieza viga canal</t>
  </si>
  <si>
    <t>Cerramiento lona</t>
  </si>
  <si>
    <t>Desmonte y reinstalacion aparatos sanitarios</t>
  </si>
  <si>
    <t>Subtotal</t>
  </si>
  <si>
    <t>MAMPOSTERIA</t>
  </si>
  <si>
    <t>Suministro e instalación muro en bloque #5 11.5cm santefe +Andamio H&gt;2.5M</t>
  </si>
  <si>
    <t>Suministro e instalación muro tipo drywall dos caras (incluye pintura)</t>
  </si>
  <si>
    <t>Suministro e instalación muro e=0.12 ladrillo prensado SantaFe 2CV (ml)&lt;0.70Alt</t>
  </si>
  <si>
    <t>Suministro e instalación estuco sobre pañete (Incluye andamios)</t>
  </si>
  <si>
    <t>Suministro e instalación Pañete sobre muro interior</t>
  </si>
  <si>
    <t xml:space="preserve">Resanes generales - pañetes/repellos/revoques </t>
  </si>
  <si>
    <t>Resanes en muros con humedad y fisuras interior</t>
  </si>
  <si>
    <t>Suministro e instalación de mesón en concreto reforzado a=0.60m e=0.10M</t>
  </si>
  <si>
    <t>Suministro e instalación de mesón en concreto h=1.0m e=0.10m+Granito pulido</t>
  </si>
  <si>
    <t>Suministro e impermeabilización con Sika Transparente10 Fachada</t>
  </si>
  <si>
    <t>Suministro e impermeabilización integral con mortero (sika 1)</t>
  </si>
  <si>
    <t>INSTALACIONES HIDRAULICAS, SANITARIAS, GAS</t>
  </si>
  <si>
    <t>Suministro e instalación tubería CPVC Ø 1/2"  incluye accesorios</t>
  </si>
  <si>
    <t>Suministro e instalación tubería CPVC Ø 1"  incluye accesorios</t>
  </si>
  <si>
    <t>Suministro e instalación tubería CPVC Ø 3/4"  incluye accesorios</t>
  </si>
  <si>
    <t>Suministro e instalación tubería PVC Ø 1/2"  incluye accesorios</t>
  </si>
  <si>
    <t>Suministro e instalación tubería PVC Ø 1"  incluye accesorios</t>
  </si>
  <si>
    <t>Suministro e instalación tubería PVC Ø 2" incluye accesorios</t>
  </si>
  <si>
    <t>Suministro e instalación tubería PVC Ø 3" incluye accesorios</t>
  </si>
  <si>
    <t>Suministro e instalación tubería PVC Ø 4"  incluye accesorios</t>
  </si>
  <si>
    <t xml:space="preserve">Suministro e instalación punto agua fría PVC 1/2" para lavamanos o lavaplatos </t>
  </si>
  <si>
    <t>Suministro e instalación punto agua caliente PVC 1/2"</t>
  </si>
  <si>
    <t xml:space="preserve">Suministro e instalación punto cero gas cobre 1-1/4" </t>
  </si>
  <si>
    <t>suministro e instalación sifón desague PVC Ø 2" incluye accesorios</t>
  </si>
  <si>
    <t>Instalación de aparato sanitario</t>
  </si>
  <si>
    <t>Instalación de lavamanos</t>
  </si>
  <si>
    <t>Lavado+ desinfección de tanque 1000 LT</t>
  </si>
  <si>
    <t>Limpieza tuberia existente (sondeo)</t>
  </si>
  <si>
    <t>Impermeabilización Tanque y Piscina membranas PVC</t>
  </si>
  <si>
    <t xml:space="preserve">Suministro e instalación de fluxometro </t>
  </si>
  <si>
    <t>Impermeabilización y mantenimiento viga canal en concreto con manto Edil Foil de aluminio</t>
  </si>
  <si>
    <t>EquipoBombeoAgua potable(12.22HP)Cefe Cometas-hidroacum+tablero+accesorios(Sum+inst</t>
  </si>
  <si>
    <t xml:space="preserve">Mantenimiento canales y bajantes, incluye retiro de escombros y mantenimiento de sifones de acuerdo a las disposiciones técnicas vigentes </t>
  </si>
  <si>
    <t xml:space="preserve">APARATOS SANITARIOS Y ACCESORIOS </t>
  </si>
  <si>
    <t>Suministro e instalación lavamanos blanco de colgar (incluye griferia)</t>
  </si>
  <si>
    <t>Suministro e instalación lavamanos de sobreponer, incluye griferia tipo push, referencia marsella corona o similar.</t>
  </si>
  <si>
    <t>Suministro e instalación de asiento para sanitario</t>
  </si>
  <si>
    <t>Suministro e instalación sanitario blanco, referencia avanti corona o similar</t>
  </si>
  <si>
    <t>Suministro e instalación de orinal blanco, referencia santafe corona o similar, incluye griferia y accesorios</t>
  </si>
  <si>
    <t>Suministro e instalación giferia lavamanos tipo push de mesa</t>
  </si>
  <si>
    <t xml:space="preserve">Griferia para lavaplatos referencia prisma grival o similar </t>
  </si>
  <si>
    <t>Suministro e instalación de division metalica para baño en acero inoxidable Cal.18</t>
  </si>
  <si>
    <t xml:space="preserve">Suministro e instalación división orinal baño en cantiliver en acero inoxidable </t>
  </si>
  <si>
    <t>APU</t>
  </si>
  <si>
    <t>Suministro e instalacion sanitario bicolor infantil (incluye acople de conexion)</t>
  </si>
  <si>
    <t>INSTALACIONES ELÉCTRICAS</t>
  </si>
  <si>
    <t>Suministro e instalación Acometida 3#12+1#12T</t>
  </si>
  <si>
    <t xml:space="preserve">Suministro e instalación tubería PVC conduit Ø 1/2" instalado embebido en muro. Incluye accesorios (curvas, uniones, terminales y accesorios requeridos para la instalación) </t>
  </si>
  <si>
    <t>Suministro e instalación tubería metálica EMT Ø 1/2", incluye soportes, anclajes y accesorios necesarios para la instalación</t>
  </si>
  <si>
    <t>Suministro e instalación salidas para iluminación desde el tablero de distribución, 120V Incluye caja 5800, adaptadores, ducto EMT de 1" y/o 3/4", cableado en HFFR #12 AWG+tierra e interruptor COLOR BLANCO asociado a la salida. (No incluye luminaria)</t>
  </si>
  <si>
    <t>Suministro e instalación salida para interruptor sencillo, en tubería EMT (Incluye interruptor)</t>
  </si>
  <si>
    <t>Suministro e instalación salida para interruptor doble, en tubería EMT (Incluye interruptor)</t>
  </si>
  <si>
    <t>Suministro e instalación salida para interruptor triple, en tubería EMT (Incluye interruptor)</t>
  </si>
  <si>
    <t>Suministro e instalación tablero monofásico 4 circuitos (incluye taco y accesorios)</t>
  </si>
  <si>
    <t>Suministro e instalación tablero  trifásico 12 circuitos (incluye taco y accesorios)</t>
  </si>
  <si>
    <t>Suministro e instalación salida para tomacorriente doble con polo a tierra en PVC  (Incluye tomacorriente)</t>
  </si>
  <si>
    <t>Suministro e instalación interruptor sencillo, incluye caja galvanizada</t>
  </si>
  <si>
    <t>Suministro e instalación interruptor doble, incluye caja galvanizada</t>
  </si>
  <si>
    <t>Suministro e instalación interruptor triple, incluye caja galvanizada</t>
  </si>
  <si>
    <t>Suministro e instalación panel led (60x60) 45W-6K (100-277v) sobreponer</t>
  </si>
  <si>
    <t>N/A</t>
  </si>
  <si>
    <t>Suministro e instalación panel led (60x60) 45W-6K (100-277v) colgar</t>
  </si>
  <si>
    <t>Suministro e instalación panel led (30x30) 45W-6K (100-277v) colgar o sobreponer</t>
  </si>
  <si>
    <t xml:space="preserve">Desmonte y reinstalación de tomacorrientes </t>
  </si>
  <si>
    <t xml:space="preserve">Suministro e instalación tapa ciega plástica blanca, referencia AVE o similar </t>
  </si>
  <si>
    <t>Suministro e instalación punto salida voz y datos, cableado estructurado categoría 6 (Incluye face plate, jack y marquilla)</t>
  </si>
  <si>
    <t>Suministro e instalación punto salida voz y datos doble, cableado estructurado categoría 6 (Incluye face plate, jack y marquilla)</t>
  </si>
  <si>
    <t>Suministro e instalación salida para tomacorriente doble con polo a tierra en EMT (Incluye tomacorriente)</t>
  </si>
  <si>
    <t>CUBIERTAS</t>
  </si>
  <si>
    <t>Suministro e impermeabilización cubiertas (membrana sintetica)</t>
  </si>
  <si>
    <t>Suministro e impermeabilización cubiertas con manto morter plas AL-300 3mm</t>
  </si>
  <si>
    <t>Suministro e instalación viga canal en concreto 3500 PSI impermeabilizada (0.45m3/m)</t>
  </si>
  <si>
    <t>Suministro e instalación vigacinta de remate  en concreto 3000 PSI reforzada secc&lt;300 cm2</t>
  </si>
  <si>
    <t>Suministro E Instalación De Teja En Fibrocemento No 8, (Incluido Accesorios De Instalación, Andamio, Herramientas Y Equipos)</t>
  </si>
  <si>
    <t>Suministro E Instalación De Teja transparente No 10, (Incluido Accesorios De Instalación, Andamio, Herramientas Y Equipos)</t>
  </si>
  <si>
    <t>Suministro e instalación cubierta teja arquitectónica trapezoidal acesco o similar cal.26 prepintada incluye estructura (revisar según estructura necesaria)</t>
  </si>
  <si>
    <t xml:space="preserve">Suministro e instalación cubierta en teja policarbonato ajover o similar </t>
  </si>
  <si>
    <t>Suministro e instalación lamina policarbonato 6mm, incluye estructura tubular cal.18</t>
  </si>
  <si>
    <t>Suministro e instalación bajante aguas lluvias Ø 4" PVC</t>
  </si>
  <si>
    <t>Suministro e instalación de cubierta en teja termoacustica upvc (incluido, caballete, herramientas y equipos)</t>
  </si>
  <si>
    <t>CIELO RASO</t>
  </si>
  <si>
    <t>Suministro e instalación cielo raso drywall placa yeso 1/2" h=3.00 mts (Incluido Accesorios De Instalación, Andamio, Herramientas Y Equipos)</t>
  </si>
  <si>
    <t>Suministro e instalación cielo raso drywall placa yeso 1/2" h= 7.00 mts (Incluido Accesorios De Instalación, Andamio, Herramientas Y Equipos)</t>
  </si>
  <si>
    <t>Suministro e instalación cielo raso drywall placa yeso 1/2" lineales (Incluido Accesorios De Instalación, Andamio, Herramientas Y Equipos)</t>
  </si>
  <si>
    <t>Suministro e instalación cielo raso pvc blanco brillante liso (menor a 5.00 mts altura) (Incluido Accesorios De Instalación, Andamio, Herramientas Y Equipos)</t>
  </si>
  <si>
    <t>PINTURA</t>
  </si>
  <si>
    <t>Limpieza estructuras metálicas suministro e instalación pintura pintura en esmalte + anticorrosivo</t>
  </si>
  <si>
    <t>Suministro e instalación pintura en esmalte para estructura de cubierta, (incluye andamios y accesorios propios para la instalación)</t>
  </si>
  <si>
    <t>Suministro e instalación pintura vinilo tipo 1 cielo raso (3 manos)(incluye andamios y accesorios propios para la instalación)</t>
  </si>
  <si>
    <t>Suministro e instalación pintura vinilo tipo 1 (3 manos sobre estuco)</t>
  </si>
  <si>
    <t>Suministro e instalación pintura vinilo tipo 1 (3 manos sobre estuco) (incluye andamios y accesorios propios para la instalación)</t>
  </si>
  <si>
    <t xml:space="preserve">Suministro e instalación pintura en esmalte sobre lamina metálica lineal </t>
  </si>
  <si>
    <t>Suministro e instalación pintura en esmalte sobre lamina metálica llena</t>
  </si>
  <si>
    <t>Suministro e instalación pintura en esmalte sobre lamina  de madera llena</t>
  </si>
  <si>
    <t>Suministro e instalación pintura en esmalte sobre madera lineal</t>
  </si>
  <si>
    <t>Suministro e instalación graniplast fachada H= 5.00 mts (incluye andamios y accesorios propios para la instalación)</t>
  </si>
  <si>
    <t>Suministro e instalación pintura para fachada tipo Koraza sobre pañete H= 7.00 mts (3 manos) (incluye andamios y accesorios propios para la instalación)</t>
  </si>
  <si>
    <t>Suministro e instalación metro lineal pintura para fachada tipo Koraza sobre pañete H= 7.00 mts (2 manos) (incluye andamios y accesorios propios para la instalación)</t>
  </si>
  <si>
    <t>Suministro e instalación pintura en guardaescoba h=0.10m (2 manos)</t>
  </si>
  <si>
    <t>ACABADOS DE MUROS</t>
  </si>
  <si>
    <t>Suministro e instalación enchape sobre pared (35x25cm) referencia macedonia o similar  (Incluye pegacor, boquilla, materiales y transporte)</t>
  </si>
  <si>
    <t>Suministro e instalación enchape sobre pared (43x25cm) referencia Jaya plana blanco o similar  (Incluye pegacor, boquilla, materiales y transporte)</t>
  </si>
  <si>
    <t>Suministro e instalación enchape sobre pared (30x60cm) referencia egeo blanco o similar  (Incluye pegacor, boquilla, materiales y transporte)</t>
  </si>
  <si>
    <t xml:space="preserve">Suministro e instalación esquinero plástico para filos de muros </t>
  </si>
  <si>
    <t>Suministro e instalación win de aluminio blanco</t>
  </si>
  <si>
    <t xml:space="preserve">Suministro e instalación win de aluminio crudo </t>
  </si>
  <si>
    <t xml:space="preserve">Suministro e instalación espejo cristal incoloro 3mm </t>
  </si>
  <si>
    <t>Suministro e instalación puerta lamina tablereada cal 18 0.80x2.00 + Esmal (incluye marco, hoja, cerradura, pintura y herrajes)</t>
  </si>
  <si>
    <t>Suministro e instalación puerta madera pino (incluye marco, hoja, cerradura y herrajes)</t>
  </si>
  <si>
    <t>Estuco sobre pañete (resanes en muros internos)</t>
  </si>
  <si>
    <t>ACABADOS DE PISOS</t>
  </si>
  <si>
    <t>,</t>
  </si>
  <si>
    <t>Suministro e instalación afinado de piso en mortero 1:5 h=5.00cm</t>
  </si>
  <si>
    <t>Suministro e instalación piso en granito lavado</t>
  </si>
  <si>
    <t>Suministro e instalación enchape piso(34x34cm) referencia duropiso corona o similar  (Incluye pegacor, boquilla, materiales y transporte)</t>
  </si>
  <si>
    <t>Suministro e instalación baldosa de piso (30x30 cm) referencia alfa granilla gris o similar  (Incluye pegacor, boquilla, materiales y transporte)</t>
  </si>
  <si>
    <t>Suministro e instalación baldosin de Granito 33x33** BH-1 (Incluye materiales y transporte)</t>
  </si>
  <si>
    <t>Suministro e instalación enchape piso(60x60cm) referencia pizarra new black corona o similar  (Incluye pegacor, boquilla, materiales y transporte)</t>
  </si>
  <si>
    <t>Suministro e instalación enchape piso(34x34cm) referencia pizarra new black corona o similar  (Incluye pegacor, boquilla, materiales y transporte)</t>
  </si>
  <si>
    <t>Suministro e instalación guardaescoba en baldosa alfa pulida y brillada</t>
  </si>
  <si>
    <t xml:space="preserve">Suministro e instalación guardaescoba en granito </t>
  </si>
  <si>
    <t>Suministro e instalación media caña en mortero 1:4 e=0.05M;H=0.10M</t>
  </si>
  <si>
    <t>Suministro e instalación pirlan en gravilla lavada utilizado para separar espacios o tipos de material, entre baños y corredores o entre cerámica y vinisol</t>
  </si>
  <si>
    <t>Alistado / Afinado piso mortero 1:4)=4</t>
  </si>
  <si>
    <t>Suministro e instalacion Geotextil GT-2.400 **</t>
  </si>
  <si>
    <t>VIGUETAS DE CONFINAMIENTO-CONCRETO REFORZADO 12X17</t>
  </si>
  <si>
    <t xml:space="preserve">APU </t>
  </si>
  <si>
    <t>SUMINISTRO E INSTALACIÓN DE PISO VINILICO HETEROGENEO ALTO TRÁFICO (INCLUYE GUARDA ESCOBA FLEXIBLE PVC)</t>
  </si>
  <si>
    <t>POLIETILENO CAL.6 NEGR SUM + INST</t>
  </si>
  <si>
    <t>OTROS, MANO DE OBRA</t>
  </si>
  <si>
    <t xml:space="preserve">Corte y retiro de muro en ladrillo tolete con pulidora </t>
  </si>
  <si>
    <t xml:space="preserve">Corte y retiro de muro en concreto reforzado con pulidora </t>
  </si>
  <si>
    <t>Losa maciza de pasarelas en concreto visto e=0.15</t>
  </si>
  <si>
    <t>Flanche Lamina Galvanizada Desarrollo 0,15 cal.16+regata</t>
  </si>
  <si>
    <t>APU + 10793</t>
  </si>
  <si>
    <t>APU + IDRD</t>
  </si>
  <si>
    <t>Cerramiento superior concertina 18"</t>
  </si>
  <si>
    <t>Suministro e instalacion de pelicula fross para ventana superior sala parbulos</t>
  </si>
  <si>
    <t>10625-1</t>
  </si>
  <si>
    <t xml:space="preserve"> Rejilla sobre cañuela (Ancho variable 25 cm a 40 cm )</t>
  </si>
  <si>
    <t>Arreglo y templada Malla Eslab.h=2.0m(Plat+Pint)</t>
  </si>
  <si>
    <t xml:space="preserve">Cerramiento Lona </t>
  </si>
  <si>
    <t>SUBTOTAL  SUMATORIA COSTOS UNITARIOS OBRAS CIVILES</t>
  </si>
  <si>
    <r>
      <rPr>
        <b/>
        <sz val="12"/>
        <rFont val="Arial"/>
        <family val="2"/>
      </rPr>
      <t xml:space="preserve">NOTA 1: </t>
    </r>
    <r>
      <rPr>
        <sz val="12"/>
        <rFont val="Arial"/>
        <family val="2"/>
      </rPr>
      <t xml:space="preserve"> Se debe tener en cuenta que el PRECIO UNITARIO incluye el valor de A.I.U. </t>
    </r>
  </si>
  <si>
    <t>PORCENTAJE</t>
  </si>
  <si>
    <t>PORCENTAJE PROPUESTO</t>
  </si>
  <si>
    <t>PORCENTAJE PROPUESTO CORREGIDO</t>
  </si>
  <si>
    <r>
      <rPr>
        <b/>
        <sz val="12"/>
        <rFont val="Arial"/>
        <family val="2"/>
      </rPr>
      <t>NOTA 2:</t>
    </r>
    <r>
      <rPr>
        <sz val="12"/>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</si>
  <si>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ADMINISTRACIÓN</t>
  </si>
  <si>
    <t>A=</t>
  </si>
  <si>
    <r>
      <rPr>
        <b/>
        <sz val="12"/>
        <rFont val="Arial"/>
        <family val="2"/>
      </rPr>
      <t>NOTA 3:</t>
    </r>
    <r>
      <rPr>
        <sz val="12"/>
        <rFont val="Arial"/>
        <family val="2"/>
      </rPr>
      <t xml:space="preserve"> El A.I.U y su discriminación deben estar en porcentaje (%). </t>
    </r>
  </si>
  <si>
    <t>IMPREVISTO</t>
  </si>
  <si>
    <t>I=</t>
  </si>
  <si>
    <t>UTILIDAD</t>
  </si>
  <si>
    <t>U=</t>
  </si>
  <si>
    <t>TOTAL A.I.U</t>
  </si>
  <si>
    <t>A.I.U.=</t>
  </si>
  <si>
    <t xml:space="preserve">                                                 </t>
  </si>
  <si>
    <t xml:space="preserve">	Firma del Proponente o de su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</si>
</sst>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 #,##0.00\ &quot;€&quot;_-;\-* #,##0.00\ &quot;€&quot;_-;_-* &quot;-&quot;??\ &quot;€&quot;_-;_-@_-"/>
    <numFmt numFmtId="43" formatCode="_-* #,##0.00_-;\-* #,##0.00_-;_-* &quot;-&quot;??_-;_-@_-"/>
    <numFmt numFmtId="164" formatCode="&quot;$&quot;\ #,##0;[Red]\-&quot;$&quot;\ #,##0"/>
    <numFmt numFmtId="165" formatCode="_-&quot;$&quot;\ * #,##0.00_-;\-&quot;$&quot;\ * #,##0.00_-;_-&quot;$&quot;\ * &quot;-&quot;??_-;_-@_-"/>
    <numFmt numFmtId="166" formatCode="_-&quot;$&quot;* #,##0.00_-;\-&quot;$&quot;* #,##0.00_-;_-&quot;$&quot;* &quot;-&quot;??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0"/>
    <numFmt numFmtId="185" formatCode="0.000"/>
    <numFmt numFmtId="186" formatCode="0.0000"/>
    <numFmt numFmtId="187" formatCode="_-* #,##0\ _P_t_s_-;\-* #,##0\ _P_t_s_-;_-* &quot;-&quot;??\ _P_t_s_-;_-@_-"/>
    <numFmt numFmtId="188" formatCode="0.00%;\-0.00%;&quot;&quot;"/>
    <numFmt numFmtId="189" formatCode="&quot;$&quot;#,##0\ ;\(&quot;$&quot;#,##0\)"/>
    <numFmt numFmtId="190" formatCode="\(0%\)"/>
    <numFmt numFmtId="191" formatCode=";;"/>
    <numFmt numFmtId="192" formatCode="d\ \d\e\ mmmm\ \d\e\ yyyy"/>
    <numFmt numFmtId="193" formatCode="0%;\-0%;&quot;&quot;"/>
    <numFmt numFmtId="194" formatCode="#0&quot;.&quot;000&quot;´&quot;000&quot;.&quot;000"/>
    <numFmt numFmtId="195" formatCode="##0&quot;.&quot;000"/>
    <numFmt numFmtId="196" formatCode="##0&quot;´&quot;000&quot;.&quot;000"/>
    <numFmt numFmtId="197" formatCode="_(&quot;$&quot;\ * #,##0_);_(&quot;$&quot;\ * \(#,##0\);_(&quot;$&quot;\ * &quot;-&quot;??_);_(@_)"/>
    <numFmt numFmtId="198" formatCode="#0&quot;.&quot;"/>
    <numFmt numFmtId="199" formatCode="0.0%;\-0.0%;&quot;&quot;"/>
    <numFmt numFmtId="200" formatCode="&quot;$&quot;\ #,##0"/>
    <numFmt numFmtId="201" formatCode="0.0000%"/>
    <numFmt numFmtId="202" formatCode="_-&quot;$&quot;* #,##0_-;\-&quot;$&quot;* #,##0_-;_-&quot;$&quot;* &quot;-&quot;_-;_-@_-"/>
  </numFmts>
  <fonts count="5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Arial"/>
    </font>
    <font>
      <b/>
      <sz val="11"/>
      <name val="Segoe UI"/>
      <family val="2"/>
    </font>
    <font>
      <sz val="11"/>
      <color rgb="FF000000"/>
      <name val="Calibri"/>
      <family val="2"/>
    </font>
    <font>
      <sz val="10"/>
      <color rgb="FF000000"/>
      <name val="Segoe UI"/>
      <family val="2"/>
    </font>
    <font>
      <sz val="12"/>
      <name val="Arial"/>
      <family val="2"/>
    </font>
    <font>
      <b/>
      <sz val="12"/>
      <name val="Arial"/>
      <family val="2"/>
    </font>
    <font>
      <sz val="8"/>
      <name val="Arial"/>
    </font>
    <font>
      <sz val="9"/>
      <name val="Arial"/>
      <family val="2"/>
    </font>
    <font>
      <sz val="11"/>
      <name val="Arial"/>
      <family val="2"/>
    </font>
    <font>
      <b/>
      <sz val="12"/>
      <color theme="0"/>
      <name val="Arial"/>
      <family val="2"/>
    </font>
    <font>
      <b/>
      <sz val="15"/>
      <name val="Arial"/>
      <family val="2"/>
    </font>
    <font>
      <b/>
      <sz val="11"/>
      <name val="Arial"/>
      <family val="2"/>
    </font>
    <font>
      <b/>
      <sz val="11"/>
      <color rgb="FFFFFFFF"/>
      <name val="Arial"/>
      <family val="2"/>
    </font>
  </fonts>
  <fills count="3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5" tint="-0.249977111117893"/>
        <bgColor indexed="64"/>
      </patternFill>
    </fill>
    <fill>
      <patternFill patternType="solid">
        <fgColor theme="8" tint="-0.249977111117893"/>
        <bgColor indexed="64"/>
      </patternFill>
    </fill>
    <fill>
      <patternFill patternType="solid">
        <fgColor theme="8" tint="0.59999389629810485"/>
        <bgColor indexed="64"/>
      </patternFill>
    </fill>
    <fill>
      <patternFill patternType="solid">
        <fgColor theme="4" tint="0.79998168889431442"/>
        <bgColor indexed="64"/>
      </patternFill>
    </fill>
    <fill>
      <patternFill patternType="solid">
        <fgColor rgb="FF808080"/>
        <bgColor rgb="FF000000"/>
      </patternFill>
    </fill>
    <fill>
      <patternFill patternType="solid">
        <fgColor rgb="FFCC0000"/>
        <bgColor rgb="FF000000"/>
      </patternFill>
    </fill>
  </fills>
  <borders count="9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style="medium">
        <color indexed="64"/>
      </right>
      <top style="thin">
        <color indexed="64"/>
      </top>
      <bottom style="thin">
        <color indexed="64"/>
      </bottom>
      <diagonal/>
    </border>
    <border>
      <left/>
      <right/>
      <top style="medium">
        <color indexed="64"/>
      </top>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top/>
      <bottom style="thin">
        <color indexed="64"/>
      </bottom>
      <diagonal/>
    </border>
    <border>
      <left/>
      <right/>
      <top style="double">
        <color auto="1"/>
      </top>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thin">
        <color theme="0" tint="-0.24994659260841701"/>
      </left>
      <right style="thin">
        <color theme="0" tint="-0.24994659260841701"/>
      </right>
      <top style="thin">
        <color theme="0" tint="-0.24994659260841701"/>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indexed="64"/>
      </left>
      <right style="thin">
        <color theme="0" tint="-0.499984740745262"/>
      </right>
      <top style="thin">
        <color indexed="64"/>
      </top>
      <bottom style="thin">
        <color indexed="64"/>
      </bottom>
      <diagonal/>
    </border>
    <border>
      <left style="medium">
        <color indexed="64"/>
      </left>
      <right style="thin">
        <color theme="0" tint="-0.499984740745262"/>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double">
        <color indexed="64"/>
      </left>
      <right style="double">
        <color indexed="64"/>
      </right>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thin">
        <color auto="1"/>
      </bottom>
      <diagonal/>
    </border>
    <border>
      <left style="medium">
        <color indexed="64"/>
      </left>
      <right style="thin">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style="thin">
        <color indexed="64"/>
      </bottom>
      <diagonal/>
    </border>
    <border>
      <left/>
      <right/>
      <top/>
      <bottom style="double">
        <color indexed="64"/>
      </bottom>
      <diagonal/>
    </border>
    <border>
      <left style="double">
        <color auto="1"/>
      </left>
      <right/>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medium">
        <color indexed="64"/>
      </right>
      <top style="thin">
        <color auto="1"/>
      </top>
      <bottom/>
      <diagonal/>
    </border>
    <border>
      <left style="thin">
        <color indexed="64"/>
      </left>
      <right style="thin">
        <color indexed="64"/>
      </right>
      <top style="medium">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dashed">
        <color indexed="64"/>
      </left>
      <right/>
      <top/>
      <bottom/>
      <diagonal/>
    </border>
    <border>
      <left style="dotted">
        <color indexed="64"/>
      </left>
      <right/>
      <top style="hair">
        <color indexed="64"/>
      </top>
      <bottom style="dotted">
        <color indexed="64"/>
      </bottom>
      <diagonal/>
    </border>
    <border>
      <left style="medium">
        <color indexed="64"/>
      </left>
      <right style="thin">
        <color theme="0" tint="-0.499984740745262"/>
      </right>
      <top style="medium">
        <color indexed="64"/>
      </top>
      <bottom/>
      <diagonal/>
    </border>
    <border>
      <left style="medium">
        <color indexed="64"/>
      </left>
      <right style="thin">
        <color theme="0" tint="-0.499984740745262"/>
      </right>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style="medium">
        <color indexed="64"/>
      </right>
      <top/>
      <bottom style="thin">
        <color indexed="64"/>
      </bottom>
      <diagonal/>
    </border>
    <border>
      <left style="thin">
        <color rgb="FF000000"/>
      </left>
      <right style="thin">
        <color rgb="FF000000"/>
      </right>
      <top/>
      <bottom style="thin">
        <color rgb="FF000000"/>
      </bottom>
      <diagonal/>
    </border>
    <border>
      <left/>
      <right/>
      <top style="thin">
        <color indexed="64"/>
      </top>
      <bottom/>
      <diagonal/>
    </border>
    <border>
      <left/>
      <right style="thin">
        <color indexed="64"/>
      </right>
      <top style="thin">
        <color indexed="64"/>
      </top>
      <bottom/>
      <diagonal/>
    </border>
    <border>
      <left/>
      <right style="thin">
        <color rgb="FF000000"/>
      </right>
      <top/>
      <bottom style="thin">
        <color rgb="FF000000"/>
      </bottom>
      <diagonal/>
    </border>
    <border>
      <left style="medium">
        <color indexed="64"/>
      </left>
      <right style="thin">
        <color theme="0" tint="-0.499984740745262"/>
      </right>
      <top style="thin">
        <color indexed="64"/>
      </top>
      <bottom/>
      <diagonal/>
    </border>
  </borders>
  <cellStyleXfs count="262">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1"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44" fontId="6" fillId="0" borderId="0" applyFont="0" applyFill="0" applyBorder="0" applyAlignment="0" applyProtection="0"/>
    <xf numFmtId="177"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4" fontId="7" fillId="0" borderId="41">
      <alignment horizontal="right"/>
    </xf>
    <xf numFmtId="184" fontId="7" fillId="0" borderId="41">
      <alignment horizontal="right"/>
    </xf>
    <xf numFmtId="2" fontId="7" fillId="0" borderId="0"/>
    <xf numFmtId="2" fontId="7" fillId="0" borderId="0"/>
    <xf numFmtId="2" fontId="7" fillId="0" borderId="0"/>
    <xf numFmtId="185" fontId="7" fillId="0" borderId="0"/>
    <xf numFmtId="185" fontId="7" fillId="0" borderId="0"/>
    <xf numFmtId="185" fontId="7" fillId="0" borderId="0"/>
    <xf numFmtId="186" fontId="8" fillId="0" borderId="0"/>
    <xf numFmtId="186" fontId="8" fillId="0" borderId="0"/>
    <xf numFmtId="186" fontId="8" fillId="0" borderId="0"/>
    <xf numFmtId="184" fontId="7" fillId="0" borderId="41">
      <alignment horizontal="right"/>
    </xf>
    <xf numFmtId="187" fontId="5" fillId="0" borderId="0">
      <protection locked="0"/>
    </xf>
    <xf numFmtId="3" fontId="30" fillId="0" borderId="0" applyFont="0" applyFill="0" applyBorder="0" applyAlignment="0" applyProtection="0"/>
    <xf numFmtId="188" fontId="5" fillId="0" borderId="0">
      <protection locked="0"/>
    </xf>
    <xf numFmtId="189" fontId="30" fillId="0" borderId="0" applyFont="0" applyFill="0" applyBorder="0" applyAlignment="0" applyProtection="0"/>
    <xf numFmtId="190"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1" fontId="31" fillId="0" borderId="0">
      <protection locked="0"/>
    </xf>
    <xf numFmtId="191" fontId="31" fillId="0" borderId="0">
      <protection locked="0"/>
    </xf>
    <xf numFmtId="191" fontId="31" fillId="0" borderId="0">
      <protection locked="0"/>
    </xf>
    <xf numFmtId="191" fontId="31" fillId="0" borderId="0">
      <protection locked="0"/>
    </xf>
    <xf numFmtId="191" fontId="31" fillId="0" borderId="0">
      <protection locked="0"/>
    </xf>
    <xf numFmtId="191" fontId="31" fillId="0" borderId="0">
      <protection locked="0"/>
    </xf>
    <xf numFmtId="191" fontId="31" fillId="0" borderId="0">
      <protection locked="0"/>
    </xf>
    <xf numFmtId="192" fontId="5" fillId="0" borderId="0">
      <protection locked="0"/>
    </xf>
    <xf numFmtId="0" fontId="32" fillId="0" borderId="0" applyNumberFormat="0" applyFill="0" applyBorder="0" applyAlignment="0" applyProtection="0"/>
    <xf numFmtId="0" fontId="33" fillId="0" borderId="0" applyNumberFormat="0" applyFill="0" applyBorder="0" applyAlignment="0" applyProtection="0"/>
    <xf numFmtId="193" fontId="5" fillId="0" borderId="0">
      <protection locked="0"/>
    </xf>
    <xf numFmtId="193" fontId="5" fillId="0" borderId="0">
      <protection locked="0"/>
    </xf>
    <xf numFmtId="0" fontId="17" fillId="3" borderId="0" applyNumberFormat="0" applyBorder="0" applyAlignment="0" applyProtection="0"/>
    <xf numFmtId="194" fontId="7" fillId="0" borderId="0">
      <alignment horizontal="right"/>
    </xf>
    <xf numFmtId="194" fontId="7" fillId="0" borderId="0">
      <alignment horizontal="right"/>
    </xf>
    <xf numFmtId="194" fontId="7" fillId="0" borderId="0">
      <alignment horizontal="right"/>
    </xf>
    <xf numFmtId="195" fontId="7" fillId="0" borderId="0" applyFont="0" applyFill="0" applyBorder="0" applyAlignment="0">
      <alignment horizontal="center"/>
    </xf>
    <xf numFmtId="195"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4" fillId="0" borderId="0" applyFont="0" applyFill="0" applyBorder="0" applyAlignment="0" applyProtection="0"/>
    <xf numFmtId="169" fontId="34" fillId="0" borderId="0" applyFont="0" applyFill="0" applyBorder="0" applyAlignment="0" applyProtection="0"/>
    <xf numFmtId="169" fontId="34" fillId="0" borderId="0" applyFont="0" applyFill="0" applyBorder="0" applyAlignment="0" applyProtection="0"/>
    <xf numFmtId="196" fontId="7" fillId="0" borderId="0">
      <alignment horizontal="right"/>
    </xf>
    <xf numFmtId="196" fontId="7" fillId="0" borderId="0">
      <alignment horizontal="right"/>
    </xf>
    <xf numFmtId="196" fontId="7" fillId="0" borderId="0">
      <alignment horizontal="right"/>
    </xf>
    <xf numFmtId="197" fontId="5" fillId="0" borderId="0" applyFont="0" applyFill="0" applyBorder="0" applyAlignment="0" applyProtection="0"/>
    <xf numFmtId="197" fontId="5" fillId="0" borderId="0" applyFont="0" applyFill="0" applyBorder="0" applyAlignment="0" applyProtection="0"/>
    <xf numFmtId="166" fontId="5" fillId="0" borderId="0" applyFont="0" applyFill="0" applyBorder="0" applyAlignment="0" applyProtection="0"/>
    <xf numFmtId="168" fontId="5" fillId="0" borderId="0" applyFont="0" applyFill="0" applyBorder="0" applyAlignment="0" applyProtection="0"/>
    <xf numFmtId="197" fontId="5" fillId="0" borderId="0" applyFont="0" applyFill="0" applyBorder="0" applyAlignment="0" applyProtection="0"/>
    <xf numFmtId="197" fontId="5" fillId="0" borderId="0" applyFont="0" applyFill="0" applyBorder="0" applyAlignment="0" applyProtection="0"/>
    <xf numFmtId="197" fontId="5" fillId="0" borderId="0" applyFont="0" applyFill="0" applyBorder="0" applyAlignment="0" applyProtection="0"/>
    <xf numFmtId="197" fontId="5" fillId="0" borderId="0" applyFont="0" applyFill="0" applyBorder="0" applyAlignment="0" applyProtection="0"/>
    <xf numFmtId="197" fontId="5" fillId="0" borderId="0" applyFont="0" applyFill="0" applyBorder="0" applyAlignment="0" applyProtection="0"/>
    <xf numFmtId="197" fontId="5" fillId="0" borderId="0" applyFont="0" applyFill="0" applyBorder="0" applyAlignment="0" applyProtection="0"/>
    <xf numFmtId="166" fontId="5" fillId="0" borderId="0" applyFont="0" applyFill="0" applyBorder="0" applyAlignment="0" applyProtection="0"/>
    <xf numFmtId="168" fontId="9" fillId="0" borderId="0" applyFont="0" applyFill="0" applyBorder="0" applyAlignment="0" applyProtection="0"/>
    <xf numFmtId="189" fontId="35" fillId="0" borderId="0" applyFont="0" applyFill="0" applyBorder="0" applyAlignment="0" applyProtection="0"/>
    <xf numFmtId="0" fontId="18" fillId="22" borderId="0" applyNumberFormat="0" applyBorder="0" applyAlignment="0" applyProtection="0"/>
    <xf numFmtId="198" fontId="7" fillId="0" borderId="0" applyFont="0" applyFill="0" applyBorder="0" applyAlignment="0">
      <alignment horizontal="center"/>
    </xf>
    <xf numFmtId="198" fontId="7" fillId="0" borderId="0" applyFont="0" applyFill="0" applyBorder="0" applyAlignment="0">
      <alignment horizontal="center"/>
    </xf>
    <xf numFmtId="0" fontId="5" fillId="0" borderId="0"/>
    <xf numFmtId="0" fontId="5" fillId="0" borderId="0"/>
    <xf numFmtId="0" fontId="34" fillId="0" borderId="0"/>
    <xf numFmtId="0" fontId="2" fillId="0" borderId="0"/>
    <xf numFmtId="0" fontId="34" fillId="0" borderId="0"/>
    <xf numFmtId="0" fontId="5" fillId="0" borderId="0"/>
    <xf numFmtId="0" fontId="5" fillId="0" borderId="0"/>
    <xf numFmtId="0" fontId="5" fillId="0" borderId="0"/>
    <xf numFmtId="0" fontId="5" fillId="0" borderId="0"/>
    <xf numFmtId="0" fontId="36" fillId="0" borderId="0"/>
    <xf numFmtId="0" fontId="5" fillId="0" borderId="0"/>
    <xf numFmtId="0" fontId="5" fillId="23" borderId="5" applyNumberFormat="0" applyFont="0" applyAlignment="0" applyProtection="0"/>
    <xf numFmtId="199"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4" fillId="0" borderId="0" applyFont="0" applyFill="0" applyBorder="0" applyAlignment="0" applyProtection="0"/>
    <xf numFmtId="0" fontId="37"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3" fontId="5" fillId="0" borderId="44">
      <protection locked="0"/>
    </xf>
    <xf numFmtId="165" fontId="38" fillId="0" borderId="0" applyFont="0" applyFill="0" applyBorder="0" applyAlignment="0" applyProtection="0"/>
    <xf numFmtId="0" fontId="40" fillId="0" borderId="0"/>
    <xf numFmtId="165" fontId="40" fillId="0" borderId="0" applyFont="0" applyFill="0" applyBorder="0" applyAlignment="0" applyProtection="0"/>
    <xf numFmtId="172" fontId="5" fillId="0" borderId="0" applyFont="0" applyFill="0" applyBorder="0" applyAlignment="0" applyProtection="0"/>
    <xf numFmtId="0" fontId="1" fillId="0" borderId="0"/>
    <xf numFmtId="202" fontId="5" fillId="0" borderId="0" applyFont="0" applyFill="0" applyBorder="0" applyAlignment="0" applyProtection="0"/>
    <xf numFmtId="0" fontId="1" fillId="0" borderId="0"/>
  </cellStyleXfs>
  <cellXfs count="330">
    <xf numFmtId="0" fontId="0" fillId="0" borderId="0" xfId="0"/>
    <xf numFmtId="0" fontId="39" fillId="28" borderId="53" xfId="0" applyFont="1" applyFill="1" applyBorder="1" applyAlignment="1">
      <alignment horizontal="center" vertical="center" wrapText="1"/>
    </xf>
    <xf numFmtId="0" fontId="42" fillId="0" borderId="0" xfId="89" applyFont="1"/>
    <xf numFmtId="0" fontId="42" fillId="0" borderId="0" xfId="89" applyFont="1" applyAlignment="1">
      <alignment horizontal="center"/>
    </xf>
    <xf numFmtId="0" fontId="42" fillId="0" borderId="31" xfId="89" applyFont="1" applyBorder="1"/>
    <xf numFmtId="0" fontId="42" fillId="0" borderId="50" xfId="89" applyFont="1" applyBorder="1"/>
    <xf numFmtId="0" fontId="42" fillId="0" borderId="50" xfId="89" applyFont="1" applyBorder="1" applyAlignment="1">
      <alignment horizontal="center"/>
    </xf>
    <xf numFmtId="0" fontId="42" fillId="0" borderId="32" xfId="89" applyFont="1" applyBorder="1"/>
    <xf numFmtId="0" fontId="42" fillId="0" borderId="29" xfId="89" applyFont="1" applyBorder="1"/>
    <xf numFmtId="0" fontId="42" fillId="0" borderId="30" xfId="89" applyFont="1" applyBorder="1"/>
    <xf numFmtId="0" fontId="42" fillId="25" borderId="0" xfId="89" applyFont="1" applyFill="1"/>
    <xf numFmtId="0" fontId="42" fillId="25" borderId="30" xfId="89" applyFont="1" applyFill="1" applyBorder="1"/>
    <xf numFmtId="0" fontId="42" fillId="0" borderId="0" xfId="90" applyFont="1"/>
    <xf numFmtId="0" fontId="42" fillId="0" borderId="29" xfId="90" applyFont="1" applyBorder="1"/>
    <xf numFmtId="0" fontId="42" fillId="0" borderId="30" xfId="90" applyFont="1" applyBorder="1"/>
    <xf numFmtId="180" fontId="42" fillId="0" borderId="30" xfId="90" applyNumberFormat="1" applyFont="1" applyBorder="1"/>
    <xf numFmtId="182" fontId="42" fillId="0" borderId="30" xfId="90" applyNumberFormat="1" applyFont="1" applyBorder="1"/>
    <xf numFmtId="182" fontId="42" fillId="0" borderId="52" xfId="90" applyNumberFormat="1" applyFont="1" applyBorder="1"/>
    <xf numFmtId="0" fontId="43" fillId="24" borderId="34" xfId="73" applyFont="1" applyFill="1" applyBorder="1" applyAlignment="1">
      <alignment vertical="center"/>
    </xf>
    <xf numFmtId="2" fontId="43" fillId="24" borderId="36" xfId="73" applyNumberFormat="1" applyFont="1" applyFill="1" applyBorder="1" applyAlignment="1">
      <alignment vertical="center"/>
    </xf>
    <xf numFmtId="0" fontId="43" fillId="24" borderId="36" xfId="73" applyFont="1" applyFill="1" applyBorder="1" applyAlignment="1">
      <alignment vertical="center"/>
    </xf>
    <xf numFmtId="0" fontId="42" fillId="0" borderId="42" xfId="73" applyFont="1" applyBorder="1" applyAlignment="1">
      <alignment horizontal="center" vertical="center"/>
    </xf>
    <xf numFmtId="0" fontId="42" fillId="0" borderId="20" xfId="74" applyFont="1" applyBorder="1" applyAlignment="1">
      <alignment horizontal="center" vertical="center"/>
    </xf>
    <xf numFmtId="4" fontId="42" fillId="0" borderId="20" xfId="39" applyNumberFormat="1" applyFont="1" applyBorder="1" applyAlignment="1">
      <alignment vertical="center" wrapText="1"/>
    </xf>
    <xf numFmtId="0" fontId="42" fillId="0" borderId="25" xfId="73" applyFont="1" applyBorder="1" applyAlignment="1">
      <alignment horizontal="center" vertical="center"/>
    </xf>
    <xf numFmtId="0" fontId="42" fillId="0" borderId="23" xfId="74" applyFont="1" applyBorder="1" applyAlignment="1">
      <alignment horizontal="center" vertical="center"/>
    </xf>
    <xf numFmtId="4" fontId="42" fillId="0" borderId="23" xfId="39" applyNumberFormat="1" applyFont="1" applyBorder="1" applyAlignment="1">
      <alignment vertical="center" wrapText="1"/>
    </xf>
    <xf numFmtId="0" fontId="42" fillId="0" borderId="12" xfId="73" applyFont="1" applyBorder="1" applyAlignment="1">
      <alignment horizontal="left" vertical="center"/>
    </xf>
    <xf numFmtId="0" fontId="42" fillId="0" borderId="13" xfId="89" applyFont="1" applyBorder="1"/>
    <xf numFmtId="0" fontId="42" fillId="0" borderId="13" xfId="89" applyFont="1" applyBorder="1" applyAlignment="1">
      <alignment horizontal="center"/>
    </xf>
    <xf numFmtId="4" fontId="42" fillId="0" borderId="13" xfId="39" applyNumberFormat="1" applyFont="1" applyBorder="1" applyAlignment="1">
      <alignment vertical="center" wrapText="1"/>
    </xf>
    <xf numFmtId="0" fontId="42" fillId="0" borderId="23" xfId="73" applyFont="1" applyBorder="1" applyAlignment="1">
      <alignment horizontal="center" vertical="center"/>
    </xf>
    <xf numFmtId="0" fontId="42" fillId="0" borderId="13" xfId="73" applyFont="1" applyBorder="1" applyAlignment="1">
      <alignment horizontal="center" vertical="center"/>
    </xf>
    <xf numFmtId="0" fontId="42" fillId="0" borderId="13" xfId="73" applyFont="1" applyBorder="1" applyAlignment="1">
      <alignment horizontal="left" vertical="center" wrapText="1"/>
    </xf>
    <xf numFmtId="0" fontId="42" fillId="0" borderId="13" xfId="73" applyFont="1" applyBorder="1" applyAlignment="1">
      <alignment vertical="center"/>
    </xf>
    <xf numFmtId="0" fontId="43" fillId="24" borderId="12" xfId="73" applyFont="1" applyFill="1" applyBorder="1" applyAlignment="1">
      <alignment vertical="center"/>
    </xf>
    <xf numFmtId="2" fontId="43" fillId="24" borderId="13" xfId="73" applyNumberFormat="1" applyFont="1" applyFill="1" applyBorder="1" applyAlignment="1">
      <alignment vertical="center"/>
    </xf>
    <xf numFmtId="0" fontId="43" fillId="24" borderId="13" xfId="73" applyFont="1" applyFill="1" applyBorder="1" applyAlignment="1">
      <alignment vertical="center"/>
    </xf>
    <xf numFmtId="2" fontId="42" fillId="0" borderId="13" xfId="73" applyNumberFormat="1" applyFont="1" applyBorder="1" applyAlignment="1">
      <alignment horizontal="center" vertical="center"/>
    </xf>
    <xf numFmtId="0" fontId="42" fillId="0" borderId="13" xfId="73" applyFont="1" applyBorder="1" applyAlignment="1">
      <alignment horizontal="left" vertical="center"/>
    </xf>
    <xf numFmtId="0" fontId="42" fillId="25" borderId="12" xfId="233" applyFont="1" applyFill="1" applyBorder="1" applyAlignment="1">
      <alignment horizontal="centerContinuous" vertical="center" wrapText="1"/>
    </xf>
    <xf numFmtId="49" fontId="43" fillId="0" borderId="0" xfId="131" applyNumberFormat="1" applyFont="1" applyAlignment="1">
      <alignment horizontal="right" vertical="center"/>
    </xf>
    <xf numFmtId="49" fontId="43" fillId="0" borderId="0" xfId="131" applyNumberFormat="1" applyFont="1" applyAlignment="1">
      <alignment vertical="center"/>
    </xf>
    <xf numFmtId="0" fontId="42" fillId="0" borderId="0" xfId="128" applyFont="1"/>
    <xf numFmtId="0" fontId="42" fillId="0" borderId="0" xfId="128" applyFont="1" applyAlignment="1">
      <alignment horizontal="center"/>
    </xf>
    <xf numFmtId="2" fontId="42" fillId="0" borderId="0" xfId="128" applyNumberFormat="1" applyFont="1"/>
    <xf numFmtId="0" fontId="43" fillId="0" borderId="27" xfId="79" applyFont="1" applyBorder="1" applyAlignment="1">
      <alignment vertical="center"/>
    </xf>
    <xf numFmtId="0" fontId="42" fillId="0" borderId="48" xfId="0" applyFont="1" applyBorder="1" applyAlignment="1">
      <alignment vertical="center" wrapText="1"/>
    </xf>
    <xf numFmtId="0" fontId="42" fillId="0" borderId="11" xfId="0" applyFont="1" applyBorder="1" applyAlignment="1">
      <alignment vertical="center" wrapText="1"/>
    </xf>
    <xf numFmtId="0" fontId="42" fillId="0" borderId="38" xfId="0" applyFont="1" applyBorder="1" applyAlignment="1">
      <alignment vertical="center" wrapText="1"/>
    </xf>
    <xf numFmtId="0" fontId="42" fillId="0" borderId="13" xfId="0" applyFont="1" applyBorder="1" applyAlignment="1">
      <alignment vertical="center" wrapText="1"/>
    </xf>
    <xf numFmtId="0" fontId="42" fillId="0" borderId="19" xfId="0" applyFont="1" applyBorder="1" applyAlignment="1">
      <alignment vertical="center" wrapText="1"/>
    </xf>
    <xf numFmtId="0" fontId="42" fillId="25" borderId="0" xfId="130" applyFont="1" applyFill="1" applyAlignment="1">
      <alignment horizontal="center" vertical="center" wrapText="1"/>
    </xf>
    <xf numFmtId="0" fontId="42" fillId="25" borderId="46" xfId="130" applyFont="1" applyFill="1" applyBorder="1" applyAlignment="1">
      <alignment vertical="center" wrapText="1"/>
    </xf>
    <xf numFmtId="0" fontId="42" fillId="25" borderId="46" xfId="130" applyFont="1" applyFill="1" applyBorder="1" applyAlignment="1">
      <alignment horizontal="center" vertical="center" wrapText="1"/>
    </xf>
    <xf numFmtId="0" fontId="42" fillId="25" borderId="0" xfId="130" applyFont="1" applyFill="1" applyAlignment="1">
      <alignment vertical="center" wrapText="1"/>
    </xf>
    <xf numFmtId="0" fontId="43" fillId="0" borderId="0" xfId="89" applyFont="1"/>
    <xf numFmtId="0" fontId="42" fillId="0" borderId="13" xfId="74" applyFont="1" applyBorder="1" applyAlignment="1">
      <alignment horizontal="left" vertical="center" wrapText="1"/>
    </xf>
    <xf numFmtId="0" fontId="42" fillId="0" borderId="0" xfId="0" applyFont="1" applyAlignment="1">
      <alignment vertical="center" wrapText="1"/>
    </xf>
    <xf numFmtId="0" fontId="42" fillId="0" borderId="12" xfId="0" applyFont="1" applyBorder="1" applyAlignment="1">
      <alignment vertical="center" wrapText="1"/>
    </xf>
    <xf numFmtId="0" fontId="43" fillId="24" borderId="58" xfId="73" applyFont="1" applyFill="1" applyBorder="1" applyAlignment="1">
      <alignment vertical="center" wrapText="1"/>
    </xf>
    <xf numFmtId="0" fontId="43" fillId="25" borderId="0" xfId="130" applyFont="1" applyFill="1" applyAlignment="1">
      <alignment horizontal="center" vertical="center" wrapText="1"/>
    </xf>
    <xf numFmtId="0" fontId="42" fillId="0" borderId="74" xfId="90" applyFont="1" applyBorder="1"/>
    <xf numFmtId="0" fontId="42" fillId="0" borderId="73" xfId="89" applyFont="1" applyBorder="1"/>
    <xf numFmtId="0" fontId="42" fillId="0" borderId="73" xfId="89" applyFont="1" applyBorder="1" applyAlignment="1">
      <alignment horizontal="center"/>
    </xf>
    <xf numFmtId="183" fontId="42" fillId="0" borderId="73" xfId="34" applyNumberFormat="1" applyFont="1" applyBorder="1"/>
    <xf numFmtId="0" fontId="42" fillId="0" borderId="75" xfId="89" applyFont="1" applyBorder="1"/>
    <xf numFmtId="1" fontId="39" fillId="28" borderId="53" xfId="0" applyNumberFormat="1" applyFont="1" applyFill="1" applyBorder="1" applyAlignment="1">
      <alignment horizontal="center" vertical="center"/>
    </xf>
    <xf numFmtId="0" fontId="39" fillId="28" borderId="53" xfId="0" applyFont="1" applyFill="1" applyBorder="1" applyAlignment="1">
      <alignment horizontal="center" vertical="center"/>
    </xf>
    <xf numFmtId="200" fontId="39" fillId="28" borderId="53" xfId="0" applyNumberFormat="1" applyFont="1" applyFill="1" applyBorder="1" applyAlignment="1">
      <alignment horizontal="center" vertical="center"/>
    </xf>
    <xf numFmtId="0" fontId="41" fillId="25" borderId="54" xfId="0" applyFont="1" applyFill="1" applyBorder="1" applyAlignment="1">
      <alignment horizontal="center" vertical="center"/>
    </xf>
    <xf numFmtId="0" fontId="41" fillId="25" borderId="54" xfId="0" applyFont="1" applyFill="1" applyBorder="1" applyAlignment="1">
      <alignment horizontal="left" vertical="center"/>
    </xf>
    <xf numFmtId="197" fontId="41" fillId="25" borderId="54" xfId="255" applyNumberFormat="1" applyFont="1" applyFill="1" applyBorder="1" applyAlignment="1">
      <alignment horizontal="right" vertical="center"/>
    </xf>
    <xf numFmtId="0" fontId="41" fillId="0" borderId="54" xfId="0" applyFont="1" applyBorder="1" applyAlignment="1">
      <alignment horizontal="center" vertical="center"/>
    </xf>
    <xf numFmtId="0" fontId="41" fillId="0" borderId="54" xfId="0" applyFont="1" applyBorder="1" applyAlignment="1">
      <alignment horizontal="left" vertical="center"/>
    </xf>
    <xf numFmtId="197" fontId="41" fillId="0" borderId="54" xfId="255" applyNumberFormat="1" applyFont="1" applyFill="1" applyBorder="1" applyAlignment="1">
      <alignment horizontal="right" vertical="center"/>
    </xf>
    <xf numFmtId="0" fontId="42" fillId="0" borderId="76" xfId="73" applyFont="1" applyBorder="1" applyAlignment="1">
      <alignment horizontal="center" vertical="center"/>
    </xf>
    <xf numFmtId="0" fontId="42" fillId="0" borderId="76" xfId="74" applyFont="1" applyBorder="1" applyAlignment="1">
      <alignment horizontal="center" vertical="center"/>
    </xf>
    <xf numFmtId="4" fontId="42" fillId="0" borderId="76" xfId="39" applyNumberFormat="1" applyFont="1" applyBorder="1" applyAlignment="1">
      <alignment vertical="center" wrapText="1"/>
    </xf>
    <xf numFmtId="4" fontId="42" fillId="0" borderId="79" xfId="39" applyNumberFormat="1" applyFont="1" applyBorder="1" applyAlignment="1">
      <alignment vertical="center" wrapText="1"/>
    </xf>
    <xf numFmtId="0" fontId="43" fillId="24" borderId="11" xfId="73" applyFont="1" applyFill="1" applyBorder="1" applyAlignment="1">
      <alignment vertical="center"/>
    </xf>
    <xf numFmtId="0" fontId="42" fillId="0" borderId="26" xfId="73" applyFont="1" applyBorder="1" applyAlignment="1">
      <alignment horizontal="center" vertical="center"/>
    </xf>
    <xf numFmtId="0" fontId="43" fillId="24" borderId="71" xfId="73" applyFont="1" applyFill="1" applyBorder="1" applyAlignment="1">
      <alignment vertical="center"/>
    </xf>
    <xf numFmtId="2" fontId="43" fillId="24" borderId="46" xfId="73" applyNumberFormat="1" applyFont="1" applyFill="1" applyBorder="1" applyAlignment="1">
      <alignment vertical="center"/>
    </xf>
    <xf numFmtId="0" fontId="43" fillId="24" borderId="46" xfId="73" applyFont="1" applyFill="1" applyBorder="1" applyAlignment="1">
      <alignment vertical="center"/>
    </xf>
    <xf numFmtId="0" fontId="43" fillId="24" borderId="67" xfId="73" applyFont="1" applyFill="1" applyBorder="1" applyAlignment="1">
      <alignment vertical="center" wrapText="1"/>
    </xf>
    <xf numFmtId="185" fontId="42" fillId="0" borderId="20" xfId="73" applyNumberFormat="1" applyFont="1" applyBorder="1" applyAlignment="1">
      <alignment horizontal="center" vertical="center"/>
    </xf>
    <xf numFmtId="0" fontId="42" fillId="0" borderId="20" xfId="73" applyFont="1" applyBorder="1" applyAlignment="1">
      <alignment horizontal="center" vertical="center"/>
    </xf>
    <xf numFmtId="0" fontId="8" fillId="0" borderId="51" xfId="0" applyFont="1" applyBorder="1" applyAlignment="1">
      <alignment horizontal="left" vertical="center"/>
    </xf>
    <xf numFmtId="0" fontId="7" fillId="0" borderId="51" xfId="0" applyFont="1" applyBorder="1" applyAlignment="1">
      <alignment horizontal="left" vertical="center"/>
    </xf>
    <xf numFmtId="0" fontId="8" fillId="0" borderId="83" xfId="0" applyFont="1" applyBorder="1" applyAlignment="1">
      <alignment horizontal="left" vertical="center"/>
    </xf>
    <xf numFmtId="0" fontId="7" fillId="0" borderId="82" xfId="0" applyFont="1" applyBorder="1" applyAlignment="1">
      <alignment horizontal="left" vertical="center"/>
    </xf>
    <xf numFmtId="0" fontId="45" fillId="0" borderId="82" xfId="261" applyFont="1" applyBorder="1" applyAlignment="1">
      <alignment wrapText="1"/>
    </xf>
    <xf numFmtId="185" fontId="42" fillId="0" borderId="76" xfId="74" applyNumberFormat="1" applyFont="1" applyBorder="1" applyAlignment="1">
      <alignment horizontal="center" vertical="center"/>
    </xf>
    <xf numFmtId="0" fontId="42" fillId="0" borderId="0" xfId="89" applyFont="1" applyAlignment="1">
      <alignment vertical="center"/>
    </xf>
    <xf numFmtId="0" fontId="46" fillId="0" borderId="73" xfId="89" applyFont="1" applyBorder="1" applyAlignment="1">
      <alignment vertical="center"/>
    </xf>
    <xf numFmtId="0" fontId="46" fillId="0" borderId="73" xfId="89" applyFont="1" applyBorder="1" applyAlignment="1">
      <alignment horizontal="center" vertical="center"/>
    </xf>
    <xf numFmtId="0" fontId="46" fillId="0" borderId="0" xfId="89" applyFont="1" applyAlignment="1">
      <alignment vertical="center"/>
    </xf>
    <xf numFmtId="0" fontId="42" fillId="0" borderId="31" xfId="89" applyFont="1" applyBorder="1" applyAlignment="1">
      <alignment vertical="center"/>
    </xf>
    <xf numFmtId="0" fontId="46" fillId="0" borderId="0" xfId="89" applyFont="1" applyAlignment="1">
      <alignment horizontal="center" vertical="center"/>
    </xf>
    <xf numFmtId="0" fontId="46" fillId="0" borderId="32" xfId="89" applyFont="1" applyBorder="1" applyAlignment="1">
      <alignment vertical="center"/>
    </xf>
    <xf numFmtId="0" fontId="42" fillId="0" borderId="59" xfId="89" applyFont="1" applyBorder="1" applyAlignment="1">
      <alignment vertical="center"/>
    </xf>
    <xf numFmtId="0" fontId="46" fillId="0" borderId="30" xfId="89" applyFont="1" applyBorder="1" applyAlignment="1">
      <alignment vertical="center"/>
    </xf>
    <xf numFmtId="0" fontId="42" fillId="25" borderId="59" xfId="89" applyFont="1" applyFill="1" applyBorder="1" applyAlignment="1">
      <alignment vertical="center"/>
    </xf>
    <xf numFmtId="0" fontId="42" fillId="25" borderId="0" xfId="89" applyFont="1" applyFill="1" applyAlignment="1">
      <alignment vertical="center"/>
    </xf>
    <xf numFmtId="0" fontId="47" fillId="29" borderId="60" xfId="0" applyFont="1" applyFill="1" applyBorder="1" applyAlignment="1">
      <alignment horizontal="center" vertical="center" wrapText="1"/>
    </xf>
    <xf numFmtId="0" fontId="47" fillId="0" borderId="0" xfId="0" applyFont="1" applyAlignment="1">
      <alignment vertical="center" wrapText="1"/>
    </xf>
    <xf numFmtId="0" fontId="47" fillId="0" borderId="0" xfId="0" applyFont="1" applyAlignment="1">
      <alignment horizontal="center" vertical="center" wrapText="1"/>
    </xf>
    <xf numFmtId="0" fontId="46" fillId="25" borderId="30" xfId="89" applyFont="1" applyFill="1" applyBorder="1" applyAlignment="1">
      <alignment vertical="center"/>
    </xf>
    <xf numFmtId="0" fontId="46" fillId="25" borderId="0" xfId="89" applyFont="1" applyFill="1" applyAlignment="1">
      <alignment vertical="center"/>
    </xf>
    <xf numFmtId="0" fontId="43" fillId="30" borderId="58" xfId="0" applyFont="1" applyFill="1" applyBorder="1" applyAlignment="1">
      <alignment horizontal="center" vertical="center" wrapText="1"/>
    </xf>
    <xf numFmtId="0" fontId="43" fillId="0" borderId="0" xfId="0" applyFont="1" applyAlignment="1">
      <alignment vertical="center" wrapText="1"/>
    </xf>
    <xf numFmtId="0" fontId="43" fillId="0" borderId="0" xfId="0" applyFont="1" applyAlignment="1">
      <alignment horizontal="center" vertical="center" wrapText="1"/>
    </xf>
    <xf numFmtId="0" fontId="48" fillId="0" borderId="58" xfId="259" applyFont="1" applyBorder="1" applyAlignment="1" applyProtection="1">
      <alignment horizontal="center" vertical="center"/>
      <protection locked="0"/>
    </xf>
    <xf numFmtId="0" fontId="48" fillId="0" borderId="0" xfId="259" applyFont="1" applyAlignment="1" applyProtection="1">
      <alignment vertical="center"/>
      <protection locked="0"/>
    </xf>
    <xf numFmtId="0" fontId="48" fillId="0" borderId="0" xfId="259" applyFont="1" applyAlignment="1" applyProtection="1">
      <alignment horizontal="center" vertical="center"/>
      <protection locked="0"/>
    </xf>
    <xf numFmtId="0" fontId="49" fillId="0" borderId="60" xfId="135" applyFont="1" applyBorder="1" applyAlignment="1">
      <alignment horizontal="center" vertical="center" wrapText="1"/>
    </xf>
    <xf numFmtId="167" fontId="49" fillId="31" borderId="36" xfId="62" applyNumberFormat="1" applyFont="1" applyFill="1" applyBorder="1" applyAlignment="1">
      <alignment horizontal="center" vertical="center" wrapText="1"/>
    </xf>
    <xf numFmtId="167" fontId="49" fillId="31" borderId="58" xfId="62" applyNumberFormat="1" applyFont="1" applyFill="1" applyBorder="1" applyAlignment="1">
      <alignment horizontal="center" vertical="center" wrapText="1"/>
    </xf>
    <xf numFmtId="167" fontId="49" fillId="31" borderId="37" xfId="62" applyNumberFormat="1" applyFont="1" applyFill="1" applyBorder="1" applyAlignment="1">
      <alignment horizontal="center" vertical="center" wrapText="1"/>
    </xf>
    <xf numFmtId="0" fontId="49" fillId="24" borderId="60" xfId="135" applyFont="1" applyFill="1" applyBorder="1" applyAlignment="1">
      <alignment vertical="center"/>
    </xf>
    <xf numFmtId="0" fontId="49" fillId="24" borderId="71" xfId="135" applyFont="1" applyFill="1" applyBorder="1" applyAlignment="1">
      <alignment vertical="center"/>
    </xf>
    <xf numFmtId="0" fontId="49" fillId="24" borderId="62" xfId="135" applyFont="1" applyFill="1" applyBorder="1" applyAlignment="1">
      <alignment horizontal="center" vertical="center"/>
    </xf>
    <xf numFmtId="0" fontId="46" fillId="0" borderId="76" xfId="0" applyFont="1" applyBorder="1" applyAlignment="1">
      <alignment horizontal="left" vertical="center" wrapText="1"/>
    </xf>
    <xf numFmtId="0" fontId="46" fillId="0" borderId="76" xfId="0" applyFont="1" applyBorder="1" applyAlignment="1">
      <alignment horizontal="center" vertical="center"/>
    </xf>
    <xf numFmtId="176" fontId="46" fillId="0" borderId="60" xfId="39" applyNumberFormat="1" applyFont="1" applyBorder="1" applyAlignment="1">
      <alignment vertical="center"/>
    </xf>
    <xf numFmtId="176" fontId="46" fillId="0" borderId="71" xfId="39" applyNumberFormat="1" applyFont="1" applyBorder="1" applyAlignment="1">
      <alignment vertical="center"/>
    </xf>
    <xf numFmtId="176" fontId="46" fillId="0" borderId="62" xfId="39" applyNumberFormat="1" applyFont="1" applyBorder="1" applyAlignment="1">
      <alignment horizontal="center" vertical="center"/>
    </xf>
    <xf numFmtId="176" fontId="46" fillId="0" borderId="65" xfId="39" applyNumberFormat="1" applyFont="1" applyBorder="1" applyAlignment="1">
      <alignment vertical="center"/>
    </xf>
    <xf numFmtId="176" fontId="46" fillId="0" borderId="18" xfId="39" applyNumberFormat="1" applyFont="1" applyBorder="1" applyAlignment="1">
      <alignment vertical="center"/>
    </xf>
    <xf numFmtId="176" fontId="46" fillId="0" borderId="45" xfId="39" applyNumberFormat="1" applyFont="1" applyBorder="1" applyAlignment="1">
      <alignment horizontal="center" vertical="center"/>
    </xf>
    <xf numFmtId="176" fontId="46" fillId="0" borderId="78" xfId="39" applyNumberFormat="1" applyFont="1" applyBorder="1" applyAlignment="1">
      <alignment vertical="center"/>
    </xf>
    <xf numFmtId="167" fontId="49" fillId="31" borderId="64" xfId="62" applyNumberFormat="1" applyFont="1" applyFill="1" applyBorder="1" applyAlignment="1">
      <alignment vertical="center" wrapText="1"/>
    </xf>
    <xf numFmtId="167" fontId="49" fillId="31" borderId="22" xfId="62" applyNumberFormat="1" applyFont="1" applyFill="1" applyBorder="1" applyAlignment="1">
      <alignment vertical="center" wrapText="1"/>
    </xf>
    <xf numFmtId="167" fontId="49" fillId="31" borderId="70" xfId="62" applyNumberFormat="1" applyFont="1" applyFill="1" applyBorder="1" applyAlignment="1">
      <alignment horizontal="center" vertical="center" wrapText="1"/>
    </xf>
    <xf numFmtId="0" fontId="49" fillId="24" borderId="60" xfId="135" applyFont="1" applyFill="1" applyBorder="1" applyAlignment="1">
      <alignment vertical="center" wrapText="1"/>
    </xf>
    <xf numFmtId="0" fontId="42" fillId="0" borderId="0" xfId="89" applyFont="1" applyAlignment="1">
      <alignment vertical="center" wrapText="1"/>
    </xf>
    <xf numFmtId="0" fontId="49" fillId="24" borderId="58" xfId="135" applyFont="1" applyFill="1" applyBorder="1" applyAlignment="1">
      <alignment vertical="center" wrapText="1"/>
    </xf>
    <xf numFmtId="0" fontId="49" fillId="24" borderId="58" xfId="135" applyFont="1" applyFill="1" applyBorder="1" applyAlignment="1">
      <alignment vertical="center"/>
    </xf>
    <xf numFmtId="0" fontId="49" fillId="24" borderId="58" xfId="135" applyFont="1" applyFill="1" applyBorder="1" applyAlignment="1">
      <alignment horizontal="center" vertical="center"/>
    </xf>
    <xf numFmtId="176" fontId="46" fillId="0" borderId="63" xfId="39" applyNumberFormat="1" applyFont="1" applyBorder="1" applyAlignment="1">
      <alignment vertical="center"/>
    </xf>
    <xf numFmtId="176" fontId="46" fillId="0" borderId="68" xfId="39" applyNumberFormat="1" applyFont="1" applyBorder="1" applyAlignment="1">
      <alignment vertical="center"/>
    </xf>
    <xf numFmtId="176" fontId="46" fillId="0" borderId="68" xfId="39" applyNumberFormat="1" applyFont="1" applyBorder="1" applyAlignment="1">
      <alignment horizontal="center" vertical="center"/>
    </xf>
    <xf numFmtId="167" fontId="49" fillId="31" borderId="66" xfId="62" applyNumberFormat="1" applyFont="1" applyFill="1" applyBorder="1" applyAlignment="1">
      <alignment vertical="center" wrapText="1"/>
    </xf>
    <xf numFmtId="167" fontId="49" fillId="31" borderId="64" xfId="62" applyNumberFormat="1" applyFont="1" applyFill="1" applyBorder="1" applyAlignment="1">
      <alignment horizontal="center" vertical="center" wrapText="1"/>
    </xf>
    <xf numFmtId="0" fontId="49" fillId="24" borderId="34" xfId="135" applyFont="1" applyFill="1" applyBorder="1" applyAlignment="1">
      <alignment vertical="center"/>
    </xf>
    <xf numFmtId="176" fontId="46" fillId="0" borderId="72" xfId="39" applyNumberFormat="1" applyFont="1" applyBorder="1" applyAlignment="1">
      <alignment vertical="center"/>
    </xf>
    <xf numFmtId="176" fontId="46" fillId="0" borderId="64" xfId="39" applyNumberFormat="1" applyFont="1" applyBorder="1" applyAlignment="1">
      <alignment horizontal="center" vertical="center"/>
    </xf>
    <xf numFmtId="0" fontId="7" fillId="0" borderId="30" xfId="128" applyFont="1" applyBorder="1" applyAlignment="1">
      <alignment vertical="center"/>
    </xf>
    <xf numFmtId="0" fontId="49" fillId="24" borderId="66" xfId="135" applyFont="1" applyFill="1" applyBorder="1" applyAlignment="1">
      <alignment horizontal="center" vertical="center" wrapText="1"/>
    </xf>
    <xf numFmtId="176" fontId="46" fillId="0" borderId="65" xfId="39" applyNumberFormat="1" applyFont="1" applyBorder="1" applyAlignment="1">
      <alignment horizontal="center" vertical="center"/>
    </xf>
    <xf numFmtId="176" fontId="46" fillId="0" borderId="66" xfId="39" applyNumberFormat="1" applyFont="1" applyBorder="1" applyAlignment="1">
      <alignment horizontal="center" vertical="center"/>
    </xf>
    <xf numFmtId="0" fontId="49" fillId="24" borderId="67" xfId="135" applyFont="1" applyFill="1" applyBorder="1" applyAlignment="1">
      <alignment vertical="center" wrapText="1"/>
    </xf>
    <xf numFmtId="176" fontId="46" fillId="0" borderId="58" xfId="39" applyNumberFormat="1" applyFont="1" applyBorder="1" applyAlignment="1">
      <alignment vertical="center"/>
    </xf>
    <xf numFmtId="0" fontId="49" fillId="24" borderId="37" xfId="135" applyFont="1" applyFill="1" applyBorder="1" applyAlignment="1">
      <alignment horizontal="center" vertical="center" wrapText="1"/>
    </xf>
    <xf numFmtId="176" fontId="46" fillId="0" borderId="21" xfId="39" applyNumberFormat="1" applyFont="1" applyBorder="1" applyAlignment="1">
      <alignment horizontal="center" vertical="center"/>
    </xf>
    <xf numFmtId="176" fontId="46" fillId="0" borderId="14" xfId="39" applyNumberFormat="1" applyFont="1" applyBorder="1" applyAlignment="1">
      <alignment horizontal="center" vertical="center"/>
    </xf>
    <xf numFmtId="0" fontId="49" fillId="24" borderId="62" xfId="135" applyFont="1" applyFill="1" applyBorder="1" applyAlignment="1">
      <alignment horizontal="center" vertical="center" wrapText="1"/>
    </xf>
    <xf numFmtId="0" fontId="49" fillId="24" borderId="58" xfId="135" applyFont="1" applyFill="1" applyBorder="1" applyAlignment="1">
      <alignment horizontal="center" vertical="center" wrapText="1"/>
    </xf>
    <xf numFmtId="167" fontId="49" fillId="31" borderId="12" xfId="62" applyNumberFormat="1" applyFont="1" applyFill="1" applyBorder="1" applyAlignment="1">
      <alignment vertical="center" wrapText="1"/>
    </xf>
    <xf numFmtId="176" fontId="46" fillId="0" borderId="58" xfId="39" applyNumberFormat="1" applyFont="1" applyBorder="1" applyAlignment="1">
      <alignment horizontal="center" vertical="center"/>
    </xf>
    <xf numFmtId="0" fontId="7" fillId="0" borderId="0" xfId="128" applyFont="1" applyAlignment="1">
      <alignment vertical="center"/>
    </xf>
    <xf numFmtId="0" fontId="7" fillId="0" borderId="0" xfId="128" applyFont="1" applyAlignment="1">
      <alignment horizontal="center" vertical="center"/>
    </xf>
    <xf numFmtId="167" fontId="49" fillId="33" borderId="58" xfId="0" applyNumberFormat="1" applyFont="1" applyFill="1" applyBorder="1" applyAlignment="1">
      <alignment vertical="center"/>
    </xf>
    <xf numFmtId="0" fontId="42" fillId="0" borderId="0" xfId="0" applyFont="1" applyAlignment="1">
      <alignment vertical="center"/>
    </xf>
    <xf numFmtId="0" fontId="49" fillId="33" borderId="43" xfId="0" applyFont="1" applyFill="1" applyBorder="1" applyAlignment="1">
      <alignment vertical="center"/>
    </xf>
    <xf numFmtId="0" fontId="42" fillId="0" borderId="0" xfId="128" applyFont="1" applyAlignment="1">
      <alignment vertical="center"/>
    </xf>
    <xf numFmtId="3" fontId="43" fillId="31" borderId="58" xfId="130" applyNumberFormat="1" applyFont="1" applyFill="1" applyBorder="1" applyAlignment="1">
      <alignment horizontal="center" vertical="center" wrapText="1"/>
    </xf>
    <xf numFmtId="3" fontId="43" fillId="0" borderId="0" xfId="130" applyNumberFormat="1" applyFont="1" applyAlignment="1">
      <alignment horizontal="center" vertical="center" wrapText="1"/>
    </xf>
    <xf numFmtId="3" fontId="43" fillId="0" borderId="0" xfId="130" applyNumberFormat="1" applyFont="1" applyAlignment="1">
      <alignment vertical="center" wrapText="1"/>
    </xf>
    <xf numFmtId="0" fontId="49" fillId="31" borderId="69" xfId="130" applyFont="1" applyFill="1" applyBorder="1" applyAlignment="1">
      <alignment horizontal="center" vertical="center" wrapText="1"/>
    </xf>
    <xf numFmtId="0" fontId="49" fillId="31" borderId="61" xfId="130" applyFont="1" applyFill="1" applyBorder="1" applyAlignment="1">
      <alignment horizontal="center" vertical="center"/>
    </xf>
    <xf numFmtId="201" fontId="42" fillId="0" borderId="63" xfId="130" applyNumberFormat="1" applyFont="1" applyBorder="1" applyAlignment="1" applyProtection="1">
      <alignment vertical="center"/>
      <protection locked="0"/>
    </xf>
    <xf numFmtId="201" fontId="42" fillId="0" borderId="0" xfId="130" applyNumberFormat="1" applyFont="1" applyAlignment="1" applyProtection="1">
      <alignment vertical="center"/>
      <protection locked="0"/>
    </xf>
    <xf numFmtId="201" fontId="42" fillId="0" borderId="25" xfId="130" applyNumberFormat="1" applyFont="1" applyBorder="1" applyAlignment="1" applyProtection="1">
      <alignment vertical="center"/>
      <protection locked="0"/>
    </xf>
    <xf numFmtId="201" fontId="42" fillId="0" borderId="28" xfId="130" applyNumberFormat="1" applyFont="1" applyBorder="1" applyAlignment="1" applyProtection="1">
      <alignment horizontal="center" vertical="center"/>
      <protection locked="0"/>
    </xf>
    <xf numFmtId="201" fontId="42" fillId="0" borderId="65" xfId="130" applyNumberFormat="1" applyFont="1" applyBorder="1" applyAlignment="1" applyProtection="1">
      <alignment vertical="center"/>
      <protection locked="0"/>
    </xf>
    <xf numFmtId="201" fontId="42" fillId="0" borderId="42" xfId="130" applyNumberFormat="1" applyFont="1" applyBorder="1" applyAlignment="1" applyProtection="1">
      <alignment vertical="center"/>
      <protection locked="0"/>
    </xf>
    <xf numFmtId="201" fontId="42" fillId="0" borderId="64" xfId="130" applyNumberFormat="1" applyFont="1" applyBorder="1" applyAlignment="1" applyProtection="1">
      <alignment vertical="center"/>
      <protection locked="0"/>
    </xf>
    <xf numFmtId="10" fontId="43" fillId="31" borderId="58" xfId="130" applyNumberFormat="1" applyFont="1" applyFill="1" applyBorder="1" applyAlignment="1">
      <alignment vertical="center"/>
    </xf>
    <xf numFmtId="10" fontId="43" fillId="0" borderId="0" xfId="130" applyNumberFormat="1" applyFont="1" applyAlignment="1">
      <alignment vertical="center"/>
    </xf>
    <xf numFmtId="10" fontId="43" fillId="31" borderId="69" xfId="130" applyNumberFormat="1" applyFont="1" applyFill="1" applyBorder="1" applyAlignment="1">
      <alignment vertical="center"/>
    </xf>
    <xf numFmtId="10" fontId="43" fillId="31" borderId="61" xfId="130" applyNumberFormat="1" applyFont="1" applyFill="1" applyBorder="1" applyAlignment="1">
      <alignment horizontal="center" vertical="center"/>
    </xf>
    <xf numFmtId="0" fontId="46" fillId="32" borderId="58" xfId="89" applyFont="1" applyFill="1" applyBorder="1" applyAlignment="1" applyProtection="1">
      <alignment horizontal="center" vertical="center"/>
      <protection locked="0"/>
    </xf>
    <xf numFmtId="0" fontId="46" fillId="0" borderId="0" xfId="89" applyFont="1" applyAlignment="1" applyProtection="1">
      <alignment vertical="center"/>
      <protection locked="0"/>
    </xf>
    <xf numFmtId="0" fontId="46" fillId="0" borderId="0" xfId="89" applyFont="1" applyAlignment="1" applyProtection="1">
      <alignment horizontal="center" vertical="center"/>
      <protection locked="0"/>
    </xf>
    <xf numFmtId="0" fontId="49" fillId="0" borderId="0" xfId="89" applyFont="1" applyAlignment="1" applyProtection="1">
      <alignment horizontal="center" vertical="center"/>
      <protection locked="0"/>
    </xf>
    <xf numFmtId="0" fontId="5" fillId="0" borderId="0" xfId="128" applyAlignment="1">
      <alignment vertical="center"/>
    </xf>
    <xf numFmtId="0" fontId="5" fillId="0" borderId="0" xfId="128" applyAlignment="1">
      <alignment horizontal="center" vertical="center"/>
    </xf>
    <xf numFmtId="0" fontId="49" fillId="0" borderId="0" xfId="261" applyFont="1" applyAlignment="1">
      <alignment vertical="center" wrapText="1"/>
    </xf>
    <xf numFmtId="0" fontId="49" fillId="0" borderId="0" xfId="261" applyFont="1" applyAlignment="1">
      <alignment horizontal="center" vertical="center" wrapText="1"/>
    </xf>
    <xf numFmtId="0" fontId="42" fillId="0" borderId="79" xfId="73" applyFont="1" applyBorder="1" applyAlignment="1">
      <alignment horizontal="center" vertical="center"/>
    </xf>
    <xf numFmtId="0" fontId="42" fillId="0" borderId="79" xfId="74" applyFont="1" applyBorder="1" applyAlignment="1">
      <alignment horizontal="center" vertical="center"/>
    </xf>
    <xf numFmtId="0" fontId="42" fillId="25" borderId="84" xfId="233" applyFont="1" applyFill="1" applyBorder="1" applyAlignment="1">
      <alignment horizontal="center" vertical="center" wrapText="1"/>
    </xf>
    <xf numFmtId="0" fontId="42" fillId="25" borderId="55" xfId="233" applyFont="1" applyFill="1" applyBorder="1" applyAlignment="1">
      <alignment horizontal="center" vertical="center" wrapText="1"/>
    </xf>
    <xf numFmtId="185" fontId="42" fillId="0" borderId="76" xfId="73" applyNumberFormat="1" applyFont="1" applyBorder="1" applyAlignment="1">
      <alignment horizontal="center" vertical="center"/>
    </xf>
    <xf numFmtId="0" fontId="42" fillId="25" borderId="56" xfId="233" applyFont="1" applyFill="1" applyBorder="1" applyAlignment="1">
      <alignment horizontal="center" vertical="center" wrapText="1"/>
    </xf>
    <xf numFmtId="0" fontId="42" fillId="25" borderId="85" xfId="233" applyFont="1" applyFill="1" applyBorder="1" applyAlignment="1">
      <alignment horizontal="center" vertical="center" wrapText="1"/>
    </xf>
    <xf numFmtId="0" fontId="42" fillId="25" borderId="26" xfId="233" applyFont="1" applyFill="1" applyBorder="1" applyAlignment="1">
      <alignment horizontal="center" vertical="center" wrapText="1"/>
    </xf>
    <xf numFmtId="0" fontId="42" fillId="25" borderId="42" xfId="233" applyFont="1" applyFill="1" applyBorder="1" applyAlignment="1">
      <alignment horizontal="center" vertical="center" wrapText="1"/>
    </xf>
    <xf numFmtId="0" fontId="42" fillId="25" borderId="12" xfId="233" applyFont="1" applyFill="1" applyBorder="1" applyAlignment="1">
      <alignment horizontal="center" vertical="center" wrapText="1"/>
    </xf>
    <xf numFmtId="0" fontId="46" fillId="0" borderId="76" xfId="0" applyFont="1" applyBorder="1" applyAlignment="1">
      <alignment horizontal="left" vertical="center"/>
    </xf>
    <xf numFmtId="164" fontId="42" fillId="0" borderId="0" xfId="89" applyNumberFormat="1" applyFont="1"/>
    <xf numFmtId="164" fontId="42" fillId="0" borderId="50" xfId="89" applyNumberFormat="1" applyFont="1" applyBorder="1"/>
    <xf numFmtId="164" fontId="43" fillId="24" borderId="36" xfId="73" applyNumberFormat="1" applyFont="1" applyFill="1" applyBorder="1" applyAlignment="1">
      <alignment vertical="center"/>
    </xf>
    <xf numFmtId="164" fontId="43" fillId="24" borderId="37" xfId="73" applyNumberFormat="1" applyFont="1" applyFill="1" applyBorder="1" applyAlignment="1">
      <alignment vertical="center"/>
    </xf>
    <xf numFmtId="164" fontId="46" fillId="0" borderId="76" xfId="0" applyNumberFormat="1" applyFont="1" applyBorder="1" applyAlignment="1">
      <alignment horizontal="right" vertical="center" wrapText="1"/>
    </xf>
    <xf numFmtId="164" fontId="42" fillId="0" borderId="13" xfId="89" applyNumberFormat="1" applyFont="1" applyBorder="1"/>
    <xf numFmtId="164" fontId="42" fillId="0" borderId="13" xfId="62" applyNumberFormat="1" applyFont="1" applyBorder="1" applyAlignment="1">
      <alignment horizontal="right" vertical="center" wrapText="1"/>
    </xf>
    <xf numFmtId="164" fontId="43" fillId="24" borderId="13" xfId="73" applyNumberFormat="1" applyFont="1" applyFill="1" applyBorder="1" applyAlignment="1">
      <alignment vertical="center"/>
    </xf>
    <xf numFmtId="164" fontId="43" fillId="24" borderId="14" xfId="73" applyNumberFormat="1" applyFont="1" applyFill="1" applyBorder="1" applyAlignment="1">
      <alignment vertical="center"/>
    </xf>
    <xf numFmtId="164" fontId="43" fillId="24" borderId="77" xfId="73" applyNumberFormat="1" applyFont="1" applyFill="1" applyBorder="1" applyAlignment="1">
      <alignment vertical="center"/>
    </xf>
    <xf numFmtId="164" fontId="43" fillId="24" borderId="46" xfId="73" applyNumberFormat="1" applyFont="1" applyFill="1" applyBorder="1" applyAlignment="1">
      <alignment vertical="center"/>
    </xf>
    <xf numFmtId="164" fontId="43" fillId="24" borderId="62" xfId="73" applyNumberFormat="1" applyFont="1" applyFill="1" applyBorder="1" applyAlignment="1">
      <alignment vertical="center"/>
    </xf>
    <xf numFmtId="164" fontId="42" fillId="0" borderId="39" xfId="62" applyNumberFormat="1" applyFont="1" applyBorder="1" applyAlignment="1">
      <alignment horizontal="right" vertical="center" wrapText="1"/>
    </xf>
    <xf numFmtId="164" fontId="42" fillId="0" borderId="28" xfId="62" applyNumberFormat="1" applyFont="1" applyBorder="1" applyAlignment="1">
      <alignment horizontal="right" vertical="center" wrapText="1"/>
    </xf>
    <xf numFmtId="164" fontId="42" fillId="0" borderId="49" xfId="62" applyNumberFormat="1" applyFont="1" applyBorder="1" applyAlignment="1">
      <alignment horizontal="right" vertical="center" wrapText="1"/>
    </xf>
    <xf numFmtId="164" fontId="42" fillId="0" borderId="24" xfId="62" applyNumberFormat="1" applyFont="1" applyBorder="1" applyAlignment="1">
      <alignment horizontal="right" vertical="center" wrapText="1"/>
    </xf>
    <xf numFmtId="164" fontId="43" fillId="27" borderId="33" xfId="62" applyNumberFormat="1" applyFont="1" applyFill="1" applyBorder="1" applyAlignment="1">
      <alignment vertical="center" wrapText="1"/>
    </xf>
    <xf numFmtId="164" fontId="43" fillId="0" borderId="0" xfId="131" applyNumberFormat="1" applyFont="1" applyAlignment="1">
      <alignment horizontal="right" vertical="center"/>
    </xf>
    <xf numFmtId="164" fontId="43" fillId="0" borderId="0" xfId="131" applyNumberFormat="1" applyFont="1" applyAlignment="1">
      <alignment vertical="center"/>
    </xf>
    <xf numFmtId="164" fontId="42" fillId="0" borderId="0" xfId="129" applyNumberFormat="1" applyFont="1"/>
    <xf numFmtId="164" fontId="43" fillId="0" borderId="0" xfId="129" applyNumberFormat="1" applyFont="1" applyAlignment="1">
      <alignment vertical="center"/>
    </xf>
    <xf numFmtId="164" fontId="43" fillId="26" borderId="76" xfId="60" applyNumberFormat="1" applyFont="1" applyFill="1" applyBorder="1" applyAlignment="1">
      <alignment horizontal="center" vertical="center"/>
    </xf>
    <xf numFmtId="164" fontId="42" fillId="25" borderId="46" xfId="130" applyNumberFormat="1" applyFont="1" applyFill="1" applyBorder="1" applyAlignment="1">
      <alignment horizontal="center" vertical="center" wrapText="1"/>
    </xf>
    <xf numFmtId="164" fontId="42" fillId="25" borderId="0" xfId="130" applyNumberFormat="1" applyFont="1" applyFill="1" applyAlignment="1">
      <alignment horizontal="center" vertical="center" wrapText="1"/>
    </xf>
    <xf numFmtId="164" fontId="42" fillId="0" borderId="73" xfId="89" applyNumberFormat="1" applyFont="1" applyBorder="1"/>
    <xf numFmtId="0" fontId="42" fillId="25" borderId="29" xfId="89" applyFont="1" applyFill="1" applyBorder="1"/>
    <xf numFmtId="164" fontId="46" fillId="0" borderId="24" xfId="0" applyNumberFormat="1" applyFont="1" applyBorder="1" applyAlignment="1">
      <alignment horizontal="right" vertical="center" wrapText="1"/>
    </xf>
    <xf numFmtId="164" fontId="43" fillId="27" borderId="24" xfId="0" applyNumberFormat="1" applyFont="1" applyFill="1" applyBorder="1" applyAlignment="1">
      <alignment horizontal="right" vertical="center" wrapText="1"/>
    </xf>
    <xf numFmtId="0" fontId="43" fillId="24" borderId="0" xfId="73" applyFont="1" applyFill="1" applyAlignment="1">
      <alignment vertical="center"/>
    </xf>
    <xf numFmtId="164" fontId="43" fillId="24" borderId="0" xfId="73" applyNumberFormat="1" applyFont="1" applyFill="1" applyAlignment="1">
      <alignment vertical="center"/>
    </xf>
    <xf numFmtId="0" fontId="42" fillId="0" borderId="67" xfId="89" applyFont="1" applyBorder="1" applyAlignment="1">
      <alignment vertical="center"/>
    </xf>
    <xf numFmtId="0" fontId="42" fillId="25" borderId="86" xfId="233" applyFont="1" applyFill="1" applyBorder="1" applyAlignment="1">
      <alignment horizontal="center" vertical="center" wrapText="1"/>
    </xf>
    <xf numFmtId="0" fontId="42" fillId="0" borderId="86" xfId="73" applyFont="1" applyBorder="1" applyAlignment="1">
      <alignment horizontal="center" vertical="center"/>
    </xf>
    <xf numFmtId="0" fontId="42" fillId="0" borderId="86" xfId="74" applyFont="1" applyBorder="1" applyAlignment="1">
      <alignment horizontal="center" vertical="center"/>
    </xf>
    <xf numFmtId="0" fontId="46" fillId="0" borderId="86" xfId="0" applyFont="1" applyBorder="1" applyAlignment="1">
      <alignment horizontal="left" vertical="center"/>
    </xf>
    <xf numFmtId="4" fontId="42" fillId="0" borderId="86" xfId="39" applyNumberFormat="1" applyFont="1" applyBorder="1" applyAlignment="1">
      <alignment vertical="center" wrapText="1"/>
    </xf>
    <xf numFmtId="164" fontId="42" fillId="0" borderId="86" xfId="62" applyNumberFormat="1" applyFont="1" applyBorder="1" applyAlignment="1">
      <alignment horizontal="right" vertical="center" wrapText="1"/>
    </xf>
    <xf numFmtId="0" fontId="42" fillId="25" borderId="87" xfId="233" applyFont="1" applyFill="1" applyBorder="1" applyAlignment="1">
      <alignment horizontal="center" vertical="center" wrapText="1"/>
    </xf>
    <xf numFmtId="164" fontId="42" fillId="0" borderId="88" xfId="62" applyNumberFormat="1" applyFont="1" applyBorder="1" applyAlignment="1">
      <alignment horizontal="right" vertical="center" wrapText="1"/>
    </xf>
    <xf numFmtId="164" fontId="42" fillId="0" borderId="89" xfId="62" applyNumberFormat="1" applyFont="1" applyBorder="1" applyAlignment="1">
      <alignment horizontal="right" vertical="center" wrapText="1"/>
    </xf>
    <xf numFmtId="164" fontId="46" fillId="0" borderId="86" xfId="0" applyNumberFormat="1" applyFont="1" applyBorder="1" applyAlignment="1">
      <alignment horizontal="right" vertical="center" wrapText="1"/>
    </xf>
    <xf numFmtId="164" fontId="46" fillId="0" borderId="90" xfId="0" applyNumberFormat="1" applyFont="1" applyBorder="1" applyAlignment="1">
      <alignment horizontal="right" vertical="center" wrapText="1"/>
    </xf>
    <xf numFmtId="0" fontId="42" fillId="0" borderId="90" xfId="73" applyFont="1" applyBorder="1" applyAlignment="1">
      <alignment horizontal="center" vertical="center"/>
    </xf>
    <xf numFmtId="0" fontId="42" fillId="0" borderId="90" xfId="74" applyFont="1" applyBorder="1" applyAlignment="1">
      <alignment horizontal="center" vertical="center"/>
    </xf>
    <xf numFmtId="0" fontId="46" fillId="0" borderId="90" xfId="0" applyFont="1" applyBorder="1" applyAlignment="1">
      <alignment horizontal="left" vertical="center"/>
    </xf>
    <xf numFmtId="0" fontId="46" fillId="0" borderId="90" xfId="0" applyFont="1" applyBorder="1" applyAlignment="1">
      <alignment horizontal="center" vertical="center"/>
    </xf>
    <xf numFmtId="4" fontId="42" fillId="0" borderId="90" xfId="39" applyNumberFormat="1" applyFont="1" applyBorder="1" applyAlignment="1">
      <alignment vertical="center" wrapText="1"/>
    </xf>
    <xf numFmtId="4" fontId="42" fillId="0" borderId="86" xfId="39" applyNumberFormat="1" applyFont="1" applyBorder="1" applyAlignment="1">
      <alignment horizontal="center" vertical="center" wrapText="1"/>
    </xf>
    <xf numFmtId="0" fontId="42" fillId="25" borderId="91" xfId="233" applyFont="1" applyFill="1" applyBorder="1" applyAlignment="1">
      <alignment horizontal="center" vertical="center" wrapText="1"/>
    </xf>
    <xf numFmtId="0" fontId="42" fillId="0" borderId="91" xfId="73" applyFont="1" applyBorder="1" applyAlignment="1">
      <alignment horizontal="center" vertical="center"/>
    </xf>
    <xf numFmtId="0" fontId="42" fillId="0" borderId="91" xfId="74" applyFont="1" applyBorder="1" applyAlignment="1">
      <alignment horizontal="center" vertical="center"/>
    </xf>
    <xf numFmtId="0" fontId="46" fillId="0" borderId="91" xfId="0" applyFont="1" applyBorder="1" applyAlignment="1">
      <alignment horizontal="left" vertical="center"/>
    </xf>
    <xf numFmtId="4" fontId="42" fillId="0" borderId="91" xfId="39" applyNumberFormat="1" applyFont="1" applyBorder="1" applyAlignment="1">
      <alignment horizontal="center" vertical="center" wrapText="1"/>
    </xf>
    <xf numFmtId="4" fontId="42" fillId="0" borderId="92" xfId="39" applyNumberFormat="1" applyFont="1" applyBorder="1" applyAlignment="1">
      <alignment vertical="center" wrapText="1"/>
    </xf>
    <xf numFmtId="164" fontId="46" fillId="0" borderId="91" xfId="0" applyNumberFormat="1" applyFont="1" applyBorder="1" applyAlignment="1">
      <alignment horizontal="right" vertical="center" wrapText="1"/>
    </xf>
    <xf numFmtId="164" fontId="42" fillId="0" borderId="91" xfId="62" applyNumberFormat="1" applyFont="1" applyBorder="1" applyAlignment="1">
      <alignment horizontal="right" vertical="center" wrapText="1"/>
    </xf>
    <xf numFmtId="0" fontId="50" fillId="34" borderId="61" xfId="0" applyFont="1" applyFill="1" applyBorder="1" applyAlignment="1">
      <alignment horizontal="center" vertical="center"/>
    </xf>
    <xf numFmtId="176" fontId="46" fillId="0" borderId="67" xfId="39" applyNumberFormat="1" applyFont="1" applyBorder="1" applyAlignment="1">
      <alignment vertical="center"/>
    </xf>
    <xf numFmtId="0" fontId="46" fillId="0" borderId="86" xfId="0" applyFont="1" applyBorder="1" applyAlignment="1">
      <alignment horizontal="left" vertical="center" wrapText="1"/>
    </xf>
    <xf numFmtId="0" fontId="46" fillId="0" borderId="86" xfId="0" applyFont="1" applyBorder="1" applyAlignment="1">
      <alignment horizontal="center" vertical="center"/>
    </xf>
    <xf numFmtId="0" fontId="46" fillId="0" borderId="90" xfId="0" applyFont="1" applyBorder="1" applyAlignment="1">
      <alignment horizontal="left" vertical="center" wrapText="1"/>
    </xf>
    <xf numFmtId="164" fontId="46" fillId="0" borderId="89" xfId="0" applyNumberFormat="1" applyFont="1" applyBorder="1" applyAlignment="1">
      <alignment horizontal="right" vertical="center" wrapText="1"/>
    </xf>
    <xf numFmtId="164" fontId="43" fillId="27" borderId="93" xfId="0" applyNumberFormat="1" applyFont="1" applyFill="1" applyBorder="1" applyAlignment="1">
      <alignment horizontal="right" vertical="center" wrapText="1"/>
    </xf>
    <xf numFmtId="164" fontId="46" fillId="0" borderId="94" xfId="0" applyNumberFormat="1" applyFont="1" applyBorder="1" applyAlignment="1">
      <alignment horizontal="right" vertical="center" wrapText="1"/>
    </xf>
    <xf numFmtId="4" fontId="42" fillId="0" borderId="0" xfId="39" applyNumberFormat="1" applyFont="1" applyBorder="1" applyAlignment="1">
      <alignment vertical="center" wrapText="1"/>
    </xf>
    <xf numFmtId="164" fontId="46" fillId="0" borderId="0" xfId="0" applyNumberFormat="1" applyFont="1" applyAlignment="1">
      <alignment horizontal="right" vertical="center" wrapText="1"/>
    </xf>
    <xf numFmtId="0" fontId="46" fillId="0" borderId="91" xfId="0" applyFont="1" applyBorder="1" applyAlignment="1">
      <alignment horizontal="left" vertical="center" wrapText="1"/>
    </xf>
    <xf numFmtId="0" fontId="46" fillId="0" borderId="91" xfId="0" applyFont="1" applyBorder="1" applyAlignment="1">
      <alignment horizontal="center" vertical="center"/>
    </xf>
    <xf numFmtId="0" fontId="42" fillId="0" borderId="11" xfId="73" applyFont="1" applyBorder="1" applyAlignment="1">
      <alignment horizontal="center" vertical="center"/>
    </xf>
    <xf numFmtId="0" fontId="46" fillId="0" borderId="0" xfId="0" applyFont="1" applyAlignment="1">
      <alignment horizontal="left" vertical="center" wrapText="1"/>
    </xf>
    <xf numFmtId="0" fontId="46" fillId="0" borderId="0" xfId="0" applyFont="1" applyAlignment="1">
      <alignment horizontal="center" vertical="center"/>
    </xf>
    <xf numFmtId="176" fontId="46" fillId="0" borderId="67" xfId="39" applyNumberFormat="1" applyFont="1" applyBorder="1" applyAlignment="1">
      <alignment horizontal="center" vertical="center"/>
    </xf>
    <xf numFmtId="4" fontId="42" fillId="0" borderId="91" xfId="39" applyNumberFormat="1" applyFont="1" applyBorder="1" applyAlignment="1">
      <alignment vertical="center" wrapText="1"/>
    </xf>
    <xf numFmtId="0" fontId="42" fillId="0" borderId="95" xfId="0" applyFont="1" applyBorder="1" applyAlignment="1">
      <alignment vertical="center" wrapText="1"/>
    </xf>
    <xf numFmtId="0" fontId="42" fillId="0" borderId="96" xfId="0" applyFont="1" applyBorder="1" applyAlignment="1">
      <alignment vertical="center" wrapText="1"/>
    </xf>
    <xf numFmtId="0" fontId="43" fillId="25" borderId="95" xfId="130" applyFont="1" applyFill="1" applyBorder="1" applyAlignment="1">
      <alignment horizontal="center" vertical="center" wrapText="1"/>
    </xf>
    <xf numFmtId="164" fontId="43" fillId="25" borderId="23" xfId="73" applyNumberFormat="1" applyFont="1" applyFill="1" applyBorder="1" applyAlignment="1">
      <alignment horizontal="center" vertical="center" wrapText="1"/>
    </xf>
    <xf numFmtId="164" fontId="43" fillId="25" borderId="17" xfId="73" applyNumberFormat="1" applyFont="1" applyFill="1" applyBorder="1" applyAlignment="1">
      <alignment horizontal="center" vertical="center" wrapText="1"/>
    </xf>
    <xf numFmtId="0" fontId="43" fillId="0" borderId="57" xfId="126" applyFont="1" applyBorder="1" applyAlignment="1">
      <alignment horizontal="center" vertical="center" wrapText="1"/>
    </xf>
    <xf numFmtId="0" fontId="43" fillId="0" borderId="33" xfId="126" applyFont="1" applyBorder="1" applyAlignment="1">
      <alignment horizontal="center" vertical="center" wrapText="1"/>
    </xf>
    <xf numFmtId="0" fontId="7" fillId="0" borderId="80" xfId="261" applyFont="1" applyBorder="1" applyAlignment="1">
      <alignment horizontal="center" wrapText="1"/>
    </xf>
    <xf numFmtId="0" fontId="7" fillId="0" borderId="81" xfId="261" applyFont="1" applyBorder="1" applyAlignment="1">
      <alignment horizontal="center" wrapText="1"/>
    </xf>
    <xf numFmtId="0" fontId="42" fillId="0" borderId="15" xfId="79" applyFont="1" applyBorder="1" applyAlignment="1">
      <alignment horizontal="center" vertical="center"/>
    </xf>
    <xf numFmtId="0" fontId="42" fillId="0" borderId="21" xfId="79" applyFont="1" applyBorder="1" applyAlignment="1">
      <alignment horizontal="center" vertical="center"/>
    </xf>
    <xf numFmtId="0" fontId="43" fillId="0" borderId="0" xfId="130" applyFont="1" applyAlignment="1">
      <alignment horizontal="center" vertical="center"/>
    </xf>
    <xf numFmtId="0" fontId="43" fillId="0" borderId="13" xfId="130" applyFont="1" applyBorder="1" applyAlignment="1">
      <alignment horizontal="center"/>
    </xf>
    <xf numFmtId="0" fontId="43" fillId="27" borderId="25" xfId="89" applyFont="1" applyFill="1" applyBorder="1" applyAlignment="1">
      <alignment horizontal="center" vertical="center" wrapText="1"/>
    </xf>
    <xf numFmtId="0" fontId="43" fillId="27" borderId="23" xfId="89" applyFont="1" applyFill="1" applyBorder="1" applyAlignment="1">
      <alignment horizontal="center" vertical="center" wrapText="1"/>
    </xf>
    <xf numFmtId="0" fontId="43" fillId="27" borderId="39" xfId="89" applyFont="1" applyFill="1" applyBorder="1" applyAlignment="1">
      <alignment horizontal="center" vertical="center" wrapText="1"/>
    </xf>
    <xf numFmtId="0" fontId="43" fillId="27" borderId="28" xfId="89" applyFont="1" applyFill="1" applyBorder="1" applyAlignment="1">
      <alignment horizontal="center" vertical="center" wrapText="1"/>
    </xf>
    <xf numFmtId="0" fontId="43" fillId="27" borderId="40" xfId="89" applyFont="1" applyFill="1" applyBorder="1" applyAlignment="1">
      <alignment horizontal="center" vertical="center" wrapText="1"/>
    </xf>
    <xf numFmtId="0" fontId="43" fillId="27" borderId="17" xfId="89" applyFont="1" applyFill="1" applyBorder="1" applyAlignment="1">
      <alignment horizontal="center" vertical="center" wrapText="1"/>
    </xf>
    <xf numFmtId="0" fontId="43" fillId="27" borderId="47" xfId="89" applyFont="1" applyFill="1" applyBorder="1" applyAlignment="1">
      <alignment horizontal="center" vertical="center" wrapText="1"/>
    </xf>
    <xf numFmtId="0" fontId="43" fillId="27" borderId="35" xfId="89" applyFont="1" applyFill="1" applyBorder="1" applyAlignment="1">
      <alignment horizontal="center" vertical="center" wrapText="1"/>
    </xf>
    <xf numFmtId="0" fontId="43" fillId="24" borderId="12" xfId="73" applyFont="1" applyFill="1" applyBorder="1" applyAlignment="1">
      <alignment horizontal="left" vertical="center"/>
    </xf>
    <xf numFmtId="0" fontId="43" fillId="24" borderId="13" xfId="73" applyFont="1" applyFill="1" applyBorder="1" applyAlignment="1">
      <alignment horizontal="left" vertical="center"/>
    </xf>
    <xf numFmtId="0" fontId="43" fillId="24" borderId="14" xfId="73" applyFont="1" applyFill="1" applyBorder="1" applyAlignment="1">
      <alignment horizontal="left" vertical="center"/>
    </xf>
    <xf numFmtId="0" fontId="43" fillId="25" borderId="25" xfId="73" applyFont="1" applyFill="1" applyBorder="1" applyAlignment="1">
      <alignment horizontal="center" vertical="center" wrapText="1"/>
    </xf>
    <xf numFmtId="0" fontId="43" fillId="25" borderId="40" xfId="73" applyFont="1" applyFill="1" applyBorder="1" applyAlignment="1">
      <alignment horizontal="center" vertical="center" wrapText="1"/>
    </xf>
    <xf numFmtId="0" fontId="43" fillId="25" borderId="23" xfId="73" applyFont="1" applyFill="1" applyBorder="1" applyAlignment="1">
      <alignment horizontal="center" vertical="center" wrapText="1"/>
    </xf>
    <xf numFmtId="0" fontId="43" fillId="25" borderId="17" xfId="73" applyFont="1" applyFill="1" applyBorder="1" applyAlignment="1">
      <alignment horizontal="center" vertical="center" wrapText="1"/>
    </xf>
    <xf numFmtId="0" fontId="43" fillId="25" borderId="23" xfId="73" applyFont="1" applyFill="1" applyBorder="1" applyAlignment="1">
      <alignment vertical="center" wrapText="1"/>
    </xf>
    <xf numFmtId="0" fontId="43" fillId="25" borderId="17" xfId="73" applyFont="1" applyFill="1" applyBorder="1" applyAlignment="1">
      <alignment vertical="center" wrapText="1"/>
    </xf>
    <xf numFmtId="164" fontId="43" fillId="25" borderId="28" xfId="73" applyNumberFormat="1" applyFont="1" applyFill="1" applyBorder="1" applyAlignment="1">
      <alignment horizontal="center" vertical="center" wrapText="1"/>
    </xf>
    <xf numFmtId="164" fontId="43" fillId="25" borderId="35" xfId="73" applyNumberFormat="1" applyFont="1" applyFill="1" applyBorder="1" applyAlignment="1">
      <alignment horizontal="center" vertical="center" wrapText="1"/>
    </xf>
    <xf numFmtId="0" fontId="43" fillId="24" borderId="34" xfId="135" applyFont="1" applyFill="1" applyBorder="1" applyAlignment="1">
      <alignment horizontal="left" vertical="center" wrapText="1"/>
    </xf>
    <xf numFmtId="0" fontId="43" fillId="24" borderId="36" xfId="135" applyFont="1" applyFill="1" applyBorder="1" applyAlignment="1">
      <alignment horizontal="left" vertical="center" wrapText="1"/>
    </xf>
    <xf numFmtId="0" fontId="43" fillId="24" borderId="37" xfId="135" applyFont="1" applyFill="1" applyBorder="1" applyAlignment="1">
      <alignment horizontal="left" vertical="center" wrapText="1"/>
    </xf>
    <xf numFmtId="0" fontId="42" fillId="26" borderId="26" xfId="130" applyFont="1" applyFill="1" applyBorder="1" applyAlignment="1">
      <alignment vertical="center" wrapText="1"/>
    </xf>
    <xf numFmtId="0" fontId="42" fillId="26" borderId="76" xfId="130" applyFont="1" applyFill="1" applyBorder="1" applyAlignment="1">
      <alignment vertical="center" wrapText="1"/>
    </xf>
    <xf numFmtId="3" fontId="43" fillId="26" borderId="20" xfId="130" applyNumberFormat="1" applyFont="1" applyFill="1" applyBorder="1" applyAlignment="1">
      <alignment horizontal="center" vertical="center" wrapText="1"/>
    </xf>
    <xf numFmtId="3" fontId="43" fillId="26" borderId="76" xfId="130" applyNumberFormat="1" applyFont="1" applyFill="1" applyBorder="1" applyAlignment="1">
      <alignment horizontal="center" vertical="center"/>
    </xf>
    <xf numFmtId="0" fontId="42" fillId="25" borderId="17" xfId="130" applyFont="1" applyFill="1" applyBorder="1" applyAlignment="1">
      <alignment horizontal="center" vertical="center" wrapText="1"/>
    </xf>
    <xf numFmtId="0" fontId="42" fillId="25" borderId="47" xfId="130" applyFont="1" applyFill="1" applyBorder="1" applyAlignment="1">
      <alignment horizontal="center" vertical="center" wrapText="1"/>
    </xf>
    <xf numFmtId="0" fontId="42" fillId="25" borderId="35" xfId="130" applyFont="1" applyFill="1" applyBorder="1" applyAlignment="1">
      <alignment horizontal="center" vertical="center" wrapText="1"/>
    </xf>
    <xf numFmtId="0" fontId="43" fillId="26" borderId="76" xfId="130" applyFont="1" applyFill="1" applyBorder="1" applyAlignment="1">
      <alignment horizontal="center" vertical="center" wrapText="1"/>
    </xf>
    <xf numFmtId="0" fontId="43" fillId="26" borderId="76" xfId="130" applyFont="1" applyFill="1" applyBorder="1" applyAlignment="1">
      <alignment horizontal="center" vertical="center"/>
    </xf>
    <xf numFmtId="3" fontId="43" fillId="26" borderId="76" xfId="130" applyNumberFormat="1" applyFont="1" applyFill="1" applyBorder="1" applyAlignment="1">
      <alignment horizontal="center" vertical="center" wrapText="1"/>
    </xf>
    <xf numFmtId="164" fontId="43" fillId="26" borderId="16" xfId="60" applyNumberFormat="1" applyFont="1" applyFill="1" applyBorder="1" applyAlignment="1">
      <alignment horizontal="center" vertical="center"/>
    </xf>
    <xf numFmtId="164" fontId="43" fillId="26" borderId="45" xfId="60" applyNumberFormat="1" applyFont="1" applyFill="1" applyBorder="1" applyAlignment="1">
      <alignment horizontal="center" vertical="center"/>
    </xf>
    <xf numFmtId="10" fontId="42" fillId="27" borderId="16" xfId="95" applyNumberFormat="1" applyFont="1" applyFill="1" applyBorder="1" applyAlignment="1">
      <alignment horizontal="center" vertical="center"/>
    </xf>
    <xf numFmtId="10" fontId="42" fillId="27" borderId="45" xfId="95" applyNumberFormat="1" applyFont="1" applyFill="1" applyBorder="1" applyAlignment="1">
      <alignment horizontal="center" vertical="center"/>
    </xf>
    <xf numFmtId="185" fontId="42" fillId="0" borderId="86" xfId="73" applyNumberFormat="1" applyFont="1" applyBorder="1" applyAlignment="1">
      <alignment horizontal="center" vertical="center"/>
    </xf>
    <xf numFmtId="185" fontId="42" fillId="0" borderId="90" xfId="73" applyNumberFormat="1" applyFont="1" applyBorder="1" applyAlignment="1">
      <alignment horizontal="center" vertical="center"/>
    </xf>
    <xf numFmtId="164" fontId="46" fillId="0" borderId="45" xfId="0" applyNumberFormat="1" applyFont="1" applyBorder="1" applyAlignment="1">
      <alignment horizontal="right" vertical="center" wrapText="1"/>
    </xf>
    <xf numFmtId="164" fontId="46" fillId="0" borderId="97" xfId="0" applyNumberFormat="1" applyFont="1" applyBorder="1" applyAlignment="1">
      <alignment horizontal="right" vertical="center" wrapText="1"/>
    </xf>
    <xf numFmtId="0" fontId="42" fillId="25" borderId="98" xfId="233" applyFont="1" applyFill="1" applyBorder="1" applyAlignment="1">
      <alignment horizontal="center" vertical="center" wrapText="1"/>
    </xf>
    <xf numFmtId="0" fontId="42" fillId="0" borderId="41" xfId="73" applyFont="1" applyBorder="1" applyAlignment="1">
      <alignment horizontal="center" vertical="center"/>
    </xf>
  </cellXfs>
  <cellStyles count="262">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Incorrecto 2" xfId="33" xr:uid="{00000000-0005-0000-0000-00005C000000}"/>
    <cellStyle name="Incorrecto 3" xfId="196" xr:uid="{00000000-0005-0000-0000-00005D000000}"/>
    <cellStyle name="MILE DE MILLONES" xfId="197" xr:uid="{00000000-0005-0000-0000-00005E000000}"/>
    <cellStyle name="MILE DE MILLONES 2" xfId="198" xr:uid="{00000000-0005-0000-0000-00005F000000}"/>
    <cellStyle name="MILE DE MILLONES_PRESUPUESTO FASE III ABR-2015 Rev3" xfId="199" xr:uid="{00000000-0005-0000-0000-000060000000}"/>
    <cellStyle name="MILES" xfId="200" xr:uid="{00000000-0005-0000-0000-000061000000}"/>
    <cellStyle name="MILES 2" xfId="201" xr:uid="{00000000-0005-0000-0000-000062000000}"/>
    <cellStyle name="Millares" xfId="34" builtinId="3"/>
    <cellStyle name="Millares [2]" xfId="35" xr:uid="{00000000-0005-0000-0000-000064000000}"/>
    <cellStyle name="Millares [2] 2" xfId="202" xr:uid="{00000000-0005-0000-0000-000065000000}"/>
    <cellStyle name="Millares 10" xfId="36" xr:uid="{00000000-0005-0000-0000-000066000000}"/>
    <cellStyle name="Millares 10 2" xfId="37" xr:uid="{00000000-0005-0000-0000-000067000000}"/>
    <cellStyle name="Millares 11" xfId="38" xr:uid="{00000000-0005-0000-0000-000068000000}"/>
    <cellStyle name="Millares 11 2" xfId="203" xr:uid="{00000000-0005-0000-0000-000069000000}"/>
    <cellStyle name="Millares 12" xfId="125" xr:uid="{00000000-0005-0000-0000-00006A000000}"/>
    <cellStyle name="Millares 13" xfId="134" xr:uid="{00000000-0005-0000-0000-00006B000000}"/>
    <cellStyle name="Millares 2" xfId="39" xr:uid="{00000000-0005-0000-0000-00006C000000}"/>
    <cellStyle name="Millares 2 2" xfId="40" xr:uid="{00000000-0005-0000-0000-00006D000000}"/>
    <cellStyle name="Millares 2 3" xfId="41" xr:uid="{00000000-0005-0000-0000-00006E000000}"/>
    <cellStyle name="Millares 2 4" xfId="204" xr:uid="{00000000-0005-0000-0000-00006F000000}"/>
    <cellStyle name="Millares 2 5" xfId="42" xr:uid="{00000000-0005-0000-0000-000070000000}"/>
    <cellStyle name="Millares 2_APU´S_NO_PREVISTOS (1)" xfId="205" xr:uid="{00000000-0005-0000-0000-000071000000}"/>
    <cellStyle name="Millares 3" xfId="43" xr:uid="{00000000-0005-0000-0000-000072000000}"/>
    <cellStyle name="Millares 3 2" xfId="44" xr:uid="{00000000-0005-0000-0000-000073000000}"/>
    <cellStyle name="Millares 3 3" xfId="45" xr:uid="{00000000-0005-0000-0000-000074000000}"/>
    <cellStyle name="Millares 3 4" xfId="46" xr:uid="{00000000-0005-0000-0000-000075000000}"/>
    <cellStyle name="Millares 3 5" xfId="47" xr:uid="{00000000-0005-0000-0000-000076000000}"/>
    <cellStyle name="Millares 4" xfId="48" xr:uid="{00000000-0005-0000-0000-000077000000}"/>
    <cellStyle name="Millares 4 2" xfId="49" xr:uid="{00000000-0005-0000-0000-000078000000}"/>
    <cellStyle name="Millares 4 3" xfId="206" xr:uid="{00000000-0005-0000-0000-000079000000}"/>
    <cellStyle name="Millares 4_APU´S_NO_PREVISTOS (1)" xfId="207" xr:uid="{00000000-0005-0000-0000-00007A000000}"/>
    <cellStyle name="Millares 5" xfId="50" xr:uid="{00000000-0005-0000-0000-00007B000000}"/>
    <cellStyle name="Millares 5 2" xfId="208" xr:uid="{00000000-0005-0000-0000-00007C000000}"/>
    <cellStyle name="Millares 6" xfId="51" xr:uid="{00000000-0005-0000-0000-00007D000000}"/>
    <cellStyle name="Millares 6 2" xfId="52" xr:uid="{00000000-0005-0000-0000-00007E000000}"/>
    <cellStyle name="Millares 7" xfId="53" xr:uid="{00000000-0005-0000-0000-00007F000000}"/>
    <cellStyle name="Millares 7 2" xfId="54" xr:uid="{00000000-0005-0000-0000-000080000000}"/>
    <cellStyle name="Millares 7 2 2" xfId="55" xr:uid="{00000000-0005-0000-0000-000081000000}"/>
    <cellStyle name="Millares 8" xfId="56" xr:uid="{00000000-0005-0000-0000-000082000000}"/>
    <cellStyle name="Millares 8 2" xfId="57" xr:uid="{00000000-0005-0000-0000-000083000000}"/>
    <cellStyle name="Millares 9" xfId="58" xr:uid="{00000000-0005-0000-0000-000084000000}"/>
    <cellStyle name="Millares 9 2" xfId="59" xr:uid="{00000000-0005-0000-0000-000085000000}"/>
    <cellStyle name="Millares_FORMULARIO 4 - M-OFERENTE PPTA ECONOMICA" xfId="60" xr:uid="{00000000-0005-0000-0000-000086000000}"/>
    <cellStyle name="MILLONES" xfId="209" xr:uid="{00000000-0005-0000-0000-000087000000}"/>
    <cellStyle name="MILLONES 2" xfId="210" xr:uid="{00000000-0005-0000-0000-000088000000}"/>
    <cellStyle name="MILLONES_PRESUPUESTO FASE III ABR-2015 Rev3" xfId="211" xr:uid="{00000000-0005-0000-0000-000089000000}"/>
    <cellStyle name="Moneda" xfId="255" builtinId="4"/>
    <cellStyle name="Moneda [0] 2" xfId="260" xr:uid="{00000000-0005-0000-0000-00008B000000}"/>
    <cellStyle name="Moneda 10 2" xfId="61" xr:uid="{00000000-0005-0000-0000-00008C000000}"/>
    <cellStyle name="Moneda 2" xfId="62" xr:uid="{00000000-0005-0000-0000-00008D000000}"/>
    <cellStyle name="Moneda 2 10" xfId="212" xr:uid="{00000000-0005-0000-0000-00008E000000}"/>
    <cellStyle name="Moneda 2 11" xfId="213" xr:uid="{00000000-0005-0000-0000-00008F000000}"/>
    <cellStyle name="Moneda 2 12" xfId="214" xr:uid="{00000000-0005-0000-0000-000090000000}"/>
    <cellStyle name="Moneda 2 2" xfId="63" xr:uid="{00000000-0005-0000-0000-000091000000}"/>
    <cellStyle name="Moneda 2 2 2" xfId="64" xr:uid="{00000000-0005-0000-0000-000092000000}"/>
    <cellStyle name="Moneda 2 2 2 2" xfId="65" xr:uid="{00000000-0005-0000-0000-000093000000}"/>
    <cellStyle name="Moneda 2 2 2 2 2" xfId="129" xr:uid="{00000000-0005-0000-0000-000094000000}"/>
    <cellStyle name="Moneda 2 2 3" xfId="66" xr:uid="{00000000-0005-0000-0000-000095000000}"/>
    <cellStyle name="Moneda 2 2 4" xfId="67" xr:uid="{00000000-0005-0000-0000-000096000000}"/>
    <cellStyle name="Moneda 2 2 5" xfId="68" xr:uid="{00000000-0005-0000-0000-000097000000}"/>
    <cellStyle name="Moneda 2 2_APU´S_NO_PREVISTOS (1)" xfId="215" xr:uid="{00000000-0005-0000-0000-000098000000}"/>
    <cellStyle name="Moneda 2 3" xfId="69" xr:uid="{00000000-0005-0000-0000-000099000000}"/>
    <cellStyle name="Moneda 2 3 2" xfId="258" xr:uid="{00000000-0005-0000-0000-00009A000000}"/>
    <cellStyle name="Moneda 2 4" xfId="216" xr:uid="{00000000-0005-0000-0000-00009B000000}"/>
    <cellStyle name="Moneda 2 5" xfId="217" xr:uid="{00000000-0005-0000-0000-00009C000000}"/>
    <cellStyle name="Moneda 2 6" xfId="218" xr:uid="{00000000-0005-0000-0000-00009D000000}"/>
    <cellStyle name="Moneda 2 7" xfId="219" xr:uid="{00000000-0005-0000-0000-00009E000000}"/>
    <cellStyle name="Moneda 2 8" xfId="220" xr:uid="{00000000-0005-0000-0000-00009F000000}"/>
    <cellStyle name="Moneda 2 9" xfId="221" xr:uid="{00000000-0005-0000-0000-0000A0000000}"/>
    <cellStyle name="Moneda 2_APU´S_NO_PREVISTOS (1)" xfId="222" xr:uid="{00000000-0005-0000-0000-0000A1000000}"/>
    <cellStyle name="Moneda 3" xfId="70" xr:uid="{00000000-0005-0000-0000-0000A2000000}"/>
    <cellStyle name="Moneda 4" xfId="223" xr:uid="{00000000-0005-0000-0000-0000A3000000}"/>
    <cellStyle name="Moneda 4 2" xfId="257" xr:uid="{00000000-0005-0000-0000-0000A4000000}"/>
    <cellStyle name="Monetario0" xfId="224" xr:uid="{00000000-0005-0000-0000-0000A5000000}"/>
    <cellStyle name="Neutral" xfId="71" builtinId="28" customBuiltin="1"/>
    <cellStyle name="Neutral 2" xfId="72" xr:uid="{00000000-0005-0000-0000-0000A7000000}"/>
    <cellStyle name="Neutral 3" xfId="225" xr:uid="{00000000-0005-0000-0000-0000A8000000}"/>
    <cellStyle name="No. punto" xfId="226" xr:uid="{00000000-0005-0000-0000-0000A9000000}"/>
    <cellStyle name="No. punto 2" xfId="227" xr:uid="{00000000-0005-0000-0000-0000AA000000}"/>
    <cellStyle name="Normal" xfId="0" builtinId="0"/>
    <cellStyle name="Normal 11" xfId="256" xr:uid="{00000000-0005-0000-0000-0000AC000000}"/>
    <cellStyle name="Normal 2" xfId="73" xr:uid="{00000000-0005-0000-0000-0000AD000000}"/>
    <cellStyle name="Normal 2 10" xfId="74" xr:uid="{00000000-0005-0000-0000-0000AE000000}"/>
    <cellStyle name="Normal 2 10 2" xfId="75" xr:uid="{00000000-0005-0000-0000-0000AF000000}"/>
    <cellStyle name="Normal 2 10 2 2" xfId="135" xr:uid="{00000000-0005-0000-0000-0000B0000000}"/>
    <cellStyle name="Normal 2 10 3" xfId="126" xr:uid="{00000000-0005-0000-0000-0000B1000000}"/>
    <cellStyle name="Normal 2 11" xfId="76" xr:uid="{00000000-0005-0000-0000-0000B2000000}"/>
    <cellStyle name="Normal 2 12" xfId="77" xr:uid="{00000000-0005-0000-0000-0000B3000000}"/>
    <cellStyle name="Normal 2 13" xfId="78" xr:uid="{00000000-0005-0000-0000-0000B4000000}"/>
    <cellStyle name="Normal 2 2" xfId="79" xr:uid="{00000000-0005-0000-0000-0000B5000000}"/>
    <cellStyle name="Normal 2 2 2" xfId="228" xr:uid="{00000000-0005-0000-0000-0000B6000000}"/>
    <cellStyle name="Normal 2 2 3" xfId="229" xr:uid="{00000000-0005-0000-0000-0000B7000000}"/>
    <cellStyle name="Normal 2 3" xfId="80" xr:uid="{00000000-0005-0000-0000-0000B8000000}"/>
    <cellStyle name="Normal 2 3 2" xfId="230" xr:uid="{00000000-0005-0000-0000-0000B9000000}"/>
    <cellStyle name="Normal 2 4" xfId="81" xr:uid="{00000000-0005-0000-0000-0000BA000000}"/>
    <cellStyle name="Normal 2 5" xfId="82" xr:uid="{00000000-0005-0000-0000-0000BB000000}"/>
    <cellStyle name="Normal 2 6" xfId="83" xr:uid="{00000000-0005-0000-0000-0000BC000000}"/>
    <cellStyle name="Normal 2 7" xfId="84" xr:uid="{00000000-0005-0000-0000-0000BD000000}"/>
    <cellStyle name="Normal 2 8" xfId="85" xr:uid="{00000000-0005-0000-0000-0000BE000000}"/>
    <cellStyle name="Normal 2 9" xfId="86" xr:uid="{00000000-0005-0000-0000-0000BF000000}"/>
    <cellStyle name="Normal 2_APU NO PREVISTOS MTTO" xfId="87" xr:uid="{00000000-0005-0000-0000-0000C0000000}"/>
    <cellStyle name="Normal 29" xfId="88" xr:uid="{00000000-0005-0000-0000-0000C1000000}"/>
    <cellStyle name="Normal 3" xfId="89" xr:uid="{00000000-0005-0000-0000-0000C2000000}"/>
    <cellStyle name="Normal 3 11" xfId="130" xr:uid="{00000000-0005-0000-0000-0000C3000000}"/>
    <cellStyle name="Normal 3 2" xfId="90" xr:uid="{00000000-0005-0000-0000-0000C4000000}"/>
    <cellStyle name="Normal 3 2 2" xfId="128" xr:uid="{00000000-0005-0000-0000-0000C5000000}"/>
    <cellStyle name="Normal 3 3" xfId="231" xr:uid="{00000000-0005-0000-0000-0000C6000000}"/>
    <cellStyle name="Normal 3 5" xfId="261" xr:uid="{00000000-0005-0000-0000-0000C7000000}"/>
    <cellStyle name="Normal 3 6" xfId="259" xr:uid="{00000000-0005-0000-0000-0000C8000000}"/>
    <cellStyle name="Normal 3_APU´S_NO_PREVISTOS (1)" xfId="232" xr:uid="{00000000-0005-0000-0000-0000C9000000}"/>
    <cellStyle name="Normal 4" xfId="91" xr:uid="{00000000-0005-0000-0000-0000CA000000}"/>
    <cellStyle name="Normal 4 2" xfId="92" xr:uid="{00000000-0005-0000-0000-0000CB000000}"/>
    <cellStyle name="Normal 4 2 2" xfId="233" xr:uid="{00000000-0005-0000-0000-0000CC000000}"/>
    <cellStyle name="Normal 5" xfId="133" xr:uid="{00000000-0005-0000-0000-0000CD000000}"/>
    <cellStyle name="Normal 6" xfId="234" xr:uid="{00000000-0005-0000-0000-0000CE000000}"/>
    <cellStyle name="Normal 6 2" xfId="235" xr:uid="{00000000-0005-0000-0000-0000CF000000}"/>
    <cellStyle name="Normal 7" xfId="236" xr:uid="{00000000-0005-0000-0000-0000D0000000}"/>
    <cellStyle name="Normal 8" xfId="237" xr:uid="{00000000-0005-0000-0000-0000D1000000}"/>
    <cellStyle name="Normal 9" xfId="238" xr:uid="{00000000-0005-0000-0000-0000D2000000}"/>
    <cellStyle name="Normal 9 2" xfId="132" xr:uid="{00000000-0005-0000-0000-0000D3000000}"/>
    <cellStyle name="Normal_PTO OFICIAL PREPLIEGO (CORREGIDO) 2" xfId="131" xr:uid="{00000000-0005-0000-0000-0000D4000000}"/>
    <cellStyle name="Notas 2" xfId="93" xr:uid="{00000000-0005-0000-0000-0000D5000000}"/>
    <cellStyle name="Notas 3" xfId="239" xr:uid="{00000000-0005-0000-0000-0000D6000000}"/>
    <cellStyle name="Percent" xfId="240" xr:uid="{00000000-0005-0000-0000-0000D7000000}"/>
    <cellStyle name="Porcentaje" xfId="95" builtinId="5"/>
    <cellStyle name="Porcentaje 2" xfId="241" xr:uid="{00000000-0005-0000-0000-0000D9000000}"/>
    <cellStyle name="Porcentaje 3" xfId="94" xr:uid="{00000000-0005-0000-0000-0000DA000000}"/>
    <cellStyle name="Porcentaje 4" xfId="242" xr:uid="{00000000-0005-0000-0000-0000DB000000}"/>
    <cellStyle name="Porcentaje 5" xfId="243" xr:uid="{00000000-0005-0000-0000-0000DC000000}"/>
    <cellStyle name="Porcentaje 5 2" xfId="244" xr:uid="{00000000-0005-0000-0000-0000DD000000}"/>
    <cellStyle name="Porcentual 2" xfId="96" xr:uid="{00000000-0005-0000-0000-0000DE000000}"/>
    <cellStyle name="Porcentual 2 10" xfId="97" xr:uid="{00000000-0005-0000-0000-0000DF000000}"/>
    <cellStyle name="Porcentual 2 10 2" xfId="98" xr:uid="{00000000-0005-0000-0000-0000E0000000}"/>
    <cellStyle name="Porcentual 2 11" xfId="99" xr:uid="{00000000-0005-0000-0000-0000E1000000}"/>
    <cellStyle name="Porcentual 2 12" xfId="100" xr:uid="{00000000-0005-0000-0000-0000E2000000}"/>
    <cellStyle name="Porcentual 2 2" xfId="101" xr:uid="{00000000-0005-0000-0000-0000E3000000}"/>
    <cellStyle name="Porcentual 2 3" xfId="102" xr:uid="{00000000-0005-0000-0000-0000E4000000}"/>
    <cellStyle name="Porcentual 2 4" xfId="103" xr:uid="{00000000-0005-0000-0000-0000E5000000}"/>
    <cellStyle name="Porcentual 2 5" xfId="104" xr:uid="{00000000-0005-0000-0000-0000E6000000}"/>
    <cellStyle name="Porcentual 2 6" xfId="105" xr:uid="{00000000-0005-0000-0000-0000E7000000}"/>
    <cellStyle name="Porcentual 2 7" xfId="106" xr:uid="{00000000-0005-0000-0000-0000E8000000}"/>
    <cellStyle name="Porcentual 2 8" xfId="107" xr:uid="{00000000-0005-0000-0000-0000E9000000}"/>
    <cellStyle name="Porcentual 2 9" xfId="108" xr:uid="{00000000-0005-0000-0000-0000EA000000}"/>
    <cellStyle name="Porcentual 3" xfId="109" xr:uid="{00000000-0005-0000-0000-0000EB000000}"/>
    <cellStyle name="Porcentual 4" xfId="110" xr:uid="{00000000-0005-0000-0000-0000EC000000}"/>
    <cellStyle name="Porcentual 4 2" xfId="111" xr:uid="{00000000-0005-0000-0000-0000ED000000}"/>
    <cellStyle name="Porcentual 5" xfId="112" xr:uid="{00000000-0005-0000-0000-0000EE000000}"/>
    <cellStyle name="Porcentual 5 2" xfId="245" xr:uid="{00000000-0005-0000-0000-0000EF000000}"/>
    <cellStyle name="Porcentual 6" xfId="113" xr:uid="{00000000-0005-0000-0000-0000F0000000}"/>
    <cellStyle name="Porcentual 6 2" xfId="114" xr:uid="{00000000-0005-0000-0000-0000F1000000}"/>
    <cellStyle name="Porcentual 7" xfId="115" xr:uid="{00000000-0005-0000-0000-0000F2000000}"/>
    <cellStyle name="Porcentual 8" xfId="127" xr:uid="{00000000-0005-0000-0000-0000F3000000}"/>
    <cellStyle name="resaltado" xfId="246" xr:uid="{00000000-0005-0000-0000-0000F4000000}"/>
    <cellStyle name="Salida 2" xfId="116" xr:uid="{00000000-0005-0000-0000-0000F5000000}"/>
    <cellStyle name="Salida 3" xfId="247" xr:uid="{00000000-0005-0000-0000-0000F6000000}"/>
    <cellStyle name="Texto de advertencia 2" xfId="117" xr:uid="{00000000-0005-0000-0000-0000F7000000}"/>
    <cellStyle name="Texto de advertencia 3" xfId="248" xr:uid="{00000000-0005-0000-0000-0000F8000000}"/>
    <cellStyle name="Texto explicativo 2" xfId="118" xr:uid="{00000000-0005-0000-0000-0000F9000000}"/>
    <cellStyle name="Texto explicativo 3" xfId="249" xr:uid="{00000000-0005-0000-0000-0000FA000000}"/>
    <cellStyle name="Título 1 2" xfId="119" xr:uid="{00000000-0005-0000-0000-0000FB000000}"/>
    <cellStyle name="Título 1 3" xfId="250" xr:uid="{00000000-0005-0000-0000-0000FC000000}"/>
    <cellStyle name="Título 2 2" xfId="120" xr:uid="{00000000-0005-0000-0000-0000FD000000}"/>
    <cellStyle name="Título 2 3" xfId="251" xr:uid="{00000000-0005-0000-0000-0000FE000000}"/>
    <cellStyle name="Título 3 2" xfId="121" xr:uid="{00000000-0005-0000-0000-0000FF000000}"/>
    <cellStyle name="Título 3 3" xfId="252" xr:uid="{00000000-0005-0000-0000-000000010000}"/>
    <cellStyle name="Título 4" xfId="122" xr:uid="{00000000-0005-0000-0000-000001010000}"/>
    <cellStyle name="Título 5" xfId="253" xr:uid="{00000000-0005-0000-0000-000002010000}"/>
    <cellStyle name="Total" xfId="123" builtinId="25" customBuiltin="1"/>
    <cellStyle name="Total 2" xfId="124" xr:uid="{00000000-0005-0000-0000-000004010000}"/>
    <cellStyle name="Total 3" xfId="254" xr:uid="{00000000-0005-0000-0000-000005010000}"/>
  </cellStyles>
  <dxfs count="2">
    <dxf>
      <font>
        <b/>
        <i val="0"/>
        <color theme="0"/>
      </font>
      <fill>
        <patternFill patternType="solid">
          <bgColor rgb="FFCC0000"/>
        </patternFill>
      </fill>
    </dxf>
    <dxf>
      <font>
        <b/>
        <i val="0"/>
        <color theme="0"/>
      </font>
      <fill>
        <patternFill>
          <bgColor rgb="FF007434"/>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calcChain" Target="calcChain.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customXml" Target="../customXml/item1.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theme" Target="theme/theme1.xml"/><Relationship Id="rId119" Type="http://schemas.openxmlformats.org/officeDocument/2006/relationships/customXml" Target="../customXml/item2.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ustomXml" Target="../customXml/item3.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styles" Target="styles.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sharedStrings" Target="sharedStrings.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7410C77C" TargetMode="External"/><Relationship Id="rId1" Type="http://schemas.openxmlformats.org/officeDocument/2006/relationships/externalLinkPath" Target="file:///\\7410C77C\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EST0798.XLS"/>
      <sheetName val="#¡REF"/>
      <sheetName val="[EST0798.XLS]__cceficiente_sh_2"/>
      <sheetName val="INST"/>
    </sheetNames>
    <definedNames>
      <definedName name="_xlbgnm.ane7"/>
      <definedName name="_xlbgnm.ane8"/>
      <definedName name="ane7"/>
      <definedName name="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 name="ane7"/>
      <definedName name="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 name="ane7"/>
      <definedName name="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_aCCIDENTES_DE_1995___1996_xl_2"/>
      <sheetName val="PR 1"/>
      <sheetName val="\Users\USUARIO\Downloads\a  aaI"/>
      <sheetName val="\Users\HP\AppData\Local\Microso"/>
      <sheetName val="SEGUIM Y REPROG MES 1 (2)"/>
      <sheetName val="EQUIPOS"/>
      <sheetName val="MANO DE OBRA"/>
      <sheetName val="TRANSPORTE"/>
      <sheetName val="_aCCIDENTES_DE_1995___1996_xl_3"/>
      <sheetName val="//ccefici"/>
      <sheetName val="//d.docs.live.net/a  aaInformac"/>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CCIDENTES_DE_1995___1996_xl_4"/>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LISTADO "/>
      <sheetName val="M.O."/>
      <sheetName val="Hoja1 (2)"/>
      <sheetName val="Hoja1 (3)"/>
      <sheetName val="precios-básicos2002"/>
      <sheetName val="APUs"/>
      <sheetName val="HISTORICOS FUEL OIL EXP"/>
      <sheetName val="#REF"/>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5"/>
      <sheetName val="_aCCIDENTES_DE_1995___1996_xl_6"/>
      <sheetName val="_aCCIDENTES_DE_1995___1996_xl_8"/>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DUB-823"/>
      <sheetName val="GPI 526"/>
      <sheetName val="SKJ452"/>
      <sheetName val="ITA878"/>
      <sheetName val="AEA-944"/>
      <sheetName val="XXJ617"/>
      <sheetName val="SNG_855"/>
      <sheetName val="VEA 374"/>
      <sheetName val="HFB024"/>
      <sheetName val="PAJ825"/>
    </sheetNames>
    <definedNames>
      <definedName name="absc"/>
    </defined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refreshError="1"/>
      <sheetData sheetId="68"/>
      <sheetData sheetId="69"/>
      <sheetData sheetId="70" refreshError="1"/>
      <sheetData sheetId="71" refreshError="1"/>
      <sheetData sheetId="72"/>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sheetData sheetId="257"/>
      <sheetData sheetId="258"/>
      <sheetData sheetId="259"/>
      <sheetData sheetId="260"/>
      <sheetData sheetId="261"/>
      <sheetData sheetId="262"/>
      <sheetData sheetId="263"/>
      <sheetData sheetId="264" refreshError="1"/>
      <sheetData sheetId="265" refreshError="1"/>
      <sheetData sheetId="266" refreshError="1"/>
      <sheetData sheetId="267" refreshError="1"/>
      <sheetData sheetId="268" refreshError="1"/>
      <sheetData sheetId="269" refreshError="1"/>
      <sheetData sheetId="270"/>
      <sheetData sheetId="271"/>
      <sheetData sheetId="272"/>
      <sheetData sheetId="273"/>
      <sheetData sheetId="274"/>
      <sheetData sheetId="275"/>
      <sheetData sheetId="276"/>
      <sheetData sheetId="277"/>
      <sheetData sheetId="278"/>
      <sheetData sheetId="279" refreshError="1"/>
      <sheetData sheetId="280" refreshError="1"/>
      <sheetData sheetId="281"/>
      <sheetData sheetId="282" refreshError="1"/>
      <sheetData sheetId="283"/>
      <sheetData sheetId="284" refreshError="1"/>
      <sheetData sheetId="285" refreshError="1"/>
      <sheetData sheetId="286" refreshError="1"/>
      <sheetData sheetId="287" refreshError="1"/>
      <sheetData sheetId="288" refreshError="1"/>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efreshError="1"/>
      <sheetData sheetId="321"/>
      <sheetData sheetId="322"/>
      <sheetData sheetId="323"/>
      <sheetData sheetId="324"/>
      <sheetData sheetId="325"/>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sheetData sheetId="335"/>
      <sheetData sheetId="336"/>
      <sheetData sheetId="337"/>
      <sheetData sheetId="338"/>
      <sheetData sheetId="339"/>
      <sheetData sheetId="340" refreshError="1"/>
      <sheetData sheetId="341" refreshError="1"/>
      <sheetData sheetId="342"/>
      <sheetData sheetId="343"/>
      <sheetData sheetId="344"/>
      <sheetData sheetId="345"/>
      <sheetData sheetId="346"/>
      <sheetData sheetId="347"/>
      <sheetData sheetId="348"/>
      <sheetData sheetId="349"/>
      <sheetData sheetId="350"/>
      <sheetData sheetId="351" refreshError="1"/>
      <sheetData sheetId="352" refreshError="1"/>
      <sheetData sheetId="353" refreshError="1"/>
      <sheetData sheetId="354" refreshError="1"/>
      <sheetData sheetId="355" refreshError="1"/>
      <sheetData sheetId="356" refreshError="1"/>
      <sheetData sheetId="357"/>
      <sheetData sheetId="358"/>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refreshError="1"/>
      <sheetData sheetId="389"/>
      <sheetData sheetId="390"/>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sheetData sheetId="467"/>
      <sheetData sheetId="468"/>
      <sheetData sheetId="469"/>
      <sheetData sheetId="470"/>
      <sheetData sheetId="471"/>
      <sheetData sheetId="472"/>
      <sheetData sheetId="473"/>
      <sheetData sheetId="474"/>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a  aaInformación]__cceficien_2"/>
      <sheetName val="Formulario N° 4"/>
      <sheetName val="MATERIALES"/>
      <sheetName val="EQUIPO"/>
      <sheetName val="\Users\USUARIO\Downloads\MANTEN"/>
      <sheetName val="INDICMICROEMP"/>
      <sheetName val="INDICE"/>
      <sheetName val="[a  aaInformación]__cceficien_3"/>
      <sheetName val="Datos"/>
      <sheetName val="Cuadrillas"/>
      <sheetName val="Jornal"/>
      <sheetName val="[a  aaInformación]__cceficien_4"/>
      <sheetName val="Concretos y morteros"/>
      <sheetName val="Datos iniciales "/>
      <sheetName val="Transporte"/>
      <sheetName val="\G\I\MANTENIMIENTO RUTA 1001_MA"/>
      <sheetName val="\D\MANTENIMIENTO RUTA 1001_MARZ"/>
      <sheetName val="\G\D\MANTENIMIENTO RUTA 1001_MA"/>
      <sheetName val="#REF"/>
      <sheetName val="Fornato 6"/>
      <sheetName val="[a  aaInformación][a  aaInforma"/>
      <sheetName val="lisprecios"/>
      <sheetName val="PERSONAL"/>
      <sheetName val="PRESTACIONES SOCIALES"/>
      <sheetName val="M.O."/>
      <sheetName val="\I\I\MANTENIMIENTO RUTA 1001_MA"/>
      <sheetName val="\Users\Personal\Downloads\MANTE"/>
      <sheetName val="TOTALES"/>
      <sheetName val="precios-básicos2002"/>
      <sheetName val="ITEM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 val="aCCIDENTES%20DE%2019"/>
    </sheetNames>
    <definedNames>
      <definedName name="absc"/>
    </definedNames>
    <sheetDataSet>
      <sheetData sheetId="0"/>
      <sheetData sheetId="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Sheet1"/>
      <sheetName val="BASES"/>
      <sheetName val="MC SF GAVIONES"/>
      <sheetName val="PESOS"/>
      <sheetName val="civ_roma"/>
      <sheetName val="Summary"/>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Estructu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s>
    <sheetDataSet>
      <sheetData sheetId="0"/>
      <sheetData sheetId="1"/>
      <sheetData sheetId="2"/>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refreshError="1"/>
      <sheetData sheetId="15"/>
      <sheetData sheetId="16"/>
      <sheetData sheetId="17"/>
      <sheetData sheetId="18"/>
      <sheetData sheetId="19" refreshError="1"/>
      <sheetData sheetId="20" refreshError="1"/>
      <sheetData sheetId="21" refreshError="1"/>
      <sheetData sheetId="22"/>
      <sheetData sheetId="23" refreshError="1"/>
      <sheetData sheetId="24" refreshError="1"/>
      <sheetData sheetId="25" refreshError="1"/>
      <sheetData sheetId="26" refreshError="1"/>
      <sheetData sheetId="27" refreshError="1"/>
      <sheetData sheetId="28" refreshError="1"/>
      <sheetData sheetId="29"/>
      <sheetData sheetId="30" refreshError="1"/>
      <sheetData sheetId="31"/>
      <sheetData sheetId="32"/>
      <sheetData sheetId="33"/>
      <sheetData sheetId="34"/>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2103mar%20.xls"/>
      <sheetName val="ManoDeObra"/>
      <sheetName val="ELECTRICO"/>
      <sheetName val="Vuelta"/>
      <sheetName val="Análisis de precios"/>
      <sheetName val="Hoja1"/>
      <sheetName val="BASE"/>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1_Preliminares"/>
      <sheetName val="M.Obra"/>
      <sheetName val="días habiles 2015"/>
      <sheetName val="INS"/>
      <sheetName val="Ppto"/>
      <sheetName val="Plan auditoría"/>
      <sheetName val="Preci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refreshError="1"/>
      <sheetData sheetId="176" refreshError="1"/>
      <sheetData sheetId="177"/>
      <sheetData sheetId="178" refreshError="1"/>
      <sheetData sheetId="179" refreshError="1"/>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efreshError="1"/>
      <sheetData sheetId="337" refreshError="1"/>
      <sheetData sheetId="338" refreshError="1"/>
      <sheetData sheetId="339"/>
      <sheetData sheetId="340"/>
      <sheetData sheetId="341"/>
      <sheetData sheetId="342"/>
      <sheetData sheetId="343"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s>
    <definedNames>
      <definedName name="Loan_Start" refersTo="#REF!"/>
    </definedNames>
    <sheetDataSet>
      <sheetData sheetId="0"/>
      <sheetData sheetId="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s>
    <definedNames>
      <definedName name="Loan_Start" refersTo="#REF!"/>
    </definedNames>
    <sheetDataSet>
      <sheetData sheetId="0"/>
      <sheetData sheetId="1" refreshError="1"/>
      <sheetData sheetId="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sheetData sheetId="1"/>
      <sheetData sheetId="2"/>
      <sheetData sheetId="3"/>
      <sheetData sheetId="4"/>
      <sheetData sheetId="5"/>
      <sheetData sheetId="6"/>
      <sheetData sheetId="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LISTA DE PRECIOS"/>
      <sheetName val="062"/>
      <sheetName val="Listado"/>
      <sheetName val="Bajadas"/>
      <sheetName val="NARIÑO"/>
      <sheetName val="Requisición1"/>
      <sheetName val="FORMULA"/>
      <sheetName val="REC-COD,"/>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2EEAAF-3729-41CB-9A4D-2AD454E4213E}">
  <dimension ref="A1:D2794"/>
  <sheetViews>
    <sheetView workbookViewId="0">
      <selection sqref="A1:D1"/>
    </sheetView>
  </sheetViews>
  <sheetFormatPr defaultColWidth="11.42578125" defaultRowHeight="12.75"/>
  <cols>
    <col min="2" max="2" width="104" customWidth="1"/>
  </cols>
  <sheetData>
    <row r="1" spans="1:4" ht="16.5">
      <c r="A1" s="67" t="s">
        <v>0</v>
      </c>
      <c r="B1" s="1" t="s">
        <v>1</v>
      </c>
      <c r="C1" s="68" t="s">
        <v>2</v>
      </c>
      <c r="D1" s="69" t="s">
        <v>3</v>
      </c>
    </row>
    <row r="2" spans="1:4" ht="14.25">
      <c r="A2" s="70">
        <v>322</v>
      </c>
      <c r="B2" s="71" t="s">
        <v>4</v>
      </c>
      <c r="C2" s="70" t="s">
        <v>5</v>
      </c>
      <c r="D2" s="72">
        <v>536920</v>
      </c>
    </row>
    <row r="3" spans="1:4" ht="14.25">
      <c r="A3" s="70">
        <v>323</v>
      </c>
      <c r="B3" s="71" t="s">
        <v>6</v>
      </c>
      <c r="C3" s="70" t="s">
        <v>5</v>
      </c>
      <c r="D3" s="72">
        <v>575187</v>
      </c>
    </row>
    <row r="4" spans="1:4" ht="14.25">
      <c r="A4" s="70">
        <v>324</v>
      </c>
      <c r="B4" s="71" t="s">
        <v>7</v>
      </c>
      <c r="C4" s="70" t="s">
        <v>5</v>
      </c>
      <c r="D4" s="72">
        <v>573851</v>
      </c>
    </row>
    <row r="5" spans="1:4" ht="14.25">
      <c r="A5" s="70">
        <v>325</v>
      </c>
      <c r="B5" s="71" t="s">
        <v>8</v>
      </c>
      <c r="C5" s="70" t="s">
        <v>5</v>
      </c>
      <c r="D5" s="72">
        <v>589499</v>
      </c>
    </row>
    <row r="6" spans="1:4" ht="14.25">
      <c r="A6" s="70">
        <v>326</v>
      </c>
      <c r="B6" s="71" t="s">
        <v>9</v>
      </c>
      <c r="C6" s="70" t="s">
        <v>5</v>
      </c>
      <c r="D6" s="72">
        <v>610583</v>
      </c>
    </row>
    <row r="7" spans="1:4" ht="14.25">
      <c r="A7" s="70">
        <v>328</v>
      </c>
      <c r="B7" s="71" t="s">
        <v>10</v>
      </c>
      <c r="C7" s="70" t="s">
        <v>5</v>
      </c>
      <c r="D7" s="72">
        <v>637049</v>
      </c>
    </row>
    <row r="8" spans="1:4" ht="14.25">
      <c r="A8" s="70">
        <v>333</v>
      </c>
      <c r="B8" s="71" t="s">
        <v>11</v>
      </c>
      <c r="C8" s="70" t="s">
        <v>5</v>
      </c>
      <c r="D8" s="72">
        <v>586995</v>
      </c>
    </row>
    <row r="9" spans="1:4" ht="14.25">
      <c r="A9" s="70">
        <v>366</v>
      </c>
      <c r="B9" s="71" t="s">
        <v>12</v>
      </c>
      <c r="C9" s="70" t="s">
        <v>5</v>
      </c>
      <c r="D9" s="72">
        <v>623456</v>
      </c>
    </row>
    <row r="10" spans="1:4" ht="14.25">
      <c r="A10" s="70">
        <v>1505</v>
      </c>
      <c r="B10" s="71" t="s">
        <v>13</v>
      </c>
      <c r="C10" s="70" t="s">
        <v>14</v>
      </c>
      <c r="D10" s="72">
        <v>189970</v>
      </c>
    </row>
    <row r="11" spans="1:4" ht="14.25">
      <c r="A11" s="70">
        <v>1512</v>
      </c>
      <c r="B11" s="71" t="s">
        <v>15</v>
      </c>
      <c r="C11" s="70" t="s">
        <v>16</v>
      </c>
      <c r="D11" s="72">
        <v>18794</v>
      </c>
    </row>
    <row r="12" spans="1:4" ht="14.25">
      <c r="A12" s="70">
        <v>1515</v>
      </c>
      <c r="B12" s="71" t="s">
        <v>17</v>
      </c>
      <c r="C12" s="70" t="s">
        <v>18</v>
      </c>
      <c r="D12" s="72">
        <v>1131</v>
      </c>
    </row>
    <row r="13" spans="1:4" ht="14.25">
      <c r="A13" s="70">
        <v>1794</v>
      </c>
      <c r="B13" s="71" t="s">
        <v>19</v>
      </c>
      <c r="C13" s="70" t="s">
        <v>20</v>
      </c>
      <c r="D13" s="72">
        <v>5501</v>
      </c>
    </row>
    <row r="14" spans="1:4" ht="14.25">
      <c r="A14" s="70">
        <v>2273</v>
      </c>
      <c r="B14" s="71" t="s">
        <v>21</v>
      </c>
      <c r="C14" s="70" t="s">
        <v>22</v>
      </c>
      <c r="D14" s="72">
        <v>967</v>
      </c>
    </row>
    <row r="15" spans="1:4" ht="14.25">
      <c r="A15" s="70">
        <v>2307</v>
      </c>
      <c r="B15" s="71" t="s">
        <v>23</v>
      </c>
      <c r="C15" s="70" t="s">
        <v>5</v>
      </c>
      <c r="D15" s="72">
        <v>65450</v>
      </c>
    </row>
    <row r="16" spans="1:4" ht="14.25">
      <c r="A16" s="70">
        <v>2308</v>
      </c>
      <c r="B16" s="71" t="s">
        <v>24</v>
      </c>
      <c r="C16" s="70" t="s">
        <v>5</v>
      </c>
      <c r="D16" s="72">
        <v>130900</v>
      </c>
    </row>
    <row r="17" spans="1:4" ht="14.25">
      <c r="A17" s="70">
        <v>2551</v>
      </c>
      <c r="B17" s="71" t="s">
        <v>25</v>
      </c>
      <c r="C17" s="70" t="s">
        <v>22</v>
      </c>
      <c r="D17" s="72">
        <v>178500</v>
      </c>
    </row>
    <row r="18" spans="1:4" ht="14.25">
      <c r="A18" s="70">
        <v>2798</v>
      </c>
      <c r="B18" s="71" t="s">
        <v>26</v>
      </c>
      <c r="C18" s="70" t="s">
        <v>22</v>
      </c>
      <c r="D18" s="72">
        <v>700</v>
      </c>
    </row>
    <row r="19" spans="1:4" ht="14.25">
      <c r="A19" s="70">
        <v>2910</v>
      </c>
      <c r="B19" s="71" t="s">
        <v>27</v>
      </c>
      <c r="C19" s="70" t="s">
        <v>5</v>
      </c>
      <c r="D19" s="72">
        <v>7140</v>
      </c>
    </row>
    <row r="20" spans="1:4" ht="14.25">
      <c r="A20" s="70">
        <v>3386</v>
      </c>
      <c r="B20" s="71" t="s">
        <v>28</v>
      </c>
      <c r="C20" s="70" t="s">
        <v>29</v>
      </c>
      <c r="D20" s="72">
        <v>12134</v>
      </c>
    </row>
    <row r="21" spans="1:4" ht="14.25">
      <c r="A21" s="70">
        <v>3995</v>
      </c>
      <c r="B21" s="71" t="s">
        <v>30</v>
      </c>
      <c r="C21" s="70" t="s">
        <v>16</v>
      </c>
      <c r="D21" s="72">
        <v>30615</v>
      </c>
    </row>
    <row r="22" spans="1:4" ht="14.25">
      <c r="A22" s="70">
        <v>4513</v>
      </c>
      <c r="B22" s="71" t="s">
        <v>31</v>
      </c>
      <c r="C22" s="70" t="s">
        <v>32</v>
      </c>
      <c r="D22" s="72">
        <v>16925</v>
      </c>
    </row>
    <row r="23" spans="1:4" ht="14.25">
      <c r="A23" s="70">
        <v>4514</v>
      </c>
      <c r="B23" s="71" t="s">
        <v>33</v>
      </c>
      <c r="C23" s="70" t="s">
        <v>32</v>
      </c>
      <c r="D23" s="72">
        <v>29139</v>
      </c>
    </row>
    <row r="24" spans="1:4" ht="14.25">
      <c r="A24" s="70">
        <v>4520</v>
      </c>
      <c r="B24" s="71" t="s">
        <v>34</v>
      </c>
      <c r="C24" s="70" t="s">
        <v>32</v>
      </c>
      <c r="D24" s="72">
        <v>24074</v>
      </c>
    </row>
    <row r="25" spans="1:4" ht="14.25">
      <c r="A25" s="70">
        <v>4521</v>
      </c>
      <c r="B25" s="71" t="s">
        <v>35</v>
      </c>
      <c r="C25" s="70" t="s">
        <v>32</v>
      </c>
      <c r="D25" s="72">
        <v>28524</v>
      </c>
    </row>
    <row r="26" spans="1:4" ht="14.25">
      <c r="A26" s="70">
        <v>4594</v>
      </c>
      <c r="B26" s="71" t="s">
        <v>36</v>
      </c>
      <c r="C26" s="70" t="s">
        <v>22</v>
      </c>
      <c r="D26" s="72">
        <v>88599</v>
      </c>
    </row>
    <row r="27" spans="1:4" ht="14.25">
      <c r="A27" s="70">
        <v>4596</v>
      </c>
      <c r="B27" s="71" t="s">
        <v>37</v>
      </c>
      <c r="C27" s="70" t="s">
        <v>22</v>
      </c>
      <c r="D27" s="72">
        <v>176735</v>
      </c>
    </row>
    <row r="28" spans="1:4" ht="14.25">
      <c r="A28" s="70">
        <v>4598</v>
      </c>
      <c r="B28" s="71" t="s">
        <v>38</v>
      </c>
      <c r="C28" s="70" t="s">
        <v>22</v>
      </c>
      <c r="D28" s="72">
        <v>1323832</v>
      </c>
    </row>
    <row r="29" spans="1:4" ht="14.25">
      <c r="A29" s="70">
        <v>4600</v>
      </c>
      <c r="B29" s="71" t="s">
        <v>39</v>
      </c>
      <c r="C29" s="70" t="s">
        <v>22</v>
      </c>
      <c r="D29" s="72">
        <v>3907698</v>
      </c>
    </row>
    <row r="30" spans="1:4" ht="14.25">
      <c r="A30" s="70">
        <v>4608</v>
      </c>
      <c r="B30" s="71" t="s">
        <v>40</v>
      </c>
      <c r="C30" s="70" t="s">
        <v>22</v>
      </c>
      <c r="D30" s="72">
        <v>42792</v>
      </c>
    </row>
    <row r="31" spans="1:4" ht="14.25">
      <c r="A31" s="70">
        <v>4609</v>
      </c>
      <c r="B31" s="71" t="s">
        <v>41</v>
      </c>
      <c r="C31" s="70" t="s">
        <v>22</v>
      </c>
      <c r="D31" s="72">
        <v>70485</v>
      </c>
    </row>
    <row r="32" spans="1:4" ht="14.25">
      <c r="A32" s="70">
        <v>4610</v>
      </c>
      <c r="B32" s="71" t="s">
        <v>42</v>
      </c>
      <c r="C32" s="70" t="s">
        <v>22</v>
      </c>
      <c r="D32" s="72">
        <v>102656</v>
      </c>
    </row>
    <row r="33" spans="1:4" ht="14.25">
      <c r="A33" s="70">
        <v>4611</v>
      </c>
      <c r="B33" s="71" t="s">
        <v>43</v>
      </c>
      <c r="C33" s="70" t="s">
        <v>22</v>
      </c>
      <c r="D33" s="72">
        <v>239697</v>
      </c>
    </row>
    <row r="34" spans="1:4" ht="14.25">
      <c r="A34" s="70">
        <v>4612</v>
      </c>
      <c r="B34" s="71" t="s">
        <v>44</v>
      </c>
      <c r="C34" s="70" t="s">
        <v>22</v>
      </c>
      <c r="D34" s="72">
        <v>440388</v>
      </c>
    </row>
    <row r="35" spans="1:4" ht="14.25">
      <c r="A35" s="70">
        <v>4613</v>
      </c>
      <c r="B35" s="71" t="s">
        <v>45</v>
      </c>
      <c r="C35" s="70" t="s">
        <v>22</v>
      </c>
      <c r="D35" s="72">
        <v>786838</v>
      </c>
    </row>
    <row r="36" spans="1:4" ht="14.25">
      <c r="A36" s="70">
        <v>4614</v>
      </c>
      <c r="B36" s="71" t="s">
        <v>46</v>
      </c>
      <c r="C36" s="70" t="s">
        <v>22</v>
      </c>
      <c r="D36" s="72">
        <v>1219423</v>
      </c>
    </row>
    <row r="37" spans="1:4" ht="14.25">
      <c r="A37" s="70">
        <v>4675</v>
      </c>
      <c r="B37" s="71" t="s">
        <v>47</v>
      </c>
      <c r="C37" s="70" t="s">
        <v>22</v>
      </c>
      <c r="D37" s="72">
        <v>32500</v>
      </c>
    </row>
    <row r="38" spans="1:4" ht="14.25">
      <c r="A38" s="70">
        <v>4694</v>
      </c>
      <c r="B38" s="71" t="s">
        <v>48</v>
      </c>
      <c r="C38" s="70" t="s">
        <v>32</v>
      </c>
      <c r="D38" s="72">
        <v>40737</v>
      </c>
    </row>
    <row r="39" spans="1:4" ht="14.25">
      <c r="A39" s="70">
        <v>4697</v>
      </c>
      <c r="B39" s="71" t="s">
        <v>49</v>
      </c>
      <c r="C39" s="70" t="s">
        <v>32</v>
      </c>
      <c r="D39" s="72">
        <v>43372</v>
      </c>
    </row>
    <row r="40" spans="1:4" ht="14.25">
      <c r="A40" s="70">
        <v>5038</v>
      </c>
      <c r="B40" s="71" t="s">
        <v>50</v>
      </c>
      <c r="C40" s="70" t="s">
        <v>20</v>
      </c>
      <c r="D40" s="72">
        <v>4657</v>
      </c>
    </row>
    <row r="41" spans="1:4" ht="14.25">
      <c r="A41" s="70">
        <v>5041</v>
      </c>
      <c r="B41" s="71" t="s">
        <v>51</v>
      </c>
      <c r="C41" s="70" t="s">
        <v>20</v>
      </c>
      <c r="D41" s="72">
        <v>4665</v>
      </c>
    </row>
    <row r="42" spans="1:4" ht="14.25">
      <c r="A42" s="70">
        <v>5042</v>
      </c>
      <c r="B42" s="71" t="s">
        <v>52</v>
      </c>
      <c r="C42" s="70" t="s">
        <v>20</v>
      </c>
      <c r="D42" s="72">
        <v>4665</v>
      </c>
    </row>
    <row r="43" spans="1:4" ht="14.25">
      <c r="A43" s="70">
        <v>5056</v>
      </c>
      <c r="B43" s="71" t="s">
        <v>53</v>
      </c>
      <c r="C43" s="70" t="s">
        <v>5</v>
      </c>
      <c r="D43" s="72">
        <v>612389</v>
      </c>
    </row>
    <row r="44" spans="1:4" ht="14.25">
      <c r="A44" s="70">
        <v>5115</v>
      </c>
      <c r="B44" s="71" t="s">
        <v>54</v>
      </c>
      <c r="C44" s="70" t="s">
        <v>55</v>
      </c>
      <c r="D44" s="72">
        <v>10481</v>
      </c>
    </row>
    <row r="45" spans="1:4" ht="14.25">
      <c r="A45" s="70">
        <v>5481</v>
      </c>
      <c r="B45" s="71" t="s">
        <v>56</v>
      </c>
      <c r="C45" s="70" t="s">
        <v>22</v>
      </c>
      <c r="D45" s="72">
        <v>9500</v>
      </c>
    </row>
    <row r="46" spans="1:4" ht="14.25">
      <c r="A46" s="70">
        <v>5661</v>
      </c>
      <c r="B46" s="71" t="s">
        <v>57</v>
      </c>
      <c r="C46" s="70" t="s">
        <v>58</v>
      </c>
      <c r="D46" s="72">
        <v>61982</v>
      </c>
    </row>
    <row r="47" spans="1:4" ht="14.25">
      <c r="A47" s="70">
        <v>5890</v>
      </c>
      <c r="B47" s="71" t="s">
        <v>59</v>
      </c>
      <c r="C47" s="70" t="s">
        <v>14</v>
      </c>
      <c r="D47" s="72">
        <v>88387</v>
      </c>
    </row>
    <row r="48" spans="1:4" ht="14.25">
      <c r="A48" s="70">
        <v>5915</v>
      </c>
      <c r="B48" s="71" t="s">
        <v>60</v>
      </c>
      <c r="C48" s="70" t="s">
        <v>5</v>
      </c>
      <c r="D48" s="72">
        <v>95081</v>
      </c>
    </row>
    <row r="49" spans="1:4" ht="14.25">
      <c r="A49" s="70">
        <v>6013</v>
      </c>
      <c r="B49" s="71" t="s">
        <v>61</v>
      </c>
      <c r="C49" s="70" t="s">
        <v>14</v>
      </c>
      <c r="D49" s="72">
        <v>302067</v>
      </c>
    </row>
    <row r="50" spans="1:4" ht="14.25">
      <c r="A50" s="70">
        <v>6026</v>
      </c>
      <c r="B50" s="71" t="s">
        <v>62</v>
      </c>
      <c r="C50" s="70" t="s">
        <v>14</v>
      </c>
      <c r="D50" s="72">
        <v>164951</v>
      </c>
    </row>
    <row r="51" spans="1:4" ht="14.25">
      <c r="A51" s="70">
        <v>6062</v>
      </c>
      <c r="B51" s="71" t="s">
        <v>63</v>
      </c>
      <c r="C51" s="70" t="s">
        <v>14</v>
      </c>
      <c r="D51" s="72">
        <v>194119</v>
      </c>
    </row>
    <row r="52" spans="1:4" ht="14.25">
      <c r="A52" s="70">
        <v>6072</v>
      </c>
      <c r="B52" s="71" t="s">
        <v>64</v>
      </c>
      <c r="C52" s="70" t="s">
        <v>5</v>
      </c>
      <c r="D52" s="72">
        <v>702338</v>
      </c>
    </row>
    <row r="53" spans="1:4" ht="14.25">
      <c r="A53" s="70">
        <v>6073</v>
      </c>
      <c r="B53" s="71" t="s">
        <v>65</v>
      </c>
      <c r="C53" s="70" t="s">
        <v>5</v>
      </c>
      <c r="D53" s="72">
        <v>716425</v>
      </c>
    </row>
    <row r="54" spans="1:4" ht="14.25">
      <c r="A54" s="70">
        <v>6087</v>
      </c>
      <c r="B54" s="71" t="s">
        <v>66</v>
      </c>
      <c r="C54" s="70" t="s">
        <v>67</v>
      </c>
      <c r="D54" s="72">
        <v>97414</v>
      </c>
    </row>
    <row r="55" spans="1:4" ht="14.25">
      <c r="A55" s="70">
        <v>6088</v>
      </c>
      <c r="B55" s="71" t="s">
        <v>68</v>
      </c>
      <c r="C55" s="70" t="s">
        <v>67</v>
      </c>
      <c r="D55" s="72">
        <v>121212</v>
      </c>
    </row>
    <row r="56" spans="1:4" ht="14.25">
      <c r="A56" s="70">
        <v>6092</v>
      </c>
      <c r="B56" s="71" t="s">
        <v>69</v>
      </c>
      <c r="C56" s="70" t="s">
        <v>70</v>
      </c>
      <c r="D56" s="72">
        <v>2000</v>
      </c>
    </row>
    <row r="57" spans="1:4" ht="14.25">
      <c r="A57" s="70">
        <v>6098</v>
      </c>
      <c r="B57" s="71" t="s">
        <v>71</v>
      </c>
      <c r="C57" s="70" t="s">
        <v>72</v>
      </c>
      <c r="D57" s="72">
        <v>25</v>
      </c>
    </row>
    <row r="58" spans="1:4" ht="14.25">
      <c r="A58" s="70">
        <v>6107</v>
      </c>
      <c r="B58" s="71" t="s">
        <v>73</v>
      </c>
      <c r="C58" s="70" t="s">
        <v>5</v>
      </c>
      <c r="D58" s="72">
        <v>838593</v>
      </c>
    </row>
    <row r="59" spans="1:4" ht="14.25">
      <c r="A59" s="70">
        <v>6109</v>
      </c>
      <c r="B59" s="71" t="s">
        <v>74</v>
      </c>
      <c r="C59" s="70" t="s">
        <v>22</v>
      </c>
      <c r="D59" s="72">
        <v>48991</v>
      </c>
    </row>
    <row r="60" spans="1:4" ht="14.25">
      <c r="A60" s="70">
        <v>6115</v>
      </c>
      <c r="B60" s="71" t="s">
        <v>75</v>
      </c>
      <c r="C60" s="70" t="s">
        <v>16</v>
      </c>
      <c r="D60" s="72">
        <v>95223</v>
      </c>
    </row>
    <row r="61" spans="1:4" ht="14.25">
      <c r="A61" s="70">
        <v>6116</v>
      </c>
      <c r="B61" s="71" t="s">
        <v>76</v>
      </c>
      <c r="C61" s="70" t="s">
        <v>22</v>
      </c>
      <c r="D61" s="72">
        <v>40004</v>
      </c>
    </row>
    <row r="62" spans="1:4" ht="14.25">
      <c r="A62" s="70">
        <v>6117</v>
      </c>
      <c r="B62" s="71" t="s">
        <v>77</v>
      </c>
      <c r="C62" s="70" t="s">
        <v>22</v>
      </c>
      <c r="D62" s="72">
        <v>81601</v>
      </c>
    </row>
    <row r="63" spans="1:4" ht="14.25">
      <c r="A63" s="70">
        <v>6118</v>
      </c>
      <c r="B63" s="71" t="s">
        <v>78</v>
      </c>
      <c r="C63" s="70" t="s">
        <v>22</v>
      </c>
      <c r="D63" s="72">
        <v>42280</v>
      </c>
    </row>
    <row r="64" spans="1:4" ht="14.25">
      <c r="A64" s="70">
        <v>6122</v>
      </c>
      <c r="B64" s="71" t="s">
        <v>79</v>
      </c>
      <c r="C64" s="70" t="s">
        <v>22</v>
      </c>
      <c r="D64" s="72">
        <v>380800</v>
      </c>
    </row>
    <row r="65" spans="1:4" ht="14.25">
      <c r="A65" s="70">
        <v>6126</v>
      </c>
      <c r="B65" s="71" t="s">
        <v>80</v>
      </c>
      <c r="C65" s="70" t="s">
        <v>32</v>
      </c>
      <c r="D65" s="72">
        <v>27659</v>
      </c>
    </row>
    <row r="66" spans="1:4" ht="14.25">
      <c r="A66" s="70">
        <v>6127</v>
      </c>
      <c r="B66" s="71" t="s">
        <v>81</v>
      </c>
      <c r="C66" s="70" t="s">
        <v>32</v>
      </c>
      <c r="D66" s="72">
        <v>52567</v>
      </c>
    </row>
    <row r="67" spans="1:4" ht="14.25">
      <c r="A67" s="70">
        <v>6128</v>
      </c>
      <c r="B67" s="71" t="s">
        <v>82</v>
      </c>
      <c r="C67" s="70" t="s">
        <v>32</v>
      </c>
      <c r="D67" s="72">
        <v>75144</v>
      </c>
    </row>
    <row r="68" spans="1:4" ht="14.25">
      <c r="A68" s="70">
        <v>6129</v>
      </c>
      <c r="B68" s="71" t="s">
        <v>83</v>
      </c>
      <c r="C68" s="70" t="s">
        <v>32</v>
      </c>
      <c r="D68" s="72">
        <v>109752</v>
      </c>
    </row>
    <row r="69" spans="1:4" ht="14.25">
      <c r="A69" s="70">
        <v>6130</v>
      </c>
      <c r="B69" s="71" t="s">
        <v>84</v>
      </c>
      <c r="C69" s="70" t="s">
        <v>32</v>
      </c>
      <c r="D69" s="72">
        <v>157926</v>
      </c>
    </row>
    <row r="70" spans="1:4" ht="14.25">
      <c r="A70" s="70">
        <v>6131</v>
      </c>
      <c r="B70" s="71" t="s">
        <v>85</v>
      </c>
      <c r="C70" s="70" t="s">
        <v>32</v>
      </c>
      <c r="D70" s="72">
        <v>289477</v>
      </c>
    </row>
    <row r="71" spans="1:4" ht="14.25">
      <c r="A71" s="70">
        <v>6132</v>
      </c>
      <c r="B71" s="71" t="s">
        <v>86</v>
      </c>
      <c r="C71" s="70" t="s">
        <v>32</v>
      </c>
      <c r="D71" s="72">
        <v>397651</v>
      </c>
    </row>
    <row r="72" spans="1:4" ht="14.25">
      <c r="A72" s="70">
        <v>6133</v>
      </c>
      <c r="B72" s="71" t="s">
        <v>87</v>
      </c>
      <c r="C72" s="70" t="s">
        <v>32</v>
      </c>
      <c r="D72" s="72">
        <v>487403</v>
      </c>
    </row>
    <row r="73" spans="1:4" ht="14.25">
      <c r="A73" s="70">
        <v>6140</v>
      </c>
      <c r="B73" s="71" t="s">
        <v>88</v>
      </c>
      <c r="C73" s="70" t="s">
        <v>14</v>
      </c>
      <c r="D73" s="72">
        <v>70709</v>
      </c>
    </row>
    <row r="74" spans="1:4" ht="14.25">
      <c r="A74" s="70">
        <v>6143</v>
      </c>
      <c r="B74" s="71" t="s">
        <v>89</v>
      </c>
      <c r="C74" s="70" t="s">
        <v>20</v>
      </c>
      <c r="D74" s="72">
        <v>15545</v>
      </c>
    </row>
    <row r="75" spans="1:4" ht="14.25">
      <c r="A75" s="70">
        <v>6147</v>
      </c>
      <c r="B75" s="71" t="s">
        <v>90</v>
      </c>
      <c r="C75" s="70" t="s">
        <v>32</v>
      </c>
      <c r="D75" s="72">
        <v>47841</v>
      </c>
    </row>
    <row r="76" spans="1:4" ht="14.25">
      <c r="A76" s="70">
        <v>6148</v>
      </c>
      <c r="B76" s="71" t="s">
        <v>91</v>
      </c>
      <c r="C76" s="70" t="s">
        <v>32</v>
      </c>
      <c r="D76" s="72">
        <v>80018</v>
      </c>
    </row>
    <row r="77" spans="1:4" ht="14.25">
      <c r="A77" s="70">
        <v>6149</v>
      </c>
      <c r="B77" s="71" t="s">
        <v>92</v>
      </c>
      <c r="C77" s="70" t="s">
        <v>32</v>
      </c>
      <c r="D77" s="72">
        <v>98207</v>
      </c>
    </row>
    <row r="78" spans="1:4" ht="14.25">
      <c r="A78" s="70">
        <v>6150</v>
      </c>
      <c r="B78" s="71" t="s">
        <v>93</v>
      </c>
      <c r="C78" s="70" t="s">
        <v>32</v>
      </c>
      <c r="D78" s="72">
        <v>116626</v>
      </c>
    </row>
    <row r="79" spans="1:4" ht="14.25">
      <c r="A79" s="70">
        <v>6151</v>
      </c>
      <c r="B79" s="71" t="s">
        <v>94</v>
      </c>
      <c r="C79" s="70" t="s">
        <v>32</v>
      </c>
      <c r="D79" s="72">
        <v>146782</v>
      </c>
    </row>
    <row r="80" spans="1:4" ht="14.25">
      <c r="A80" s="70">
        <v>6152</v>
      </c>
      <c r="B80" s="71" t="s">
        <v>95</v>
      </c>
      <c r="C80" s="70" t="s">
        <v>32</v>
      </c>
      <c r="D80" s="72">
        <v>193351</v>
      </c>
    </row>
    <row r="81" spans="1:4" ht="14.25">
      <c r="A81" s="70">
        <v>6153</v>
      </c>
      <c r="B81" s="71" t="s">
        <v>96</v>
      </c>
      <c r="C81" s="70" t="s">
        <v>32</v>
      </c>
      <c r="D81" s="72">
        <v>251003</v>
      </c>
    </row>
    <row r="82" spans="1:4" ht="14.25">
      <c r="A82" s="70">
        <v>6154</v>
      </c>
      <c r="B82" s="71" t="s">
        <v>97</v>
      </c>
      <c r="C82" s="70" t="s">
        <v>32</v>
      </c>
      <c r="D82" s="72">
        <v>324890</v>
      </c>
    </row>
    <row r="83" spans="1:4" ht="14.25">
      <c r="A83" s="70">
        <v>6155</v>
      </c>
      <c r="B83" s="71" t="s">
        <v>98</v>
      </c>
      <c r="C83" s="70" t="s">
        <v>32</v>
      </c>
      <c r="D83" s="72">
        <v>478755</v>
      </c>
    </row>
    <row r="84" spans="1:4" ht="14.25">
      <c r="A84" s="70">
        <v>6156</v>
      </c>
      <c r="B84" s="71" t="s">
        <v>99</v>
      </c>
      <c r="C84" s="70" t="s">
        <v>32</v>
      </c>
      <c r="D84" s="72">
        <v>58027</v>
      </c>
    </row>
    <row r="85" spans="1:4" ht="14.25">
      <c r="A85" s="70">
        <v>6157</v>
      </c>
      <c r="B85" s="71" t="s">
        <v>100</v>
      </c>
      <c r="C85" s="70" t="s">
        <v>32</v>
      </c>
      <c r="D85" s="72">
        <v>98392</v>
      </c>
    </row>
    <row r="86" spans="1:4" ht="14.25">
      <c r="A86" s="70">
        <v>6158</v>
      </c>
      <c r="B86" s="71" t="s">
        <v>101</v>
      </c>
      <c r="C86" s="70" t="s">
        <v>32</v>
      </c>
      <c r="D86" s="72">
        <v>126006</v>
      </c>
    </row>
    <row r="87" spans="1:4" ht="14.25">
      <c r="A87" s="70">
        <v>6159</v>
      </c>
      <c r="B87" s="71" t="s">
        <v>102</v>
      </c>
      <c r="C87" s="70" t="s">
        <v>32</v>
      </c>
      <c r="D87" s="72">
        <v>160742</v>
      </c>
    </row>
    <row r="88" spans="1:4" ht="14.25">
      <c r="A88" s="70">
        <v>6160</v>
      </c>
      <c r="B88" s="71" t="s">
        <v>103</v>
      </c>
      <c r="C88" s="70" t="s">
        <v>32</v>
      </c>
      <c r="D88" s="72">
        <v>213366</v>
      </c>
    </row>
    <row r="89" spans="1:4" ht="14.25">
      <c r="A89" s="70">
        <v>6161</v>
      </c>
      <c r="B89" s="71" t="s">
        <v>104</v>
      </c>
      <c r="C89" s="70" t="s">
        <v>32</v>
      </c>
      <c r="D89" s="72">
        <v>277502</v>
      </c>
    </row>
    <row r="90" spans="1:4" ht="14.25">
      <c r="A90" s="70">
        <v>6162</v>
      </c>
      <c r="B90" s="71" t="s">
        <v>105</v>
      </c>
      <c r="C90" s="70" t="s">
        <v>32</v>
      </c>
      <c r="D90" s="72">
        <v>373794</v>
      </c>
    </row>
    <row r="91" spans="1:4" ht="14.25">
      <c r="A91" s="70">
        <v>6163</v>
      </c>
      <c r="B91" s="71" t="s">
        <v>106</v>
      </c>
      <c r="C91" s="70" t="s">
        <v>32</v>
      </c>
      <c r="D91" s="72">
        <v>447630</v>
      </c>
    </row>
    <row r="92" spans="1:4" ht="14.25">
      <c r="A92" s="70">
        <v>6164</v>
      </c>
      <c r="B92" s="71" t="s">
        <v>107</v>
      </c>
      <c r="C92" s="70" t="s">
        <v>32</v>
      </c>
      <c r="D92" s="72">
        <v>643742</v>
      </c>
    </row>
    <row r="93" spans="1:4" ht="14.25">
      <c r="A93" s="70">
        <v>6165</v>
      </c>
      <c r="B93" s="71" t="s">
        <v>108</v>
      </c>
      <c r="C93" s="70" t="s">
        <v>32</v>
      </c>
      <c r="D93" s="72">
        <v>701999</v>
      </c>
    </row>
    <row r="94" spans="1:4" ht="14.25">
      <c r="A94" s="70">
        <v>6166</v>
      </c>
      <c r="B94" s="71" t="s">
        <v>109</v>
      </c>
      <c r="C94" s="70" t="s">
        <v>32</v>
      </c>
      <c r="D94" s="72">
        <v>856954</v>
      </c>
    </row>
    <row r="95" spans="1:4" ht="14.25">
      <c r="A95" s="70">
        <v>6167</v>
      </c>
      <c r="B95" s="71" t="s">
        <v>110</v>
      </c>
      <c r="C95" s="70" t="s">
        <v>32</v>
      </c>
      <c r="D95" s="72">
        <v>1070247</v>
      </c>
    </row>
    <row r="96" spans="1:4" ht="14.25">
      <c r="A96" s="70">
        <v>6168</v>
      </c>
      <c r="B96" s="71" t="s">
        <v>111</v>
      </c>
      <c r="C96" s="70" t="s">
        <v>32</v>
      </c>
      <c r="D96" s="72">
        <v>1346405</v>
      </c>
    </row>
    <row r="97" spans="1:4" ht="14.25">
      <c r="A97" s="70">
        <v>6169</v>
      </c>
      <c r="B97" s="71" t="s">
        <v>112</v>
      </c>
      <c r="C97" s="70" t="s">
        <v>32</v>
      </c>
      <c r="D97" s="72">
        <v>1684080</v>
      </c>
    </row>
    <row r="98" spans="1:4" ht="14.25">
      <c r="A98" s="70">
        <v>6170</v>
      </c>
      <c r="B98" s="71" t="s">
        <v>113</v>
      </c>
      <c r="C98" s="70" t="s">
        <v>32</v>
      </c>
      <c r="D98" s="72">
        <v>1895037</v>
      </c>
    </row>
    <row r="99" spans="1:4" ht="14.25">
      <c r="A99" s="70">
        <v>6171</v>
      </c>
      <c r="B99" s="71" t="s">
        <v>114</v>
      </c>
      <c r="C99" s="70" t="s">
        <v>32</v>
      </c>
      <c r="D99" s="72">
        <v>2211051</v>
      </c>
    </row>
    <row r="100" spans="1:4" ht="14.25">
      <c r="A100" s="70">
        <v>6172</v>
      </c>
      <c r="B100" s="71" t="s">
        <v>115</v>
      </c>
      <c r="C100" s="70" t="s">
        <v>32</v>
      </c>
      <c r="D100" s="72">
        <v>2448244</v>
      </c>
    </row>
    <row r="101" spans="1:4" ht="14.25">
      <c r="A101" s="70">
        <v>6173</v>
      </c>
      <c r="B101" s="71" t="s">
        <v>116</v>
      </c>
      <c r="C101" s="70" t="s">
        <v>32</v>
      </c>
      <c r="D101" s="72">
        <v>2748707</v>
      </c>
    </row>
    <row r="102" spans="1:4" ht="14.25">
      <c r="A102" s="70">
        <v>6174</v>
      </c>
      <c r="B102" s="71" t="s">
        <v>117</v>
      </c>
      <c r="C102" s="70" t="s">
        <v>32</v>
      </c>
      <c r="D102" s="72">
        <v>3052879</v>
      </c>
    </row>
    <row r="103" spans="1:4" ht="14.25">
      <c r="A103" s="70">
        <v>6175</v>
      </c>
      <c r="B103" s="71" t="s">
        <v>118</v>
      </c>
      <c r="C103" s="70" t="s">
        <v>32</v>
      </c>
      <c r="D103" s="72">
        <v>3454091</v>
      </c>
    </row>
    <row r="104" spans="1:4" ht="14.25">
      <c r="A104" s="70">
        <v>6176</v>
      </c>
      <c r="B104" s="71" t="s">
        <v>119</v>
      </c>
      <c r="C104" s="70" t="s">
        <v>32</v>
      </c>
      <c r="D104" s="72">
        <v>3904172</v>
      </c>
    </row>
    <row r="105" spans="1:4" ht="14.25">
      <c r="A105" s="70">
        <v>6177</v>
      </c>
      <c r="B105" s="71" t="s">
        <v>120</v>
      </c>
      <c r="C105" s="70" t="s">
        <v>32</v>
      </c>
      <c r="D105" s="72">
        <v>4404663</v>
      </c>
    </row>
    <row r="106" spans="1:4" ht="14.25">
      <c r="A106" s="70">
        <v>6178</v>
      </c>
      <c r="B106" s="71" t="s">
        <v>121</v>
      </c>
      <c r="C106" s="70" t="s">
        <v>32</v>
      </c>
      <c r="D106" s="72">
        <v>5536994</v>
      </c>
    </row>
    <row r="107" spans="1:4" ht="14.25">
      <c r="A107" s="70">
        <v>6179</v>
      </c>
      <c r="B107" s="71" t="s">
        <v>122</v>
      </c>
      <c r="C107" s="70" t="s">
        <v>32</v>
      </c>
      <c r="D107" s="72">
        <v>6248396</v>
      </c>
    </row>
    <row r="108" spans="1:4" ht="14.25">
      <c r="A108" s="70">
        <v>6180</v>
      </c>
      <c r="B108" s="71" t="s">
        <v>123</v>
      </c>
      <c r="C108" s="70" t="s">
        <v>32</v>
      </c>
      <c r="D108" s="72">
        <v>7032110</v>
      </c>
    </row>
    <row r="109" spans="1:4" ht="14.25">
      <c r="A109" s="70">
        <v>6181</v>
      </c>
      <c r="B109" s="71" t="s">
        <v>124</v>
      </c>
      <c r="C109" s="70" t="s">
        <v>32</v>
      </c>
      <c r="D109" s="72">
        <v>701999</v>
      </c>
    </row>
    <row r="110" spans="1:4" ht="14.25">
      <c r="A110" s="70">
        <v>6182</v>
      </c>
      <c r="B110" s="71" t="s">
        <v>125</v>
      </c>
      <c r="C110" s="70" t="s">
        <v>32</v>
      </c>
      <c r="D110" s="72">
        <v>881896</v>
      </c>
    </row>
    <row r="111" spans="1:4" ht="14.25">
      <c r="A111" s="70">
        <v>6183</v>
      </c>
      <c r="B111" s="71" t="s">
        <v>126</v>
      </c>
      <c r="C111" s="70" t="s">
        <v>32</v>
      </c>
      <c r="D111" s="72">
        <v>1101139</v>
      </c>
    </row>
    <row r="112" spans="1:4" ht="14.25">
      <c r="A112" s="70">
        <v>6184</v>
      </c>
      <c r="B112" s="71" t="s">
        <v>127</v>
      </c>
      <c r="C112" s="70" t="s">
        <v>32</v>
      </c>
      <c r="D112" s="72">
        <v>1381058</v>
      </c>
    </row>
    <row r="113" spans="1:4" ht="14.25">
      <c r="A113" s="70">
        <v>6185</v>
      </c>
      <c r="B113" s="71" t="s">
        <v>128</v>
      </c>
      <c r="C113" s="70" t="s">
        <v>32</v>
      </c>
      <c r="D113" s="72">
        <v>1728300</v>
      </c>
    </row>
    <row r="114" spans="1:4" ht="14.25">
      <c r="A114" s="70">
        <v>6188</v>
      </c>
      <c r="B114" s="71" t="s">
        <v>129</v>
      </c>
      <c r="C114" s="70" t="s">
        <v>32</v>
      </c>
      <c r="D114" s="72">
        <v>1935545</v>
      </c>
    </row>
    <row r="115" spans="1:4" ht="14.25">
      <c r="A115" s="70">
        <v>6189</v>
      </c>
      <c r="B115" s="71" t="s">
        <v>130</v>
      </c>
      <c r="C115" s="70" t="s">
        <v>32</v>
      </c>
      <c r="D115" s="72">
        <v>2268790</v>
      </c>
    </row>
    <row r="116" spans="1:4" ht="14.25">
      <c r="A116" s="70">
        <v>6190</v>
      </c>
      <c r="B116" s="71" t="s">
        <v>131</v>
      </c>
      <c r="C116" s="70" t="s">
        <v>32</v>
      </c>
      <c r="D116" s="72">
        <v>2517502</v>
      </c>
    </row>
    <row r="117" spans="1:4" ht="14.25">
      <c r="A117" s="70">
        <v>6191</v>
      </c>
      <c r="B117" s="71" t="s">
        <v>132</v>
      </c>
      <c r="C117" s="70" t="s">
        <v>32</v>
      </c>
      <c r="D117" s="72">
        <v>2789262</v>
      </c>
    </row>
    <row r="118" spans="1:4" ht="14.25">
      <c r="A118" s="70">
        <v>6192</v>
      </c>
      <c r="B118" s="71" t="s">
        <v>133</v>
      </c>
      <c r="C118" s="70" t="s">
        <v>32</v>
      </c>
      <c r="D118" s="72">
        <v>3116473</v>
      </c>
    </row>
    <row r="119" spans="1:4" ht="14.25">
      <c r="A119" s="70">
        <v>6193</v>
      </c>
      <c r="B119" s="71" t="s">
        <v>134</v>
      </c>
      <c r="C119" s="70" t="s">
        <v>32</v>
      </c>
      <c r="D119" s="72">
        <v>3542532</v>
      </c>
    </row>
    <row r="120" spans="1:4" ht="14.25">
      <c r="A120" s="70">
        <v>6194</v>
      </c>
      <c r="B120" s="71" t="s">
        <v>135</v>
      </c>
      <c r="C120" s="70" t="s">
        <v>32</v>
      </c>
      <c r="D120" s="72">
        <v>4004179</v>
      </c>
    </row>
    <row r="121" spans="1:4" ht="14.25">
      <c r="A121" s="70">
        <v>6195</v>
      </c>
      <c r="B121" s="71" t="s">
        <v>136</v>
      </c>
      <c r="C121" s="70" t="s">
        <v>32</v>
      </c>
      <c r="D121" s="72">
        <v>4425750</v>
      </c>
    </row>
    <row r="122" spans="1:4" ht="14.25">
      <c r="A122" s="70">
        <v>6196</v>
      </c>
      <c r="B122" s="71" t="s">
        <v>137</v>
      </c>
      <c r="C122" s="70" t="s">
        <v>32</v>
      </c>
      <c r="D122" s="72">
        <v>5563888</v>
      </c>
    </row>
    <row r="123" spans="1:4" ht="14.25">
      <c r="A123" s="70">
        <v>6197</v>
      </c>
      <c r="B123" s="71" t="s">
        <v>138</v>
      </c>
      <c r="C123" s="70" t="s">
        <v>32</v>
      </c>
      <c r="D123" s="72">
        <v>6352354</v>
      </c>
    </row>
    <row r="124" spans="1:4" ht="14.25">
      <c r="A124" s="70">
        <v>6198</v>
      </c>
      <c r="B124" s="71" t="s">
        <v>139</v>
      </c>
      <c r="C124" s="70" t="s">
        <v>32</v>
      </c>
      <c r="D124" s="72">
        <v>7147683</v>
      </c>
    </row>
    <row r="125" spans="1:4" ht="14.25">
      <c r="A125" s="70">
        <v>6199</v>
      </c>
      <c r="B125" s="71" t="s">
        <v>140</v>
      </c>
      <c r="C125" s="70" t="s">
        <v>32</v>
      </c>
      <c r="D125" s="72">
        <v>701999</v>
      </c>
    </row>
    <row r="126" spans="1:4" ht="14.25">
      <c r="A126" s="70">
        <v>6200</v>
      </c>
      <c r="B126" s="71" t="s">
        <v>141</v>
      </c>
      <c r="C126" s="70" t="s">
        <v>32</v>
      </c>
      <c r="D126" s="72">
        <v>934114</v>
      </c>
    </row>
    <row r="127" spans="1:4" ht="14.25">
      <c r="A127" s="70">
        <v>6201</v>
      </c>
      <c r="B127" s="71" t="s">
        <v>142</v>
      </c>
      <c r="C127" s="70" t="s">
        <v>32</v>
      </c>
      <c r="D127" s="72">
        <v>1164638</v>
      </c>
    </row>
    <row r="128" spans="1:4" ht="14.25">
      <c r="A128" s="70">
        <v>6202</v>
      </c>
      <c r="B128" s="71" t="s">
        <v>143</v>
      </c>
      <c r="C128" s="70" t="s">
        <v>32</v>
      </c>
      <c r="D128" s="72">
        <v>1460026</v>
      </c>
    </row>
    <row r="129" spans="1:4" ht="14.25">
      <c r="A129" s="70">
        <v>6203</v>
      </c>
      <c r="B129" s="71" t="s">
        <v>144</v>
      </c>
      <c r="C129" s="70" t="s">
        <v>32</v>
      </c>
      <c r="D129" s="72">
        <v>1830212</v>
      </c>
    </row>
    <row r="130" spans="1:4" ht="14.25">
      <c r="A130" s="70">
        <v>6204</v>
      </c>
      <c r="B130" s="71" t="s">
        <v>145</v>
      </c>
      <c r="C130" s="70" t="s">
        <v>32</v>
      </c>
      <c r="D130" s="72">
        <v>2046929</v>
      </c>
    </row>
    <row r="131" spans="1:4" ht="14.25">
      <c r="A131" s="70">
        <v>6205</v>
      </c>
      <c r="B131" s="71" t="s">
        <v>146</v>
      </c>
      <c r="C131" s="70" t="s">
        <v>32</v>
      </c>
      <c r="D131" s="72">
        <v>2401689</v>
      </c>
    </row>
    <row r="132" spans="1:4" ht="14.25">
      <c r="A132" s="70">
        <v>6206</v>
      </c>
      <c r="B132" s="71" t="s">
        <v>147</v>
      </c>
      <c r="C132" s="70" t="s">
        <v>32</v>
      </c>
      <c r="D132" s="72">
        <v>2663872</v>
      </c>
    </row>
    <row r="133" spans="1:4" ht="14.25">
      <c r="A133" s="70">
        <v>6207</v>
      </c>
      <c r="B133" s="71" t="s">
        <v>148</v>
      </c>
      <c r="C133" s="70" t="s">
        <v>32</v>
      </c>
      <c r="D133" s="72">
        <v>2947104</v>
      </c>
    </row>
    <row r="134" spans="1:4" ht="14.25">
      <c r="A134" s="70">
        <v>6208</v>
      </c>
      <c r="B134" s="71" t="s">
        <v>149</v>
      </c>
      <c r="C134" s="70" t="s">
        <v>32</v>
      </c>
      <c r="D134" s="72">
        <v>3514885</v>
      </c>
    </row>
    <row r="135" spans="1:4" ht="14.25">
      <c r="A135" s="70">
        <v>6209</v>
      </c>
      <c r="B135" s="71" t="s">
        <v>150</v>
      </c>
      <c r="C135" s="70" t="s">
        <v>32</v>
      </c>
      <c r="D135" s="72">
        <v>3702278</v>
      </c>
    </row>
    <row r="136" spans="1:4" ht="14.25">
      <c r="A136" s="70">
        <v>6210</v>
      </c>
      <c r="B136" s="71" t="s">
        <v>151</v>
      </c>
      <c r="C136" s="70" t="s">
        <v>32</v>
      </c>
      <c r="D136" s="72">
        <v>4187058</v>
      </c>
    </row>
    <row r="137" spans="1:4" ht="14.25">
      <c r="A137" s="70">
        <v>6211</v>
      </c>
      <c r="B137" s="71" t="s">
        <v>152</v>
      </c>
      <c r="C137" s="70" t="s">
        <v>32</v>
      </c>
      <c r="D137" s="72">
        <v>4889660</v>
      </c>
    </row>
    <row r="138" spans="1:4" ht="14.25">
      <c r="A138" s="70">
        <v>6212</v>
      </c>
      <c r="B138" s="71" t="s">
        <v>153</v>
      </c>
      <c r="C138" s="70" t="s">
        <v>32</v>
      </c>
      <c r="D138" s="72">
        <v>5808362</v>
      </c>
    </row>
    <row r="139" spans="1:4" ht="14.25">
      <c r="A139" s="70">
        <v>6213</v>
      </c>
      <c r="B139" s="71" t="s">
        <v>154</v>
      </c>
      <c r="C139" s="70" t="s">
        <v>32</v>
      </c>
      <c r="D139" s="72">
        <v>6519764</v>
      </c>
    </row>
    <row r="140" spans="1:4" ht="14.25">
      <c r="A140" s="70">
        <v>6214</v>
      </c>
      <c r="B140" s="71" t="s">
        <v>155</v>
      </c>
      <c r="C140" s="70" t="s">
        <v>32</v>
      </c>
      <c r="D140" s="72">
        <v>7272728</v>
      </c>
    </row>
    <row r="141" spans="1:4" ht="14.25">
      <c r="A141" s="70">
        <v>6215</v>
      </c>
      <c r="B141" s="71" t="s">
        <v>156</v>
      </c>
      <c r="C141" s="70" t="s">
        <v>32</v>
      </c>
      <c r="D141" s="72">
        <v>796295</v>
      </c>
    </row>
    <row r="142" spans="1:4" ht="14.25">
      <c r="A142" s="70">
        <v>6216</v>
      </c>
      <c r="B142" s="71" t="s">
        <v>157</v>
      </c>
      <c r="C142" s="70" t="s">
        <v>32</v>
      </c>
      <c r="D142" s="72">
        <v>1062872</v>
      </c>
    </row>
    <row r="143" spans="1:4" ht="14.25">
      <c r="A143" s="70">
        <v>6217</v>
      </c>
      <c r="B143" s="71" t="s">
        <v>158</v>
      </c>
      <c r="C143" s="70" t="s">
        <v>32</v>
      </c>
      <c r="D143" s="72">
        <v>1331952</v>
      </c>
    </row>
    <row r="144" spans="1:4" ht="14.25">
      <c r="A144" s="70">
        <v>6218</v>
      </c>
      <c r="B144" s="71" t="s">
        <v>159</v>
      </c>
      <c r="C144" s="70" t="s">
        <v>32</v>
      </c>
      <c r="D144" s="72">
        <v>1669562</v>
      </c>
    </row>
    <row r="145" spans="1:4" ht="14.25">
      <c r="A145" s="70">
        <v>6219</v>
      </c>
      <c r="B145" s="71" t="s">
        <v>160</v>
      </c>
      <c r="C145" s="70" t="s">
        <v>32</v>
      </c>
      <c r="D145" s="72">
        <v>2090155</v>
      </c>
    </row>
    <row r="146" spans="1:4" ht="14.25">
      <c r="A146" s="70">
        <v>6220</v>
      </c>
      <c r="B146" s="71" t="s">
        <v>161</v>
      </c>
      <c r="C146" s="70" t="s">
        <v>32</v>
      </c>
      <c r="D146" s="72">
        <v>2339574</v>
      </c>
    </row>
    <row r="147" spans="1:4" ht="14.25">
      <c r="A147" s="70">
        <v>6221</v>
      </c>
      <c r="B147" s="71" t="s">
        <v>162</v>
      </c>
      <c r="C147" s="70" t="s">
        <v>32</v>
      </c>
      <c r="D147" s="72">
        <v>2744504</v>
      </c>
    </row>
    <row r="148" spans="1:4" ht="14.25">
      <c r="A148" s="70">
        <v>6222</v>
      </c>
      <c r="B148" s="71" t="s">
        <v>163</v>
      </c>
      <c r="C148" s="70" t="s">
        <v>32</v>
      </c>
      <c r="D148" s="72">
        <v>3067996</v>
      </c>
    </row>
    <row r="149" spans="1:4" ht="14.25">
      <c r="A149" s="70">
        <v>6223</v>
      </c>
      <c r="B149" s="71" t="s">
        <v>164</v>
      </c>
      <c r="C149" s="70" t="s">
        <v>32</v>
      </c>
      <c r="D149" s="72">
        <v>3251125</v>
      </c>
    </row>
    <row r="150" spans="1:4" ht="14.25">
      <c r="A150" s="70">
        <v>6224</v>
      </c>
      <c r="B150" s="71" t="s">
        <v>165</v>
      </c>
      <c r="C150" s="70" t="s">
        <v>32</v>
      </c>
      <c r="D150" s="72">
        <v>3724563</v>
      </c>
    </row>
    <row r="151" spans="1:4" ht="14.25">
      <c r="A151" s="70">
        <v>6225</v>
      </c>
      <c r="B151" s="71" t="s">
        <v>166</v>
      </c>
      <c r="C151" s="70" t="s">
        <v>32</v>
      </c>
      <c r="D151" s="72">
        <v>4235445</v>
      </c>
    </row>
    <row r="152" spans="1:4" ht="14.25">
      <c r="A152" s="70">
        <v>6226</v>
      </c>
      <c r="B152" s="71" t="s">
        <v>167</v>
      </c>
      <c r="C152" s="70" t="s">
        <v>32</v>
      </c>
      <c r="D152" s="72">
        <v>4793340</v>
      </c>
    </row>
    <row r="153" spans="1:4" ht="14.25">
      <c r="A153" s="70">
        <v>6227</v>
      </c>
      <c r="B153" s="71" t="s">
        <v>168</v>
      </c>
      <c r="C153" s="70" t="s">
        <v>32</v>
      </c>
      <c r="D153" s="72">
        <v>5359472</v>
      </c>
    </row>
    <row r="154" spans="1:4" ht="14.25">
      <c r="A154" s="70">
        <v>6228</v>
      </c>
      <c r="B154" s="71" t="s">
        <v>169</v>
      </c>
      <c r="C154" s="70" t="s">
        <v>32</v>
      </c>
      <c r="D154" s="72">
        <v>6643790</v>
      </c>
    </row>
    <row r="155" spans="1:4" ht="14.25">
      <c r="A155" s="70">
        <v>6229</v>
      </c>
      <c r="B155" s="71" t="s">
        <v>170</v>
      </c>
      <c r="C155" s="70" t="s">
        <v>32</v>
      </c>
      <c r="D155" s="72">
        <v>7967089</v>
      </c>
    </row>
    <row r="156" spans="1:4" ht="14.25">
      <c r="A156" s="70">
        <v>6230</v>
      </c>
      <c r="B156" s="71" t="s">
        <v>171</v>
      </c>
      <c r="C156" s="70" t="s">
        <v>32</v>
      </c>
      <c r="D156" s="72">
        <v>8704679</v>
      </c>
    </row>
    <row r="157" spans="1:4" ht="14.25">
      <c r="A157" s="70">
        <v>6236</v>
      </c>
      <c r="B157" s="71" t="s">
        <v>172</v>
      </c>
      <c r="C157" s="70" t="s">
        <v>22</v>
      </c>
      <c r="D157" s="72">
        <v>134085</v>
      </c>
    </row>
    <row r="158" spans="1:4" ht="14.25">
      <c r="A158" s="70">
        <v>6237</v>
      </c>
      <c r="B158" s="71" t="s">
        <v>173</v>
      </c>
      <c r="C158" s="70" t="s">
        <v>22</v>
      </c>
      <c r="D158" s="72">
        <v>236138</v>
      </c>
    </row>
    <row r="159" spans="1:4" ht="14.25">
      <c r="A159" s="70">
        <v>6238</v>
      </c>
      <c r="B159" s="71" t="s">
        <v>174</v>
      </c>
      <c r="C159" s="70" t="s">
        <v>22</v>
      </c>
      <c r="D159" s="72">
        <v>303093</v>
      </c>
    </row>
    <row r="160" spans="1:4" ht="14.25">
      <c r="A160" s="70">
        <v>6239</v>
      </c>
      <c r="B160" s="71" t="s">
        <v>175</v>
      </c>
      <c r="C160" s="70" t="s">
        <v>22</v>
      </c>
      <c r="D160" s="72">
        <v>361501</v>
      </c>
    </row>
    <row r="161" spans="1:4" ht="14.25">
      <c r="A161" s="70">
        <v>6240</v>
      </c>
      <c r="B161" s="71" t="s">
        <v>176</v>
      </c>
      <c r="C161" s="70" t="s">
        <v>22</v>
      </c>
      <c r="D161" s="72">
        <v>461867</v>
      </c>
    </row>
    <row r="162" spans="1:4" ht="14.25">
      <c r="A162" s="70">
        <v>6241</v>
      </c>
      <c r="B162" s="71" t="s">
        <v>177</v>
      </c>
      <c r="C162" s="70" t="s">
        <v>22</v>
      </c>
      <c r="D162" s="72">
        <v>543816</v>
      </c>
    </row>
    <row r="163" spans="1:4" ht="14.25">
      <c r="A163" s="70">
        <v>6242</v>
      </c>
      <c r="B163" s="71" t="s">
        <v>178</v>
      </c>
      <c r="C163" s="70" t="s">
        <v>22</v>
      </c>
      <c r="D163" s="72">
        <v>655823</v>
      </c>
    </row>
    <row r="164" spans="1:4" ht="14.25">
      <c r="A164" s="70">
        <v>6243</v>
      </c>
      <c r="B164" s="71" t="s">
        <v>179</v>
      </c>
      <c r="C164" s="70" t="s">
        <v>22</v>
      </c>
      <c r="D164" s="72">
        <v>974974</v>
      </c>
    </row>
    <row r="165" spans="1:4" ht="14.25">
      <c r="A165" s="70">
        <v>6257</v>
      </c>
      <c r="B165" s="71" t="s">
        <v>180</v>
      </c>
      <c r="C165" s="70" t="s">
        <v>32</v>
      </c>
      <c r="D165" s="72">
        <v>19650</v>
      </c>
    </row>
    <row r="166" spans="1:4" ht="14.25">
      <c r="A166" s="70">
        <v>6258</v>
      </c>
      <c r="B166" s="71" t="s">
        <v>181</v>
      </c>
      <c r="C166" s="70" t="s">
        <v>32</v>
      </c>
      <c r="D166" s="72">
        <v>29250</v>
      </c>
    </row>
    <row r="167" spans="1:4" ht="14.25">
      <c r="A167" s="70">
        <v>6259</v>
      </c>
      <c r="B167" s="71" t="s">
        <v>182</v>
      </c>
      <c r="C167" s="70" t="s">
        <v>32</v>
      </c>
      <c r="D167" s="72">
        <v>51431</v>
      </c>
    </row>
    <row r="168" spans="1:4" ht="14.25">
      <c r="A168" s="70">
        <v>6260</v>
      </c>
      <c r="B168" s="71" t="s">
        <v>183</v>
      </c>
      <c r="C168" s="70" t="s">
        <v>32</v>
      </c>
      <c r="D168" s="72">
        <v>64984</v>
      </c>
    </row>
    <row r="169" spans="1:4" ht="14.25">
      <c r="A169" s="70">
        <v>6261</v>
      </c>
      <c r="B169" s="71" t="s">
        <v>184</v>
      </c>
      <c r="C169" s="70" t="s">
        <v>32</v>
      </c>
      <c r="D169" s="72">
        <v>133504</v>
      </c>
    </row>
    <row r="170" spans="1:4" ht="14.25">
      <c r="A170" s="70">
        <v>6262</v>
      </c>
      <c r="B170" s="71" t="s">
        <v>185</v>
      </c>
      <c r="C170" s="70" t="s">
        <v>32</v>
      </c>
      <c r="D170" s="72">
        <v>226138</v>
      </c>
    </row>
    <row r="171" spans="1:4" ht="14.25">
      <c r="A171" s="70">
        <v>6263</v>
      </c>
      <c r="B171" s="71" t="s">
        <v>186</v>
      </c>
      <c r="C171" s="70" t="s">
        <v>32</v>
      </c>
      <c r="D171" s="72">
        <v>355986</v>
      </c>
    </row>
    <row r="172" spans="1:4" ht="14.25">
      <c r="A172" s="70">
        <v>6264</v>
      </c>
      <c r="B172" s="71" t="s">
        <v>187</v>
      </c>
      <c r="C172" s="70" t="s">
        <v>32</v>
      </c>
      <c r="D172" s="72">
        <v>498094</v>
      </c>
    </row>
    <row r="173" spans="1:4" ht="14.25">
      <c r="A173" s="70">
        <v>6265</v>
      </c>
      <c r="B173" s="71" t="s">
        <v>188</v>
      </c>
      <c r="C173" s="70" t="s">
        <v>32</v>
      </c>
      <c r="D173" s="72">
        <v>16305</v>
      </c>
    </row>
    <row r="174" spans="1:4" ht="14.25">
      <c r="A174" s="70">
        <v>6266</v>
      </c>
      <c r="B174" s="71" t="s">
        <v>189</v>
      </c>
      <c r="C174" s="70" t="s">
        <v>32</v>
      </c>
      <c r="D174" s="72">
        <v>42650</v>
      </c>
    </row>
    <row r="175" spans="1:4" ht="14.25">
      <c r="A175" s="70">
        <v>6267</v>
      </c>
      <c r="B175" s="71" t="s">
        <v>190</v>
      </c>
      <c r="C175" s="70" t="s">
        <v>32</v>
      </c>
      <c r="D175" s="72">
        <v>24300</v>
      </c>
    </row>
    <row r="176" spans="1:4" ht="14.25">
      <c r="A176" s="70">
        <v>6268</v>
      </c>
      <c r="B176" s="71" t="s">
        <v>191</v>
      </c>
      <c r="C176" s="70" t="s">
        <v>32</v>
      </c>
      <c r="D176" s="72">
        <v>54714</v>
      </c>
    </row>
    <row r="177" spans="1:4" ht="14.25">
      <c r="A177" s="70">
        <v>6269</v>
      </c>
      <c r="B177" s="71" t="s">
        <v>192</v>
      </c>
      <c r="C177" s="70" t="s">
        <v>32</v>
      </c>
      <c r="D177" s="72">
        <v>109342</v>
      </c>
    </row>
    <row r="178" spans="1:4" ht="14.25">
      <c r="A178" s="70">
        <v>6270</v>
      </c>
      <c r="B178" s="71" t="s">
        <v>193</v>
      </c>
      <c r="C178" s="70" t="s">
        <v>32</v>
      </c>
      <c r="D178" s="72">
        <v>186019</v>
      </c>
    </row>
    <row r="179" spans="1:4" ht="14.25">
      <c r="A179" s="70">
        <v>6271</v>
      </c>
      <c r="B179" s="71" t="s">
        <v>194</v>
      </c>
      <c r="C179" s="70" t="s">
        <v>32</v>
      </c>
      <c r="D179" s="72">
        <v>289540</v>
      </c>
    </row>
    <row r="180" spans="1:4" ht="14.25">
      <c r="A180" s="70">
        <v>6272</v>
      </c>
      <c r="B180" s="71" t="s">
        <v>195</v>
      </c>
      <c r="C180" s="70" t="s">
        <v>32</v>
      </c>
      <c r="D180" s="72">
        <v>426706</v>
      </c>
    </row>
    <row r="181" spans="1:4" ht="14.25">
      <c r="A181" s="70">
        <v>6273</v>
      </c>
      <c r="B181" s="71" t="s">
        <v>196</v>
      </c>
      <c r="C181" s="70" t="s">
        <v>32</v>
      </c>
      <c r="D181" s="72">
        <v>34368</v>
      </c>
    </row>
    <row r="182" spans="1:4" ht="14.25">
      <c r="A182" s="70">
        <v>6274</v>
      </c>
      <c r="B182" s="71" t="s">
        <v>197</v>
      </c>
      <c r="C182" s="70" t="s">
        <v>32</v>
      </c>
      <c r="D182" s="72">
        <v>43680</v>
      </c>
    </row>
    <row r="183" spans="1:4" ht="14.25">
      <c r="A183" s="70">
        <v>6275</v>
      </c>
      <c r="B183" s="71" t="s">
        <v>198</v>
      </c>
      <c r="C183" s="70" t="s">
        <v>32</v>
      </c>
      <c r="D183" s="72">
        <v>89215</v>
      </c>
    </row>
    <row r="184" spans="1:4" ht="14.25">
      <c r="A184" s="70">
        <v>6276</v>
      </c>
      <c r="B184" s="71" t="s">
        <v>199</v>
      </c>
      <c r="C184" s="70" t="s">
        <v>32</v>
      </c>
      <c r="D184" s="72">
        <v>151802</v>
      </c>
    </row>
    <row r="185" spans="1:4" ht="14.25">
      <c r="A185" s="70">
        <v>6277</v>
      </c>
      <c r="B185" s="71" t="s">
        <v>200</v>
      </c>
      <c r="C185" s="70" t="s">
        <v>32</v>
      </c>
      <c r="D185" s="72">
        <v>237290</v>
      </c>
    </row>
    <row r="186" spans="1:4" ht="14.25">
      <c r="A186" s="70">
        <v>6278</v>
      </c>
      <c r="B186" s="71" t="s">
        <v>201</v>
      </c>
      <c r="C186" s="70" t="s">
        <v>32</v>
      </c>
      <c r="D186" s="72">
        <v>349472</v>
      </c>
    </row>
    <row r="187" spans="1:4" ht="14.25">
      <c r="A187" s="70">
        <v>6279</v>
      </c>
      <c r="B187" s="71" t="s">
        <v>202</v>
      </c>
      <c r="C187" s="70" t="s">
        <v>32</v>
      </c>
      <c r="D187" s="72">
        <v>33921</v>
      </c>
    </row>
    <row r="188" spans="1:4" ht="14.25">
      <c r="A188" s="70">
        <v>6280</v>
      </c>
      <c r="B188" s="71" t="s">
        <v>203</v>
      </c>
      <c r="C188" s="70" t="s">
        <v>32</v>
      </c>
      <c r="D188" s="72">
        <v>71911</v>
      </c>
    </row>
    <row r="189" spans="1:4" ht="14.25">
      <c r="A189" s="70">
        <v>6281</v>
      </c>
      <c r="B189" s="71" t="s">
        <v>204</v>
      </c>
      <c r="C189" s="70" t="s">
        <v>32</v>
      </c>
      <c r="D189" s="72">
        <v>121461</v>
      </c>
    </row>
    <row r="190" spans="1:4" ht="14.25">
      <c r="A190" s="70">
        <v>6282</v>
      </c>
      <c r="B190" s="71" t="s">
        <v>205</v>
      </c>
      <c r="C190" s="70" t="s">
        <v>32</v>
      </c>
      <c r="D190" s="72">
        <v>189934</v>
      </c>
    </row>
    <row r="191" spans="1:4" ht="14.25">
      <c r="A191" s="70">
        <v>6283</v>
      </c>
      <c r="B191" s="71" t="s">
        <v>206</v>
      </c>
      <c r="C191" s="70" t="s">
        <v>32</v>
      </c>
      <c r="D191" s="72">
        <v>264191</v>
      </c>
    </row>
    <row r="192" spans="1:4" ht="14.25">
      <c r="A192" s="70">
        <v>6285</v>
      </c>
      <c r="B192" s="71" t="s">
        <v>207</v>
      </c>
      <c r="C192" s="70" t="s">
        <v>5</v>
      </c>
      <c r="D192" s="72">
        <v>520646</v>
      </c>
    </row>
    <row r="193" spans="1:4" ht="14.25">
      <c r="A193" s="70">
        <v>6295</v>
      </c>
      <c r="B193" s="71" t="s">
        <v>208</v>
      </c>
      <c r="C193" s="70" t="s">
        <v>22</v>
      </c>
      <c r="D193" s="72">
        <v>567630</v>
      </c>
    </row>
    <row r="194" spans="1:4" ht="14.25">
      <c r="A194" s="70">
        <v>6296</v>
      </c>
      <c r="B194" s="71" t="s">
        <v>209</v>
      </c>
      <c r="C194" s="70" t="s">
        <v>22</v>
      </c>
      <c r="D194" s="72">
        <v>729470</v>
      </c>
    </row>
    <row r="195" spans="1:4" ht="14.25">
      <c r="A195" s="70">
        <v>6297</v>
      </c>
      <c r="B195" s="71" t="s">
        <v>210</v>
      </c>
      <c r="C195" s="70" t="s">
        <v>22</v>
      </c>
      <c r="D195" s="72">
        <v>980560</v>
      </c>
    </row>
    <row r="196" spans="1:4" ht="14.25">
      <c r="A196" s="70">
        <v>6298</v>
      </c>
      <c r="B196" s="71" t="s">
        <v>211</v>
      </c>
      <c r="C196" s="70" t="s">
        <v>22</v>
      </c>
      <c r="D196" s="72">
        <v>755698</v>
      </c>
    </row>
    <row r="197" spans="1:4" ht="14.25">
      <c r="A197" s="70">
        <v>6303</v>
      </c>
      <c r="B197" s="71" t="s">
        <v>212</v>
      </c>
      <c r="C197" s="70" t="s">
        <v>22</v>
      </c>
      <c r="D197" s="72">
        <v>742560</v>
      </c>
    </row>
    <row r="198" spans="1:4" ht="14.25">
      <c r="A198" s="70">
        <v>6304</v>
      </c>
      <c r="B198" s="71" t="s">
        <v>213</v>
      </c>
      <c r="C198" s="70" t="s">
        <v>22</v>
      </c>
      <c r="D198" s="72">
        <v>903210</v>
      </c>
    </row>
    <row r="199" spans="1:4" ht="14.25">
      <c r="A199" s="70">
        <v>6305</v>
      </c>
      <c r="B199" s="71" t="s">
        <v>214</v>
      </c>
      <c r="C199" s="70" t="s">
        <v>22</v>
      </c>
      <c r="D199" s="72">
        <v>1276823</v>
      </c>
    </row>
    <row r="200" spans="1:4" ht="14.25">
      <c r="A200" s="70">
        <v>6306</v>
      </c>
      <c r="B200" s="71" t="s">
        <v>215</v>
      </c>
      <c r="C200" s="70" t="s">
        <v>22</v>
      </c>
      <c r="D200" s="72">
        <v>762790</v>
      </c>
    </row>
    <row r="201" spans="1:4" ht="14.25">
      <c r="A201" s="70">
        <v>6307</v>
      </c>
      <c r="B201" s="71" t="s">
        <v>216</v>
      </c>
      <c r="C201" s="70" t="s">
        <v>22</v>
      </c>
      <c r="D201" s="72">
        <v>985320</v>
      </c>
    </row>
    <row r="202" spans="1:4" ht="14.25">
      <c r="A202" s="70">
        <v>6308</v>
      </c>
      <c r="B202" s="71" t="s">
        <v>217</v>
      </c>
      <c r="C202" s="70" t="s">
        <v>22</v>
      </c>
      <c r="D202" s="72">
        <v>1122200</v>
      </c>
    </row>
    <row r="203" spans="1:4" ht="14.25">
      <c r="A203" s="70">
        <v>6309</v>
      </c>
      <c r="B203" s="71" t="s">
        <v>218</v>
      </c>
      <c r="C203" s="70" t="s">
        <v>22</v>
      </c>
      <c r="D203" s="72">
        <v>937720</v>
      </c>
    </row>
    <row r="204" spans="1:4" ht="14.25">
      <c r="A204" s="70">
        <v>6310</v>
      </c>
      <c r="B204" s="71" t="s">
        <v>219</v>
      </c>
      <c r="C204" s="70" t="s">
        <v>22</v>
      </c>
      <c r="D204" s="72">
        <v>1296000</v>
      </c>
    </row>
    <row r="205" spans="1:4" ht="14.25">
      <c r="A205" s="70">
        <v>6311</v>
      </c>
      <c r="B205" s="71" t="s">
        <v>220</v>
      </c>
      <c r="C205" s="70" t="s">
        <v>22</v>
      </c>
      <c r="D205" s="72">
        <v>2000000</v>
      </c>
    </row>
    <row r="206" spans="1:4" ht="14.25">
      <c r="A206" s="70">
        <v>6312</v>
      </c>
      <c r="B206" s="71" t="s">
        <v>221</v>
      </c>
      <c r="C206" s="70" t="s">
        <v>22</v>
      </c>
      <c r="D206" s="72">
        <v>1055292</v>
      </c>
    </row>
    <row r="207" spans="1:4" ht="14.25">
      <c r="A207" s="70">
        <v>6314</v>
      </c>
      <c r="B207" s="71" t="s">
        <v>222</v>
      </c>
      <c r="C207" s="70" t="s">
        <v>22</v>
      </c>
      <c r="D207" s="72">
        <v>1679150</v>
      </c>
    </row>
    <row r="208" spans="1:4" ht="14.25">
      <c r="A208" s="70">
        <v>6315</v>
      </c>
      <c r="B208" s="71" t="s">
        <v>223</v>
      </c>
      <c r="C208" s="70" t="s">
        <v>22</v>
      </c>
      <c r="D208" s="72">
        <v>1770720</v>
      </c>
    </row>
    <row r="209" spans="1:4" ht="14.25">
      <c r="A209" s="70">
        <v>6316</v>
      </c>
      <c r="B209" s="71" t="s">
        <v>224</v>
      </c>
      <c r="C209" s="70" t="s">
        <v>22</v>
      </c>
      <c r="D209" s="72">
        <v>2070600</v>
      </c>
    </row>
    <row r="210" spans="1:4" ht="14.25">
      <c r="A210" s="70">
        <v>6317</v>
      </c>
      <c r="B210" s="71" t="s">
        <v>225</v>
      </c>
      <c r="C210" s="70" t="s">
        <v>22</v>
      </c>
      <c r="D210" s="72">
        <v>2476390</v>
      </c>
    </row>
    <row r="211" spans="1:4" ht="14.25">
      <c r="A211" s="70">
        <v>6318</v>
      </c>
      <c r="B211" s="71" t="s">
        <v>226</v>
      </c>
      <c r="C211" s="70" t="s">
        <v>22</v>
      </c>
      <c r="D211" s="72">
        <v>1939224</v>
      </c>
    </row>
    <row r="212" spans="1:4" ht="14.25">
      <c r="A212" s="70">
        <v>6319</v>
      </c>
      <c r="B212" s="71" t="s">
        <v>227</v>
      </c>
      <c r="C212" s="70" t="s">
        <v>22</v>
      </c>
      <c r="D212" s="72">
        <v>2573637</v>
      </c>
    </row>
    <row r="213" spans="1:4" ht="14.25">
      <c r="A213" s="70">
        <v>6320</v>
      </c>
      <c r="B213" s="71" t="s">
        <v>228</v>
      </c>
      <c r="C213" s="70" t="s">
        <v>22</v>
      </c>
      <c r="D213" s="72">
        <v>3224044</v>
      </c>
    </row>
    <row r="214" spans="1:4" ht="14.25">
      <c r="A214" s="70">
        <v>6324</v>
      </c>
      <c r="B214" s="71" t="s">
        <v>229</v>
      </c>
      <c r="C214" s="70" t="s">
        <v>22</v>
      </c>
      <c r="D214" s="72">
        <v>4058495</v>
      </c>
    </row>
    <row r="215" spans="1:4" ht="14.25">
      <c r="A215" s="70">
        <v>6326</v>
      </c>
      <c r="B215" s="71" t="s">
        <v>230</v>
      </c>
      <c r="C215" s="70" t="s">
        <v>22</v>
      </c>
      <c r="D215" s="72">
        <v>3433864</v>
      </c>
    </row>
    <row r="216" spans="1:4" ht="14.25">
      <c r="A216" s="70">
        <v>6327</v>
      </c>
      <c r="B216" s="71" t="s">
        <v>231</v>
      </c>
      <c r="C216" s="70" t="s">
        <v>22</v>
      </c>
      <c r="D216" s="72">
        <v>1242539</v>
      </c>
    </row>
    <row r="217" spans="1:4" ht="14.25">
      <c r="A217" s="70">
        <v>6328</v>
      </c>
      <c r="B217" s="71" t="s">
        <v>232</v>
      </c>
      <c r="C217" s="70" t="s">
        <v>22</v>
      </c>
      <c r="D217" s="72">
        <v>1346069</v>
      </c>
    </row>
    <row r="218" spans="1:4" ht="14.25">
      <c r="A218" s="70">
        <v>6329</v>
      </c>
      <c r="B218" s="71" t="s">
        <v>233</v>
      </c>
      <c r="C218" s="70" t="s">
        <v>22</v>
      </c>
      <c r="D218" s="72">
        <v>214200</v>
      </c>
    </row>
    <row r="219" spans="1:4" ht="14.25">
      <c r="A219" s="70">
        <v>6332</v>
      </c>
      <c r="B219" s="71" t="s">
        <v>234</v>
      </c>
      <c r="C219" s="70" t="s">
        <v>22</v>
      </c>
      <c r="D219" s="72">
        <v>428400</v>
      </c>
    </row>
    <row r="220" spans="1:4" ht="14.25">
      <c r="A220" s="70">
        <v>6333</v>
      </c>
      <c r="B220" s="71" t="s">
        <v>235</v>
      </c>
      <c r="C220" s="70" t="s">
        <v>22</v>
      </c>
      <c r="D220" s="72">
        <v>666400</v>
      </c>
    </row>
    <row r="221" spans="1:4" ht="14.25">
      <c r="A221" s="70">
        <v>6334</v>
      </c>
      <c r="B221" s="71" t="s">
        <v>236</v>
      </c>
      <c r="C221" s="70" t="s">
        <v>22</v>
      </c>
      <c r="D221" s="72">
        <v>151033</v>
      </c>
    </row>
    <row r="222" spans="1:4" ht="14.25">
      <c r="A222" s="70">
        <v>6335</v>
      </c>
      <c r="B222" s="71" t="s">
        <v>237</v>
      </c>
      <c r="C222" s="70" t="s">
        <v>22</v>
      </c>
      <c r="D222" s="72">
        <v>226100</v>
      </c>
    </row>
    <row r="223" spans="1:4" ht="14.25">
      <c r="A223" s="70">
        <v>6337</v>
      </c>
      <c r="B223" s="71" t="s">
        <v>238</v>
      </c>
      <c r="C223" s="70" t="s">
        <v>22</v>
      </c>
      <c r="D223" s="72">
        <v>714000</v>
      </c>
    </row>
    <row r="224" spans="1:4" ht="14.25">
      <c r="A224" s="70">
        <v>6356</v>
      </c>
      <c r="B224" s="71" t="s">
        <v>239</v>
      </c>
      <c r="C224" s="70" t="s">
        <v>58</v>
      </c>
      <c r="D224" s="72">
        <v>60609</v>
      </c>
    </row>
    <row r="225" spans="1:4" ht="14.25">
      <c r="A225" s="70">
        <v>6370</v>
      </c>
      <c r="B225" s="71" t="s">
        <v>240</v>
      </c>
      <c r="C225" s="70" t="s">
        <v>22</v>
      </c>
      <c r="D225" s="72">
        <v>499800</v>
      </c>
    </row>
    <row r="226" spans="1:4" ht="14.25">
      <c r="A226" s="70">
        <v>6371</v>
      </c>
      <c r="B226" s="71" t="s">
        <v>241</v>
      </c>
      <c r="C226" s="70" t="s">
        <v>22</v>
      </c>
      <c r="D226" s="72">
        <v>499800</v>
      </c>
    </row>
    <row r="227" spans="1:4" ht="14.25">
      <c r="A227" s="70">
        <v>6372</v>
      </c>
      <c r="B227" s="71" t="s">
        <v>242</v>
      </c>
      <c r="C227" s="70" t="s">
        <v>22</v>
      </c>
      <c r="D227" s="72">
        <v>553248</v>
      </c>
    </row>
    <row r="228" spans="1:4" ht="14.25">
      <c r="A228" s="70">
        <v>6373</v>
      </c>
      <c r="B228" s="71" t="s">
        <v>243</v>
      </c>
      <c r="C228" s="70" t="s">
        <v>22</v>
      </c>
      <c r="D228" s="72">
        <v>692295</v>
      </c>
    </row>
    <row r="229" spans="1:4" ht="14.25">
      <c r="A229" s="70">
        <v>6375</v>
      </c>
      <c r="B229" s="71" t="s">
        <v>244</v>
      </c>
      <c r="C229" s="70" t="s">
        <v>22</v>
      </c>
      <c r="D229" s="72">
        <v>743750</v>
      </c>
    </row>
    <row r="230" spans="1:4" ht="14.25">
      <c r="A230" s="70">
        <v>6376</v>
      </c>
      <c r="B230" s="71" t="s">
        <v>245</v>
      </c>
      <c r="C230" s="70" t="s">
        <v>22</v>
      </c>
      <c r="D230" s="72">
        <v>827050</v>
      </c>
    </row>
    <row r="231" spans="1:4" ht="14.25">
      <c r="A231" s="70">
        <v>6377</v>
      </c>
      <c r="B231" s="71" t="s">
        <v>246</v>
      </c>
      <c r="C231" s="70" t="s">
        <v>22</v>
      </c>
      <c r="D231" s="72">
        <v>1154641</v>
      </c>
    </row>
    <row r="232" spans="1:4" ht="14.25">
      <c r="A232" s="70">
        <v>6378</v>
      </c>
      <c r="B232" s="71" t="s">
        <v>247</v>
      </c>
      <c r="C232" s="70" t="s">
        <v>22</v>
      </c>
      <c r="D232" s="72">
        <v>1207680</v>
      </c>
    </row>
    <row r="233" spans="1:4" ht="14.25">
      <c r="A233" s="70">
        <v>6379</v>
      </c>
      <c r="B233" s="71" t="s">
        <v>248</v>
      </c>
      <c r="C233" s="70" t="s">
        <v>22</v>
      </c>
      <c r="D233" s="72">
        <v>1209312</v>
      </c>
    </row>
    <row r="234" spans="1:4" ht="14.25">
      <c r="A234" s="70">
        <v>6380</v>
      </c>
      <c r="B234" s="71" t="s">
        <v>249</v>
      </c>
      <c r="C234" s="70" t="s">
        <v>22</v>
      </c>
      <c r="D234" s="72">
        <v>1374450</v>
      </c>
    </row>
    <row r="235" spans="1:4" ht="14.25">
      <c r="A235" s="70">
        <v>6381</v>
      </c>
      <c r="B235" s="71" t="s">
        <v>250</v>
      </c>
      <c r="C235" s="70" t="s">
        <v>22</v>
      </c>
      <c r="D235" s="72">
        <v>1677900</v>
      </c>
    </row>
    <row r="236" spans="1:4" ht="14.25">
      <c r="A236" s="70">
        <v>6382</v>
      </c>
      <c r="B236" s="71" t="s">
        <v>251</v>
      </c>
      <c r="C236" s="70" t="s">
        <v>22</v>
      </c>
      <c r="D236" s="72">
        <v>1731450</v>
      </c>
    </row>
    <row r="237" spans="1:4" ht="14.25">
      <c r="A237" s="70">
        <v>6383</v>
      </c>
      <c r="B237" s="71" t="s">
        <v>252</v>
      </c>
      <c r="C237" s="70" t="s">
        <v>22</v>
      </c>
      <c r="D237" s="72">
        <v>1981350</v>
      </c>
    </row>
    <row r="238" spans="1:4" ht="14.25">
      <c r="A238" s="70">
        <v>6384</v>
      </c>
      <c r="B238" s="71" t="s">
        <v>253</v>
      </c>
      <c r="C238" s="70" t="s">
        <v>22</v>
      </c>
      <c r="D238" s="72">
        <v>2255050</v>
      </c>
    </row>
    <row r="239" spans="1:4" ht="14.25">
      <c r="A239" s="70">
        <v>6385</v>
      </c>
      <c r="B239" s="71" t="s">
        <v>254</v>
      </c>
      <c r="C239" s="70" t="s">
        <v>22</v>
      </c>
      <c r="D239" s="72">
        <v>2802450</v>
      </c>
    </row>
    <row r="240" spans="1:4" ht="14.25">
      <c r="A240" s="70">
        <v>6387</v>
      </c>
      <c r="B240" s="71" t="s">
        <v>255</v>
      </c>
      <c r="C240" s="70" t="s">
        <v>22</v>
      </c>
      <c r="D240" s="72">
        <v>1810509</v>
      </c>
    </row>
    <row r="241" spans="1:4" ht="14.25">
      <c r="A241" s="70">
        <v>6388</v>
      </c>
      <c r="B241" s="71" t="s">
        <v>256</v>
      </c>
      <c r="C241" s="70" t="s">
        <v>22</v>
      </c>
      <c r="D241" s="72">
        <v>2142000</v>
      </c>
    </row>
    <row r="242" spans="1:4" ht="14.25">
      <c r="A242" s="70">
        <v>6389</v>
      </c>
      <c r="B242" s="71" t="s">
        <v>257</v>
      </c>
      <c r="C242" s="70" t="s">
        <v>22</v>
      </c>
      <c r="D242" s="72">
        <v>2171750</v>
      </c>
    </row>
    <row r="243" spans="1:4" ht="14.25">
      <c r="A243" s="70">
        <v>6390</v>
      </c>
      <c r="B243" s="71" t="s">
        <v>258</v>
      </c>
      <c r="C243" s="70" t="s">
        <v>22</v>
      </c>
      <c r="D243" s="72">
        <v>2308600</v>
      </c>
    </row>
    <row r="244" spans="1:4" ht="14.25">
      <c r="A244" s="70">
        <v>6391</v>
      </c>
      <c r="B244" s="71" t="s">
        <v>259</v>
      </c>
      <c r="C244" s="70" t="s">
        <v>22</v>
      </c>
      <c r="D244" s="72">
        <v>2778650</v>
      </c>
    </row>
    <row r="245" spans="1:4" ht="14.25">
      <c r="A245" s="70">
        <v>6392</v>
      </c>
      <c r="B245" s="71" t="s">
        <v>260</v>
      </c>
      <c r="C245" s="70" t="s">
        <v>22</v>
      </c>
      <c r="D245" s="72">
        <v>3296300</v>
      </c>
    </row>
    <row r="246" spans="1:4" ht="14.25">
      <c r="A246" s="70">
        <v>6393</v>
      </c>
      <c r="B246" s="71" t="s">
        <v>261</v>
      </c>
      <c r="C246" s="70" t="s">
        <v>22</v>
      </c>
      <c r="D246" s="72">
        <v>7369906</v>
      </c>
    </row>
    <row r="247" spans="1:4" ht="14.25">
      <c r="A247" s="70">
        <v>6394</v>
      </c>
      <c r="B247" s="71" t="s">
        <v>262</v>
      </c>
      <c r="C247" s="70" t="s">
        <v>22</v>
      </c>
      <c r="D247" s="72">
        <v>8394598</v>
      </c>
    </row>
    <row r="248" spans="1:4" ht="14.25">
      <c r="A248" s="70">
        <v>6395</v>
      </c>
      <c r="B248" s="71" t="s">
        <v>263</v>
      </c>
      <c r="C248" s="70" t="s">
        <v>22</v>
      </c>
      <c r="D248" s="72">
        <v>9182824</v>
      </c>
    </row>
    <row r="249" spans="1:4" ht="14.25">
      <c r="A249" s="70">
        <v>6396</v>
      </c>
      <c r="B249" s="71" t="s">
        <v>264</v>
      </c>
      <c r="C249" s="70" t="s">
        <v>22</v>
      </c>
      <c r="D249" s="72">
        <v>9773993</v>
      </c>
    </row>
    <row r="250" spans="1:4" ht="14.25">
      <c r="A250" s="70">
        <v>6397</v>
      </c>
      <c r="B250" s="71" t="s">
        <v>265</v>
      </c>
      <c r="C250" s="70" t="s">
        <v>22</v>
      </c>
      <c r="D250" s="72">
        <v>10246928</v>
      </c>
    </row>
    <row r="251" spans="1:4" ht="14.25">
      <c r="A251" s="70">
        <v>6398</v>
      </c>
      <c r="B251" s="71" t="s">
        <v>266</v>
      </c>
      <c r="C251" s="70" t="s">
        <v>22</v>
      </c>
      <c r="D251" s="72">
        <v>11074564</v>
      </c>
    </row>
    <row r="252" spans="1:4" ht="14.25">
      <c r="A252" s="70">
        <v>6399</v>
      </c>
      <c r="B252" s="71" t="s">
        <v>267</v>
      </c>
      <c r="C252" s="70" t="s">
        <v>22</v>
      </c>
      <c r="D252" s="72">
        <v>11665734</v>
      </c>
    </row>
    <row r="253" spans="1:4" ht="14.25">
      <c r="A253" s="70">
        <v>6400</v>
      </c>
      <c r="B253" s="71" t="s">
        <v>268</v>
      </c>
      <c r="C253" s="70" t="s">
        <v>22</v>
      </c>
      <c r="D253" s="72">
        <v>13321007</v>
      </c>
    </row>
    <row r="254" spans="1:4" ht="14.25">
      <c r="A254" s="70">
        <v>6401</v>
      </c>
      <c r="B254" s="71" t="s">
        <v>269</v>
      </c>
      <c r="C254" s="70" t="s">
        <v>22</v>
      </c>
      <c r="D254" s="72">
        <v>279650</v>
      </c>
    </row>
    <row r="255" spans="1:4" ht="14.25">
      <c r="A255" s="70">
        <v>6402</v>
      </c>
      <c r="B255" s="71" t="s">
        <v>270</v>
      </c>
      <c r="C255" s="70" t="s">
        <v>22</v>
      </c>
      <c r="D255" s="72">
        <v>398861</v>
      </c>
    </row>
    <row r="256" spans="1:4" ht="14.25">
      <c r="A256" s="70">
        <v>6404</v>
      </c>
      <c r="B256" s="71" t="s">
        <v>271</v>
      </c>
      <c r="C256" s="70" t="s">
        <v>22</v>
      </c>
      <c r="D256" s="72">
        <v>127330</v>
      </c>
    </row>
    <row r="257" spans="1:4" ht="14.25">
      <c r="A257" s="70">
        <v>6405</v>
      </c>
      <c r="B257" s="71" t="s">
        <v>272</v>
      </c>
      <c r="C257" s="70" t="s">
        <v>22</v>
      </c>
      <c r="D257" s="72">
        <v>198057</v>
      </c>
    </row>
    <row r="258" spans="1:4" ht="14.25">
      <c r="A258" s="70">
        <v>6406</v>
      </c>
      <c r="B258" s="71" t="s">
        <v>273</v>
      </c>
      <c r="C258" s="70" t="s">
        <v>22</v>
      </c>
      <c r="D258" s="72">
        <v>262523</v>
      </c>
    </row>
    <row r="259" spans="1:4" ht="14.25">
      <c r="A259" s="70">
        <v>6407</v>
      </c>
      <c r="B259" s="71" t="s">
        <v>274</v>
      </c>
      <c r="C259" s="70" t="s">
        <v>22</v>
      </c>
      <c r="D259" s="72">
        <v>529550</v>
      </c>
    </row>
    <row r="260" spans="1:4" ht="14.25">
      <c r="A260" s="70">
        <v>6408</v>
      </c>
      <c r="B260" s="71" t="s">
        <v>275</v>
      </c>
      <c r="C260" s="70" t="s">
        <v>22</v>
      </c>
      <c r="D260" s="72">
        <v>981750</v>
      </c>
    </row>
    <row r="261" spans="1:4" ht="14.25">
      <c r="A261" s="70">
        <v>6409</v>
      </c>
      <c r="B261" s="71" t="s">
        <v>276</v>
      </c>
      <c r="C261" s="70" t="s">
        <v>22</v>
      </c>
      <c r="D261" s="72">
        <v>1796900</v>
      </c>
    </row>
    <row r="262" spans="1:4" ht="14.25">
      <c r="A262" s="70">
        <v>6410</v>
      </c>
      <c r="B262" s="71" t="s">
        <v>277</v>
      </c>
      <c r="C262" s="70" t="s">
        <v>22</v>
      </c>
      <c r="D262" s="72">
        <v>2177700</v>
      </c>
    </row>
    <row r="263" spans="1:4" ht="14.25">
      <c r="A263" s="70">
        <v>6411</v>
      </c>
      <c r="B263" s="71" t="s">
        <v>278</v>
      </c>
      <c r="C263" s="70" t="s">
        <v>22</v>
      </c>
      <c r="D263" s="72">
        <v>2904563</v>
      </c>
    </row>
    <row r="264" spans="1:4" ht="14.25">
      <c r="A264" s="70">
        <v>6412</v>
      </c>
      <c r="B264" s="71" t="s">
        <v>279</v>
      </c>
      <c r="C264" s="70" t="s">
        <v>22</v>
      </c>
      <c r="D264" s="72">
        <v>3807860</v>
      </c>
    </row>
    <row r="265" spans="1:4" ht="14.25">
      <c r="A265" s="70">
        <v>6413</v>
      </c>
      <c r="B265" s="71" t="s">
        <v>280</v>
      </c>
      <c r="C265" s="70" t="s">
        <v>22</v>
      </c>
      <c r="D265" s="72">
        <v>4811432</v>
      </c>
    </row>
    <row r="266" spans="1:4" ht="14.25">
      <c r="A266" s="70">
        <v>6414</v>
      </c>
      <c r="B266" s="71" t="s">
        <v>281</v>
      </c>
      <c r="C266" s="70" t="s">
        <v>22</v>
      </c>
      <c r="D266" s="72">
        <v>6021709</v>
      </c>
    </row>
    <row r="267" spans="1:4" ht="14.25">
      <c r="A267" s="70">
        <v>6416</v>
      </c>
      <c r="B267" s="71" t="s">
        <v>282</v>
      </c>
      <c r="C267" s="70" t="s">
        <v>22</v>
      </c>
      <c r="D267" s="72">
        <v>147560</v>
      </c>
    </row>
    <row r="268" spans="1:4" ht="14.25">
      <c r="A268" s="70">
        <v>6417</v>
      </c>
      <c r="B268" s="71" t="s">
        <v>283</v>
      </c>
      <c r="C268" s="70" t="s">
        <v>22</v>
      </c>
      <c r="D268" s="72">
        <v>180880</v>
      </c>
    </row>
    <row r="269" spans="1:4" ht="14.25">
      <c r="A269" s="70">
        <v>6418</v>
      </c>
      <c r="B269" s="71" t="s">
        <v>284</v>
      </c>
      <c r="C269" s="70" t="s">
        <v>22</v>
      </c>
      <c r="D269" s="72">
        <v>232596</v>
      </c>
    </row>
    <row r="270" spans="1:4" ht="14.25">
      <c r="A270" s="70">
        <v>6419</v>
      </c>
      <c r="B270" s="71" t="s">
        <v>285</v>
      </c>
      <c r="C270" s="70" t="s">
        <v>22</v>
      </c>
      <c r="D270" s="72">
        <v>446250</v>
      </c>
    </row>
    <row r="271" spans="1:4" ht="14.25">
      <c r="A271" s="70">
        <v>6420</v>
      </c>
      <c r="B271" s="71" t="s">
        <v>286</v>
      </c>
      <c r="C271" s="70" t="s">
        <v>22</v>
      </c>
      <c r="D271" s="72">
        <v>928200</v>
      </c>
    </row>
    <row r="272" spans="1:4" ht="14.25">
      <c r="A272" s="70">
        <v>6421</v>
      </c>
      <c r="B272" s="71" t="s">
        <v>287</v>
      </c>
      <c r="C272" s="70" t="s">
        <v>22</v>
      </c>
      <c r="D272" s="72">
        <v>1529150</v>
      </c>
    </row>
    <row r="273" spans="1:4" ht="14.25">
      <c r="A273" s="70">
        <v>6422</v>
      </c>
      <c r="B273" s="71" t="s">
        <v>288</v>
      </c>
      <c r="C273" s="70" t="s">
        <v>22</v>
      </c>
      <c r="D273" s="72">
        <v>2088450</v>
      </c>
    </row>
    <row r="274" spans="1:4" ht="14.25">
      <c r="A274" s="70">
        <v>6423</v>
      </c>
      <c r="B274" s="71" t="s">
        <v>289</v>
      </c>
      <c r="C274" s="70" t="s">
        <v>22</v>
      </c>
      <c r="D274" s="72">
        <v>2066265</v>
      </c>
    </row>
    <row r="275" spans="1:4" ht="14.25">
      <c r="A275" s="70">
        <v>6424</v>
      </c>
      <c r="B275" s="71" t="s">
        <v>290</v>
      </c>
      <c r="C275" s="70" t="s">
        <v>22</v>
      </c>
      <c r="D275" s="72">
        <v>2672581</v>
      </c>
    </row>
    <row r="276" spans="1:4" ht="14.25">
      <c r="A276" s="70">
        <v>6425</v>
      </c>
      <c r="B276" s="71" t="s">
        <v>291</v>
      </c>
      <c r="C276" s="70" t="s">
        <v>22</v>
      </c>
      <c r="D276" s="72">
        <v>3630717</v>
      </c>
    </row>
    <row r="277" spans="1:4" ht="14.25">
      <c r="A277" s="70">
        <v>6426</v>
      </c>
      <c r="B277" s="71" t="s">
        <v>292</v>
      </c>
      <c r="C277" s="70" t="s">
        <v>22</v>
      </c>
      <c r="D277" s="72">
        <v>5228607</v>
      </c>
    </row>
    <row r="278" spans="1:4" ht="14.25">
      <c r="A278" s="70">
        <v>6430</v>
      </c>
      <c r="B278" s="71" t="s">
        <v>293</v>
      </c>
      <c r="C278" s="70" t="s">
        <v>22</v>
      </c>
      <c r="D278" s="72">
        <v>214149</v>
      </c>
    </row>
    <row r="279" spans="1:4" ht="14.25">
      <c r="A279" s="70">
        <v>6431</v>
      </c>
      <c r="B279" s="71" t="s">
        <v>294</v>
      </c>
      <c r="C279" s="70" t="s">
        <v>22</v>
      </c>
      <c r="D279" s="72">
        <v>368900</v>
      </c>
    </row>
    <row r="280" spans="1:4" ht="14.25">
      <c r="A280" s="70">
        <v>6434</v>
      </c>
      <c r="B280" s="71" t="s">
        <v>295</v>
      </c>
      <c r="C280" s="70" t="s">
        <v>22</v>
      </c>
      <c r="D280" s="72">
        <v>1814750</v>
      </c>
    </row>
    <row r="281" spans="1:4" ht="14.25">
      <c r="A281" s="70">
        <v>6440</v>
      </c>
      <c r="B281" s="71" t="s">
        <v>296</v>
      </c>
      <c r="C281" s="70" t="s">
        <v>22</v>
      </c>
      <c r="D281" s="72">
        <v>114240</v>
      </c>
    </row>
    <row r="282" spans="1:4" ht="14.25">
      <c r="A282" s="70">
        <v>6441</v>
      </c>
      <c r="B282" s="71" t="s">
        <v>297</v>
      </c>
      <c r="C282" s="70" t="s">
        <v>22</v>
      </c>
      <c r="D282" s="72">
        <v>170170</v>
      </c>
    </row>
    <row r="283" spans="1:4" ht="14.25">
      <c r="A283" s="70">
        <v>6442</v>
      </c>
      <c r="B283" s="71" t="s">
        <v>298</v>
      </c>
      <c r="C283" s="70" t="s">
        <v>22</v>
      </c>
      <c r="D283" s="72">
        <v>204926</v>
      </c>
    </row>
    <row r="284" spans="1:4" ht="14.25">
      <c r="A284" s="70">
        <v>6443</v>
      </c>
      <c r="B284" s="71" t="s">
        <v>299</v>
      </c>
      <c r="C284" s="70" t="s">
        <v>22</v>
      </c>
      <c r="D284" s="72">
        <v>357000</v>
      </c>
    </row>
    <row r="285" spans="1:4" ht="14.25">
      <c r="A285" s="70">
        <v>6446</v>
      </c>
      <c r="B285" s="71" t="s">
        <v>300</v>
      </c>
      <c r="C285" s="70" t="s">
        <v>22</v>
      </c>
      <c r="D285" s="72">
        <v>1564850</v>
      </c>
    </row>
    <row r="286" spans="1:4" ht="14.25">
      <c r="A286" s="70">
        <v>6454</v>
      </c>
      <c r="B286" s="71" t="s">
        <v>301</v>
      </c>
      <c r="C286" s="70" t="s">
        <v>22</v>
      </c>
      <c r="D286" s="72">
        <v>263915</v>
      </c>
    </row>
    <row r="287" spans="1:4" ht="14.25">
      <c r="A287" s="70">
        <v>6455</v>
      </c>
      <c r="B287" s="71" t="s">
        <v>302</v>
      </c>
      <c r="C287" s="70" t="s">
        <v>22</v>
      </c>
      <c r="D287" s="72">
        <v>420951</v>
      </c>
    </row>
    <row r="288" spans="1:4" ht="14.25">
      <c r="A288" s="70">
        <v>6456</v>
      </c>
      <c r="B288" s="71" t="s">
        <v>303</v>
      </c>
      <c r="C288" s="70" t="s">
        <v>22</v>
      </c>
      <c r="D288" s="72">
        <v>931151</v>
      </c>
    </row>
    <row r="289" spans="1:4" ht="14.25">
      <c r="A289" s="70">
        <v>6457</v>
      </c>
      <c r="B289" s="71" t="s">
        <v>304</v>
      </c>
      <c r="C289" s="70" t="s">
        <v>22</v>
      </c>
      <c r="D289" s="72">
        <v>1120879</v>
      </c>
    </row>
    <row r="290" spans="1:4" ht="14.25">
      <c r="A290" s="70">
        <v>6458</v>
      </c>
      <c r="B290" s="71" t="s">
        <v>305</v>
      </c>
      <c r="C290" s="70" t="s">
        <v>22</v>
      </c>
      <c r="D290" s="72">
        <v>1351869</v>
      </c>
    </row>
    <row r="291" spans="1:4" ht="14.25">
      <c r="A291" s="70">
        <v>6459</v>
      </c>
      <c r="B291" s="71" t="s">
        <v>306</v>
      </c>
      <c r="C291" s="70" t="s">
        <v>22</v>
      </c>
      <c r="D291" s="72">
        <v>1455859</v>
      </c>
    </row>
    <row r="292" spans="1:4" ht="14.25">
      <c r="A292" s="70">
        <v>6462</v>
      </c>
      <c r="B292" s="71" t="s">
        <v>307</v>
      </c>
      <c r="C292" s="70" t="s">
        <v>22</v>
      </c>
      <c r="D292" s="72">
        <v>155890</v>
      </c>
    </row>
    <row r="293" spans="1:4" ht="14.25">
      <c r="A293" s="70">
        <v>6463</v>
      </c>
      <c r="B293" s="71" t="s">
        <v>308</v>
      </c>
      <c r="C293" s="70" t="s">
        <v>22</v>
      </c>
      <c r="D293" s="72">
        <v>358190</v>
      </c>
    </row>
    <row r="294" spans="1:4" ht="14.25">
      <c r="A294" s="70">
        <v>6464</v>
      </c>
      <c r="B294" s="71" t="s">
        <v>309</v>
      </c>
      <c r="C294" s="70" t="s">
        <v>22</v>
      </c>
      <c r="D294" s="72">
        <v>719950</v>
      </c>
    </row>
    <row r="295" spans="1:4" ht="14.25">
      <c r="A295" s="70">
        <v>6472</v>
      </c>
      <c r="B295" s="71" t="s">
        <v>310</v>
      </c>
      <c r="C295" s="70" t="s">
        <v>32</v>
      </c>
      <c r="D295" s="72">
        <v>5567</v>
      </c>
    </row>
    <row r="296" spans="1:4" ht="14.25">
      <c r="A296" s="70">
        <v>6473</v>
      </c>
      <c r="B296" s="71" t="s">
        <v>311</v>
      </c>
      <c r="C296" s="70" t="s">
        <v>32</v>
      </c>
      <c r="D296" s="72">
        <v>8609</v>
      </c>
    </row>
    <row r="297" spans="1:4" ht="14.25">
      <c r="A297" s="70">
        <v>6474</v>
      </c>
      <c r="B297" s="71" t="s">
        <v>312</v>
      </c>
      <c r="C297" s="70" t="s">
        <v>32</v>
      </c>
      <c r="D297" s="72">
        <v>10973</v>
      </c>
    </row>
    <row r="298" spans="1:4" ht="14.25">
      <c r="A298" s="70">
        <v>6475</v>
      </c>
      <c r="B298" s="71" t="s">
        <v>313</v>
      </c>
      <c r="C298" s="70" t="s">
        <v>32</v>
      </c>
      <c r="D298" s="72">
        <v>16880</v>
      </c>
    </row>
    <row r="299" spans="1:4" ht="14.25">
      <c r="A299" s="70">
        <v>6476</v>
      </c>
      <c r="B299" s="71" t="s">
        <v>314</v>
      </c>
      <c r="C299" s="70" t="s">
        <v>22</v>
      </c>
      <c r="D299" s="72">
        <v>602140</v>
      </c>
    </row>
    <row r="300" spans="1:4" ht="14.25">
      <c r="A300" s="70">
        <v>6477</v>
      </c>
      <c r="B300" s="71" t="s">
        <v>315</v>
      </c>
      <c r="C300" s="70" t="s">
        <v>22</v>
      </c>
      <c r="D300" s="72">
        <v>857990</v>
      </c>
    </row>
    <row r="301" spans="1:4" ht="14.25">
      <c r="A301" s="70">
        <v>6479</v>
      </c>
      <c r="B301" s="71" t="s">
        <v>316</v>
      </c>
      <c r="C301" s="70" t="s">
        <v>22</v>
      </c>
      <c r="D301" s="72">
        <v>2193170</v>
      </c>
    </row>
    <row r="302" spans="1:4" ht="14.25">
      <c r="A302" s="70">
        <v>6480</v>
      </c>
      <c r="B302" s="71" t="s">
        <v>317</v>
      </c>
      <c r="C302" s="70" t="s">
        <v>22</v>
      </c>
      <c r="D302" s="72">
        <v>3712800</v>
      </c>
    </row>
    <row r="303" spans="1:4" ht="14.25">
      <c r="A303" s="70">
        <v>6481</v>
      </c>
      <c r="B303" s="71" t="s">
        <v>318</v>
      </c>
      <c r="C303" s="70" t="s">
        <v>22</v>
      </c>
      <c r="D303" s="72">
        <v>4358970</v>
      </c>
    </row>
    <row r="304" spans="1:4" ht="14.25">
      <c r="A304" s="70">
        <v>6482</v>
      </c>
      <c r="B304" s="71" t="s">
        <v>319</v>
      </c>
      <c r="C304" s="70" t="s">
        <v>22</v>
      </c>
      <c r="D304" s="72">
        <v>5827430</v>
      </c>
    </row>
    <row r="305" spans="1:4" ht="14.25">
      <c r="A305" s="70">
        <v>6483</v>
      </c>
      <c r="B305" s="71" t="s">
        <v>320</v>
      </c>
      <c r="C305" s="70" t="s">
        <v>22</v>
      </c>
      <c r="D305" s="72">
        <v>7945630</v>
      </c>
    </row>
    <row r="306" spans="1:4" ht="14.25">
      <c r="A306" s="70">
        <v>6484</v>
      </c>
      <c r="B306" s="71" t="s">
        <v>321</v>
      </c>
      <c r="C306" s="70" t="s">
        <v>22</v>
      </c>
      <c r="D306" s="72">
        <v>3102330</v>
      </c>
    </row>
    <row r="307" spans="1:4" ht="14.25">
      <c r="A307" s="70">
        <v>6485</v>
      </c>
      <c r="B307" s="71" t="s">
        <v>322</v>
      </c>
      <c r="C307" s="70" t="s">
        <v>22</v>
      </c>
      <c r="D307" s="72">
        <v>3316530</v>
      </c>
    </row>
    <row r="308" spans="1:4" ht="14.25">
      <c r="A308" s="70">
        <v>6507</v>
      </c>
      <c r="B308" s="71" t="s">
        <v>323</v>
      </c>
      <c r="C308" s="70" t="s">
        <v>14</v>
      </c>
      <c r="D308" s="72">
        <v>287704</v>
      </c>
    </row>
    <row r="309" spans="1:4" ht="14.25">
      <c r="A309" s="70">
        <v>6527</v>
      </c>
      <c r="B309" s="71" t="s">
        <v>324</v>
      </c>
      <c r="C309" s="70" t="s">
        <v>22</v>
      </c>
      <c r="D309" s="72">
        <v>267400</v>
      </c>
    </row>
    <row r="310" spans="1:4" ht="14.25">
      <c r="A310" s="70">
        <v>6528</v>
      </c>
      <c r="B310" s="71" t="s">
        <v>325</v>
      </c>
      <c r="C310" s="70" t="s">
        <v>22</v>
      </c>
      <c r="D310" s="72">
        <v>491665</v>
      </c>
    </row>
    <row r="311" spans="1:4" ht="14.25">
      <c r="A311" s="70">
        <v>6530</v>
      </c>
      <c r="B311" s="71" t="s">
        <v>326</v>
      </c>
      <c r="C311" s="70" t="s">
        <v>22</v>
      </c>
      <c r="D311" s="72">
        <v>1537259</v>
      </c>
    </row>
    <row r="312" spans="1:4" ht="14.25">
      <c r="A312" s="70">
        <v>6534</v>
      </c>
      <c r="B312" s="71" t="s">
        <v>327</v>
      </c>
      <c r="C312" s="70" t="s">
        <v>22</v>
      </c>
      <c r="D312" s="72">
        <v>452200</v>
      </c>
    </row>
    <row r="313" spans="1:4" ht="14.25">
      <c r="A313" s="70">
        <v>6535</v>
      </c>
      <c r="B313" s="71" t="s">
        <v>328</v>
      </c>
      <c r="C313" s="70" t="s">
        <v>22</v>
      </c>
      <c r="D313" s="72">
        <v>214200</v>
      </c>
    </row>
    <row r="314" spans="1:4" ht="14.25">
      <c r="A314" s="70">
        <v>6539</v>
      </c>
      <c r="B314" s="71" t="s">
        <v>329</v>
      </c>
      <c r="C314" s="70" t="s">
        <v>22</v>
      </c>
      <c r="D314" s="72">
        <v>9100</v>
      </c>
    </row>
    <row r="315" spans="1:4" ht="14.25">
      <c r="A315" s="70">
        <v>6540</v>
      </c>
      <c r="B315" s="71" t="s">
        <v>330</v>
      </c>
      <c r="C315" s="70" t="s">
        <v>22</v>
      </c>
      <c r="D315" s="72">
        <v>17600</v>
      </c>
    </row>
    <row r="316" spans="1:4" ht="14.25">
      <c r="A316" s="70">
        <v>6543</v>
      </c>
      <c r="B316" s="71" t="s">
        <v>331</v>
      </c>
      <c r="C316" s="70" t="s">
        <v>22</v>
      </c>
      <c r="D316" s="72">
        <v>394464</v>
      </c>
    </row>
    <row r="317" spans="1:4" ht="14.25">
      <c r="A317" s="70">
        <v>6545</v>
      </c>
      <c r="B317" s="71" t="s">
        <v>332</v>
      </c>
      <c r="C317" s="70" t="s">
        <v>22</v>
      </c>
      <c r="D317" s="72">
        <v>681540</v>
      </c>
    </row>
    <row r="318" spans="1:4" ht="14.25">
      <c r="A318" s="70">
        <v>6551</v>
      </c>
      <c r="B318" s="71" t="s">
        <v>333</v>
      </c>
      <c r="C318" s="70" t="s">
        <v>22</v>
      </c>
      <c r="D318" s="72">
        <v>575069</v>
      </c>
    </row>
    <row r="319" spans="1:4" ht="14.25">
      <c r="A319" s="70">
        <v>6552</v>
      </c>
      <c r="B319" s="71" t="s">
        <v>334</v>
      </c>
      <c r="C319" s="70" t="s">
        <v>22</v>
      </c>
      <c r="D319" s="72">
        <v>400124</v>
      </c>
    </row>
    <row r="320" spans="1:4" ht="14.25">
      <c r="A320" s="70">
        <v>6553</v>
      </c>
      <c r="B320" s="71" t="s">
        <v>335</v>
      </c>
      <c r="C320" s="70" t="s">
        <v>22</v>
      </c>
      <c r="D320" s="72">
        <v>520664</v>
      </c>
    </row>
    <row r="321" spans="1:4" ht="14.25">
      <c r="A321" s="70">
        <v>6554</v>
      </c>
      <c r="B321" s="71" t="s">
        <v>336</v>
      </c>
      <c r="C321" s="70" t="s">
        <v>22</v>
      </c>
      <c r="D321" s="72">
        <v>701498</v>
      </c>
    </row>
    <row r="322" spans="1:4" ht="14.25">
      <c r="A322" s="70">
        <v>6555</v>
      </c>
      <c r="B322" s="71" t="s">
        <v>337</v>
      </c>
      <c r="C322" s="70" t="s">
        <v>22</v>
      </c>
      <c r="D322" s="72">
        <v>58505</v>
      </c>
    </row>
    <row r="323" spans="1:4" ht="14.25">
      <c r="A323" s="70">
        <v>6556</v>
      </c>
      <c r="B323" s="71" t="s">
        <v>338</v>
      </c>
      <c r="C323" s="70" t="s">
        <v>22</v>
      </c>
      <c r="D323" s="72">
        <v>8923</v>
      </c>
    </row>
    <row r="324" spans="1:4" ht="14.25">
      <c r="A324" s="70">
        <v>6559</v>
      </c>
      <c r="B324" s="71" t="s">
        <v>339</v>
      </c>
      <c r="C324" s="70" t="s">
        <v>22</v>
      </c>
      <c r="D324" s="72">
        <v>8716</v>
      </c>
    </row>
    <row r="325" spans="1:4" ht="14.25">
      <c r="A325" s="70">
        <v>6560</v>
      </c>
      <c r="B325" s="71" t="s">
        <v>340</v>
      </c>
      <c r="C325" s="70" t="s">
        <v>22</v>
      </c>
      <c r="D325" s="72">
        <v>34260</v>
      </c>
    </row>
    <row r="326" spans="1:4" ht="14.25">
      <c r="A326" s="70">
        <v>6561</v>
      </c>
      <c r="B326" s="71" t="s">
        <v>341</v>
      </c>
      <c r="C326" s="70" t="s">
        <v>22</v>
      </c>
      <c r="D326" s="72">
        <v>63022</v>
      </c>
    </row>
    <row r="327" spans="1:4" ht="14.25">
      <c r="A327" s="70">
        <v>6567</v>
      </c>
      <c r="B327" s="71" t="s">
        <v>342</v>
      </c>
      <c r="C327" s="70" t="s">
        <v>14</v>
      </c>
      <c r="D327" s="72">
        <v>107100</v>
      </c>
    </row>
    <row r="328" spans="1:4" ht="14.25">
      <c r="A328" s="70">
        <v>6578</v>
      </c>
      <c r="B328" s="71" t="s">
        <v>343</v>
      </c>
      <c r="C328" s="70" t="s">
        <v>5</v>
      </c>
      <c r="D328" s="72">
        <v>91630</v>
      </c>
    </row>
    <row r="329" spans="1:4" ht="14.25">
      <c r="A329" s="70">
        <v>6624</v>
      </c>
      <c r="B329" s="71" t="s">
        <v>344</v>
      </c>
      <c r="C329" s="70" t="s">
        <v>5</v>
      </c>
      <c r="D329" s="72">
        <v>60571</v>
      </c>
    </row>
    <row r="330" spans="1:4" ht="14.25">
      <c r="A330" s="70">
        <v>6625</v>
      </c>
      <c r="B330" s="71" t="s">
        <v>345</v>
      </c>
      <c r="C330" s="70" t="s">
        <v>58</v>
      </c>
      <c r="D330" s="72">
        <v>71445</v>
      </c>
    </row>
    <row r="331" spans="1:4" ht="14.25">
      <c r="A331" s="70">
        <v>6629</v>
      </c>
      <c r="B331" s="71" t="s">
        <v>346</v>
      </c>
      <c r="C331" s="70" t="s">
        <v>22</v>
      </c>
      <c r="D331" s="72">
        <v>51170</v>
      </c>
    </row>
    <row r="332" spans="1:4" ht="14.25">
      <c r="A332" s="70">
        <v>6636</v>
      </c>
      <c r="B332" s="71" t="s">
        <v>347</v>
      </c>
      <c r="C332" s="70" t="s">
        <v>22</v>
      </c>
      <c r="D332" s="72">
        <v>3304273</v>
      </c>
    </row>
    <row r="333" spans="1:4" ht="14.25">
      <c r="A333" s="70">
        <v>6645</v>
      </c>
      <c r="B333" s="71" t="s">
        <v>348</v>
      </c>
      <c r="C333" s="70" t="s">
        <v>22</v>
      </c>
      <c r="D333" s="72">
        <v>95971</v>
      </c>
    </row>
    <row r="334" spans="1:4" ht="14.25">
      <c r="A334" s="70">
        <v>6646</v>
      </c>
      <c r="B334" s="71" t="s">
        <v>349</v>
      </c>
      <c r="C334" s="70" t="s">
        <v>22</v>
      </c>
      <c r="D334" s="72">
        <v>133412</v>
      </c>
    </row>
    <row r="335" spans="1:4" ht="14.25">
      <c r="A335" s="70">
        <v>6647</v>
      </c>
      <c r="B335" s="71" t="s">
        <v>350</v>
      </c>
      <c r="C335" s="70" t="s">
        <v>22</v>
      </c>
      <c r="D335" s="72">
        <v>361384</v>
      </c>
    </row>
    <row r="336" spans="1:4" ht="14.25">
      <c r="A336" s="70">
        <v>6648</v>
      </c>
      <c r="B336" s="71" t="s">
        <v>351</v>
      </c>
      <c r="C336" s="70" t="s">
        <v>22</v>
      </c>
      <c r="D336" s="72">
        <v>2879273</v>
      </c>
    </row>
    <row r="337" spans="1:4" ht="14.25">
      <c r="A337" s="70">
        <v>6649</v>
      </c>
      <c r="B337" s="71" t="s">
        <v>352</v>
      </c>
      <c r="C337" s="70" t="s">
        <v>22</v>
      </c>
      <c r="D337" s="72">
        <v>110061</v>
      </c>
    </row>
    <row r="338" spans="1:4" ht="14.25">
      <c r="A338" s="70">
        <v>6650</v>
      </c>
      <c r="B338" s="71" t="s">
        <v>353</v>
      </c>
      <c r="C338" s="70" t="s">
        <v>22</v>
      </c>
      <c r="D338" s="72">
        <v>85021</v>
      </c>
    </row>
    <row r="339" spans="1:4" ht="14.25">
      <c r="A339" s="70">
        <v>6651</v>
      </c>
      <c r="B339" s="71" t="s">
        <v>354</v>
      </c>
      <c r="C339" s="70" t="s">
        <v>22</v>
      </c>
      <c r="D339" s="72">
        <v>126615</v>
      </c>
    </row>
    <row r="340" spans="1:4" ht="14.25">
      <c r="A340" s="70">
        <v>6652</v>
      </c>
      <c r="B340" s="71" t="s">
        <v>355</v>
      </c>
      <c r="C340" s="70" t="s">
        <v>22</v>
      </c>
      <c r="D340" s="72">
        <v>167099</v>
      </c>
    </row>
    <row r="341" spans="1:4" ht="14.25">
      <c r="A341" s="70">
        <v>6653</v>
      </c>
      <c r="B341" s="71" t="s">
        <v>356</v>
      </c>
      <c r="C341" s="70" t="s">
        <v>22</v>
      </c>
      <c r="D341" s="72">
        <v>313678</v>
      </c>
    </row>
    <row r="342" spans="1:4" ht="14.25">
      <c r="A342" s="70">
        <v>6654</v>
      </c>
      <c r="B342" s="71" t="s">
        <v>357</v>
      </c>
      <c r="C342" s="70" t="s">
        <v>22</v>
      </c>
      <c r="D342" s="72">
        <v>879529</v>
      </c>
    </row>
    <row r="343" spans="1:4" ht="14.25">
      <c r="A343" s="70">
        <v>6655</v>
      </c>
      <c r="B343" s="71" t="s">
        <v>358</v>
      </c>
      <c r="C343" s="70" t="s">
        <v>22</v>
      </c>
      <c r="D343" s="72">
        <v>1883600</v>
      </c>
    </row>
    <row r="344" spans="1:4" ht="14.25">
      <c r="A344" s="70">
        <v>6656</v>
      </c>
      <c r="B344" s="71" t="s">
        <v>359</v>
      </c>
      <c r="C344" s="70" t="s">
        <v>22</v>
      </c>
      <c r="D344" s="72">
        <v>2644021</v>
      </c>
    </row>
    <row r="345" spans="1:4" ht="14.25">
      <c r="A345" s="70">
        <v>6657</v>
      </c>
      <c r="B345" s="71" t="s">
        <v>360</v>
      </c>
      <c r="C345" s="70" t="s">
        <v>22</v>
      </c>
      <c r="D345" s="72">
        <v>41166</v>
      </c>
    </row>
    <row r="346" spans="1:4" ht="14.25">
      <c r="A346" s="70">
        <v>6658</v>
      </c>
      <c r="B346" s="71" t="s">
        <v>361</v>
      </c>
      <c r="C346" s="70" t="s">
        <v>22</v>
      </c>
      <c r="D346" s="72">
        <v>58167</v>
      </c>
    </row>
    <row r="347" spans="1:4" ht="14.25">
      <c r="A347" s="70">
        <v>6659</v>
      </c>
      <c r="B347" s="71" t="s">
        <v>362</v>
      </c>
      <c r="C347" s="70" t="s">
        <v>22</v>
      </c>
      <c r="D347" s="72">
        <v>80149</v>
      </c>
    </row>
    <row r="348" spans="1:4" ht="14.25">
      <c r="A348" s="70">
        <v>6660</v>
      </c>
      <c r="B348" s="71" t="s">
        <v>363</v>
      </c>
      <c r="C348" s="70" t="s">
        <v>22</v>
      </c>
      <c r="D348" s="72">
        <v>131656</v>
      </c>
    </row>
    <row r="349" spans="1:4" ht="14.25">
      <c r="A349" s="70">
        <v>6661</v>
      </c>
      <c r="B349" s="71" t="s">
        <v>364</v>
      </c>
      <c r="C349" s="70" t="s">
        <v>22</v>
      </c>
      <c r="D349" s="72">
        <v>323491</v>
      </c>
    </row>
    <row r="350" spans="1:4" ht="14.25">
      <c r="A350" s="70">
        <v>6662</v>
      </c>
      <c r="B350" s="71" t="s">
        <v>365</v>
      </c>
      <c r="C350" s="70" t="s">
        <v>22</v>
      </c>
      <c r="D350" s="72">
        <v>684455</v>
      </c>
    </row>
    <row r="351" spans="1:4" ht="14.25">
      <c r="A351" s="70">
        <v>6663</v>
      </c>
      <c r="B351" s="71" t="s">
        <v>366</v>
      </c>
      <c r="C351" s="70" t="s">
        <v>22</v>
      </c>
      <c r="D351" s="72">
        <v>1533707</v>
      </c>
    </row>
    <row r="352" spans="1:4" ht="14.25">
      <c r="A352" s="70">
        <v>6664</v>
      </c>
      <c r="B352" s="71" t="s">
        <v>367</v>
      </c>
      <c r="C352" s="70" t="s">
        <v>22</v>
      </c>
      <c r="D352" s="72">
        <v>2065344</v>
      </c>
    </row>
    <row r="353" spans="1:4" ht="14.25">
      <c r="A353" s="70">
        <v>6665</v>
      </c>
      <c r="B353" s="71" t="s">
        <v>368</v>
      </c>
      <c r="C353" s="70" t="s">
        <v>22</v>
      </c>
      <c r="D353" s="72">
        <v>47593</v>
      </c>
    </row>
    <row r="354" spans="1:4" ht="14.25">
      <c r="A354" s="70">
        <v>6666</v>
      </c>
      <c r="B354" s="71" t="s">
        <v>369</v>
      </c>
      <c r="C354" s="70" t="s">
        <v>22</v>
      </c>
      <c r="D354" s="72">
        <v>55001</v>
      </c>
    </row>
    <row r="355" spans="1:4" ht="14.25">
      <c r="A355" s="70">
        <v>6667</v>
      </c>
      <c r="B355" s="71" t="s">
        <v>370</v>
      </c>
      <c r="C355" s="70" t="s">
        <v>22</v>
      </c>
      <c r="D355" s="72">
        <v>73048</v>
      </c>
    </row>
    <row r="356" spans="1:4" ht="14.25">
      <c r="A356" s="70">
        <v>6668</v>
      </c>
      <c r="B356" s="71" t="s">
        <v>371</v>
      </c>
      <c r="C356" s="70" t="s">
        <v>22</v>
      </c>
      <c r="D356" s="72">
        <v>125084</v>
      </c>
    </row>
    <row r="357" spans="1:4" ht="14.25">
      <c r="A357" s="70">
        <v>6669</v>
      </c>
      <c r="B357" s="71" t="s">
        <v>372</v>
      </c>
      <c r="C357" s="70" t="s">
        <v>22</v>
      </c>
      <c r="D357" s="72">
        <v>289254</v>
      </c>
    </row>
    <row r="358" spans="1:4" ht="14.25">
      <c r="A358" s="70">
        <v>6670</v>
      </c>
      <c r="B358" s="71" t="s">
        <v>373</v>
      </c>
      <c r="C358" s="70" t="s">
        <v>22</v>
      </c>
      <c r="D358" s="72">
        <v>587743</v>
      </c>
    </row>
    <row r="359" spans="1:4" ht="14.25">
      <c r="A359" s="70">
        <v>6671</v>
      </c>
      <c r="B359" s="71" t="s">
        <v>374</v>
      </c>
      <c r="C359" s="70" t="s">
        <v>22</v>
      </c>
      <c r="D359" s="72">
        <v>1254705</v>
      </c>
    </row>
    <row r="360" spans="1:4" ht="14.25">
      <c r="A360" s="70">
        <v>6672</v>
      </c>
      <c r="B360" s="71" t="s">
        <v>375</v>
      </c>
      <c r="C360" s="70" t="s">
        <v>22</v>
      </c>
      <c r="D360" s="72">
        <v>1660804</v>
      </c>
    </row>
    <row r="361" spans="1:4" ht="14.25">
      <c r="A361" s="70">
        <v>6673</v>
      </c>
      <c r="B361" s="71" t="s">
        <v>376</v>
      </c>
      <c r="C361" s="70" t="s">
        <v>22</v>
      </c>
      <c r="D361" s="72">
        <v>10710000</v>
      </c>
    </row>
    <row r="362" spans="1:4" ht="14.25">
      <c r="A362" s="70">
        <v>6674</v>
      </c>
      <c r="B362" s="71" t="s">
        <v>377</v>
      </c>
      <c r="C362" s="70" t="s">
        <v>22</v>
      </c>
      <c r="D362" s="72">
        <v>10948000</v>
      </c>
    </row>
    <row r="363" spans="1:4" ht="14.25">
      <c r="A363" s="70">
        <v>6675</v>
      </c>
      <c r="B363" s="71" t="s">
        <v>378</v>
      </c>
      <c r="C363" s="70" t="s">
        <v>22</v>
      </c>
      <c r="D363" s="72">
        <v>1023400</v>
      </c>
    </row>
    <row r="364" spans="1:4" ht="14.25">
      <c r="A364" s="70">
        <v>6677</v>
      </c>
      <c r="B364" s="71" t="s">
        <v>379</v>
      </c>
      <c r="C364" s="70" t="s">
        <v>22</v>
      </c>
      <c r="D364" s="72">
        <v>654500</v>
      </c>
    </row>
    <row r="365" spans="1:4" ht="14.25">
      <c r="A365" s="70">
        <v>6679</v>
      </c>
      <c r="B365" s="71" t="s">
        <v>380</v>
      </c>
      <c r="C365" s="70" t="s">
        <v>22</v>
      </c>
      <c r="D365" s="72">
        <v>928200</v>
      </c>
    </row>
    <row r="366" spans="1:4" ht="14.25">
      <c r="A366" s="70">
        <v>6680</v>
      </c>
      <c r="B366" s="71" t="s">
        <v>381</v>
      </c>
      <c r="C366" s="70" t="s">
        <v>22</v>
      </c>
      <c r="D366" s="72">
        <v>238000</v>
      </c>
    </row>
    <row r="367" spans="1:4" ht="14.25">
      <c r="A367" s="70">
        <v>6681</v>
      </c>
      <c r="B367" s="71" t="s">
        <v>382</v>
      </c>
      <c r="C367" s="70" t="s">
        <v>22</v>
      </c>
      <c r="D367" s="72">
        <v>4713114</v>
      </c>
    </row>
    <row r="368" spans="1:4" ht="14.25">
      <c r="A368" s="70">
        <v>6682</v>
      </c>
      <c r="B368" s="71" t="s">
        <v>383</v>
      </c>
      <c r="C368" s="70" t="s">
        <v>22</v>
      </c>
      <c r="D368" s="72">
        <v>226100</v>
      </c>
    </row>
    <row r="369" spans="1:4" ht="14.25">
      <c r="A369" s="70">
        <v>6683</v>
      </c>
      <c r="B369" s="71" t="s">
        <v>384</v>
      </c>
      <c r="C369" s="70" t="s">
        <v>22</v>
      </c>
      <c r="D369" s="72">
        <v>122166</v>
      </c>
    </row>
    <row r="370" spans="1:4" ht="14.25">
      <c r="A370" s="70">
        <v>6684</v>
      </c>
      <c r="B370" s="71" t="s">
        <v>385</v>
      </c>
      <c r="C370" s="70" t="s">
        <v>22</v>
      </c>
      <c r="D370" s="72">
        <v>6000</v>
      </c>
    </row>
    <row r="371" spans="1:4" ht="14.25">
      <c r="A371" s="70">
        <v>6698</v>
      </c>
      <c r="B371" s="71" t="s">
        <v>386</v>
      </c>
      <c r="C371" s="70" t="s">
        <v>16</v>
      </c>
      <c r="D371" s="72">
        <v>7521</v>
      </c>
    </row>
    <row r="372" spans="1:4" ht="14.25">
      <c r="A372" s="70">
        <v>6700</v>
      </c>
      <c r="B372" s="71" t="s">
        <v>387</v>
      </c>
      <c r="C372" s="70" t="s">
        <v>16</v>
      </c>
      <c r="D372" s="72">
        <v>8383</v>
      </c>
    </row>
    <row r="373" spans="1:4" ht="14.25">
      <c r="A373" s="70">
        <v>6701</v>
      </c>
      <c r="B373" s="71" t="s">
        <v>388</v>
      </c>
      <c r="C373" s="70" t="s">
        <v>16</v>
      </c>
      <c r="D373" s="72">
        <v>17705</v>
      </c>
    </row>
    <row r="374" spans="1:4" ht="14.25">
      <c r="A374" s="70">
        <v>6702</v>
      </c>
      <c r="B374" s="71" t="s">
        <v>389</v>
      </c>
      <c r="C374" s="70" t="s">
        <v>16</v>
      </c>
      <c r="D374" s="72">
        <v>21975</v>
      </c>
    </row>
    <row r="375" spans="1:4" ht="14.25">
      <c r="A375" s="70">
        <v>6703</v>
      </c>
      <c r="B375" s="71" t="s">
        <v>390</v>
      </c>
      <c r="C375" s="70" t="s">
        <v>16</v>
      </c>
      <c r="D375" s="72">
        <v>25129</v>
      </c>
    </row>
    <row r="376" spans="1:4" ht="14.25">
      <c r="A376" s="70">
        <v>6704</v>
      </c>
      <c r="B376" s="71" t="s">
        <v>391</v>
      </c>
      <c r="C376" s="70" t="s">
        <v>16</v>
      </c>
      <c r="D376" s="72">
        <v>31384</v>
      </c>
    </row>
    <row r="377" spans="1:4" ht="14.25">
      <c r="A377" s="70">
        <v>6710</v>
      </c>
      <c r="B377" s="71" t="s">
        <v>392</v>
      </c>
      <c r="C377" s="70" t="s">
        <v>16</v>
      </c>
      <c r="D377" s="72">
        <v>8245</v>
      </c>
    </row>
    <row r="378" spans="1:4" ht="14.25">
      <c r="A378" s="70">
        <v>6715</v>
      </c>
      <c r="B378" s="71" t="s">
        <v>393</v>
      </c>
      <c r="C378" s="70" t="s">
        <v>22</v>
      </c>
      <c r="D378" s="72">
        <v>25395</v>
      </c>
    </row>
    <row r="379" spans="1:4" ht="14.25">
      <c r="A379" s="70">
        <v>6722</v>
      </c>
      <c r="B379" s="71" t="s">
        <v>394</v>
      </c>
      <c r="C379" s="70" t="s">
        <v>5</v>
      </c>
      <c r="D379" s="72">
        <v>27370</v>
      </c>
    </row>
    <row r="380" spans="1:4" ht="14.25">
      <c r="A380" s="70">
        <v>6733</v>
      </c>
      <c r="B380" s="71" t="s">
        <v>395</v>
      </c>
      <c r="C380" s="70" t="s">
        <v>22</v>
      </c>
      <c r="D380" s="72">
        <v>968</v>
      </c>
    </row>
    <row r="381" spans="1:4" ht="14.25">
      <c r="A381" s="70">
        <v>6739</v>
      </c>
      <c r="B381" s="71" t="s">
        <v>396</v>
      </c>
      <c r="C381" s="70" t="s">
        <v>5</v>
      </c>
      <c r="D381" s="72">
        <v>65450</v>
      </c>
    </row>
    <row r="382" spans="1:4" ht="14.25">
      <c r="A382" s="70">
        <v>6780</v>
      </c>
      <c r="B382" s="71" t="s">
        <v>397</v>
      </c>
      <c r="C382" s="70" t="s">
        <v>58</v>
      </c>
      <c r="D382" s="72">
        <v>90368</v>
      </c>
    </row>
    <row r="383" spans="1:4" ht="14.25">
      <c r="A383" s="70">
        <v>6789</v>
      </c>
      <c r="B383" s="71" t="s">
        <v>398</v>
      </c>
      <c r="C383" s="70" t="s">
        <v>20</v>
      </c>
      <c r="D383" s="72">
        <v>4665</v>
      </c>
    </row>
    <row r="384" spans="1:4" ht="14.25">
      <c r="A384" s="70">
        <v>6792</v>
      </c>
      <c r="B384" s="71" t="s">
        <v>399</v>
      </c>
      <c r="C384" s="70" t="s">
        <v>22</v>
      </c>
      <c r="D384" s="72">
        <v>526696</v>
      </c>
    </row>
    <row r="385" spans="1:4" ht="14.25">
      <c r="A385" s="70">
        <v>6793</v>
      </c>
      <c r="B385" s="71" t="s">
        <v>400</v>
      </c>
      <c r="C385" s="70" t="s">
        <v>22</v>
      </c>
      <c r="D385" s="72">
        <v>543830</v>
      </c>
    </row>
    <row r="386" spans="1:4" ht="14.25">
      <c r="A386" s="70">
        <v>6807</v>
      </c>
      <c r="B386" s="71" t="s">
        <v>401</v>
      </c>
      <c r="C386" s="70" t="s">
        <v>16</v>
      </c>
      <c r="D386" s="72">
        <v>47454</v>
      </c>
    </row>
    <row r="387" spans="1:4" ht="14.25">
      <c r="A387" s="70">
        <v>6824</v>
      </c>
      <c r="B387" s="71" t="s">
        <v>402</v>
      </c>
      <c r="C387" s="70" t="s">
        <v>20</v>
      </c>
      <c r="D387" s="72">
        <v>42</v>
      </c>
    </row>
    <row r="388" spans="1:4" ht="14.25">
      <c r="A388" s="70">
        <v>6825</v>
      </c>
      <c r="B388" s="71" t="s">
        <v>403</v>
      </c>
      <c r="C388" s="70" t="s">
        <v>22</v>
      </c>
      <c r="D388" s="72">
        <v>281961</v>
      </c>
    </row>
    <row r="389" spans="1:4" ht="14.25">
      <c r="A389" s="70">
        <v>6826</v>
      </c>
      <c r="B389" s="71" t="s">
        <v>404</v>
      </c>
      <c r="C389" s="70" t="s">
        <v>22</v>
      </c>
      <c r="D389" s="72">
        <v>435504</v>
      </c>
    </row>
    <row r="390" spans="1:4" ht="14.25">
      <c r="A390" s="70">
        <v>6830</v>
      </c>
      <c r="B390" s="71" t="s">
        <v>405</v>
      </c>
      <c r="C390" s="70" t="s">
        <v>5</v>
      </c>
      <c r="D390" s="72">
        <v>596965</v>
      </c>
    </row>
    <row r="391" spans="1:4" ht="14.25">
      <c r="A391" s="70">
        <v>6831</v>
      </c>
      <c r="B391" s="71" t="s">
        <v>406</v>
      </c>
      <c r="C391" s="70" t="s">
        <v>5</v>
      </c>
      <c r="D391" s="72">
        <v>617224</v>
      </c>
    </row>
    <row r="392" spans="1:4" ht="14.25">
      <c r="A392" s="70">
        <v>6832</v>
      </c>
      <c r="B392" s="71" t="s">
        <v>407</v>
      </c>
      <c r="C392" s="70" t="s">
        <v>5</v>
      </c>
      <c r="D392" s="72">
        <v>637483</v>
      </c>
    </row>
    <row r="393" spans="1:4" ht="14.25">
      <c r="A393" s="70">
        <v>6834</v>
      </c>
      <c r="B393" s="71" t="s">
        <v>408</v>
      </c>
      <c r="C393" s="70" t="s">
        <v>32</v>
      </c>
      <c r="D393" s="72">
        <v>4121</v>
      </c>
    </row>
    <row r="394" spans="1:4" ht="14.25">
      <c r="A394" s="70">
        <v>6835</v>
      </c>
      <c r="B394" s="71" t="s">
        <v>409</v>
      </c>
      <c r="C394" s="70" t="s">
        <v>22</v>
      </c>
      <c r="D394" s="72">
        <v>605</v>
      </c>
    </row>
    <row r="395" spans="1:4" ht="14.25">
      <c r="A395" s="70">
        <v>6846</v>
      </c>
      <c r="B395" s="71" t="s">
        <v>410</v>
      </c>
      <c r="C395" s="70" t="s">
        <v>22</v>
      </c>
      <c r="D395" s="72">
        <v>2127</v>
      </c>
    </row>
    <row r="396" spans="1:4" ht="14.25">
      <c r="A396" s="70">
        <v>6847</v>
      </c>
      <c r="B396" s="71" t="s">
        <v>411</v>
      </c>
      <c r="C396" s="70" t="s">
        <v>22</v>
      </c>
      <c r="D396" s="72">
        <v>2205</v>
      </c>
    </row>
    <row r="397" spans="1:4" ht="14.25">
      <c r="A397" s="70">
        <v>6853</v>
      </c>
      <c r="B397" s="71" t="s">
        <v>412</v>
      </c>
      <c r="C397" s="70" t="s">
        <v>22</v>
      </c>
      <c r="D397" s="72">
        <v>1550</v>
      </c>
    </row>
    <row r="398" spans="1:4" ht="14.25">
      <c r="A398" s="70">
        <v>6858</v>
      </c>
      <c r="B398" s="71" t="s">
        <v>413</v>
      </c>
      <c r="C398" s="70" t="s">
        <v>5</v>
      </c>
      <c r="D398" s="72">
        <v>790086</v>
      </c>
    </row>
    <row r="399" spans="1:4" ht="14.25">
      <c r="A399" s="70">
        <v>6859</v>
      </c>
      <c r="B399" s="71" t="s">
        <v>414</v>
      </c>
      <c r="C399" s="70" t="s">
        <v>5</v>
      </c>
      <c r="D399" s="72">
        <v>755166</v>
      </c>
    </row>
    <row r="400" spans="1:4" ht="14.25">
      <c r="A400" s="70">
        <v>6861</v>
      </c>
      <c r="B400" s="71" t="s">
        <v>415</v>
      </c>
      <c r="C400" s="70" t="s">
        <v>16</v>
      </c>
      <c r="D400" s="72">
        <v>82490</v>
      </c>
    </row>
    <row r="401" spans="1:4" ht="14.25">
      <c r="A401" s="70">
        <v>6863</v>
      </c>
      <c r="B401" s="71" t="s">
        <v>416</v>
      </c>
      <c r="C401" s="70" t="s">
        <v>22</v>
      </c>
      <c r="D401" s="72">
        <v>48510</v>
      </c>
    </row>
    <row r="402" spans="1:4" ht="14.25">
      <c r="A402" s="70">
        <v>6865</v>
      </c>
      <c r="B402" s="71" t="s">
        <v>417</v>
      </c>
      <c r="C402" s="70" t="s">
        <v>5</v>
      </c>
      <c r="D402" s="72">
        <v>592629</v>
      </c>
    </row>
    <row r="403" spans="1:4" ht="14.25">
      <c r="A403" s="70">
        <v>6867</v>
      </c>
      <c r="B403" s="71" t="s">
        <v>418</v>
      </c>
      <c r="C403" s="70" t="s">
        <v>14</v>
      </c>
      <c r="D403" s="72">
        <v>607987</v>
      </c>
    </row>
    <row r="404" spans="1:4" ht="14.25">
      <c r="A404" s="70">
        <v>6875</v>
      </c>
      <c r="B404" s="71" t="s">
        <v>419</v>
      </c>
      <c r="C404" s="70" t="s">
        <v>20</v>
      </c>
      <c r="D404" s="72">
        <v>5691</v>
      </c>
    </row>
    <row r="405" spans="1:4" ht="14.25">
      <c r="A405" s="70">
        <v>6878</v>
      </c>
      <c r="B405" s="71" t="s">
        <v>420</v>
      </c>
      <c r="C405" s="70" t="s">
        <v>421</v>
      </c>
      <c r="D405" s="72">
        <v>2000</v>
      </c>
    </row>
    <row r="406" spans="1:4" ht="14.25">
      <c r="A406" s="70">
        <v>6884</v>
      </c>
      <c r="B406" s="71" t="s">
        <v>422</v>
      </c>
      <c r="C406" s="70" t="s">
        <v>22</v>
      </c>
      <c r="D406" s="72">
        <v>3093167</v>
      </c>
    </row>
    <row r="407" spans="1:4" ht="14.25">
      <c r="A407" s="70">
        <v>6889</v>
      </c>
      <c r="B407" s="71" t="s">
        <v>423</v>
      </c>
      <c r="C407" s="70" t="s">
        <v>32</v>
      </c>
      <c r="D407" s="72">
        <v>915</v>
      </c>
    </row>
    <row r="408" spans="1:4" ht="14.25">
      <c r="A408" s="70">
        <v>6914</v>
      </c>
      <c r="B408" s="71" t="s">
        <v>424</v>
      </c>
      <c r="C408" s="70" t="s">
        <v>20</v>
      </c>
      <c r="D408" s="72">
        <v>11034</v>
      </c>
    </row>
    <row r="409" spans="1:4" ht="14.25">
      <c r="A409" s="70">
        <v>6919</v>
      </c>
      <c r="B409" s="71" t="s">
        <v>425</v>
      </c>
      <c r="C409" s="70" t="s">
        <v>55</v>
      </c>
      <c r="D409" s="72">
        <v>279400</v>
      </c>
    </row>
    <row r="410" spans="1:4" ht="14.25">
      <c r="A410" s="70">
        <v>6944</v>
      </c>
      <c r="B410" s="71" t="s">
        <v>426</v>
      </c>
      <c r="C410" s="70" t="s">
        <v>22</v>
      </c>
      <c r="D410" s="72">
        <v>499800</v>
      </c>
    </row>
    <row r="411" spans="1:4" ht="14.25">
      <c r="A411" s="70">
        <v>6958</v>
      </c>
      <c r="B411" s="71" t="s">
        <v>427</v>
      </c>
      <c r="C411" s="70" t="s">
        <v>16</v>
      </c>
      <c r="D411" s="72">
        <v>19656</v>
      </c>
    </row>
    <row r="412" spans="1:4" ht="14.25">
      <c r="A412" s="70">
        <v>6962</v>
      </c>
      <c r="B412" s="71" t="s">
        <v>428</v>
      </c>
      <c r="C412" s="70" t="s">
        <v>72</v>
      </c>
      <c r="D412" s="72">
        <v>2380</v>
      </c>
    </row>
    <row r="413" spans="1:4" ht="14.25">
      <c r="A413" s="70">
        <v>6963</v>
      </c>
      <c r="B413" s="71" t="s">
        <v>429</v>
      </c>
      <c r="C413" s="70" t="s">
        <v>72</v>
      </c>
      <c r="D413" s="72">
        <v>2380</v>
      </c>
    </row>
    <row r="414" spans="1:4" ht="14.25">
      <c r="A414" s="70">
        <v>6964</v>
      </c>
      <c r="B414" s="71" t="s">
        <v>430</v>
      </c>
      <c r="C414" s="70" t="s">
        <v>72</v>
      </c>
      <c r="D414" s="72">
        <v>2660</v>
      </c>
    </row>
    <row r="415" spans="1:4" ht="14.25">
      <c r="A415" s="70">
        <v>7004</v>
      </c>
      <c r="B415" s="71" t="s">
        <v>431</v>
      </c>
      <c r="C415" s="70" t="s">
        <v>5</v>
      </c>
      <c r="D415" s="72">
        <v>53550</v>
      </c>
    </row>
    <row r="416" spans="1:4" ht="14.25">
      <c r="A416" s="70">
        <v>7005</v>
      </c>
      <c r="B416" s="71" t="s">
        <v>432</v>
      </c>
      <c r="C416" s="70" t="s">
        <v>5</v>
      </c>
      <c r="D416" s="72">
        <v>19040</v>
      </c>
    </row>
    <row r="417" spans="1:4" ht="14.25">
      <c r="A417" s="70">
        <v>7009</v>
      </c>
      <c r="B417" s="71" t="s">
        <v>433</v>
      </c>
      <c r="C417" s="70" t="s">
        <v>58</v>
      </c>
      <c r="D417" s="72">
        <v>107849</v>
      </c>
    </row>
    <row r="418" spans="1:4" ht="14.25">
      <c r="A418" s="70">
        <v>7012</v>
      </c>
      <c r="B418" s="71" t="s">
        <v>434</v>
      </c>
      <c r="C418" s="70" t="s">
        <v>22</v>
      </c>
      <c r="D418" s="72">
        <v>1272</v>
      </c>
    </row>
    <row r="419" spans="1:4" ht="14.25">
      <c r="A419" s="70">
        <v>7018</v>
      </c>
      <c r="B419" s="71" t="s">
        <v>435</v>
      </c>
      <c r="C419" s="70" t="s">
        <v>55</v>
      </c>
      <c r="D419" s="72">
        <v>365104</v>
      </c>
    </row>
    <row r="420" spans="1:4" ht="14.25">
      <c r="A420" s="70">
        <v>7019</v>
      </c>
      <c r="B420" s="71" t="s">
        <v>436</v>
      </c>
      <c r="C420" s="70" t="s">
        <v>55</v>
      </c>
      <c r="D420" s="72">
        <v>15861</v>
      </c>
    </row>
    <row r="421" spans="1:4" ht="14.25">
      <c r="A421" s="70">
        <v>7020</v>
      </c>
      <c r="B421" s="71" t="s">
        <v>437</v>
      </c>
      <c r="C421" s="70" t="s">
        <v>22</v>
      </c>
      <c r="D421" s="72">
        <v>164639</v>
      </c>
    </row>
    <row r="422" spans="1:4" ht="14.25">
      <c r="A422" s="70">
        <v>7021</v>
      </c>
      <c r="B422" s="71" t="s">
        <v>438</v>
      </c>
      <c r="C422" s="70" t="s">
        <v>22</v>
      </c>
      <c r="D422" s="72">
        <v>159991</v>
      </c>
    </row>
    <row r="423" spans="1:4" ht="14.25">
      <c r="A423" s="70">
        <v>7022</v>
      </c>
      <c r="B423" s="71" t="s">
        <v>439</v>
      </c>
      <c r="C423" s="70" t="s">
        <v>22</v>
      </c>
      <c r="D423" s="72">
        <v>192810</v>
      </c>
    </row>
    <row r="424" spans="1:4" ht="14.25">
      <c r="A424" s="70">
        <v>7023</v>
      </c>
      <c r="B424" s="71" t="s">
        <v>440</v>
      </c>
      <c r="C424" s="70" t="s">
        <v>22</v>
      </c>
      <c r="D424" s="72">
        <v>284721</v>
      </c>
    </row>
    <row r="425" spans="1:4" ht="14.25">
      <c r="A425" s="70">
        <v>7024</v>
      </c>
      <c r="B425" s="71" t="s">
        <v>441</v>
      </c>
      <c r="C425" s="70" t="s">
        <v>22</v>
      </c>
      <c r="D425" s="72">
        <v>277592</v>
      </c>
    </row>
    <row r="426" spans="1:4" ht="14.25">
      <c r="A426" s="70">
        <v>7025</v>
      </c>
      <c r="B426" s="71" t="s">
        <v>442</v>
      </c>
      <c r="C426" s="70" t="s">
        <v>22</v>
      </c>
      <c r="D426" s="72">
        <v>561915</v>
      </c>
    </row>
    <row r="427" spans="1:4" ht="14.25">
      <c r="A427" s="70">
        <v>7026</v>
      </c>
      <c r="B427" s="71" t="s">
        <v>443</v>
      </c>
      <c r="C427" s="70" t="s">
        <v>22</v>
      </c>
      <c r="D427" s="72">
        <v>826211</v>
      </c>
    </row>
    <row r="428" spans="1:4" ht="14.25">
      <c r="A428" s="70">
        <v>7041</v>
      </c>
      <c r="B428" s="71" t="s">
        <v>444</v>
      </c>
      <c r="C428" s="70" t="s">
        <v>22</v>
      </c>
      <c r="D428" s="72">
        <v>1530530</v>
      </c>
    </row>
    <row r="429" spans="1:4" ht="14.25">
      <c r="A429" s="70">
        <v>7050</v>
      </c>
      <c r="B429" s="71" t="s">
        <v>445</v>
      </c>
      <c r="C429" s="70" t="s">
        <v>14</v>
      </c>
      <c r="D429" s="72">
        <v>16529</v>
      </c>
    </row>
    <row r="430" spans="1:4" ht="14.25">
      <c r="A430" s="70">
        <v>7055</v>
      </c>
      <c r="B430" s="71" t="s">
        <v>446</v>
      </c>
      <c r="C430" s="70" t="s">
        <v>20</v>
      </c>
      <c r="D430" s="72">
        <v>1156</v>
      </c>
    </row>
    <row r="431" spans="1:4" ht="14.25">
      <c r="A431" s="70">
        <v>7057</v>
      </c>
      <c r="B431" s="71" t="s">
        <v>447</v>
      </c>
      <c r="C431" s="70" t="s">
        <v>14</v>
      </c>
      <c r="D431" s="72">
        <v>13284</v>
      </c>
    </row>
    <row r="432" spans="1:4" ht="14.25">
      <c r="A432" s="70">
        <v>7071</v>
      </c>
      <c r="B432" s="71" t="s">
        <v>448</v>
      </c>
      <c r="C432" s="70" t="s">
        <v>72</v>
      </c>
      <c r="D432" s="72">
        <v>1964</v>
      </c>
    </row>
    <row r="433" spans="1:4" ht="14.25">
      <c r="A433" s="70">
        <v>7080</v>
      </c>
      <c r="B433" s="71" t="s">
        <v>449</v>
      </c>
      <c r="C433" s="70" t="s">
        <v>32</v>
      </c>
      <c r="D433" s="72">
        <v>38436</v>
      </c>
    </row>
    <row r="434" spans="1:4" ht="14.25">
      <c r="A434" s="70">
        <v>7081</v>
      </c>
      <c r="B434" s="71" t="s">
        <v>450</v>
      </c>
      <c r="C434" s="70" t="s">
        <v>32</v>
      </c>
      <c r="D434" s="72">
        <v>80651</v>
      </c>
    </row>
    <row r="435" spans="1:4" ht="14.25">
      <c r="A435" s="70">
        <v>7082</v>
      </c>
      <c r="B435" s="71" t="s">
        <v>451</v>
      </c>
      <c r="C435" s="70" t="s">
        <v>22</v>
      </c>
      <c r="D435" s="72">
        <v>1600671</v>
      </c>
    </row>
    <row r="436" spans="1:4" ht="14.25">
      <c r="A436" s="70">
        <v>7084</v>
      </c>
      <c r="B436" s="71" t="s">
        <v>452</v>
      </c>
      <c r="C436" s="70" t="s">
        <v>22</v>
      </c>
      <c r="D436" s="72">
        <v>1088510</v>
      </c>
    </row>
    <row r="437" spans="1:4" ht="14.25">
      <c r="A437" s="70">
        <v>7085</v>
      </c>
      <c r="B437" s="71" t="s">
        <v>453</v>
      </c>
      <c r="C437" s="70" t="s">
        <v>22</v>
      </c>
      <c r="D437" s="72">
        <v>1457296</v>
      </c>
    </row>
    <row r="438" spans="1:4" ht="14.25">
      <c r="A438" s="70">
        <v>7086</v>
      </c>
      <c r="B438" s="71" t="s">
        <v>454</v>
      </c>
      <c r="C438" s="70" t="s">
        <v>22</v>
      </c>
      <c r="D438" s="72">
        <v>805271</v>
      </c>
    </row>
    <row r="439" spans="1:4" ht="14.25">
      <c r="A439" s="70">
        <v>7087</v>
      </c>
      <c r="B439" s="71" t="s">
        <v>455</v>
      </c>
      <c r="C439" s="70" t="s">
        <v>22</v>
      </c>
      <c r="D439" s="72">
        <v>559313</v>
      </c>
    </row>
    <row r="440" spans="1:4" ht="14.25">
      <c r="A440" s="70">
        <v>7088</v>
      </c>
      <c r="B440" s="71" t="s">
        <v>456</v>
      </c>
      <c r="C440" s="70" t="s">
        <v>20</v>
      </c>
      <c r="D440" s="72">
        <v>4665</v>
      </c>
    </row>
    <row r="441" spans="1:4" ht="14.25">
      <c r="A441" s="70">
        <v>7089</v>
      </c>
      <c r="B441" s="71" t="s">
        <v>457</v>
      </c>
      <c r="C441" s="70" t="s">
        <v>22</v>
      </c>
      <c r="D441" s="72">
        <v>623660</v>
      </c>
    </row>
    <row r="442" spans="1:4" ht="14.25">
      <c r="A442" s="70">
        <v>7091</v>
      </c>
      <c r="B442" s="71" t="s">
        <v>458</v>
      </c>
      <c r="C442" s="70" t="s">
        <v>22</v>
      </c>
      <c r="D442" s="72">
        <v>1851353</v>
      </c>
    </row>
    <row r="443" spans="1:4" ht="14.25">
      <c r="A443" s="70">
        <v>7092</v>
      </c>
      <c r="B443" s="71" t="s">
        <v>459</v>
      </c>
      <c r="C443" s="70" t="s">
        <v>22</v>
      </c>
      <c r="D443" s="72">
        <v>2485168</v>
      </c>
    </row>
    <row r="444" spans="1:4" ht="14.25">
      <c r="A444" s="70">
        <v>7093</v>
      </c>
      <c r="B444" s="71" t="s">
        <v>460</v>
      </c>
      <c r="C444" s="70" t="s">
        <v>22</v>
      </c>
      <c r="D444" s="72">
        <v>2876720</v>
      </c>
    </row>
    <row r="445" spans="1:4" ht="14.25">
      <c r="A445" s="70">
        <v>7094</v>
      </c>
      <c r="B445" s="71" t="s">
        <v>461</v>
      </c>
      <c r="C445" s="70" t="s">
        <v>22</v>
      </c>
      <c r="D445" s="72">
        <v>3983182</v>
      </c>
    </row>
    <row r="446" spans="1:4" ht="14.25">
      <c r="A446" s="70">
        <v>7096</v>
      </c>
      <c r="B446" s="71" t="s">
        <v>462</v>
      </c>
      <c r="C446" s="70" t="s">
        <v>22</v>
      </c>
      <c r="D446" s="72">
        <v>1881348</v>
      </c>
    </row>
    <row r="447" spans="1:4" ht="14.25">
      <c r="A447" s="70">
        <v>7097</v>
      </c>
      <c r="B447" s="71" t="s">
        <v>463</v>
      </c>
      <c r="C447" s="70" t="s">
        <v>22</v>
      </c>
      <c r="D447" s="72">
        <v>2907016</v>
      </c>
    </row>
    <row r="448" spans="1:4" ht="14.25">
      <c r="A448" s="70">
        <v>7098</v>
      </c>
      <c r="B448" s="71" t="s">
        <v>464</v>
      </c>
      <c r="C448" s="70" t="s">
        <v>22</v>
      </c>
      <c r="D448" s="72">
        <v>3693375</v>
      </c>
    </row>
    <row r="449" spans="1:4" ht="14.25">
      <c r="A449" s="70">
        <v>7099</v>
      </c>
      <c r="B449" s="71" t="s">
        <v>465</v>
      </c>
      <c r="C449" s="70" t="s">
        <v>22</v>
      </c>
      <c r="D449" s="72">
        <v>3821573</v>
      </c>
    </row>
    <row r="450" spans="1:4" ht="14.25">
      <c r="A450" s="70">
        <v>7101</v>
      </c>
      <c r="B450" s="71" t="s">
        <v>466</v>
      </c>
      <c r="C450" s="70" t="s">
        <v>22</v>
      </c>
      <c r="D450" s="72">
        <v>1030260</v>
      </c>
    </row>
    <row r="451" spans="1:4" ht="14.25">
      <c r="A451" s="70">
        <v>7104</v>
      </c>
      <c r="B451" s="71" t="s">
        <v>467</v>
      </c>
      <c r="C451" s="70" t="s">
        <v>22</v>
      </c>
      <c r="D451" s="72">
        <v>378392</v>
      </c>
    </row>
    <row r="452" spans="1:4" ht="14.25">
      <c r="A452" s="70">
        <v>7105</v>
      </c>
      <c r="B452" s="71" t="s">
        <v>468</v>
      </c>
      <c r="C452" s="70" t="s">
        <v>32</v>
      </c>
      <c r="D452" s="72">
        <v>14753</v>
      </c>
    </row>
    <row r="453" spans="1:4" ht="14.25">
      <c r="A453" s="70">
        <v>7106</v>
      </c>
      <c r="B453" s="71" t="s">
        <v>469</v>
      </c>
      <c r="C453" s="70" t="s">
        <v>32</v>
      </c>
      <c r="D453" s="72">
        <v>26064</v>
      </c>
    </row>
    <row r="454" spans="1:4" ht="14.25">
      <c r="A454" s="70">
        <v>7107</v>
      </c>
      <c r="B454" s="71" t="s">
        <v>470</v>
      </c>
      <c r="C454" s="70" t="s">
        <v>32</v>
      </c>
      <c r="D454" s="72">
        <v>58068</v>
      </c>
    </row>
    <row r="455" spans="1:4" ht="14.25">
      <c r="A455" s="70">
        <v>7109</v>
      </c>
      <c r="B455" s="71" t="s">
        <v>471</v>
      </c>
      <c r="C455" s="70" t="s">
        <v>32</v>
      </c>
      <c r="D455" s="72">
        <v>20206</v>
      </c>
    </row>
    <row r="456" spans="1:4" ht="14.25">
      <c r="A456" s="70">
        <v>7110</v>
      </c>
      <c r="B456" s="71" t="s">
        <v>472</v>
      </c>
      <c r="C456" s="70" t="s">
        <v>32</v>
      </c>
      <c r="D456" s="72">
        <v>35129</v>
      </c>
    </row>
    <row r="457" spans="1:4" ht="14.25">
      <c r="A457" s="70">
        <v>7111</v>
      </c>
      <c r="B457" s="71" t="s">
        <v>473</v>
      </c>
      <c r="C457" s="70" t="s">
        <v>32</v>
      </c>
      <c r="D457" s="72">
        <v>80450</v>
      </c>
    </row>
    <row r="458" spans="1:4" ht="14.25">
      <c r="A458" s="70">
        <v>7114</v>
      </c>
      <c r="B458" s="71" t="s">
        <v>474</v>
      </c>
      <c r="C458" s="70" t="s">
        <v>5</v>
      </c>
      <c r="D458" s="72">
        <v>738772</v>
      </c>
    </row>
    <row r="459" spans="1:4" ht="14.25">
      <c r="A459" s="70">
        <v>7115</v>
      </c>
      <c r="B459" s="71" t="s">
        <v>475</v>
      </c>
      <c r="C459" s="70" t="s">
        <v>20</v>
      </c>
      <c r="D459" s="72">
        <v>11560</v>
      </c>
    </row>
    <row r="460" spans="1:4" ht="14.25">
      <c r="A460" s="70">
        <v>7119</v>
      </c>
      <c r="B460" s="71" t="s">
        <v>476</v>
      </c>
      <c r="C460" s="70" t="s">
        <v>32</v>
      </c>
      <c r="D460" s="72">
        <v>658308</v>
      </c>
    </row>
    <row r="461" spans="1:4" ht="14.25">
      <c r="A461" s="70">
        <v>7120</v>
      </c>
      <c r="B461" s="71" t="s">
        <v>477</v>
      </c>
      <c r="C461" s="70" t="s">
        <v>32</v>
      </c>
      <c r="D461" s="72">
        <v>793692</v>
      </c>
    </row>
    <row r="462" spans="1:4" ht="14.25">
      <c r="A462" s="70">
        <v>7121</v>
      </c>
      <c r="B462" s="71" t="s">
        <v>478</v>
      </c>
      <c r="C462" s="70" t="s">
        <v>32</v>
      </c>
      <c r="D462" s="72">
        <v>979846</v>
      </c>
    </row>
    <row r="463" spans="1:4" ht="14.25">
      <c r="A463" s="70">
        <v>7122</v>
      </c>
      <c r="B463" s="71" t="s">
        <v>479</v>
      </c>
      <c r="C463" s="70" t="s">
        <v>32</v>
      </c>
      <c r="D463" s="72">
        <v>1345385</v>
      </c>
    </row>
    <row r="464" spans="1:4" ht="14.25">
      <c r="A464" s="70">
        <v>7123</v>
      </c>
      <c r="B464" s="71" t="s">
        <v>480</v>
      </c>
      <c r="C464" s="70" t="s">
        <v>32</v>
      </c>
      <c r="D464" s="72">
        <v>1818385</v>
      </c>
    </row>
    <row r="465" spans="1:4" ht="14.25">
      <c r="A465" s="70">
        <v>7124</v>
      </c>
      <c r="B465" s="71" t="s">
        <v>481</v>
      </c>
      <c r="C465" s="70" t="s">
        <v>32</v>
      </c>
      <c r="D465" s="72">
        <v>2435231</v>
      </c>
    </row>
    <row r="466" spans="1:4" ht="14.25">
      <c r="A466" s="70">
        <v>7125</v>
      </c>
      <c r="B466" s="71" t="s">
        <v>482</v>
      </c>
      <c r="C466" s="70" t="s">
        <v>32</v>
      </c>
      <c r="D466" s="72">
        <v>2855769</v>
      </c>
    </row>
    <row r="467" spans="1:4" ht="14.25">
      <c r="A467" s="70">
        <v>7131</v>
      </c>
      <c r="B467" s="71" t="s">
        <v>483</v>
      </c>
      <c r="C467" s="70" t="s">
        <v>16</v>
      </c>
      <c r="D467" s="72">
        <v>11163</v>
      </c>
    </row>
    <row r="468" spans="1:4" ht="14.25">
      <c r="A468" s="70">
        <v>7133</v>
      </c>
      <c r="B468" s="71" t="s">
        <v>484</v>
      </c>
      <c r="C468" s="70" t="s">
        <v>16</v>
      </c>
      <c r="D468" s="72">
        <v>26709</v>
      </c>
    </row>
    <row r="469" spans="1:4" ht="14.25">
      <c r="A469" s="70">
        <v>7134</v>
      </c>
      <c r="B469" s="71" t="s">
        <v>485</v>
      </c>
      <c r="C469" s="70" t="s">
        <v>16</v>
      </c>
      <c r="D469" s="72">
        <v>8935</v>
      </c>
    </row>
    <row r="470" spans="1:4" ht="14.25">
      <c r="A470" s="70">
        <v>7135</v>
      </c>
      <c r="B470" s="71" t="s">
        <v>486</v>
      </c>
      <c r="C470" s="70" t="s">
        <v>22</v>
      </c>
      <c r="D470" s="72">
        <v>967</v>
      </c>
    </row>
    <row r="471" spans="1:4" ht="14.25">
      <c r="A471" s="70">
        <v>7138</v>
      </c>
      <c r="B471" s="71" t="s">
        <v>487</v>
      </c>
      <c r="C471" s="70" t="s">
        <v>22</v>
      </c>
      <c r="D471" s="72">
        <v>26197</v>
      </c>
    </row>
    <row r="472" spans="1:4" ht="14.25">
      <c r="A472" s="70">
        <v>7141</v>
      </c>
      <c r="B472" s="71" t="s">
        <v>488</v>
      </c>
      <c r="C472" s="70" t="s">
        <v>22</v>
      </c>
      <c r="D472" s="72">
        <v>37163</v>
      </c>
    </row>
    <row r="473" spans="1:4" ht="14.25">
      <c r="A473" s="70">
        <v>7142</v>
      </c>
      <c r="B473" s="71" t="s">
        <v>489</v>
      </c>
      <c r="C473" s="70" t="s">
        <v>32</v>
      </c>
      <c r="D473" s="72">
        <v>61930</v>
      </c>
    </row>
    <row r="474" spans="1:4" ht="14.25">
      <c r="A474" s="70">
        <v>7145</v>
      </c>
      <c r="B474" s="71" t="s">
        <v>490</v>
      </c>
      <c r="C474" s="70" t="s">
        <v>22</v>
      </c>
      <c r="D474" s="72">
        <v>401566</v>
      </c>
    </row>
    <row r="475" spans="1:4" ht="14.25">
      <c r="A475" s="70">
        <v>7146</v>
      </c>
      <c r="B475" s="71" t="s">
        <v>491</v>
      </c>
      <c r="C475" s="70" t="s">
        <v>14</v>
      </c>
      <c r="D475" s="72">
        <v>128468</v>
      </c>
    </row>
    <row r="476" spans="1:4" ht="14.25">
      <c r="A476" s="70">
        <v>7147</v>
      </c>
      <c r="B476" s="71" t="s">
        <v>492</v>
      </c>
      <c r="C476" s="70" t="s">
        <v>22</v>
      </c>
      <c r="D476" s="72">
        <v>778063</v>
      </c>
    </row>
    <row r="477" spans="1:4" ht="14.25">
      <c r="A477" s="70">
        <v>7151</v>
      </c>
      <c r="B477" s="71" t="s">
        <v>493</v>
      </c>
      <c r="C477" s="70" t="s">
        <v>22</v>
      </c>
      <c r="D477" s="72">
        <v>1005000</v>
      </c>
    </row>
    <row r="478" spans="1:4" ht="14.25">
      <c r="A478" s="70">
        <v>7152</v>
      </c>
      <c r="B478" s="71" t="s">
        <v>494</v>
      </c>
      <c r="C478" s="70" t="s">
        <v>22</v>
      </c>
      <c r="D478" s="72">
        <v>1676620</v>
      </c>
    </row>
    <row r="479" spans="1:4" ht="14.25">
      <c r="A479" s="70">
        <v>7153</v>
      </c>
      <c r="B479" s="71" t="s">
        <v>495</v>
      </c>
      <c r="C479" s="70" t="s">
        <v>72</v>
      </c>
      <c r="D479" s="72">
        <v>3420</v>
      </c>
    </row>
    <row r="480" spans="1:4" ht="14.25">
      <c r="A480" s="70">
        <v>7154</v>
      </c>
      <c r="B480" s="71" t="s">
        <v>496</v>
      </c>
      <c r="C480" s="70" t="s">
        <v>72</v>
      </c>
      <c r="D480" s="72">
        <v>3643</v>
      </c>
    </row>
    <row r="481" spans="1:4" ht="14.25">
      <c r="A481" s="70">
        <v>7166</v>
      </c>
      <c r="B481" s="71" t="s">
        <v>497</v>
      </c>
      <c r="C481" s="70" t="s">
        <v>14</v>
      </c>
      <c r="D481" s="72">
        <v>680339</v>
      </c>
    </row>
    <row r="482" spans="1:4" ht="14.25">
      <c r="A482" s="70">
        <v>7172</v>
      </c>
      <c r="B482" s="71" t="s">
        <v>498</v>
      </c>
      <c r="C482" s="70" t="s">
        <v>5</v>
      </c>
      <c r="D482" s="72">
        <v>991602</v>
      </c>
    </row>
    <row r="483" spans="1:4" ht="14.25">
      <c r="A483" s="70">
        <v>7174</v>
      </c>
      <c r="B483" s="71" t="s">
        <v>499</v>
      </c>
      <c r="C483" s="70" t="s">
        <v>5</v>
      </c>
      <c r="D483" s="72">
        <v>1013899</v>
      </c>
    </row>
    <row r="484" spans="1:4" ht="14.25">
      <c r="A484" s="70">
        <v>7181</v>
      </c>
      <c r="B484" s="71" t="s">
        <v>500</v>
      </c>
      <c r="C484" s="70" t="s">
        <v>5</v>
      </c>
      <c r="D484" s="72">
        <v>1129350</v>
      </c>
    </row>
    <row r="485" spans="1:4" ht="14.25">
      <c r="A485" s="70">
        <v>7199</v>
      </c>
      <c r="B485" s="71" t="s">
        <v>501</v>
      </c>
      <c r="C485" s="70" t="s">
        <v>5</v>
      </c>
      <c r="D485" s="72">
        <v>640872</v>
      </c>
    </row>
    <row r="486" spans="1:4" ht="14.25">
      <c r="A486" s="70">
        <v>7200</v>
      </c>
      <c r="B486" s="71" t="s">
        <v>502</v>
      </c>
      <c r="C486" s="70" t="s">
        <v>5</v>
      </c>
      <c r="D486" s="72">
        <v>607363</v>
      </c>
    </row>
    <row r="487" spans="1:4" ht="14.25">
      <c r="A487" s="70">
        <v>7202</v>
      </c>
      <c r="B487" s="71" t="s">
        <v>503</v>
      </c>
      <c r="C487" s="70" t="s">
        <v>20</v>
      </c>
      <c r="D487" s="72">
        <v>6069</v>
      </c>
    </row>
    <row r="488" spans="1:4" ht="14.25">
      <c r="A488" s="70">
        <v>7203</v>
      </c>
      <c r="B488" s="71" t="s">
        <v>504</v>
      </c>
      <c r="C488" s="70" t="s">
        <v>20</v>
      </c>
      <c r="D488" s="72">
        <v>6069</v>
      </c>
    </row>
    <row r="489" spans="1:4" ht="14.25">
      <c r="A489" s="70">
        <v>7204</v>
      </c>
      <c r="B489" s="71" t="s">
        <v>505</v>
      </c>
      <c r="C489" s="70" t="s">
        <v>20</v>
      </c>
      <c r="D489" s="72">
        <v>6069</v>
      </c>
    </row>
    <row r="490" spans="1:4" ht="14.25">
      <c r="A490" s="70">
        <v>7205</v>
      </c>
      <c r="B490" s="71" t="s">
        <v>506</v>
      </c>
      <c r="C490" s="70" t="s">
        <v>20</v>
      </c>
      <c r="D490" s="72">
        <v>6069</v>
      </c>
    </row>
    <row r="491" spans="1:4" ht="14.25">
      <c r="A491" s="70">
        <v>7206</v>
      </c>
      <c r="B491" s="71" t="s">
        <v>507</v>
      </c>
      <c r="C491" s="70" t="s">
        <v>20</v>
      </c>
      <c r="D491" s="72">
        <v>6069</v>
      </c>
    </row>
    <row r="492" spans="1:4" ht="14.25">
      <c r="A492" s="70">
        <v>7207</v>
      </c>
      <c r="B492" s="71" t="s">
        <v>508</v>
      </c>
      <c r="C492" s="70" t="s">
        <v>20</v>
      </c>
      <c r="D492" s="72">
        <v>6069</v>
      </c>
    </row>
    <row r="493" spans="1:4" ht="14.25">
      <c r="A493" s="70">
        <v>7208</v>
      </c>
      <c r="B493" s="71" t="s">
        <v>509</v>
      </c>
      <c r="C493" s="70" t="s">
        <v>20</v>
      </c>
      <c r="D493" s="72">
        <v>6069</v>
      </c>
    </row>
    <row r="494" spans="1:4" ht="14.25">
      <c r="A494" s="70">
        <v>7216</v>
      </c>
      <c r="B494" s="71" t="s">
        <v>510</v>
      </c>
      <c r="C494" s="70" t="s">
        <v>16</v>
      </c>
      <c r="D494" s="72">
        <v>153152</v>
      </c>
    </row>
    <row r="495" spans="1:4" ht="14.25">
      <c r="A495" s="70">
        <v>7219</v>
      </c>
      <c r="B495" s="71" t="s">
        <v>511</v>
      </c>
      <c r="C495" s="70" t="s">
        <v>22</v>
      </c>
      <c r="D495" s="72">
        <v>919766</v>
      </c>
    </row>
    <row r="496" spans="1:4" ht="14.25">
      <c r="A496" s="70">
        <v>7224</v>
      </c>
      <c r="B496" s="71" t="s">
        <v>512</v>
      </c>
      <c r="C496" s="70" t="s">
        <v>22</v>
      </c>
      <c r="D496" s="72">
        <v>382240</v>
      </c>
    </row>
    <row r="497" spans="1:4" ht="14.25">
      <c r="A497" s="70">
        <v>7227</v>
      </c>
      <c r="B497" s="71" t="s">
        <v>513</v>
      </c>
      <c r="C497" s="70" t="s">
        <v>22</v>
      </c>
      <c r="D497" s="72">
        <v>28917</v>
      </c>
    </row>
    <row r="498" spans="1:4" ht="14.25">
      <c r="A498" s="70">
        <v>7228</v>
      </c>
      <c r="B498" s="71" t="s">
        <v>514</v>
      </c>
      <c r="C498" s="70" t="s">
        <v>22</v>
      </c>
      <c r="D498" s="72">
        <v>208992</v>
      </c>
    </row>
    <row r="499" spans="1:4" ht="14.25">
      <c r="A499" s="70">
        <v>7229</v>
      </c>
      <c r="B499" s="71" t="s">
        <v>515</v>
      </c>
      <c r="C499" s="70" t="s">
        <v>5</v>
      </c>
      <c r="D499" s="72">
        <v>84232</v>
      </c>
    </row>
    <row r="500" spans="1:4" ht="14.25">
      <c r="A500" s="70">
        <v>7231</v>
      </c>
      <c r="B500" s="71" t="s">
        <v>516</v>
      </c>
      <c r="C500" s="70" t="s">
        <v>5</v>
      </c>
      <c r="D500" s="72">
        <v>7800</v>
      </c>
    </row>
    <row r="501" spans="1:4" ht="14.25">
      <c r="A501" s="70">
        <v>7236</v>
      </c>
      <c r="B501" s="71" t="s">
        <v>517</v>
      </c>
      <c r="C501" s="70" t="s">
        <v>22</v>
      </c>
      <c r="D501" s="72">
        <v>33989</v>
      </c>
    </row>
    <row r="502" spans="1:4" ht="14.25">
      <c r="A502" s="70">
        <v>7244</v>
      </c>
      <c r="B502" s="71" t="s">
        <v>518</v>
      </c>
      <c r="C502" s="70" t="s">
        <v>22</v>
      </c>
      <c r="D502" s="72">
        <v>18972</v>
      </c>
    </row>
    <row r="503" spans="1:4" ht="14.25">
      <c r="A503" s="70">
        <v>7245</v>
      </c>
      <c r="B503" s="71" t="s">
        <v>519</v>
      </c>
      <c r="C503" s="70" t="s">
        <v>22</v>
      </c>
      <c r="D503" s="72">
        <v>45970</v>
      </c>
    </row>
    <row r="504" spans="1:4" ht="14.25">
      <c r="A504" s="70">
        <v>7246</v>
      </c>
      <c r="B504" s="71" t="s">
        <v>520</v>
      </c>
      <c r="C504" s="70" t="s">
        <v>67</v>
      </c>
      <c r="D504" s="72">
        <v>139262</v>
      </c>
    </row>
    <row r="505" spans="1:4" ht="14.25">
      <c r="A505" s="70">
        <v>7247</v>
      </c>
      <c r="B505" s="71" t="s">
        <v>521</v>
      </c>
      <c r="C505" s="70" t="s">
        <v>14</v>
      </c>
      <c r="D505" s="72">
        <v>18990</v>
      </c>
    </row>
    <row r="506" spans="1:4" ht="14.25">
      <c r="A506" s="70">
        <v>7248</v>
      </c>
      <c r="B506" s="71" t="s">
        <v>522</v>
      </c>
      <c r="C506" s="70" t="s">
        <v>67</v>
      </c>
      <c r="D506" s="72">
        <v>139262</v>
      </c>
    </row>
    <row r="507" spans="1:4" ht="14.25">
      <c r="A507" s="70">
        <v>7249</v>
      </c>
      <c r="B507" s="71" t="s">
        <v>523</v>
      </c>
      <c r="C507" s="70" t="s">
        <v>14</v>
      </c>
      <c r="D507" s="72">
        <v>18990</v>
      </c>
    </row>
    <row r="508" spans="1:4" ht="14.25">
      <c r="A508" s="70">
        <v>7252</v>
      </c>
      <c r="B508" s="71" t="s">
        <v>524</v>
      </c>
      <c r="C508" s="70" t="s">
        <v>22</v>
      </c>
      <c r="D508" s="72">
        <v>35343</v>
      </c>
    </row>
    <row r="509" spans="1:4" ht="14.25">
      <c r="A509" s="70">
        <v>7253</v>
      </c>
      <c r="B509" s="71" t="s">
        <v>525</v>
      </c>
      <c r="C509" s="70" t="s">
        <v>22</v>
      </c>
      <c r="D509" s="72">
        <v>59976</v>
      </c>
    </row>
    <row r="510" spans="1:4" ht="14.25">
      <c r="A510" s="70">
        <v>7254</v>
      </c>
      <c r="B510" s="71" t="s">
        <v>526</v>
      </c>
      <c r="C510" s="70" t="s">
        <v>22</v>
      </c>
      <c r="D510" s="72">
        <v>119000</v>
      </c>
    </row>
    <row r="511" spans="1:4" ht="14.25">
      <c r="A511" s="70">
        <v>7255</v>
      </c>
      <c r="B511" s="71" t="s">
        <v>527</v>
      </c>
      <c r="C511" s="70" t="s">
        <v>22</v>
      </c>
      <c r="D511" s="72">
        <v>139825</v>
      </c>
    </row>
    <row r="512" spans="1:4" ht="14.25">
      <c r="A512" s="70">
        <v>7256</v>
      </c>
      <c r="B512" s="71" t="s">
        <v>528</v>
      </c>
      <c r="C512" s="70" t="s">
        <v>22</v>
      </c>
      <c r="D512" s="72">
        <v>14399</v>
      </c>
    </row>
    <row r="513" spans="1:4" ht="14.25">
      <c r="A513" s="70">
        <v>7257</v>
      </c>
      <c r="B513" s="71" t="s">
        <v>529</v>
      </c>
      <c r="C513" s="70" t="s">
        <v>22</v>
      </c>
      <c r="D513" s="72">
        <v>34510</v>
      </c>
    </row>
    <row r="514" spans="1:4" ht="14.25">
      <c r="A514" s="70">
        <v>7258</v>
      </c>
      <c r="B514" s="71" t="s">
        <v>530</v>
      </c>
      <c r="C514" s="70" t="s">
        <v>22</v>
      </c>
      <c r="D514" s="72">
        <v>59500</v>
      </c>
    </row>
    <row r="515" spans="1:4" ht="14.25">
      <c r="A515" s="70">
        <v>7259</v>
      </c>
      <c r="B515" s="71" t="s">
        <v>531</v>
      </c>
      <c r="C515" s="70" t="s">
        <v>22</v>
      </c>
      <c r="D515" s="72">
        <v>69853</v>
      </c>
    </row>
    <row r="516" spans="1:4" ht="14.25">
      <c r="A516" s="70">
        <v>7260</v>
      </c>
      <c r="B516" s="71" t="s">
        <v>532</v>
      </c>
      <c r="C516" s="70" t="s">
        <v>22</v>
      </c>
      <c r="D516" s="72">
        <v>7140</v>
      </c>
    </row>
    <row r="517" spans="1:4" ht="14.25">
      <c r="A517" s="70">
        <v>7261</v>
      </c>
      <c r="B517" s="71" t="s">
        <v>533</v>
      </c>
      <c r="C517" s="70" t="s">
        <v>22</v>
      </c>
      <c r="D517" s="72">
        <v>14994</v>
      </c>
    </row>
    <row r="518" spans="1:4" ht="14.25">
      <c r="A518" s="70">
        <v>7262</v>
      </c>
      <c r="B518" s="71" t="s">
        <v>534</v>
      </c>
      <c r="C518" s="70" t="s">
        <v>22</v>
      </c>
      <c r="D518" s="72">
        <v>29988</v>
      </c>
    </row>
    <row r="519" spans="1:4" ht="14.25">
      <c r="A519" s="70">
        <v>7263</v>
      </c>
      <c r="B519" s="71" t="s">
        <v>535</v>
      </c>
      <c r="C519" s="70" t="s">
        <v>22</v>
      </c>
      <c r="D519" s="72">
        <v>59976</v>
      </c>
    </row>
    <row r="520" spans="1:4" ht="14.25">
      <c r="A520" s="70">
        <v>7264</v>
      </c>
      <c r="B520" s="71" t="s">
        <v>536</v>
      </c>
      <c r="C520" s="70" t="s">
        <v>22</v>
      </c>
      <c r="D520" s="72">
        <v>119000</v>
      </c>
    </row>
    <row r="521" spans="1:4" ht="14.25">
      <c r="A521" s="70">
        <v>7265</v>
      </c>
      <c r="B521" s="71" t="s">
        <v>537</v>
      </c>
      <c r="C521" s="70" t="s">
        <v>22</v>
      </c>
      <c r="D521" s="72">
        <v>139825</v>
      </c>
    </row>
    <row r="522" spans="1:4" ht="14.25">
      <c r="A522" s="70">
        <v>7266</v>
      </c>
      <c r="B522" s="71" t="s">
        <v>538</v>
      </c>
      <c r="C522" s="70" t="s">
        <v>22</v>
      </c>
      <c r="D522" s="72">
        <v>31580</v>
      </c>
    </row>
    <row r="523" spans="1:4" ht="14.25">
      <c r="A523" s="70">
        <v>7267</v>
      </c>
      <c r="B523" s="71" t="s">
        <v>539</v>
      </c>
      <c r="C523" s="70" t="s">
        <v>22</v>
      </c>
      <c r="D523" s="72">
        <v>26623</v>
      </c>
    </row>
    <row r="524" spans="1:4" ht="14.25">
      <c r="A524" s="70">
        <v>7268</v>
      </c>
      <c r="B524" s="71" t="s">
        <v>540</v>
      </c>
      <c r="C524" s="70" t="s">
        <v>22</v>
      </c>
      <c r="D524" s="72">
        <v>21384</v>
      </c>
    </row>
    <row r="525" spans="1:4" ht="14.25">
      <c r="A525" s="70">
        <v>7269</v>
      </c>
      <c r="B525" s="71" t="s">
        <v>541</v>
      </c>
      <c r="C525" s="70" t="s">
        <v>22</v>
      </c>
      <c r="D525" s="72">
        <v>16144</v>
      </c>
    </row>
    <row r="526" spans="1:4" ht="14.25">
      <c r="A526" s="70">
        <v>7270</v>
      </c>
      <c r="B526" s="71" t="s">
        <v>542</v>
      </c>
      <c r="C526" s="70" t="s">
        <v>22</v>
      </c>
      <c r="D526" s="72">
        <v>25349</v>
      </c>
    </row>
    <row r="527" spans="1:4" ht="14.25">
      <c r="A527" s="70">
        <v>7271</v>
      </c>
      <c r="B527" s="71" t="s">
        <v>543</v>
      </c>
      <c r="C527" s="70" t="s">
        <v>22</v>
      </c>
      <c r="D527" s="72">
        <v>21384</v>
      </c>
    </row>
    <row r="528" spans="1:4" ht="14.25">
      <c r="A528" s="70">
        <v>7272</v>
      </c>
      <c r="B528" s="71" t="s">
        <v>544</v>
      </c>
      <c r="C528" s="70" t="s">
        <v>22</v>
      </c>
      <c r="D528" s="72">
        <v>16994</v>
      </c>
    </row>
    <row r="529" spans="1:4" ht="14.25">
      <c r="A529" s="70">
        <v>7273</v>
      </c>
      <c r="B529" s="71" t="s">
        <v>545</v>
      </c>
      <c r="C529" s="70" t="s">
        <v>22</v>
      </c>
      <c r="D529" s="72">
        <v>12887</v>
      </c>
    </row>
    <row r="530" spans="1:4" ht="14.25">
      <c r="A530" s="70">
        <v>7274</v>
      </c>
      <c r="B530" s="71" t="s">
        <v>546</v>
      </c>
      <c r="C530" s="70" t="s">
        <v>22</v>
      </c>
      <c r="D530" s="72">
        <v>53104</v>
      </c>
    </row>
    <row r="531" spans="1:4" ht="14.25">
      <c r="A531" s="70">
        <v>7275</v>
      </c>
      <c r="B531" s="71" t="s">
        <v>547</v>
      </c>
      <c r="C531" s="70" t="s">
        <v>22</v>
      </c>
      <c r="D531" s="72">
        <v>17017</v>
      </c>
    </row>
    <row r="532" spans="1:4" ht="14.25">
      <c r="A532" s="70">
        <v>7276</v>
      </c>
      <c r="B532" s="71" t="s">
        <v>548</v>
      </c>
      <c r="C532" s="70" t="s">
        <v>22</v>
      </c>
      <c r="D532" s="72">
        <v>25865</v>
      </c>
    </row>
    <row r="533" spans="1:4" ht="14.25">
      <c r="A533" s="70">
        <v>7277</v>
      </c>
      <c r="B533" s="71" t="s">
        <v>549</v>
      </c>
      <c r="C533" s="70" t="s">
        <v>22</v>
      </c>
      <c r="D533" s="72">
        <v>28455</v>
      </c>
    </row>
    <row r="534" spans="1:4" ht="14.25">
      <c r="A534" s="70">
        <v>7278</v>
      </c>
      <c r="B534" s="71" t="s">
        <v>550</v>
      </c>
      <c r="C534" s="70" t="s">
        <v>22</v>
      </c>
      <c r="D534" s="72">
        <v>35595</v>
      </c>
    </row>
    <row r="535" spans="1:4" ht="14.25">
      <c r="A535" s="70">
        <v>7279</v>
      </c>
      <c r="B535" s="71" t="s">
        <v>551</v>
      </c>
      <c r="C535" s="70" t="s">
        <v>22</v>
      </c>
      <c r="D535" s="72">
        <v>42630</v>
      </c>
    </row>
    <row r="536" spans="1:4" ht="14.25">
      <c r="A536" s="70">
        <v>7280</v>
      </c>
      <c r="B536" s="71" t="s">
        <v>552</v>
      </c>
      <c r="C536" s="70" t="s">
        <v>22</v>
      </c>
      <c r="D536" s="72">
        <v>86100</v>
      </c>
    </row>
    <row r="537" spans="1:4" ht="14.25">
      <c r="A537" s="70">
        <v>7281</v>
      </c>
      <c r="B537" s="71" t="s">
        <v>553</v>
      </c>
      <c r="C537" s="70" t="s">
        <v>22</v>
      </c>
      <c r="D537" s="72">
        <v>91214</v>
      </c>
    </row>
    <row r="538" spans="1:4" ht="14.25">
      <c r="A538" s="70">
        <v>7282</v>
      </c>
      <c r="B538" s="71" t="s">
        <v>554</v>
      </c>
      <c r="C538" s="70" t="s">
        <v>22</v>
      </c>
      <c r="D538" s="72">
        <v>8925</v>
      </c>
    </row>
    <row r="539" spans="1:4" ht="14.25">
      <c r="A539" s="70">
        <v>7283</v>
      </c>
      <c r="B539" s="71" t="s">
        <v>555</v>
      </c>
      <c r="C539" s="70" t="s">
        <v>22</v>
      </c>
      <c r="D539" s="72">
        <v>14700</v>
      </c>
    </row>
    <row r="540" spans="1:4" ht="14.25">
      <c r="A540" s="70">
        <v>7284</v>
      </c>
      <c r="B540" s="71" t="s">
        <v>556</v>
      </c>
      <c r="C540" s="70" t="s">
        <v>22</v>
      </c>
      <c r="D540" s="72">
        <v>18375</v>
      </c>
    </row>
    <row r="541" spans="1:4" ht="14.25">
      <c r="A541" s="70">
        <v>7285</v>
      </c>
      <c r="B541" s="71" t="s">
        <v>557</v>
      </c>
      <c r="C541" s="70" t="s">
        <v>22</v>
      </c>
      <c r="D541" s="72">
        <v>22050</v>
      </c>
    </row>
    <row r="542" spans="1:4" ht="14.25">
      <c r="A542" s="70">
        <v>7287</v>
      </c>
      <c r="B542" s="71" t="s">
        <v>558</v>
      </c>
      <c r="C542" s="70" t="s">
        <v>22</v>
      </c>
      <c r="D542" s="72">
        <v>11025</v>
      </c>
    </row>
    <row r="543" spans="1:4" ht="14.25">
      <c r="A543" s="70">
        <v>7288</v>
      </c>
      <c r="B543" s="71" t="s">
        <v>559</v>
      </c>
      <c r="C543" s="70" t="s">
        <v>22</v>
      </c>
      <c r="D543" s="72">
        <v>22050</v>
      </c>
    </row>
    <row r="544" spans="1:4" ht="14.25">
      <c r="A544" s="70">
        <v>7289</v>
      </c>
      <c r="B544" s="71" t="s">
        <v>560</v>
      </c>
      <c r="C544" s="70" t="s">
        <v>22</v>
      </c>
      <c r="D544" s="72">
        <v>5520</v>
      </c>
    </row>
    <row r="545" spans="1:4" ht="14.25">
      <c r="A545" s="70">
        <v>7291</v>
      </c>
      <c r="B545" s="71" t="s">
        <v>561</v>
      </c>
      <c r="C545" s="70" t="s">
        <v>22</v>
      </c>
      <c r="D545" s="72">
        <v>499800</v>
      </c>
    </row>
    <row r="546" spans="1:4" ht="14.25">
      <c r="A546" s="70">
        <v>7293</v>
      </c>
      <c r="B546" s="71" t="s">
        <v>562</v>
      </c>
      <c r="C546" s="70" t="s">
        <v>22</v>
      </c>
      <c r="D546" s="72">
        <v>574620</v>
      </c>
    </row>
    <row r="547" spans="1:4" ht="14.25">
      <c r="A547" s="70">
        <v>7295</v>
      </c>
      <c r="B547" s="71" t="s">
        <v>563</v>
      </c>
      <c r="C547" s="70" t="s">
        <v>22</v>
      </c>
      <c r="D547" s="72">
        <v>656880</v>
      </c>
    </row>
    <row r="548" spans="1:4" ht="14.25">
      <c r="A548" s="70">
        <v>7298</v>
      </c>
      <c r="B548" s="71" t="s">
        <v>564</v>
      </c>
      <c r="C548" s="70" t="s">
        <v>22</v>
      </c>
      <c r="D548" s="72">
        <v>293026</v>
      </c>
    </row>
    <row r="549" spans="1:4" ht="14.25">
      <c r="A549" s="70">
        <v>7300</v>
      </c>
      <c r="B549" s="71" t="s">
        <v>565</v>
      </c>
      <c r="C549" s="70" t="s">
        <v>32</v>
      </c>
      <c r="D549" s="72">
        <v>62035</v>
      </c>
    </row>
    <row r="550" spans="1:4" ht="14.25">
      <c r="A550" s="70">
        <v>7302</v>
      </c>
      <c r="B550" s="71" t="s">
        <v>566</v>
      </c>
      <c r="C550" s="70" t="s">
        <v>32</v>
      </c>
      <c r="D550" s="72">
        <v>11010</v>
      </c>
    </row>
    <row r="551" spans="1:4" ht="14.25">
      <c r="A551" s="70">
        <v>7303</v>
      </c>
      <c r="B551" s="71" t="s">
        <v>567</v>
      </c>
      <c r="C551" s="70" t="s">
        <v>32</v>
      </c>
      <c r="D551" s="72">
        <v>24411</v>
      </c>
    </row>
    <row r="552" spans="1:4" ht="14.25">
      <c r="A552" s="70">
        <v>7304</v>
      </c>
      <c r="B552" s="71" t="s">
        <v>568</v>
      </c>
      <c r="C552" s="70" t="s">
        <v>32</v>
      </c>
      <c r="D552" s="72">
        <v>41175</v>
      </c>
    </row>
    <row r="553" spans="1:4" ht="14.25">
      <c r="A553" s="70">
        <v>7305</v>
      </c>
      <c r="B553" s="71" t="s">
        <v>569</v>
      </c>
      <c r="C553" s="70" t="s">
        <v>32</v>
      </c>
      <c r="D553" s="72">
        <v>85883</v>
      </c>
    </row>
    <row r="554" spans="1:4" ht="14.25">
      <c r="A554" s="70">
        <v>7306</v>
      </c>
      <c r="B554" s="71" t="s">
        <v>570</v>
      </c>
      <c r="C554" s="70" t="s">
        <v>22</v>
      </c>
      <c r="D554" s="72">
        <v>28862</v>
      </c>
    </row>
    <row r="555" spans="1:4" ht="14.25">
      <c r="A555" s="70">
        <v>7307</v>
      </c>
      <c r="B555" s="71" t="s">
        <v>571</v>
      </c>
      <c r="C555" s="70" t="s">
        <v>22</v>
      </c>
      <c r="D555" s="72">
        <v>99900</v>
      </c>
    </row>
    <row r="556" spans="1:4" ht="14.25">
      <c r="A556" s="70">
        <v>7308</v>
      </c>
      <c r="B556" s="71" t="s">
        <v>572</v>
      </c>
      <c r="C556" s="70" t="s">
        <v>573</v>
      </c>
      <c r="D556" s="72">
        <v>1750905</v>
      </c>
    </row>
    <row r="557" spans="1:4" ht="14.25">
      <c r="A557" s="70">
        <v>7309</v>
      </c>
      <c r="B557" s="71" t="s">
        <v>574</v>
      </c>
      <c r="C557" s="70" t="s">
        <v>20</v>
      </c>
      <c r="D557" s="72">
        <v>4701</v>
      </c>
    </row>
    <row r="558" spans="1:4" ht="14.25">
      <c r="A558" s="70">
        <v>7313</v>
      </c>
      <c r="B558" s="71" t="s">
        <v>575</v>
      </c>
      <c r="C558" s="70" t="s">
        <v>58</v>
      </c>
      <c r="D558" s="72">
        <v>33987</v>
      </c>
    </row>
    <row r="559" spans="1:4" ht="14.25">
      <c r="A559" s="70">
        <v>7317</v>
      </c>
      <c r="B559" s="71" t="s">
        <v>576</v>
      </c>
      <c r="C559" s="70" t="s">
        <v>16</v>
      </c>
      <c r="D559" s="72">
        <v>6698</v>
      </c>
    </row>
    <row r="560" spans="1:4" ht="14.25">
      <c r="A560" s="70">
        <v>7336</v>
      </c>
      <c r="B560" s="71" t="s">
        <v>577</v>
      </c>
      <c r="C560" s="70" t="s">
        <v>22</v>
      </c>
      <c r="D560" s="72">
        <v>52073</v>
      </c>
    </row>
    <row r="561" spans="1:4" ht="14.25">
      <c r="A561" s="70">
        <v>7337</v>
      </c>
      <c r="B561" s="71" t="s">
        <v>578</v>
      </c>
      <c r="C561" s="70" t="s">
        <v>20</v>
      </c>
      <c r="D561" s="72">
        <v>163495</v>
      </c>
    </row>
    <row r="562" spans="1:4" ht="14.25">
      <c r="A562" s="70">
        <v>7338</v>
      </c>
      <c r="B562" s="71" t="s">
        <v>579</v>
      </c>
      <c r="C562" s="70" t="s">
        <v>32</v>
      </c>
      <c r="D562" s="72">
        <v>57596</v>
      </c>
    </row>
    <row r="563" spans="1:4" ht="14.25">
      <c r="A563" s="70">
        <v>7343</v>
      </c>
      <c r="B563" s="71" t="s">
        <v>580</v>
      </c>
      <c r="C563" s="70" t="s">
        <v>32</v>
      </c>
      <c r="D563" s="72">
        <v>380800</v>
      </c>
    </row>
    <row r="564" spans="1:4" ht="14.25">
      <c r="A564" s="70">
        <v>7344</v>
      </c>
      <c r="B564" s="71" t="s">
        <v>581</v>
      </c>
      <c r="C564" s="70" t="s">
        <v>32</v>
      </c>
      <c r="D564" s="72">
        <v>452200</v>
      </c>
    </row>
    <row r="565" spans="1:4" ht="14.25">
      <c r="A565" s="70">
        <v>7345</v>
      </c>
      <c r="B565" s="71" t="s">
        <v>582</v>
      </c>
      <c r="C565" s="70" t="s">
        <v>22</v>
      </c>
      <c r="D565" s="72">
        <v>833000</v>
      </c>
    </row>
    <row r="566" spans="1:4" ht="14.25">
      <c r="A566" s="70">
        <v>7346</v>
      </c>
      <c r="B566" s="71" t="s">
        <v>583</v>
      </c>
      <c r="C566" s="70" t="s">
        <v>22</v>
      </c>
      <c r="D566" s="72">
        <v>7140000</v>
      </c>
    </row>
    <row r="567" spans="1:4" ht="14.25">
      <c r="A567" s="70">
        <v>7351</v>
      </c>
      <c r="B567" s="71" t="s">
        <v>584</v>
      </c>
      <c r="C567" s="70" t="s">
        <v>22</v>
      </c>
      <c r="D567" s="72">
        <v>185640</v>
      </c>
    </row>
    <row r="568" spans="1:4" ht="14.25">
      <c r="A568" s="70">
        <v>7352</v>
      </c>
      <c r="B568" s="71" t="s">
        <v>585</v>
      </c>
      <c r="C568" s="70" t="s">
        <v>22</v>
      </c>
      <c r="D568" s="72">
        <v>199920</v>
      </c>
    </row>
    <row r="569" spans="1:4" ht="14.25">
      <c r="A569" s="70">
        <v>7353</v>
      </c>
      <c r="B569" s="71" t="s">
        <v>586</v>
      </c>
      <c r="C569" s="70" t="s">
        <v>22</v>
      </c>
      <c r="D569" s="72">
        <v>379610</v>
      </c>
    </row>
    <row r="570" spans="1:4" ht="14.25">
      <c r="A570" s="70">
        <v>7354</v>
      </c>
      <c r="B570" s="71" t="s">
        <v>587</v>
      </c>
      <c r="C570" s="70" t="s">
        <v>22</v>
      </c>
      <c r="D570" s="72">
        <v>540260</v>
      </c>
    </row>
    <row r="571" spans="1:4" ht="14.25">
      <c r="A571" s="70">
        <v>7355</v>
      </c>
      <c r="B571" s="71" t="s">
        <v>588</v>
      </c>
      <c r="C571" s="70" t="s">
        <v>22</v>
      </c>
      <c r="D571" s="72">
        <v>821100</v>
      </c>
    </row>
    <row r="572" spans="1:4" ht="14.25">
      <c r="A572" s="70">
        <v>7356</v>
      </c>
      <c r="B572" s="71" t="s">
        <v>589</v>
      </c>
      <c r="C572" s="70" t="s">
        <v>22</v>
      </c>
      <c r="D572" s="72">
        <v>1069810</v>
      </c>
    </row>
    <row r="573" spans="1:4" ht="14.25">
      <c r="A573" s="70">
        <v>7359</v>
      </c>
      <c r="B573" s="71" t="s">
        <v>590</v>
      </c>
      <c r="C573" s="70" t="s">
        <v>22</v>
      </c>
      <c r="D573" s="72">
        <v>363056</v>
      </c>
    </row>
    <row r="574" spans="1:4" ht="14.25">
      <c r="A574" s="70">
        <v>7360</v>
      </c>
      <c r="B574" s="71" t="s">
        <v>591</v>
      </c>
      <c r="C574" s="70" t="s">
        <v>22</v>
      </c>
      <c r="D574" s="72">
        <v>472588</v>
      </c>
    </row>
    <row r="575" spans="1:4" ht="14.25">
      <c r="A575" s="70">
        <v>7361</v>
      </c>
      <c r="B575" s="71" t="s">
        <v>592</v>
      </c>
      <c r="C575" s="70" t="s">
        <v>22</v>
      </c>
      <c r="D575" s="72">
        <v>1300</v>
      </c>
    </row>
    <row r="576" spans="1:4" ht="14.25">
      <c r="A576" s="70">
        <v>7362</v>
      </c>
      <c r="B576" s="71" t="s">
        <v>593</v>
      </c>
      <c r="C576" s="70" t="s">
        <v>22</v>
      </c>
      <c r="D576" s="72">
        <v>1400</v>
      </c>
    </row>
    <row r="577" spans="1:4" ht="14.25">
      <c r="A577" s="70">
        <v>7363</v>
      </c>
      <c r="B577" s="71" t="s">
        <v>594</v>
      </c>
      <c r="C577" s="70" t="s">
        <v>22</v>
      </c>
      <c r="D577" s="72">
        <v>256320</v>
      </c>
    </row>
    <row r="578" spans="1:4" ht="14.25">
      <c r="A578" s="70">
        <v>7364</v>
      </c>
      <c r="B578" s="71" t="s">
        <v>595</v>
      </c>
      <c r="C578" s="70" t="s">
        <v>22</v>
      </c>
      <c r="D578" s="72">
        <v>421820</v>
      </c>
    </row>
    <row r="579" spans="1:4" ht="14.25">
      <c r="A579" s="70">
        <v>7366</v>
      </c>
      <c r="B579" s="71" t="s">
        <v>596</v>
      </c>
      <c r="C579" s="70" t="s">
        <v>22</v>
      </c>
      <c r="D579" s="72">
        <v>77164</v>
      </c>
    </row>
    <row r="580" spans="1:4" ht="14.25">
      <c r="A580" s="70">
        <v>7367</v>
      </c>
      <c r="B580" s="71" t="s">
        <v>597</v>
      </c>
      <c r="C580" s="70" t="s">
        <v>22</v>
      </c>
      <c r="D580" s="72">
        <v>219179</v>
      </c>
    </row>
    <row r="581" spans="1:4" ht="14.25">
      <c r="A581" s="70">
        <v>7368</v>
      </c>
      <c r="B581" s="71" t="s">
        <v>598</v>
      </c>
      <c r="C581" s="70" t="s">
        <v>22</v>
      </c>
      <c r="D581" s="72">
        <v>375019</v>
      </c>
    </row>
    <row r="582" spans="1:4" ht="14.25">
      <c r="A582" s="70">
        <v>7369</v>
      </c>
      <c r="B582" s="71" t="s">
        <v>599</v>
      </c>
      <c r="C582" s="70" t="s">
        <v>22</v>
      </c>
      <c r="D582" s="72">
        <v>571775</v>
      </c>
    </row>
    <row r="583" spans="1:4" ht="14.25">
      <c r="A583" s="70">
        <v>7370</v>
      </c>
      <c r="B583" s="71" t="s">
        <v>600</v>
      </c>
      <c r="C583" s="70" t="s">
        <v>22</v>
      </c>
      <c r="D583" s="72">
        <v>601434</v>
      </c>
    </row>
    <row r="584" spans="1:4" ht="14.25">
      <c r="A584" s="70">
        <v>7371</v>
      </c>
      <c r="B584" s="71" t="s">
        <v>601</v>
      </c>
      <c r="C584" s="70" t="s">
        <v>22</v>
      </c>
      <c r="D584" s="72">
        <v>675703</v>
      </c>
    </row>
    <row r="585" spans="1:4" ht="14.25">
      <c r="A585" s="70">
        <v>7372</v>
      </c>
      <c r="B585" s="71" t="s">
        <v>602</v>
      </c>
      <c r="C585" s="70" t="s">
        <v>22</v>
      </c>
      <c r="D585" s="72">
        <v>600950</v>
      </c>
    </row>
    <row r="586" spans="1:4" ht="14.25">
      <c r="A586" s="70">
        <v>7373</v>
      </c>
      <c r="B586" s="71" t="s">
        <v>603</v>
      </c>
      <c r="C586" s="70" t="s">
        <v>22</v>
      </c>
      <c r="D586" s="72">
        <v>180880</v>
      </c>
    </row>
    <row r="587" spans="1:4" ht="14.25">
      <c r="A587" s="70">
        <v>7374</v>
      </c>
      <c r="B587" s="71" t="s">
        <v>604</v>
      </c>
      <c r="C587" s="70" t="s">
        <v>22</v>
      </c>
      <c r="D587" s="72">
        <v>1136450</v>
      </c>
    </row>
    <row r="588" spans="1:4" ht="14.25">
      <c r="A588" s="70">
        <v>7375</v>
      </c>
      <c r="B588" s="71" t="s">
        <v>605</v>
      </c>
      <c r="C588" s="70" t="s">
        <v>22</v>
      </c>
      <c r="D588" s="72">
        <v>6290340</v>
      </c>
    </row>
    <row r="589" spans="1:4" ht="14.25">
      <c r="A589" s="70">
        <v>7376</v>
      </c>
      <c r="B589" s="71" t="s">
        <v>606</v>
      </c>
      <c r="C589" s="70" t="s">
        <v>22</v>
      </c>
      <c r="D589" s="72">
        <v>7485100</v>
      </c>
    </row>
    <row r="590" spans="1:4" ht="14.25">
      <c r="A590" s="70">
        <v>7377</v>
      </c>
      <c r="B590" s="71" t="s">
        <v>607</v>
      </c>
      <c r="C590" s="70" t="s">
        <v>22</v>
      </c>
      <c r="D590" s="72">
        <v>114240</v>
      </c>
    </row>
    <row r="591" spans="1:4" ht="14.25">
      <c r="A591" s="70">
        <v>7378</v>
      </c>
      <c r="B591" s="71" t="s">
        <v>608</v>
      </c>
      <c r="C591" s="70" t="s">
        <v>22</v>
      </c>
      <c r="D591" s="72">
        <v>177310</v>
      </c>
    </row>
    <row r="592" spans="1:4" ht="14.25">
      <c r="A592" s="70">
        <v>7379</v>
      </c>
      <c r="B592" s="71" t="s">
        <v>609</v>
      </c>
      <c r="C592" s="70" t="s">
        <v>22</v>
      </c>
      <c r="D592" s="72">
        <v>239190</v>
      </c>
    </row>
    <row r="593" spans="1:4" ht="14.25">
      <c r="A593" s="70">
        <v>7380</v>
      </c>
      <c r="B593" s="71" t="s">
        <v>610</v>
      </c>
      <c r="C593" s="70" t="s">
        <v>22</v>
      </c>
      <c r="D593" s="72">
        <v>441619</v>
      </c>
    </row>
    <row r="594" spans="1:4" ht="14.25">
      <c r="A594" s="70">
        <v>7381</v>
      </c>
      <c r="B594" s="71" t="s">
        <v>611</v>
      </c>
      <c r="C594" s="70" t="s">
        <v>22</v>
      </c>
      <c r="D594" s="72">
        <v>627921</v>
      </c>
    </row>
    <row r="595" spans="1:4" ht="14.25">
      <c r="A595" s="70">
        <v>7382</v>
      </c>
      <c r="B595" s="71" t="s">
        <v>612</v>
      </c>
      <c r="C595" s="70" t="s">
        <v>22</v>
      </c>
      <c r="D595" s="72">
        <v>131889</v>
      </c>
    </row>
    <row r="596" spans="1:4" ht="14.25">
      <c r="A596" s="70">
        <v>7384</v>
      </c>
      <c r="B596" s="71" t="s">
        <v>613</v>
      </c>
      <c r="C596" s="70" t="s">
        <v>22</v>
      </c>
      <c r="D596" s="72">
        <v>139150</v>
      </c>
    </row>
    <row r="597" spans="1:4" ht="14.25">
      <c r="A597" s="70">
        <v>7387</v>
      </c>
      <c r="B597" s="71" t="s">
        <v>614</v>
      </c>
      <c r="C597" s="70" t="s">
        <v>22</v>
      </c>
      <c r="D597" s="72">
        <v>78401</v>
      </c>
    </row>
    <row r="598" spans="1:4" ht="14.25">
      <c r="A598" s="70">
        <v>7388</v>
      </c>
      <c r="B598" s="71" t="s">
        <v>615</v>
      </c>
      <c r="C598" s="70" t="s">
        <v>22</v>
      </c>
      <c r="D598" s="72">
        <v>99680</v>
      </c>
    </row>
    <row r="599" spans="1:4" ht="14.25">
      <c r="A599" s="70">
        <v>7389</v>
      </c>
      <c r="B599" s="71" t="s">
        <v>616</v>
      </c>
      <c r="C599" s="70" t="s">
        <v>22</v>
      </c>
      <c r="D599" s="72">
        <v>228057</v>
      </c>
    </row>
    <row r="600" spans="1:4" ht="14.25">
      <c r="A600" s="70">
        <v>7391</v>
      </c>
      <c r="B600" s="71" t="s">
        <v>617</v>
      </c>
      <c r="C600" s="70" t="s">
        <v>22</v>
      </c>
      <c r="D600" s="72">
        <v>279650</v>
      </c>
    </row>
    <row r="601" spans="1:4" ht="14.25">
      <c r="A601" s="70">
        <v>7392</v>
      </c>
      <c r="B601" s="71" t="s">
        <v>618</v>
      </c>
      <c r="C601" s="70" t="s">
        <v>22</v>
      </c>
      <c r="D601" s="72">
        <v>357000</v>
      </c>
    </row>
    <row r="602" spans="1:4" ht="14.25">
      <c r="A602" s="70">
        <v>7393</v>
      </c>
      <c r="B602" s="71" t="s">
        <v>619</v>
      </c>
      <c r="C602" s="70" t="s">
        <v>22</v>
      </c>
      <c r="D602" s="72">
        <v>430604</v>
      </c>
    </row>
    <row r="603" spans="1:4" ht="14.25">
      <c r="A603" s="70">
        <v>7396</v>
      </c>
      <c r="B603" s="71" t="s">
        <v>620</v>
      </c>
      <c r="C603" s="70" t="s">
        <v>22</v>
      </c>
      <c r="D603" s="72">
        <v>440300</v>
      </c>
    </row>
    <row r="604" spans="1:4" ht="14.25">
      <c r="A604" s="70">
        <v>7397</v>
      </c>
      <c r="B604" s="71" t="s">
        <v>621</v>
      </c>
      <c r="C604" s="70" t="s">
        <v>22</v>
      </c>
      <c r="D604" s="72">
        <v>652120</v>
      </c>
    </row>
    <row r="605" spans="1:4" ht="14.25">
      <c r="A605" s="70">
        <v>7398</v>
      </c>
      <c r="B605" s="71" t="s">
        <v>622</v>
      </c>
      <c r="C605" s="70" t="s">
        <v>22</v>
      </c>
      <c r="D605" s="72">
        <v>713879</v>
      </c>
    </row>
    <row r="606" spans="1:4" ht="14.25">
      <c r="A606" s="70">
        <v>7399</v>
      </c>
      <c r="B606" s="71" t="s">
        <v>623</v>
      </c>
      <c r="C606" s="70" t="s">
        <v>22</v>
      </c>
      <c r="D606" s="72">
        <v>743750</v>
      </c>
    </row>
    <row r="607" spans="1:4" ht="14.25">
      <c r="A607" s="70">
        <v>7400</v>
      </c>
      <c r="B607" s="71" t="s">
        <v>624</v>
      </c>
      <c r="C607" s="70" t="s">
        <v>22</v>
      </c>
      <c r="D607" s="72">
        <v>773500</v>
      </c>
    </row>
    <row r="608" spans="1:4" ht="14.25">
      <c r="A608" s="70">
        <v>7401</v>
      </c>
      <c r="B608" s="71" t="s">
        <v>625</v>
      </c>
      <c r="C608" s="70" t="s">
        <v>22</v>
      </c>
      <c r="D608" s="72">
        <v>880600</v>
      </c>
    </row>
    <row r="609" spans="1:4" ht="14.25">
      <c r="A609" s="70">
        <v>7403</v>
      </c>
      <c r="B609" s="71" t="s">
        <v>626</v>
      </c>
      <c r="C609" s="70" t="s">
        <v>22</v>
      </c>
      <c r="D609" s="72">
        <v>1184050</v>
      </c>
    </row>
    <row r="610" spans="1:4" ht="14.25">
      <c r="A610" s="70">
        <v>7404</v>
      </c>
      <c r="B610" s="71" t="s">
        <v>627</v>
      </c>
      <c r="C610" s="70" t="s">
        <v>22</v>
      </c>
      <c r="D610" s="72">
        <v>1320900</v>
      </c>
    </row>
    <row r="611" spans="1:4" ht="14.25">
      <c r="A611" s="70">
        <v>7405</v>
      </c>
      <c r="B611" s="71" t="s">
        <v>628</v>
      </c>
      <c r="C611" s="70" t="s">
        <v>22</v>
      </c>
      <c r="D611" s="72">
        <v>1320900</v>
      </c>
    </row>
    <row r="612" spans="1:4" ht="14.25">
      <c r="A612" s="70">
        <v>7406</v>
      </c>
      <c r="B612" s="71" t="s">
        <v>629</v>
      </c>
      <c r="C612" s="70" t="s">
        <v>22</v>
      </c>
      <c r="D612" s="72">
        <v>1785000</v>
      </c>
    </row>
    <row r="613" spans="1:4" ht="14.25">
      <c r="A613" s="70">
        <v>7407</v>
      </c>
      <c r="B613" s="71" t="s">
        <v>630</v>
      </c>
      <c r="C613" s="70" t="s">
        <v>22</v>
      </c>
      <c r="D613" s="72">
        <v>47186</v>
      </c>
    </row>
    <row r="614" spans="1:4" ht="14.25">
      <c r="A614" s="70">
        <v>7409</v>
      </c>
      <c r="B614" s="71" t="s">
        <v>631</v>
      </c>
      <c r="C614" s="70" t="s">
        <v>22</v>
      </c>
      <c r="D614" s="72">
        <v>75158</v>
      </c>
    </row>
    <row r="615" spans="1:4" ht="14.25">
      <c r="A615" s="70">
        <v>7410</v>
      </c>
      <c r="B615" s="71" t="s">
        <v>632</v>
      </c>
      <c r="C615" s="70" t="s">
        <v>22</v>
      </c>
      <c r="D615" s="72">
        <v>115474</v>
      </c>
    </row>
    <row r="616" spans="1:4" ht="14.25">
      <c r="A616" s="70">
        <v>7411</v>
      </c>
      <c r="B616" s="71" t="s">
        <v>633</v>
      </c>
      <c r="C616" s="70" t="s">
        <v>22</v>
      </c>
      <c r="D616" s="72">
        <v>839761</v>
      </c>
    </row>
    <row r="617" spans="1:4" ht="14.25">
      <c r="A617" s="70">
        <v>7412</v>
      </c>
      <c r="B617" s="71" t="s">
        <v>634</v>
      </c>
      <c r="C617" s="70" t="s">
        <v>22</v>
      </c>
      <c r="D617" s="72">
        <v>190400</v>
      </c>
    </row>
    <row r="618" spans="1:4" ht="14.25">
      <c r="A618" s="70">
        <v>7413</v>
      </c>
      <c r="B618" s="71" t="s">
        <v>635</v>
      </c>
      <c r="C618" s="70" t="s">
        <v>22</v>
      </c>
      <c r="D618" s="72">
        <v>210630</v>
      </c>
    </row>
    <row r="619" spans="1:4" ht="14.25">
      <c r="A619" s="70">
        <v>7414</v>
      </c>
      <c r="B619" s="71" t="s">
        <v>636</v>
      </c>
      <c r="C619" s="70" t="s">
        <v>22</v>
      </c>
      <c r="D619" s="72">
        <v>435540</v>
      </c>
    </row>
    <row r="620" spans="1:4" ht="14.25">
      <c r="A620" s="70">
        <v>7416</v>
      </c>
      <c r="B620" s="71" t="s">
        <v>637</v>
      </c>
      <c r="C620" s="70" t="s">
        <v>22</v>
      </c>
      <c r="D620" s="72">
        <v>1050770</v>
      </c>
    </row>
    <row r="621" spans="1:4" ht="14.25">
      <c r="A621" s="70">
        <v>7417</v>
      </c>
      <c r="B621" s="71" t="s">
        <v>638</v>
      </c>
      <c r="C621" s="70" t="s">
        <v>22</v>
      </c>
      <c r="D621" s="72">
        <v>1190000</v>
      </c>
    </row>
    <row r="622" spans="1:4" ht="14.25">
      <c r="A622" s="70">
        <v>7418</v>
      </c>
      <c r="B622" s="71" t="s">
        <v>639</v>
      </c>
      <c r="C622" s="70" t="s">
        <v>573</v>
      </c>
      <c r="D622" s="72">
        <v>249095</v>
      </c>
    </row>
    <row r="623" spans="1:4" ht="14.25">
      <c r="A623" s="70">
        <v>7419</v>
      </c>
      <c r="B623" s="71" t="s">
        <v>640</v>
      </c>
      <c r="C623" s="70" t="s">
        <v>5</v>
      </c>
      <c r="D623" s="72">
        <v>618292</v>
      </c>
    </row>
    <row r="624" spans="1:4" ht="14.25">
      <c r="A624" s="70">
        <v>7420</v>
      </c>
      <c r="B624" s="71" t="s">
        <v>641</v>
      </c>
      <c r="C624" s="70" t="s">
        <v>5</v>
      </c>
      <c r="D624" s="72">
        <v>637309</v>
      </c>
    </row>
    <row r="625" spans="1:4" ht="14.25">
      <c r="A625" s="70">
        <v>7421</v>
      </c>
      <c r="B625" s="71" t="s">
        <v>642</v>
      </c>
      <c r="C625" s="70" t="s">
        <v>5</v>
      </c>
      <c r="D625" s="72">
        <v>660275</v>
      </c>
    </row>
    <row r="626" spans="1:4" ht="14.25">
      <c r="A626" s="70">
        <v>7422</v>
      </c>
      <c r="B626" s="71" t="s">
        <v>643</v>
      </c>
      <c r="C626" s="70" t="s">
        <v>5</v>
      </c>
      <c r="D626" s="72">
        <v>806463</v>
      </c>
    </row>
    <row r="627" spans="1:4" ht="14.25">
      <c r="A627" s="70">
        <v>7423</v>
      </c>
      <c r="B627" s="71" t="s">
        <v>644</v>
      </c>
      <c r="C627" s="70" t="s">
        <v>20</v>
      </c>
      <c r="D627" s="72">
        <v>706</v>
      </c>
    </row>
    <row r="628" spans="1:4" ht="14.25">
      <c r="A628" s="70">
        <v>7426</v>
      </c>
      <c r="B628" s="71" t="s">
        <v>645</v>
      </c>
      <c r="C628" s="70" t="s">
        <v>32</v>
      </c>
      <c r="D628" s="72">
        <v>53812</v>
      </c>
    </row>
    <row r="629" spans="1:4" ht="14.25">
      <c r="A629" s="70">
        <v>7427</v>
      </c>
      <c r="B629" s="71" t="s">
        <v>646</v>
      </c>
      <c r="C629" s="70" t="s">
        <v>32</v>
      </c>
      <c r="D629" s="72">
        <v>106958</v>
      </c>
    </row>
    <row r="630" spans="1:4" ht="14.25">
      <c r="A630" s="70">
        <v>7428</v>
      </c>
      <c r="B630" s="71" t="s">
        <v>647</v>
      </c>
      <c r="C630" s="70" t="s">
        <v>32</v>
      </c>
      <c r="D630" s="72">
        <v>58422</v>
      </c>
    </row>
    <row r="631" spans="1:4" ht="14.25">
      <c r="A631" s="70">
        <v>7429</v>
      </c>
      <c r="B631" s="71" t="s">
        <v>648</v>
      </c>
      <c r="C631" s="70" t="s">
        <v>32</v>
      </c>
      <c r="D631" s="72">
        <v>84301</v>
      </c>
    </row>
    <row r="632" spans="1:4" ht="14.25">
      <c r="A632" s="70">
        <v>7430</v>
      </c>
      <c r="B632" s="71" t="s">
        <v>649</v>
      </c>
      <c r="C632" s="70" t="s">
        <v>32</v>
      </c>
      <c r="D632" s="72">
        <v>138013</v>
      </c>
    </row>
    <row r="633" spans="1:4" ht="14.25">
      <c r="A633" s="70">
        <v>7434</v>
      </c>
      <c r="B633" s="71" t="s">
        <v>650</v>
      </c>
      <c r="C633" s="70" t="s">
        <v>22</v>
      </c>
      <c r="D633" s="72">
        <v>558830</v>
      </c>
    </row>
    <row r="634" spans="1:4" ht="14.25">
      <c r="A634" s="70">
        <v>7436</v>
      </c>
      <c r="B634" s="71" t="s">
        <v>651</v>
      </c>
      <c r="C634" s="70" t="s">
        <v>58</v>
      </c>
      <c r="D634" s="72">
        <v>68508</v>
      </c>
    </row>
    <row r="635" spans="1:4" ht="14.25">
      <c r="A635" s="70">
        <v>7437</v>
      </c>
      <c r="B635" s="71" t="s">
        <v>652</v>
      </c>
      <c r="C635" s="70" t="s">
        <v>58</v>
      </c>
      <c r="D635" s="72">
        <v>57408</v>
      </c>
    </row>
    <row r="636" spans="1:4" ht="14.25">
      <c r="A636" s="70">
        <v>7438</v>
      </c>
      <c r="B636" s="71" t="s">
        <v>653</v>
      </c>
      <c r="C636" s="70" t="s">
        <v>58</v>
      </c>
      <c r="D636" s="72">
        <v>478048</v>
      </c>
    </row>
    <row r="637" spans="1:4" ht="14.25">
      <c r="A637" s="70">
        <v>7439</v>
      </c>
      <c r="B637" s="71" t="s">
        <v>654</v>
      </c>
      <c r="C637" s="70" t="s">
        <v>14</v>
      </c>
      <c r="D637" s="72">
        <v>5950</v>
      </c>
    </row>
    <row r="638" spans="1:4" ht="14.25">
      <c r="A638" s="70">
        <v>7442</v>
      </c>
      <c r="B638" s="71" t="s">
        <v>655</v>
      </c>
      <c r="C638" s="70" t="s">
        <v>32</v>
      </c>
      <c r="D638" s="72">
        <v>1571</v>
      </c>
    </row>
    <row r="639" spans="1:4" ht="14.25">
      <c r="A639" s="70">
        <v>7443</v>
      </c>
      <c r="B639" s="71" t="s">
        <v>656</v>
      </c>
      <c r="C639" s="70" t="s">
        <v>32</v>
      </c>
      <c r="D639" s="72">
        <v>3123</v>
      </c>
    </row>
    <row r="640" spans="1:4" ht="14.25">
      <c r="A640" s="70">
        <v>7444</v>
      </c>
      <c r="B640" s="71" t="s">
        <v>657</v>
      </c>
      <c r="C640" s="70" t="s">
        <v>32</v>
      </c>
      <c r="D640" s="72">
        <v>14757</v>
      </c>
    </row>
    <row r="641" spans="1:4" ht="14.25">
      <c r="A641" s="70">
        <v>7445</v>
      </c>
      <c r="B641" s="71" t="s">
        <v>658</v>
      </c>
      <c r="C641" s="70" t="s">
        <v>22</v>
      </c>
      <c r="D641" s="72">
        <v>330820</v>
      </c>
    </row>
    <row r="642" spans="1:4" ht="14.25">
      <c r="A642" s="70">
        <v>7446</v>
      </c>
      <c r="B642" s="71" t="s">
        <v>659</v>
      </c>
      <c r="C642" s="70" t="s">
        <v>22</v>
      </c>
      <c r="D642" s="72">
        <v>510510</v>
      </c>
    </row>
    <row r="643" spans="1:4" ht="14.25">
      <c r="A643" s="70">
        <v>7448</v>
      </c>
      <c r="B643" s="71" t="s">
        <v>660</v>
      </c>
      <c r="C643" s="70" t="s">
        <v>22</v>
      </c>
      <c r="D643" s="72">
        <v>999600</v>
      </c>
    </row>
    <row r="644" spans="1:4" ht="14.25">
      <c r="A644" s="70">
        <v>7451</v>
      </c>
      <c r="B644" s="71" t="s">
        <v>661</v>
      </c>
      <c r="C644" s="70" t="s">
        <v>20</v>
      </c>
      <c r="D644" s="72">
        <v>4701</v>
      </c>
    </row>
    <row r="645" spans="1:4" ht="14.25">
      <c r="A645" s="70">
        <v>7452</v>
      </c>
      <c r="B645" s="71" t="s">
        <v>662</v>
      </c>
      <c r="C645" s="70" t="s">
        <v>20</v>
      </c>
      <c r="D645" s="72">
        <v>4939</v>
      </c>
    </row>
    <row r="646" spans="1:4" ht="14.25">
      <c r="A646" s="70">
        <v>7453</v>
      </c>
      <c r="B646" s="71" t="s">
        <v>663</v>
      </c>
      <c r="C646" s="70" t="s">
        <v>22</v>
      </c>
      <c r="D646" s="72">
        <v>182226</v>
      </c>
    </row>
    <row r="647" spans="1:4" ht="14.25">
      <c r="A647" s="70">
        <v>7455</v>
      </c>
      <c r="B647" s="71" t="s">
        <v>664</v>
      </c>
      <c r="C647" s="70" t="s">
        <v>22</v>
      </c>
      <c r="D647" s="72">
        <v>618800</v>
      </c>
    </row>
    <row r="648" spans="1:4" ht="14.25">
      <c r="A648" s="70">
        <v>7457</v>
      </c>
      <c r="B648" s="71" t="s">
        <v>665</v>
      </c>
      <c r="C648" s="70" t="s">
        <v>32</v>
      </c>
      <c r="D648" s="72">
        <v>28821</v>
      </c>
    </row>
    <row r="649" spans="1:4" ht="14.25">
      <c r="A649" s="70">
        <v>7458</v>
      </c>
      <c r="B649" s="71" t="s">
        <v>666</v>
      </c>
      <c r="C649" s="70" t="s">
        <v>32</v>
      </c>
      <c r="D649" s="72">
        <v>44783</v>
      </c>
    </row>
    <row r="650" spans="1:4" ht="14.25">
      <c r="A650" s="70">
        <v>7460</v>
      </c>
      <c r="B650" s="71" t="s">
        <v>667</v>
      </c>
      <c r="C650" s="70" t="s">
        <v>32</v>
      </c>
      <c r="D650" s="72">
        <v>39417</v>
      </c>
    </row>
    <row r="651" spans="1:4" ht="14.25">
      <c r="A651" s="70">
        <v>7461</v>
      </c>
      <c r="B651" s="71" t="s">
        <v>668</v>
      </c>
      <c r="C651" s="70" t="s">
        <v>5</v>
      </c>
      <c r="D651" s="72">
        <v>89049</v>
      </c>
    </row>
    <row r="652" spans="1:4" ht="14.25">
      <c r="A652" s="70">
        <v>7462</v>
      </c>
      <c r="B652" s="71" t="s">
        <v>669</v>
      </c>
      <c r="C652" s="70" t="s">
        <v>421</v>
      </c>
      <c r="D652" s="72">
        <v>1800</v>
      </c>
    </row>
    <row r="653" spans="1:4" ht="14.25">
      <c r="A653" s="70">
        <v>7463</v>
      </c>
      <c r="B653" s="71" t="s">
        <v>670</v>
      </c>
      <c r="C653" s="70" t="s">
        <v>16</v>
      </c>
      <c r="D653" s="72">
        <v>5114</v>
      </c>
    </row>
    <row r="654" spans="1:4" ht="14.25">
      <c r="A654" s="70">
        <v>7465</v>
      </c>
      <c r="B654" s="71" t="s">
        <v>671</v>
      </c>
      <c r="C654" s="70" t="s">
        <v>16</v>
      </c>
      <c r="D654" s="72">
        <v>5953</v>
      </c>
    </row>
    <row r="655" spans="1:4" ht="14.25">
      <c r="A655" s="70">
        <v>7467</v>
      </c>
      <c r="B655" s="71" t="s">
        <v>672</v>
      </c>
      <c r="C655" s="70" t="s">
        <v>16</v>
      </c>
      <c r="D655" s="72">
        <v>7205</v>
      </c>
    </row>
    <row r="656" spans="1:4" ht="14.25">
      <c r="A656" s="70">
        <v>7468</v>
      </c>
      <c r="B656" s="71" t="s">
        <v>673</v>
      </c>
      <c r="C656" s="70" t="s">
        <v>16</v>
      </c>
      <c r="D656" s="72">
        <v>7426</v>
      </c>
    </row>
    <row r="657" spans="1:4" ht="14.25">
      <c r="A657" s="70">
        <v>7471</v>
      </c>
      <c r="B657" s="71" t="s">
        <v>674</v>
      </c>
      <c r="C657" s="70" t="s">
        <v>22</v>
      </c>
      <c r="D657" s="72">
        <v>96000</v>
      </c>
    </row>
    <row r="658" spans="1:4" ht="14.25">
      <c r="A658" s="70">
        <v>7472</v>
      </c>
      <c r="B658" s="71" t="s">
        <v>675</v>
      </c>
      <c r="C658" s="70" t="s">
        <v>22</v>
      </c>
      <c r="D658" s="72">
        <v>101150</v>
      </c>
    </row>
    <row r="659" spans="1:4" ht="14.25">
      <c r="A659" s="70">
        <v>7482</v>
      </c>
      <c r="B659" s="71" t="s">
        <v>676</v>
      </c>
      <c r="C659" s="70" t="s">
        <v>22</v>
      </c>
      <c r="D659" s="72">
        <v>123311</v>
      </c>
    </row>
    <row r="660" spans="1:4" ht="14.25">
      <c r="A660" s="70">
        <v>7485</v>
      </c>
      <c r="B660" s="71" t="s">
        <v>677</v>
      </c>
      <c r="C660" s="70" t="s">
        <v>22</v>
      </c>
      <c r="D660" s="72">
        <v>160650</v>
      </c>
    </row>
    <row r="661" spans="1:4" ht="14.25">
      <c r="A661" s="70">
        <v>7487</v>
      </c>
      <c r="B661" s="71" t="s">
        <v>678</v>
      </c>
      <c r="C661" s="70" t="s">
        <v>22</v>
      </c>
      <c r="D661" s="72">
        <v>208000</v>
      </c>
    </row>
    <row r="662" spans="1:4" ht="14.25">
      <c r="A662" s="70">
        <v>7488</v>
      </c>
      <c r="B662" s="71" t="s">
        <v>679</v>
      </c>
      <c r="C662" s="70" t="s">
        <v>22</v>
      </c>
      <c r="D662" s="72">
        <v>12519</v>
      </c>
    </row>
    <row r="663" spans="1:4" ht="14.25">
      <c r="A663" s="70">
        <v>7489</v>
      </c>
      <c r="B663" s="71" t="s">
        <v>680</v>
      </c>
      <c r="C663" s="70" t="s">
        <v>22</v>
      </c>
      <c r="D663" s="72">
        <v>37485</v>
      </c>
    </row>
    <row r="664" spans="1:4" ht="14.25">
      <c r="A664" s="70">
        <v>7490</v>
      </c>
      <c r="B664" s="71" t="s">
        <v>681</v>
      </c>
      <c r="C664" s="70" t="s">
        <v>22</v>
      </c>
      <c r="D664" s="72">
        <v>148750</v>
      </c>
    </row>
    <row r="665" spans="1:4" ht="14.25">
      <c r="A665" s="70">
        <v>7493</v>
      </c>
      <c r="B665" s="71" t="s">
        <v>682</v>
      </c>
      <c r="C665" s="70" t="s">
        <v>22</v>
      </c>
      <c r="D665" s="72">
        <v>50694</v>
      </c>
    </row>
    <row r="666" spans="1:4" ht="14.25">
      <c r="A666" s="70">
        <v>7494</v>
      </c>
      <c r="B666" s="71" t="s">
        <v>683</v>
      </c>
      <c r="C666" s="70" t="s">
        <v>22</v>
      </c>
      <c r="D666" s="72">
        <v>71222</v>
      </c>
    </row>
    <row r="667" spans="1:4" ht="14.25">
      <c r="A667" s="70">
        <v>7496</v>
      </c>
      <c r="B667" s="71" t="s">
        <v>684</v>
      </c>
      <c r="C667" s="70" t="s">
        <v>22</v>
      </c>
      <c r="D667" s="72">
        <v>84490</v>
      </c>
    </row>
    <row r="668" spans="1:4" ht="14.25">
      <c r="A668" s="70">
        <v>7497</v>
      </c>
      <c r="B668" s="71" t="s">
        <v>685</v>
      </c>
      <c r="C668" s="70" t="s">
        <v>22</v>
      </c>
      <c r="D668" s="72">
        <v>82110</v>
      </c>
    </row>
    <row r="669" spans="1:4" ht="14.25">
      <c r="A669" s="70">
        <v>7501</v>
      </c>
      <c r="B669" s="71" t="s">
        <v>686</v>
      </c>
      <c r="C669" s="70" t="s">
        <v>22</v>
      </c>
      <c r="D669" s="72">
        <v>339150</v>
      </c>
    </row>
    <row r="670" spans="1:4" ht="14.25">
      <c r="A670" s="70">
        <v>7502</v>
      </c>
      <c r="B670" s="71" t="s">
        <v>687</v>
      </c>
      <c r="C670" s="70" t="s">
        <v>22</v>
      </c>
      <c r="D670" s="72">
        <v>737800</v>
      </c>
    </row>
    <row r="671" spans="1:4" ht="14.25">
      <c r="A671" s="70">
        <v>7503</v>
      </c>
      <c r="B671" s="71" t="s">
        <v>688</v>
      </c>
      <c r="C671" s="70" t="s">
        <v>22</v>
      </c>
      <c r="D671" s="72">
        <v>890120</v>
      </c>
    </row>
    <row r="672" spans="1:4" ht="14.25">
      <c r="A672" s="70">
        <v>7511</v>
      </c>
      <c r="B672" s="71" t="s">
        <v>689</v>
      </c>
      <c r="C672" s="70" t="s">
        <v>22</v>
      </c>
      <c r="D672" s="72">
        <v>311780</v>
      </c>
    </row>
    <row r="673" spans="1:4" ht="14.25">
      <c r="A673" s="70">
        <v>7520</v>
      </c>
      <c r="B673" s="71" t="s">
        <v>690</v>
      </c>
      <c r="C673" s="70" t="s">
        <v>22</v>
      </c>
      <c r="D673" s="72">
        <v>126140</v>
      </c>
    </row>
    <row r="674" spans="1:4" ht="14.25">
      <c r="A674" s="70">
        <v>7523</v>
      </c>
      <c r="B674" s="71" t="s">
        <v>691</v>
      </c>
      <c r="C674" s="70" t="s">
        <v>22</v>
      </c>
      <c r="D674" s="72">
        <v>211820</v>
      </c>
    </row>
    <row r="675" spans="1:4" ht="14.25">
      <c r="A675" s="70">
        <v>7524</v>
      </c>
      <c r="B675" s="71" t="s">
        <v>692</v>
      </c>
      <c r="C675" s="70" t="s">
        <v>22</v>
      </c>
      <c r="D675" s="72">
        <v>211820</v>
      </c>
    </row>
    <row r="676" spans="1:4" ht="14.25">
      <c r="A676" s="70">
        <v>7530</v>
      </c>
      <c r="B676" s="71" t="s">
        <v>693</v>
      </c>
      <c r="C676" s="70" t="s">
        <v>22</v>
      </c>
      <c r="D676" s="72">
        <v>130900</v>
      </c>
    </row>
    <row r="677" spans="1:4" ht="14.25">
      <c r="A677" s="70">
        <v>7542</v>
      </c>
      <c r="B677" s="71" t="s">
        <v>694</v>
      </c>
      <c r="C677" s="70" t="s">
        <v>22</v>
      </c>
      <c r="D677" s="72">
        <v>10115</v>
      </c>
    </row>
    <row r="678" spans="1:4" ht="14.25">
      <c r="A678" s="70">
        <v>7544</v>
      </c>
      <c r="B678" s="71" t="s">
        <v>695</v>
      </c>
      <c r="C678" s="70" t="s">
        <v>22</v>
      </c>
      <c r="D678" s="72">
        <v>21420</v>
      </c>
    </row>
    <row r="679" spans="1:4" ht="14.25">
      <c r="A679" s="70">
        <v>7550</v>
      </c>
      <c r="B679" s="71" t="s">
        <v>696</v>
      </c>
      <c r="C679" s="70" t="s">
        <v>22</v>
      </c>
      <c r="D679" s="72">
        <v>165291</v>
      </c>
    </row>
    <row r="680" spans="1:4" ht="14.25">
      <c r="A680" s="70">
        <v>7551</v>
      </c>
      <c r="B680" s="71" t="s">
        <v>697</v>
      </c>
      <c r="C680" s="70" t="s">
        <v>22</v>
      </c>
      <c r="D680" s="72">
        <v>78778</v>
      </c>
    </row>
    <row r="681" spans="1:4" ht="14.25">
      <c r="A681" s="70">
        <v>7554</v>
      </c>
      <c r="B681" s="71" t="s">
        <v>698</v>
      </c>
      <c r="C681" s="70" t="s">
        <v>22</v>
      </c>
      <c r="D681" s="72">
        <v>46520</v>
      </c>
    </row>
    <row r="682" spans="1:4" ht="14.25">
      <c r="A682" s="70">
        <v>7555</v>
      </c>
      <c r="B682" s="71" t="s">
        <v>699</v>
      </c>
      <c r="C682" s="70" t="s">
        <v>22</v>
      </c>
      <c r="D682" s="72">
        <v>42090</v>
      </c>
    </row>
    <row r="683" spans="1:4" ht="14.25">
      <c r="A683" s="70">
        <v>7556</v>
      </c>
      <c r="B683" s="71" t="s">
        <v>700</v>
      </c>
      <c r="C683" s="70" t="s">
        <v>16</v>
      </c>
      <c r="D683" s="72">
        <v>1728</v>
      </c>
    </row>
    <row r="684" spans="1:4" ht="14.25">
      <c r="A684" s="70">
        <v>7557</v>
      </c>
      <c r="B684" s="71" t="s">
        <v>701</v>
      </c>
      <c r="C684" s="70" t="s">
        <v>22</v>
      </c>
      <c r="D684" s="72">
        <v>2810</v>
      </c>
    </row>
    <row r="685" spans="1:4" ht="14.25">
      <c r="A685" s="70">
        <v>7558</v>
      </c>
      <c r="B685" s="71" t="s">
        <v>702</v>
      </c>
      <c r="C685" s="70" t="s">
        <v>703</v>
      </c>
      <c r="D685" s="72">
        <v>856800</v>
      </c>
    </row>
    <row r="686" spans="1:4" ht="14.25">
      <c r="A686" s="70">
        <v>7559</v>
      </c>
      <c r="B686" s="71" t="s">
        <v>704</v>
      </c>
      <c r="C686" s="70" t="s">
        <v>16</v>
      </c>
      <c r="D686" s="72">
        <v>2763</v>
      </c>
    </row>
    <row r="687" spans="1:4" ht="14.25">
      <c r="A687" s="70">
        <v>7560</v>
      </c>
      <c r="B687" s="71" t="s">
        <v>705</v>
      </c>
      <c r="C687" s="70" t="s">
        <v>16</v>
      </c>
      <c r="D687" s="72">
        <v>3247</v>
      </c>
    </row>
    <row r="688" spans="1:4" ht="14.25">
      <c r="A688" s="70">
        <v>7561</v>
      </c>
      <c r="B688" s="71" t="s">
        <v>706</v>
      </c>
      <c r="C688" s="70" t="s">
        <v>16</v>
      </c>
      <c r="D688" s="72">
        <v>1852</v>
      </c>
    </row>
    <row r="689" spans="1:4" ht="14.25">
      <c r="A689" s="70">
        <v>7562</v>
      </c>
      <c r="B689" s="71" t="s">
        <v>707</v>
      </c>
      <c r="C689" s="70" t="s">
        <v>32</v>
      </c>
      <c r="D689" s="72">
        <v>22180</v>
      </c>
    </row>
    <row r="690" spans="1:4" ht="14.25">
      <c r="A690" s="70">
        <v>7567</v>
      </c>
      <c r="B690" s="71" t="s">
        <v>708</v>
      </c>
      <c r="C690" s="70" t="s">
        <v>22</v>
      </c>
      <c r="D690" s="72">
        <v>95994</v>
      </c>
    </row>
    <row r="691" spans="1:4" ht="14.25">
      <c r="A691" s="70">
        <v>7568</v>
      </c>
      <c r="B691" s="71" t="s">
        <v>709</v>
      </c>
      <c r="C691" s="70" t="s">
        <v>22</v>
      </c>
      <c r="D691" s="72">
        <v>45220</v>
      </c>
    </row>
    <row r="692" spans="1:4" ht="14.25">
      <c r="A692" s="70">
        <v>7571</v>
      </c>
      <c r="B692" s="71" t="s">
        <v>710</v>
      </c>
      <c r="C692" s="70" t="s">
        <v>22</v>
      </c>
      <c r="D692" s="72">
        <v>83781</v>
      </c>
    </row>
    <row r="693" spans="1:4" ht="14.25">
      <c r="A693" s="70">
        <v>7575</v>
      </c>
      <c r="B693" s="71" t="s">
        <v>711</v>
      </c>
      <c r="C693" s="70" t="s">
        <v>22</v>
      </c>
      <c r="D693" s="72">
        <v>34050</v>
      </c>
    </row>
    <row r="694" spans="1:4" ht="14.25">
      <c r="A694" s="70">
        <v>7576</v>
      </c>
      <c r="B694" s="71" t="s">
        <v>712</v>
      </c>
      <c r="C694" s="70" t="s">
        <v>22</v>
      </c>
      <c r="D694" s="72">
        <v>2000</v>
      </c>
    </row>
    <row r="695" spans="1:4" ht="14.25">
      <c r="A695" s="70">
        <v>7577</v>
      </c>
      <c r="B695" s="71" t="s">
        <v>713</v>
      </c>
      <c r="C695" s="70" t="s">
        <v>22</v>
      </c>
      <c r="D695" s="72">
        <v>8000</v>
      </c>
    </row>
    <row r="696" spans="1:4" ht="14.25">
      <c r="A696" s="70">
        <v>7578</v>
      </c>
      <c r="B696" s="71" t="s">
        <v>714</v>
      </c>
      <c r="C696" s="70" t="s">
        <v>22</v>
      </c>
      <c r="D696" s="72">
        <v>9055</v>
      </c>
    </row>
    <row r="697" spans="1:4" ht="14.25">
      <c r="A697" s="70">
        <v>7579</v>
      </c>
      <c r="B697" s="71" t="s">
        <v>715</v>
      </c>
      <c r="C697" s="70" t="s">
        <v>22</v>
      </c>
      <c r="D697" s="72">
        <v>750</v>
      </c>
    </row>
    <row r="698" spans="1:4" ht="14.25">
      <c r="A698" s="70">
        <v>7580</v>
      </c>
      <c r="B698" s="71" t="s">
        <v>716</v>
      </c>
      <c r="C698" s="70" t="s">
        <v>22</v>
      </c>
      <c r="D698" s="72">
        <v>23000</v>
      </c>
    </row>
    <row r="699" spans="1:4" ht="14.25">
      <c r="A699" s="70">
        <v>7582</v>
      </c>
      <c r="B699" s="71" t="s">
        <v>717</v>
      </c>
      <c r="C699" s="70" t="s">
        <v>22</v>
      </c>
      <c r="D699" s="72">
        <v>25000</v>
      </c>
    </row>
    <row r="700" spans="1:4" ht="14.25">
      <c r="A700" s="70">
        <v>7583</v>
      </c>
      <c r="B700" s="71" t="s">
        <v>718</v>
      </c>
      <c r="C700" s="70" t="s">
        <v>22</v>
      </c>
      <c r="D700" s="72">
        <v>29750</v>
      </c>
    </row>
    <row r="701" spans="1:4" ht="14.25">
      <c r="A701" s="70">
        <v>7585</v>
      </c>
      <c r="B701" s="71" t="s">
        <v>719</v>
      </c>
      <c r="C701" s="70" t="s">
        <v>32</v>
      </c>
      <c r="D701" s="72">
        <v>37163</v>
      </c>
    </row>
    <row r="702" spans="1:4" ht="14.25">
      <c r="A702" s="70">
        <v>7586</v>
      </c>
      <c r="B702" s="71" t="s">
        <v>720</v>
      </c>
      <c r="C702" s="70" t="s">
        <v>22</v>
      </c>
      <c r="D702" s="72">
        <v>3413</v>
      </c>
    </row>
    <row r="703" spans="1:4" ht="14.25">
      <c r="A703" s="70">
        <v>7587</v>
      </c>
      <c r="B703" s="71" t="s">
        <v>721</v>
      </c>
      <c r="C703" s="70" t="s">
        <v>20</v>
      </c>
      <c r="D703" s="72">
        <v>153769</v>
      </c>
    </row>
    <row r="704" spans="1:4" ht="14.25">
      <c r="A704" s="70">
        <v>7596</v>
      </c>
      <c r="B704" s="71" t="s">
        <v>722</v>
      </c>
      <c r="C704" s="70" t="s">
        <v>58</v>
      </c>
      <c r="D704" s="72">
        <v>52107</v>
      </c>
    </row>
    <row r="705" spans="1:4" ht="14.25">
      <c r="A705" s="70">
        <v>7598</v>
      </c>
      <c r="B705" s="71" t="s">
        <v>723</v>
      </c>
      <c r="C705" s="70" t="s">
        <v>5</v>
      </c>
      <c r="D705" s="72">
        <v>90440</v>
      </c>
    </row>
    <row r="706" spans="1:4" ht="14.25">
      <c r="A706" s="70">
        <v>7603</v>
      </c>
      <c r="B706" s="71" t="s">
        <v>724</v>
      </c>
      <c r="C706" s="70" t="s">
        <v>32</v>
      </c>
      <c r="D706" s="72">
        <v>386587</v>
      </c>
    </row>
    <row r="707" spans="1:4" ht="14.25">
      <c r="A707" s="70">
        <v>7604</v>
      </c>
      <c r="B707" s="71" t="s">
        <v>725</v>
      </c>
      <c r="C707" s="70" t="s">
        <v>32</v>
      </c>
      <c r="D707" s="72">
        <v>466632</v>
      </c>
    </row>
    <row r="708" spans="1:4" ht="14.25">
      <c r="A708" s="70">
        <v>7606</v>
      </c>
      <c r="B708" s="71" t="s">
        <v>726</v>
      </c>
      <c r="C708" s="70" t="s">
        <v>32</v>
      </c>
      <c r="D708" s="72">
        <v>595966</v>
      </c>
    </row>
    <row r="709" spans="1:4" ht="14.25">
      <c r="A709" s="70">
        <v>7607</v>
      </c>
      <c r="B709" s="71" t="s">
        <v>727</v>
      </c>
      <c r="C709" s="70" t="s">
        <v>32</v>
      </c>
      <c r="D709" s="72">
        <v>657040</v>
      </c>
    </row>
    <row r="710" spans="1:4" ht="14.25">
      <c r="A710" s="70">
        <v>7608</v>
      </c>
      <c r="B710" s="71" t="s">
        <v>728</v>
      </c>
      <c r="C710" s="70" t="s">
        <v>32</v>
      </c>
      <c r="D710" s="72">
        <v>803045</v>
      </c>
    </row>
    <row r="711" spans="1:4" ht="14.25">
      <c r="A711" s="70">
        <v>7610</v>
      </c>
      <c r="B711" s="71" t="s">
        <v>729</v>
      </c>
      <c r="C711" s="70" t="s">
        <v>16</v>
      </c>
      <c r="D711" s="72">
        <v>9663</v>
      </c>
    </row>
    <row r="712" spans="1:4" ht="14.25">
      <c r="A712" s="70">
        <v>7613</v>
      </c>
      <c r="B712" s="71" t="s">
        <v>730</v>
      </c>
      <c r="C712" s="70" t="s">
        <v>32</v>
      </c>
      <c r="D712" s="72">
        <v>947968</v>
      </c>
    </row>
    <row r="713" spans="1:4" ht="14.25">
      <c r="A713" s="70">
        <v>7614</v>
      </c>
      <c r="B713" s="71" t="s">
        <v>731</v>
      </c>
      <c r="C713" s="70" t="s">
        <v>32</v>
      </c>
      <c r="D713" s="72">
        <v>1199074</v>
      </c>
    </row>
    <row r="714" spans="1:4" ht="14.25">
      <c r="A714" s="70">
        <v>7615</v>
      </c>
      <c r="B714" s="71" t="s">
        <v>732</v>
      </c>
      <c r="C714" s="70" t="s">
        <v>32</v>
      </c>
      <c r="D714" s="72">
        <v>1517165</v>
      </c>
    </row>
    <row r="715" spans="1:4" ht="14.25">
      <c r="A715" s="70">
        <v>7616</v>
      </c>
      <c r="B715" s="71" t="s">
        <v>733</v>
      </c>
      <c r="C715" s="70" t="s">
        <v>32</v>
      </c>
      <c r="D715" s="72">
        <v>1719584</v>
      </c>
    </row>
    <row r="716" spans="1:4" ht="14.25">
      <c r="A716" s="70">
        <v>7617</v>
      </c>
      <c r="B716" s="71" t="s">
        <v>734</v>
      </c>
      <c r="C716" s="70" t="s">
        <v>32</v>
      </c>
      <c r="D716" s="72">
        <v>1922003</v>
      </c>
    </row>
    <row r="717" spans="1:4" ht="14.25">
      <c r="A717" s="70">
        <v>7618</v>
      </c>
      <c r="B717" s="71" t="s">
        <v>735</v>
      </c>
      <c r="C717" s="70" t="s">
        <v>32</v>
      </c>
      <c r="D717" s="72">
        <v>2159846</v>
      </c>
    </row>
    <row r="718" spans="1:4" ht="14.25">
      <c r="A718" s="70">
        <v>7619</v>
      </c>
      <c r="B718" s="71" t="s">
        <v>736</v>
      </c>
      <c r="C718" s="70" t="s">
        <v>32</v>
      </c>
      <c r="D718" s="72">
        <v>2762417</v>
      </c>
    </row>
    <row r="719" spans="1:4" ht="14.25">
      <c r="A719" s="70">
        <v>7620</v>
      </c>
      <c r="B719" s="71" t="s">
        <v>737</v>
      </c>
      <c r="C719" s="70" t="s">
        <v>32</v>
      </c>
      <c r="D719" s="72">
        <v>3060985</v>
      </c>
    </row>
    <row r="720" spans="1:4" ht="14.25">
      <c r="A720" s="70">
        <v>7621</v>
      </c>
      <c r="B720" s="71" t="s">
        <v>738</v>
      </c>
      <c r="C720" s="70" t="s">
        <v>32</v>
      </c>
      <c r="D720" s="72">
        <v>3384856</v>
      </c>
    </row>
    <row r="721" spans="1:4" ht="14.25">
      <c r="A721" s="70">
        <v>7622</v>
      </c>
      <c r="B721" s="71" t="s">
        <v>739</v>
      </c>
      <c r="C721" s="70" t="s">
        <v>32</v>
      </c>
      <c r="D721" s="72">
        <v>3708726</v>
      </c>
    </row>
    <row r="722" spans="1:4" ht="14.25">
      <c r="A722" s="70">
        <v>7626</v>
      </c>
      <c r="B722" s="71" t="s">
        <v>740</v>
      </c>
      <c r="C722" s="70" t="s">
        <v>22</v>
      </c>
      <c r="D722" s="72">
        <v>623931</v>
      </c>
    </row>
    <row r="723" spans="1:4" ht="14.25">
      <c r="A723" s="70">
        <v>7627</v>
      </c>
      <c r="B723" s="71" t="s">
        <v>741</v>
      </c>
      <c r="C723" s="70" t="s">
        <v>22</v>
      </c>
      <c r="D723" s="72">
        <v>647170</v>
      </c>
    </row>
    <row r="724" spans="1:4" ht="14.25">
      <c r="A724" s="70">
        <v>7628</v>
      </c>
      <c r="B724" s="71" t="s">
        <v>742</v>
      </c>
      <c r="C724" s="70" t="s">
        <v>22</v>
      </c>
      <c r="D724" s="72">
        <v>669423</v>
      </c>
    </row>
    <row r="725" spans="1:4" ht="14.25">
      <c r="A725" s="70">
        <v>7630</v>
      </c>
      <c r="B725" s="71" t="s">
        <v>743</v>
      </c>
      <c r="C725" s="70" t="s">
        <v>22</v>
      </c>
      <c r="D725" s="72">
        <v>705256</v>
      </c>
    </row>
    <row r="726" spans="1:4" ht="14.25">
      <c r="A726" s="70">
        <v>7631</v>
      </c>
      <c r="B726" s="71" t="s">
        <v>744</v>
      </c>
      <c r="C726" s="70" t="s">
        <v>22</v>
      </c>
      <c r="D726" s="72">
        <v>905521</v>
      </c>
    </row>
    <row r="727" spans="1:4" ht="14.25">
      <c r="A727" s="70">
        <v>7632</v>
      </c>
      <c r="B727" s="71" t="s">
        <v>745</v>
      </c>
      <c r="C727" s="70" t="s">
        <v>22</v>
      </c>
      <c r="D727" s="72">
        <v>968595</v>
      </c>
    </row>
    <row r="728" spans="1:4" ht="14.25">
      <c r="A728" s="70">
        <v>7633</v>
      </c>
      <c r="B728" s="71" t="s">
        <v>746</v>
      </c>
      <c r="C728" s="70" t="s">
        <v>22</v>
      </c>
      <c r="D728" s="72">
        <v>1046753</v>
      </c>
    </row>
    <row r="729" spans="1:4" ht="14.25">
      <c r="A729" s="70">
        <v>7634</v>
      </c>
      <c r="B729" s="71" t="s">
        <v>747</v>
      </c>
      <c r="C729" s="70" t="s">
        <v>22</v>
      </c>
      <c r="D729" s="72">
        <v>1126845</v>
      </c>
    </row>
    <row r="730" spans="1:4" ht="14.25">
      <c r="A730" s="70">
        <v>7635</v>
      </c>
      <c r="B730" s="71" t="s">
        <v>748</v>
      </c>
      <c r="C730" s="70" t="s">
        <v>22</v>
      </c>
      <c r="D730" s="72">
        <v>921007</v>
      </c>
    </row>
    <row r="731" spans="1:4" ht="14.25">
      <c r="A731" s="70">
        <v>7636</v>
      </c>
      <c r="B731" s="71" t="s">
        <v>749</v>
      </c>
      <c r="C731" s="70" t="s">
        <v>22</v>
      </c>
      <c r="D731" s="72">
        <v>961491</v>
      </c>
    </row>
    <row r="732" spans="1:4" ht="14.25">
      <c r="A732" s="70">
        <v>7637</v>
      </c>
      <c r="B732" s="71" t="s">
        <v>750</v>
      </c>
      <c r="C732" s="70" t="s">
        <v>22</v>
      </c>
      <c r="D732" s="72">
        <v>1072821</v>
      </c>
    </row>
    <row r="733" spans="1:4" ht="14.25">
      <c r="A733" s="70">
        <v>7638</v>
      </c>
      <c r="B733" s="71" t="s">
        <v>751</v>
      </c>
      <c r="C733" s="70" t="s">
        <v>22</v>
      </c>
      <c r="D733" s="72">
        <v>1300543</v>
      </c>
    </row>
    <row r="734" spans="1:4" ht="14.25">
      <c r="A734" s="70">
        <v>7639</v>
      </c>
      <c r="B734" s="71" t="s">
        <v>752</v>
      </c>
      <c r="C734" s="70" t="s">
        <v>22</v>
      </c>
      <c r="D734" s="72">
        <v>1361269</v>
      </c>
    </row>
    <row r="735" spans="1:4" ht="14.25">
      <c r="A735" s="70">
        <v>7640</v>
      </c>
      <c r="B735" s="71" t="s">
        <v>753</v>
      </c>
      <c r="C735" s="70" t="s">
        <v>22</v>
      </c>
      <c r="D735" s="72">
        <v>1457417</v>
      </c>
    </row>
    <row r="736" spans="1:4" ht="14.25">
      <c r="A736" s="70">
        <v>7641</v>
      </c>
      <c r="B736" s="71" t="s">
        <v>754</v>
      </c>
      <c r="C736" s="70" t="s">
        <v>22</v>
      </c>
      <c r="D736" s="72">
        <v>1644655</v>
      </c>
    </row>
    <row r="737" spans="1:4" ht="14.25">
      <c r="A737" s="70">
        <v>7642</v>
      </c>
      <c r="B737" s="71" t="s">
        <v>755</v>
      </c>
      <c r="C737" s="70" t="s">
        <v>22</v>
      </c>
      <c r="D737" s="72">
        <v>1705381</v>
      </c>
    </row>
    <row r="738" spans="1:4" ht="14.25">
      <c r="A738" s="70">
        <v>7643</v>
      </c>
      <c r="B738" s="71" t="s">
        <v>756</v>
      </c>
      <c r="C738" s="70" t="s">
        <v>22</v>
      </c>
      <c r="D738" s="72">
        <v>1978647</v>
      </c>
    </row>
    <row r="739" spans="1:4" ht="14.25">
      <c r="A739" s="70">
        <v>7644</v>
      </c>
      <c r="B739" s="71" t="s">
        <v>757</v>
      </c>
      <c r="C739" s="70" t="s">
        <v>22</v>
      </c>
      <c r="D739" s="72">
        <v>2105158</v>
      </c>
    </row>
    <row r="740" spans="1:4" ht="14.25">
      <c r="A740" s="70">
        <v>7645</v>
      </c>
      <c r="B740" s="71" t="s">
        <v>758</v>
      </c>
      <c r="C740" s="70" t="s">
        <v>32</v>
      </c>
      <c r="D740" s="72">
        <v>4093322</v>
      </c>
    </row>
    <row r="741" spans="1:4" ht="14.25">
      <c r="A741" s="70">
        <v>7646</v>
      </c>
      <c r="B741" s="71" t="s">
        <v>759</v>
      </c>
      <c r="C741" s="70" t="s">
        <v>32</v>
      </c>
      <c r="D741" s="72">
        <v>4832151</v>
      </c>
    </row>
    <row r="742" spans="1:4" ht="14.25">
      <c r="A742" s="70">
        <v>7647</v>
      </c>
      <c r="B742" s="71" t="s">
        <v>760</v>
      </c>
      <c r="C742" s="70" t="s">
        <v>22</v>
      </c>
      <c r="D742" s="72">
        <v>2423969</v>
      </c>
    </row>
    <row r="743" spans="1:4" ht="14.25">
      <c r="A743" s="70">
        <v>7648</v>
      </c>
      <c r="B743" s="71" t="s">
        <v>761</v>
      </c>
      <c r="C743" s="70" t="s">
        <v>32</v>
      </c>
      <c r="D743" s="72">
        <v>6593197</v>
      </c>
    </row>
    <row r="744" spans="1:4" ht="14.25">
      <c r="A744" s="70">
        <v>7650</v>
      </c>
      <c r="B744" s="71" t="s">
        <v>762</v>
      </c>
      <c r="C744" s="70" t="s">
        <v>55</v>
      </c>
      <c r="D744" s="72">
        <v>217786</v>
      </c>
    </row>
    <row r="745" spans="1:4" ht="14.25">
      <c r="A745" s="70">
        <v>7651</v>
      </c>
      <c r="B745" s="71" t="s">
        <v>763</v>
      </c>
      <c r="C745" s="70" t="s">
        <v>55</v>
      </c>
      <c r="D745" s="72">
        <v>281697</v>
      </c>
    </row>
    <row r="746" spans="1:4" ht="14.25">
      <c r="A746" s="70">
        <v>7652</v>
      </c>
      <c r="B746" s="71" t="s">
        <v>764</v>
      </c>
      <c r="C746" s="70" t="s">
        <v>55</v>
      </c>
      <c r="D746" s="72">
        <v>253411</v>
      </c>
    </row>
    <row r="747" spans="1:4" ht="14.25">
      <c r="A747" s="70">
        <v>7653</v>
      </c>
      <c r="B747" s="71" t="s">
        <v>765</v>
      </c>
      <c r="C747" s="70" t="s">
        <v>55</v>
      </c>
      <c r="D747" s="72">
        <v>360000</v>
      </c>
    </row>
    <row r="748" spans="1:4" ht="14.25">
      <c r="A748" s="70">
        <v>7654</v>
      </c>
      <c r="B748" s="71" t="s">
        <v>766</v>
      </c>
      <c r="C748" s="70" t="s">
        <v>55</v>
      </c>
      <c r="D748" s="72">
        <v>68020</v>
      </c>
    </row>
    <row r="749" spans="1:4" ht="14.25">
      <c r="A749" s="70">
        <v>7655</v>
      </c>
      <c r="B749" s="71" t="s">
        <v>767</v>
      </c>
      <c r="C749" s="70" t="s">
        <v>55</v>
      </c>
      <c r="D749" s="72">
        <v>90335</v>
      </c>
    </row>
    <row r="750" spans="1:4" ht="14.25">
      <c r="A750" s="70">
        <v>7656</v>
      </c>
      <c r="B750" s="71" t="s">
        <v>768</v>
      </c>
      <c r="C750" s="70" t="s">
        <v>55</v>
      </c>
      <c r="D750" s="72">
        <v>181163</v>
      </c>
    </row>
    <row r="751" spans="1:4" ht="14.25">
      <c r="A751" s="70">
        <v>7657</v>
      </c>
      <c r="B751" s="71" t="s">
        <v>769</v>
      </c>
      <c r="C751" s="70" t="s">
        <v>55</v>
      </c>
      <c r="D751" s="72">
        <v>127996</v>
      </c>
    </row>
    <row r="752" spans="1:4" ht="14.25">
      <c r="A752" s="70">
        <v>7658</v>
      </c>
      <c r="B752" s="71" t="s">
        <v>770</v>
      </c>
      <c r="C752" s="70" t="s">
        <v>5</v>
      </c>
      <c r="D752" s="72">
        <v>1167963</v>
      </c>
    </row>
    <row r="753" spans="1:4" ht="14.25">
      <c r="A753" s="70">
        <v>7664</v>
      </c>
      <c r="B753" s="71" t="s">
        <v>771</v>
      </c>
      <c r="C753" s="70" t="s">
        <v>22</v>
      </c>
      <c r="D753" s="72">
        <v>1163004</v>
      </c>
    </row>
    <row r="754" spans="1:4" ht="14.25">
      <c r="A754" s="70">
        <v>7680</v>
      </c>
      <c r="B754" s="71" t="s">
        <v>772</v>
      </c>
      <c r="C754" s="70" t="s">
        <v>55</v>
      </c>
      <c r="D754" s="72">
        <v>83900</v>
      </c>
    </row>
    <row r="755" spans="1:4" ht="14.25">
      <c r="A755" s="70">
        <v>7686</v>
      </c>
      <c r="B755" s="71" t="s">
        <v>773</v>
      </c>
      <c r="C755" s="70" t="s">
        <v>5</v>
      </c>
      <c r="D755" s="72">
        <v>81001</v>
      </c>
    </row>
    <row r="756" spans="1:4" ht="14.25">
      <c r="A756" s="70">
        <v>7687</v>
      </c>
      <c r="B756" s="71" t="s">
        <v>774</v>
      </c>
      <c r="C756" s="70" t="s">
        <v>5</v>
      </c>
      <c r="D756" s="72">
        <v>94010</v>
      </c>
    </row>
    <row r="757" spans="1:4" ht="14.25">
      <c r="A757" s="70">
        <v>7688</v>
      </c>
      <c r="B757" s="71" t="s">
        <v>775</v>
      </c>
      <c r="C757" s="70" t="s">
        <v>5</v>
      </c>
      <c r="D757" s="72">
        <v>74845</v>
      </c>
    </row>
    <row r="758" spans="1:4" ht="14.25">
      <c r="A758" s="70">
        <v>7689</v>
      </c>
      <c r="B758" s="71" t="s">
        <v>776</v>
      </c>
      <c r="C758" s="70" t="s">
        <v>5</v>
      </c>
      <c r="D758" s="72">
        <v>73596</v>
      </c>
    </row>
    <row r="759" spans="1:4" ht="14.25">
      <c r="A759" s="70">
        <v>7690</v>
      </c>
      <c r="B759" s="71" t="s">
        <v>777</v>
      </c>
      <c r="C759" s="70" t="s">
        <v>5</v>
      </c>
      <c r="D759" s="72">
        <v>71400</v>
      </c>
    </row>
    <row r="760" spans="1:4" ht="14.25">
      <c r="A760" s="70">
        <v>7691</v>
      </c>
      <c r="B760" s="71" t="s">
        <v>778</v>
      </c>
      <c r="C760" s="70" t="s">
        <v>5</v>
      </c>
      <c r="D760" s="72">
        <v>65450</v>
      </c>
    </row>
    <row r="761" spans="1:4" ht="14.25">
      <c r="A761" s="70">
        <v>7692</v>
      </c>
      <c r="B761" s="71" t="s">
        <v>779</v>
      </c>
      <c r="C761" s="70" t="s">
        <v>5</v>
      </c>
      <c r="D761" s="72">
        <v>85680</v>
      </c>
    </row>
    <row r="762" spans="1:4" ht="14.25">
      <c r="A762" s="70">
        <v>7695</v>
      </c>
      <c r="B762" s="71" t="s">
        <v>780</v>
      </c>
      <c r="C762" s="70" t="s">
        <v>14</v>
      </c>
      <c r="D762" s="72">
        <v>2125</v>
      </c>
    </row>
    <row r="763" spans="1:4" ht="14.25">
      <c r="A763" s="70">
        <v>7697</v>
      </c>
      <c r="B763" s="71" t="s">
        <v>781</v>
      </c>
      <c r="C763" s="70" t="s">
        <v>14</v>
      </c>
      <c r="D763" s="72">
        <v>12624</v>
      </c>
    </row>
    <row r="764" spans="1:4" ht="14.25">
      <c r="A764" s="70">
        <v>7698</v>
      </c>
      <c r="B764" s="71" t="s">
        <v>782</v>
      </c>
      <c r="C764" s="70" t="s">
        <v>14</v>
      </c>
      <c r="D764" s="72">
        <v>2549</v>
      </c>
    </row>
    <row r="765" spans="1:4" ht="14.25">
      <c r="A765" s="70">
        <v>7699</v>
      </c>
      <c r="B765" s="71" t="s">
        <v>783</v>
      </c>
      <c r="C765" s="70" t="s">
        <v>22</v>
      </c>
      <c r="D765" s="72">
        <v>4992</v>
      </c>
    </row>
    <row r="766" spans="1:4" ht="14.25">
      <c r="A766" s="70">
        <v>7700</v>
      </c>
      <c r="B766" s="71" t="s">
        <v>784</v>
      </c>
      <c r="C766" s="70" t="s">
        <v>22</v>
      </c>
      <c r="D766" s="72">
        <v>8922</v>
      </c>
    </row>
    <row r="767" spans="1:4" ht="14.25">
      <c r="A767" s="70">
        <v>7701</v>
      </c>
      <c r="B767" s="71" t="s">
        <v>785</v>
      </c>
      <c r="C767" s="70" t="s">
        <v>14</v>
      </c>
      <c r="D767" s="72">
        <v>3363</v>
      </c>
    </row>
    <row r="768" spans="1:4" ht="14.25">
      <c r="A768" s="70">
        <v>7707</v>
      </c>
      <c r="B768" s="71" t="s">
        <v>786</v>
      </c>
      <c r="C768" s="70" t="s">
        <v>58</v>
      </c>
      <c r="D768" s="72">
        <v>79213</v>
      </c>
    </row>
    <row r="769" spans="1:4" ht="14.25">
      <c r="A769" s="70">
        <v>7710</v>
      </c>
      <c r="B769" s="71" t="s">
        <v>787</v>
      </c>
      <c r="C769" s="70" t="s">
        <v>22</v>
      </c>
      <c r="D769" s="72">
        <v>57596</v>
      </c>
    </row>
    <row r="770" spans="1:4" ht="14.25">
      <c r="A770" s="70">
        <v>7713</v>
      </c>
      <c r="B770" s="71" t="s">
        <v>788</v>
      </c>
      <c r="C770" s="70" t="s">
        <v>22</v>
      </c>
      <c r="D770" s="72">
        <v>11566</v>
      </c>
    </row>
    <row r="771" spans="1:4" ht="14.25">
      <c r="A771" s="70">
        <v>7714</v>
      </c>
      <c r="B771" s="71" t="s">
        <v>789</v>
      </c>
      <c r="C771" s="70" t="s">
        <v>16</v>
      </c>
      <c r="D771" s="72">
        <v>59247</v>
      </c>
    </row>
    <row r="772" spans="1:4" ht="14.25">
      <c r="A772" s="70">
        <v>7715</v>
      </c>
      <c r="B772" s="71" t="s">
        <v>790</v>
      </c>
      <c r="C772" s="70" t="s">
        <v>16</v>
      </c>
      <c r="D772" s="72">
        <v>53106</v>
      </c>
    </row>
    <row r="773" spans="1:4" ht="14.25">
      <c r="A773" s="70">
        <v>7717</v>
      </c>
      <c r="B773" s="71" t="s">
        <v>791</v>
      </c>
      <c r="C773" s="70" t="s">
        <v>22</v>
      </c>
      <c r="D773" s="72">
        <v>185641</v>
      </c>
    </row>
    <row r="774" spans="1:4" ht="14.25">
      <c r="A774" s="70">
        <v>7718</v>
      </c>
      <c r="B774" s="71" t="s">
        <v>792</v>
      </c>
      <c r="C774" s="70" t="s">
        <v>22</v>
      </c>
      <c r="D774" s="72">
        <v>107873</v>
      </c>
    </row>
    <row r="775" spans="1:4" ht="14.25">
      <c r="A775" s="70">
        <v>7720</v>
      </c>
      <c r="B775" s="71" t="s">
        <v>793</v>
      </c>
      <c r="C775" s="70" t="s">
        <v>22</v>
      </c>
      <c r="D775" s="72">
        <v>169183</v>
      </c>
    </row>
    <row r="776" spans="1:4" ht="14.25">
      <c r="A776" s="70">
        <v>7722</v>
      </c>
      <c r="B776" s="71" t="s">
        <v>794</v>
      </c>
      <c r="C776" s="70" t="s">
        <v>32</v>
      </c>
      <c r="D776" s="72">
        <v>16703</v>
      </c>
    </row>
    <row r="777" spans="1:4" ht="14.25">
      <c r="A777" s="70">
        <v>7723</v>
      </c>
      <c r="B777" s="71" t="s">
        <v>795</v>
      </c>
      <c r="C777" s="70" t="s">
        <v>22</v>
      </c>
      <c r="D777" s="72">
        <v>1052900</v>
      </c>
    </row>
    <row r="778" spans="1:4" ht="14.25">
      <c r="A778" s="70">
        <v>7724</v>
      </c>
      <c r="B778" s="71" t="s">
        <v>796</v>
      </c>
      <c r="C778" s="70" t="s">
        <v>22</v>
      </c>
      <c r="D778" s="72">
        <v>1579350</v>
      </c>
    </row>
    <row r="779" spans="1:4" ht="14.25">
      <c r="A779" s="70">
        <v>7725</v>
      </c>
      <c r="B779" s="71" t="s">
        <v>797</v>
      </c>
      <c r="C779" s="70" t="s">
        <v>22</v>
      </c>
      <c r="D779" s="72">
        <v>2105800</v>
      </c>
    </row>
    <row r="780" spans="1:4" ht="14.25">
      <c r="A780" s="70">
        <v>7727</v>
      </c>
      <c r="B780" s="71" t="s">
        <v>798</v>
      </c>
      <c r="C780" s="70" t="s">
        <v>32</v>
      </c>
      <c r="D780" s="72">
        <v>92820</v>
      </c>
    </row>
    <row r="781" spans="1:4" ht="14.25">
      <c r="A781" s="70">
        <v>7729</v>
      </c>
      <c r="B781" s="71" t="s">
        <v>799</v>
      </c>
      <c r="C781" s="70" t="s">
        <v>32</v>
      </c>
      <c r="D781" s="72">
        <v>314160</v>
      </c>
    </row>
    <row r="782" spans="1:4" ht="14.25">
      <c r="A782" s="70">
        <v>7730</v>
      </c>
      <c r="B782" s="71" t="s">
        <v>800</v>
      </c>
      <c r="C782" s="70" t="s">
        <v>32</v>
      </c>
      <c r="D782" s="72">
        <v>568860</v>
      </c>
    </row>
    <row r="783" spans="1:4" ht="14.25">
      <c r="A783" s="70">
        <v>7737</v>
      </c>
      <c r="B783" s="71" t="s">
        <v>801</v>
      </c>
      <c r="C783" s="70" t="s">
        <v>22</v>
      </c>
      <c r="D783" s="72">
        <v>98899</v>
      </c>
    </row>
    <row r="784" spans="1:4" ht="14.25">
      <c r="A784" s="70">
        <v>7738</v>
      </c>
      <c r="B784" s="71" t="s">
        <v>802</v>
      </c>
      <c r="C784" s="70" t="s">
        <v>22</v>
      </c>
      <c r="D784" s="72">
        <v>145180</v>
      </c>
    </row>
    <row r="785" spans="1:4" ht="14.25">
      <c r="A785" s="70">
        <v>7743</v>
      </c>
      <c r="B785" s="71" t="s">
        <v>803</v>
      </c>
      <c r="C785" s="70" t="s">
        <v>22</v>
      </c>
      <c r="D785" s="72">
        <v>77469</v>
      </c>
    </row>
    <row r="786" spans="1:4" ht="14.25">
      <c r="A786" s="70">
        <v>7744</v>
      </c>
      <c r="B786" s="71" t="s">
        <v>804</v>
      </c>
      <c r="C786" s="70" t="s">
        <v>22</v>
      </c>
      <c r="D786" s="72">
        <v>128163</v>
      </c>
    </row>
    <row r="787" spans="1:4" ht="14.25">
      <c r="A787" s="70">
        <v>7750</v>
      </c>
      <c r="B787" s="71" t="s">
        <v>805</v>
      </c>
      <c r="C787" s="70" t="s">
        <v>22</v>
      </c>
      <c r="D787" s="72">
        <v>92820</v>
      </c>
    </row>
    <row r="788" spans="1:4" ht="14.25">
      <c r="A788" s="70">
        <v>7752</v>
      </c>
      <c r="B788" s="71" t="s">
        <v>806</v>
      </c>
      <c r="C788" s="70" t="s">
        <v>22</v>
      </c>
      <c r="D788" s="72">
        <v>122000</v>
      </c>
    </row>
    <row r="789" spans="1:4" ht="14.25">
      <c r="A789" s="70">
        <v>7754</v>
      </c>
      <c r="B789" s="71" t="s">
        <v>807</v>
      </c>
      <c r="C789" s="70" t="s">
        <v>22</v>
      </c>
      <c r="D789" s="72">
        <v>157000</v>
      </c>
    </row>
    <row r="790" spans="1:4" ht="14.25">
      <c r="A790" s="70">
        <v>7755</v>
      </c>
      <c r="B790" s="71" t="s">
        <v>808</v>
      </c>
      <c r="C790" s="70" t="s">
        <v>22</v>
      </c>
      <c r="D790" s="72">
        <v>996863</v>
      </c>
    </row>
    <row r="791" spans="1:4" ht="14.25">
      <c r="A791" s="70">
        <v>7758</v>
      </c>
      <c r="B791" s="71" t="s">
        <v>809</v>
      </c>
      <c r="C791" s="70" t="s">
        <v>22</v>
      </c>
      <c r="D791" s="72">
        <v>1785000</v>
      </c>
    </row>
    <row r="792" spans="1:4" ht="14.25">
      <c r="A792" s="70">
        <v>7762</v>
      </c>
      <c r="B792" s="71" t="s">
        <v>810</v>
      </c>
      <c r="C792" s="70" t="s">
        <v>22</v>
      </c>
      <c r="D792" s="72">
        <v>273700</v>
      </c>
    </row>
    <row r="793" spans="1:4" ht="14.25">
      <c r="A793" s="70">
        <v>7766</v>
      </c>
      <c r="B793" s="71" t="s">
        <v>811</v>
      </c>
      <c r="C793" s="70" t="s">
        <v>22</v>
      </c>
      <c r="D793" s="72">
        <v>166600</v>
      </c>
    </row>
    <row r="794" spans="1:4" ht="14.25">
      <c r="A794" s="70">
        <v>7767</v>
      </c>
      <c r="B794" s="71" t="s">
        <v>812</v>
      </c>
      <c r="C794" s="70" t="s">
        <v>58</v>
      </c>
      <c r="D794" s="72">
        <v>1190</v>
      </c>
    </row>
    <row r="795" spans="1:4" ht="14.25">
      <c r="A795" s="70">
        <v>7769</v>
      </c>
      <c r="B795" s="71" t="s">
        <v>813</v>
      </c>
      <c r="C795" s="70" t="s">
        <v>58</v>
      </c>
      <c r="D795" s="72">
        <v>2975</v>
      </c>
    </row>
    <row r="796" spans="1:4" ht="14.25">
      <c r="A796" s="70">
        <v>7770</v>
      </c>
      <c r="B796" s="71" t="s">
        <v>814</v>
      </c>
      <c r="C796" s="70" t="s">
        <v>22</v>
      </c>
      <c r="D796" s="72">
        <v>1937000</v>
      </c>
    </row>
    <row r="797" spans="1:4" ht="14.25">
      <c r="A797" s="70">
        <v>7772</v>
      </c>
      <c r="B797" s="71" t="s">
        <v>815</v>
      </c>
      <c r="C797" s="70" t="s">
        <v>22</v>
      </c>
      <c r="D797" s="72">
        <v>57001</v>
      </c>
    </row>
    <row r="798" spans="1:4" ht="14.25">
      <c r="A798" s="70">
        <v>7773</v>
      </c>
      <c r="B798" s="71" t="s">
        <v>816</v>
      </c>
      <c r="C798" s="70" t="s">
        <v>22</v>
      </c>
      <c r="D798" s="72">
        <v>58310</v>
      </c>
    </row>
    <row r="799" spans="1:4" ht="14.25">
      <c r="A799" s="70">
        <v>7774</v>
      </c>
      <c r="B799" s="71" t="s">
        <v>817</v>
      </c>
      <c r="C799" s="70" t="s">
        <v>22</v>
      </c>
      <c r="D799" s="72">
        <v>17574</v>
      </c>
    </row>
    <row r="800" spans="1:4" ht="14.25">
      <c r="A800" s="70">
        <v>7775</v>
      </c>
      <c r="B800" s="71" t="s">
        <v>818</v>
      </c>
      <c r="C800" s="70" t="s">
        <v>22</v>
      </c>
      <c r="D800" s="72">
        <v>58310</v>
      </c>
    </row>
    <row r="801" spans="1:4" ht="14.25">
      <c r="A801" s="70">
        <v>7776</v>
      </c>
      <c r="B801" s="71" t="s">
        <v>819</v>
      </c>
      <c r="C801" s="70" t="s">
        <v>22</v>
      </c>
      <c r="D801" s="72">
        <v>29750</v>
      </c>
    </row>
    <row r="802" spans="1:4" ht="14.25">
      <c r="A802" s="70">
        <v>7777</v>
      </c>
      <c r="B802" s="71" t="s">
        <v>820</v>
      </c>
      <c r="C802" s="70" t="s">
        <v>22</v>
      </c>
      <c r="D802" s="72">
        <v>58715</v>
      </c>
    </row>
    <row r="803" spans="1:4" ht="14.25">
      <c r="A803" s="70">
        <v>7778</v>
      </c>
      <c r="B803" s="71" t="s">
        <v>821</v>
      </c>
      <c r="C803" s="70" t="s">
        <v>22</v>
      </c>
      <c r="D803" s="72">
        <v>52598</v>
      </c>
    </row>
    <row r="804" spans="1:4" ht="14.25">
      <c r="A804" s="70">
        <v>7780</v>
      </c>
      <c r="B804" s="71" t="s">
        <v>822</v>
      </c>
      <c r="C804" s="70" t="s">
        <v>22</v>
      </c>
      <c r="D804" s="72">
        <v>34510</v>
      </c>
    </row>
    <row r="805" spans="1:4" ht="14.25">
      <c r="A805" s="70">
        <v>7781</v>
      </c>
      <c r="B805" s="71" t="s">
        <v>823</v>
      </c>
      <c r="C805" s="70" t="s">
        <v>22</v>
      </c>
      <c r="D805" s="72">
        <v>14280</v>
      </c>
    </row>
    <row r="806" spans="1:4" ht="14.25">
      <c r="A806" s="70">
        <v>7782</v>
      </c>
      <c r="B806" s="71" t="s">
        <v>824</v>
      </c>
      <c r="C806" s="70" t="s">
        <v>22</v>
      </c>
      <c r="D806" s="72">
        <v>18374</v>
      </c>
    </row>
    <row r="807" spans="1:4" ht="14.25">
      <c r="A807" s="70">
        <v>7783</v>
      </c>
      <c r="B807" s="71" t="s">
        <v>825</v>
      </c>
      <c r="C807" s="70" t="s">
        <v>22</v>
      </c>
      <c r="D807" s="72">
        <v>8783</v>
      </c>
    </row>
    <row r="808" spans="1:4" ht="14.25">
      <c r="A808" s="70">
        <v>7784</v>
      </c>
      <c r="B808" s="71" t="s">
        <v>826</v>
      </c>
      <c r="C808" s="70" t="s">
        <v>22</v>
      </c>
      <c r="D808" s="72">
        <v>65450</v>
      </c>
    </row>
    <row r="809" spans="1:4" ht="14.25">
      <c r="A809" s="70">
        <v>7785</v>
      </c>
      <c r="B809" s="71" t="s">
        <v>827</v>
      </c>
      <c r="C809" s="70" t="s">
        <v>22</v>
      </c>
      <c r="D809" s="72">
        <v>24777</v>
      </c>
    </row>
    <row r="810" spans="1:4" ht="14.25">
      <c r="A810" s="70">
        <v>7786</v>
      </c>
      <c r="B810" s="71" t="s">
        <v>828</v>
      </c>
      <c r="C810" s="70" t="s">
        <v>22</v>
      </c>
      <c r="D810" s="72">
        <v>21935</v>
      </c>
    </row>
    <row r="811" spans="1:4" ht="14.25">
      <c r="A811" s="70">
        <v>7787</v>
      </c>
      <c r="B811" s="71" t="s">
        <v>829</v>
      </c>
      <c r="C811" s="70" t="s">
        <v>22</v>
      </c>
      <c r="D811" s="72">
        <v>27643</v>
      </c>
    </row>
    <row r="812" spans="1:4" ht="14.25">
      <c r="A812" s="70">
        <v>7788</v>
      </c>
      <c r="B812" s="71" t="s">
        <v>830</v>
      </c>
      <c r="C812" s="70" t="s">
        <v>22</v>
      </c>
      <c r="D812" s="72">
        <v>9106</v>
      </c>
    </row>
    <row r="813" spans="1:4" ht="14.25">
      <c r="A813" s="70">
        <v>7798</v>
      </c>
      <c r="B813" s="71" t="s">
        <v>831</v>
      </c>
      <c r="C813" s="70" t="s">
        <v>22</v>
      </c>
      <c r="D813" s="72">
        <v>5950</v>
      </c>
    </row>
    <row r="814" spans="1:4" ht="14.25">
      <c r="A814" s="70">
        <v>7800</v>
      </c>
      <c r="B814" s="71" t="s">
        <v>832</v>
      </c>
      <c r="C814" s="70" t="s">
        <v>22</v>
      </c>
      <c r="D814" s="72">
        <v>3181</v>
      </c>
    </row>
    <row r="815" spans="1:4" ht="14.25">
      <c r="A815" s="70">
        <v>7801</v>
      </c>
      <c r="B815" s="71" t="s">
        <v>833</v>
      </c>
      <c r="C815" s="70" t="s">
        <v>22</v>
      </c>
      <c r="D815" s="72">
        <v>14110</v>
      </c>
    </row>
    <row r="816" spans="1:4" ht="14.25">
      <c r="A816" s="70">
        <v>7811</v>
      </c>
      <c r="B816" s="71" t="s">
        <v>834</v>
      </c>
      <c r="C816" s="70" t="s">
        <v>22</v>
      </c>
      <c r="D816" s="72">
        <v>16483</v>
      </c>
    </row>
    <row r="817" spans="1:4" ht="14.25">
      <c r="A817" s="70">
        <v>7819</v>
      </c>
      <c r="B817" s="71" t="s">
        <v>835</v>
      </c>
      <c r="C817" s="70" t="s">
        <v>22</v>
      </c>
      <c r="D817" s="72">
        <v>93900</v>
      </c>
    </row>
    <row r="818" spans="1:4" ht="14.25">
      <c r="A818" s="70">
        <v>7821</v>
      </c>
      <c r="B818" s="71" t="s">
        <v>836</v>
      </c>
      <c r="C818" s="70" t="s">
        <v>837</v>
      </c>
      <c r="D818" s="72">
        <v>176120</v>
      </c>
    </row>
    <row r="819" spans="1:4" ht="14.25">
      <c r="A819" s="70">
        <v>7822</v>
      </c>
      <c r="B819" s="71" t="s">
        <v>838</v>
      </c>
      <c r="C819" s="70" t="s">
        <v>837</v>
      </c>
      <c r="D819" s="72">
        <v>96900</v>
      </c>
    </row>
    <row r="820" spans="1:4" ht="14.25">
      <c r="A820" s="70">
        <v>7823</v>
      </c>
      <c r="B820" s="71" t="s">
        <v>839</v>
      </c>
      <c r="C820" s="70" t="s">
        <v>837</v>
      </c>
      <c r="D820" s="72">
        <v>130000</v>
      </c>
    </row>
    <row r="821" spans="1:4" ht="14.25">
      <c r="A821" s="70">
        <v>7824</v>
      </c>
      <c r="B821" s="71" t="s">
        <v>840</v>
      </c>
      <c r="C821" s="70" t="s">
        <v>837</v>
      </c>
      <c r="D821" s="72">
        <v>827</v>
      </c>
    </row>
    <row r="822" spans="1:4" ht="14.25">
      <c r="A822" s="70">
        <v>7825</v>
      </c>
      <c r="B822" s="71" t="s">
        <v>841</v>
      </c>
      <c r="C822" s="70" t="s">
        <v>22</v>
      </c>
      <c r="D822" s="72">
        <v>4400</v>
      </c>
    </row>
    <row r="823" spans="1:4" ht="14.25">
      <c r="A823" s="70">
        <v>7826</v>
      </c>
      <c r="B823" s="71" t="s">
        <v>842</v>
      </c>
      <c r="C823" s="70" t="s">
        <v>22</v>
      </c>
      <c r="D823" s="72">
        <v>9600</v>
      </c>
    </row>
    <row r="824" spans="1:4" ht="14.25">
      <c r="A824" s="70">
        <v>7827</v>
      </c>
      <c r="B824" s="71" t="s">
        <v>843</v>
      </c>
      <c r="C824" s="70" t="s">
        <v>837</v>
      </c>
      <c r="D824" s="72">
        <v>2142</v>
      </c>
    </row>
    <row r="825" spans="1:4" ht="14.25">
      <c r="A825" s="70">
        <v>7832</v>
      </c>
      <c r="B825" s="71" t="s">
        <v>844</v>
      </c>
      <c r="C825" s="70" t="s">
        <v>22</v>
      </c>
      <c r="D825" s="72">
        <v>6188</v>
      </c>
    </row>
    <row r="826" spans="1:4" ht="14.25">
      <c r="A826" s="70">
        <v>7836</v>
      </c>
      <c r="B826" s="71" t="s">
        <v>845</v>
      </c>
      <c r="C826" s="70" t="s">
        <v>22</v>
      </c>
      <c r="D826" s="72">
        <v>185938</v>
      </c>
    </row>
    <row r="827" spans="1:4" ht="14.25">
      <c r="A827" s="70">
        <v>7837</v>
      </c>
      <c r="B827" s="71" t="s">
        <v>846</v>
      </c>
      <c r="C827" s="70" t="s">
        <v>22</v>
      </c>
      <c r="D827" s="72">
        <v>254898</v>
      </c>
    </row>
    <row r="828" spans="1:4" ht="14.25">
      <c r="A828" s="70">
        <v>7838</v>
      </c>
      <c r="B828" s="71" t="s">
        <v>847</v>
      </c>
      <c r="C828" s="70" t="s">
        <v>22</v>
      </c>
      <c r="D828" s="72">
        <v>51051</v>
      </c>
    </row>
    <row r="829" spans="1:4" ht="14.25">
      <c r="A829" s="70">
        <v>7839</v>
      </c>
      <c r="B829" s="71" t="s">
        <v>848</v>
      </c>
      <c r="C829" s="70" t="s">
        <v>22</v>
      </c>
      <c r="D829" s="72">
        <v>57715</v>
      </c>
    </row>
    <row r="830" spans="1:4" ht="14.25">
      <c r="A830" s="70">
        <v>7844</v>
      </c>
      <c r="B830" s="71" t="s">
        <v>849</v>
      </c>
      <c r="C830" s="70" t="s">
        <v>837</v>
      </c>
      <c r="D830" s="72">
        <v>10591</v>
      </c>
    </row>
    <row r="831" spans="1:4" ht="14.25">
      <c r="A831" s="70">
        <v>7846</v>
      </c>
      <c r="B831" s="71" t="s">
        <v>850</v>
      </c>
      <c r="C831" s="70" t="s">
        <v>837</v>
      </c>
      <c r="D831" s="72">
        <v>10591</v>
      </c>
    </row>
    <row r="832" spans="1:4" ht="14.25">
      <c r="A832" s="70">
        <v>7850</v>
      </c>
      <c r="B832" s="71" t="s">
        <v>851</v>
      </c>
      <c r="C832" s="70" t="s">
        <v>852</v>
      </c>
      <c r="D832" s="72">
        <v>26009</v>
      </c>
    </row>
    <row r="833" spans="1:4" ht="14.25">
      <c r="A833" s="70">
        <v>7852</v>
      </c>
      <c r="B833" s="71" t="s">
        <v>853</v>
      </c>
      <c r="C833" s="70" t="s">
        <v>32</v>
      </c>
      <c r="D833" s="72">
        <v>2924</v>
      </c>
    </row>
    <row r="834" spans="1:4" ht="14.25">
      <c r="A834" s="70">
        <v>7870</v>
      </c>
      <c r="B834" s="71" t="s">
        <v>854</v>
      </c>
      <c r="C834" s="70" t="s">
        <v>58</v>
      </c>
      <c r="D834" s="72">
        <v>100862</v>
      </c>
    </row>
    <row r="835" spans="1:4" ht="14.25">
      <c r="A835" s="70">
        <v>7874</v>
      </c>
      <c r="B835" s="71" t="s">
        <v>855</v>
      </c>
      <c r="C835" s="70" t="s">
        <v>22</v>
      </c>
      <c r="D835" s="72">
        <v>51170</v>
      </c>
    </row>
    <row r="836" spans="1:4" ht="14.25">
      <c r="A836" s="70">
        <v>7876</v>
      </c>
      <c r="B836" s="71" t="s">
        <v>856</v>
      </c>
      <c r="C836" s="70" t="s">
        <v>22</v>
      </c>
      <c r="D836" s="72">
        <v>185279</v>
      </c>
    </row>
    <row r="837" spans="1:4" ht="14.25">
      <c r="A837" s="70">
        <v>7877</v>
      </c>
      <c r="B837" s="71" t="s">
        <v>857</v>
      </c>
      <c r="C837" s="70" t="s">
        <v>22</v>
      </c>
      <c r="D837" s="72">
        <v>41650</v>
      </c>
    </row>
    <row r="838" spans="1:4" ht="14.25">
      <c r="A838" s="70">
        <v>7884</v>
      </c>
      <c r="B838" s="71" t="s">
        <v>858</v>
      </c>
      <c r="C838" s="70" t="s">
        <v>22</v>
      </c>
      <c r="D838" s="72">
        <v>80000</v>
      </c>
    </row>
    <row r="839" spans="1:4" ht="14.25">
      <c r="A839" s="70">
        <v>7891</v>
      </c>
      <c r="B839" s="71" t="s">
        <v>859</v>
      </c>
      <c r="C839" s="70" t="s">
        <v>55</v>
      </c>
      <c r="D839" s="72">
        <v>146452</v>
      </c>
    </row>
    <row r="840" spans="1:4" ht="14.25">
      <c r="A840" s="70">
        <v>7892</v>
      </c>
      <c r="B840" s="71" t="s">
        <v>860</v>
      </c>
      <c r="C840" s="70" t="s">
        <v>14</v>
      </c>
      <c r="D840" s="72">
        <v>380000</v>
      </c>
    </row>
    <row r="841" spans="1:4" ht="14.25">
      <c r="A841" s="70">
        <v>7896</v>
      </c>
      <c r="B841" s="71" t="s">
        <v>861</v>
      </c>
      <c r="C841" s="70" t="s">
        <v>22</v>
      </c>
      <c r="D841" s="72">
        <v>161</v>
      </c>
    </row>
    <row r="842" spans="1:4" ht="14.25">
      <c r="A842" s="70">
        <v>7897</v>
      </c>
      <c r="B842" s="71" t="s">
        <v>862</v>
      </c>
      <c r="C842" s="70" t="s">
        <v>22</v>
      </c>
      <c r="D842" s="72">
        <v>1345</v>
      </c>
    </row>
    <row r="843" spans="1:4" ht="14.25">
      <c r="A843" s="70">
        <v>7898</v>
      </c>
      <c r="B843" s="71" t="s">
        <v>863</v>
      </c>
      <c r="C843" s="70" t="s">
        <v>22</v>
      </c>
      <c r="D843" s="72">
        <v>719</v>
      </c>
    </row>
    <row r="844" spans="1:4" ht="14.25">
      <c r="A844" s="70">
        <v>7900</v>
      </c>
      <c r="B844" s="71" t="s">
        <v>864</v>
      </c>
      <c r="C844" s="70" t="s">
        <v>22</v>
      </c>
      <c r="D844" s="72">
        <v>352</v>
      </c>
    </row>
    <row r="845" spans="1:4" ht="14.25">
      <c r="A845" s="70">
        <v>7901</v>
      </c>
      <c r="B845" s="71" t="s">
        <v>865</v>
      </c>
      <c r="C845" s="70" t="s">
        <v>22</v>
      </c>
      <c r="D845" s="72">
        <v>143</v>
      </c>
    </row>
    <row r="846" spans="1:4" ht="14.25">
      <c r="A846" s="70">
        <v>7904</v>
      </c>
      <c r="B846" s="71" t="s">
        <v>866</v>
      </c>
      <c r="C846" s="70" t="s">
        <v>22</v>
      </c>
      <c r="D846" s="72">
        <v>33000</v>
      </c>
    </row>
    <row r="847" spans="1:4" ht="14.25">
      <c r="A847" s="70">
        <v>7906</v>
      </c>
      <c r="B847" s="71" t="s">
        <v>867</v>
      </c>
      <c r="C847" s="70" t="s">
        <v>22</v>
      </c>
      <c r="D847" s="72">
        <v>25000</v>
      </c>
    </row>
    <row r="848" spans="1:4" ht="14.25">
      <c r="A848" s="70">
        <v>7908</v>
      </c>
      <c r="B848" s="71" t="s">
        <v>868</v>
      </c>
      <c r="C848" s="70" t="s">
        <v>22</v>
      </c>
      <c r="D848" s="72">
        <v>25600</v>
      </c>
    </row>
    <row r="849" spans="1:4" ht="14.25">
      <c r="A849" s="70">
        <v>7910</v>
      </c>
      <c r="B849" s="71" t="s">
        <v>869</v>
      </c>
      <c r="C849" s="70" t="s">
        <v>22</v>
      </c>
      <c r="D849" s="72">
        <v>30000</v>
      </c>
    </row>
    <row r="850" spans="1:4" ht="14.25">
      <c r="A850" s="70">
        <v>7919</v>
      </c>
      <c r="B850" s="71" t="s">
        <v>870</v>
      </c>
      <c r="C850" s="70" t="s">
        <v>58</v>
      </c>
      <c r="D850" s="72">
        <v>43468</v>
      </c>
    </row>
    <row r="851" spans="1:4" ht="14.25">
      <c r="A851" s="70">
        <v>7921</v>
      </c>
      <c r="B851" s="71" t="s">
        <v>871</v>
      </c>
      <c r="C851" s="70" t="s">
        <v>5</v>
      </c>
      <c r="D851" s="72">
        <v>798017</v>
      </c>
    </row>
    <row r="852" spans="1:4" ht="14.25">
      <c r="A852" s="70">
        <v>7922</v>
      </c>
      <c r="B852" s="71" t="s">
        <v>872</v>
      </c>
      <c r="C852" s="70" t="s">
        <v>14</v>
      </c>
      <c r="D852" s="72">
        <v>8878</v>
      </c>
    </row>
    <row r="853" spans="1:4" ht="14.25">
      <c r="A853" s="70">
        <v>7923</v>
      </c>
      <c r="B853" s="71" t="s">
        <v>873</v>
      </c>
      <c r="C853" s="70" t="s">
        <v>20</v>
      </c>
      <c r="D853" s="72">
        <v>7238</v>
      </c>
    </row>
    <row r="854" spans="1:4" ht="14.25">
      <c r="A854" s="70">
        <v>7926</v>
      </c>
      <c r="B854" s="71" t="s">
        <v>874</v>
      </c>
      <c r="C854" s="70" t="s">
        <v>22</v>
      </c>
      <c r="D854" s="72">
        <v>34323</v>
      </c>
    </row>
    <row r="855" spans="1:4" ht="14.25">
      <c r="A855" s="70">
        <v>7932</v>
      </c>
      <c r="B855" s="71" t="s">
        <v>875</v>
      </c>
      <c r="C855" s="70" t="s">
        <v>32</v>
      </c>
      <c r="D855" s="72">
        <v>5726</v>
      </c>
    </row>
    <row r="856" spans="1:4" ht="14.25">
      <c r="A856" s="70">
        <v>7934</v>
      </c>
      <c r="B856" s="71" t="s">
        <v>876</v>
      </c>
      <c r="C856" s="70" t="s">
        <v>22</v>
      </c>
      <c r="D856" s="72">
        <v>1259020</v>
      </c>
    </row>
    <row r="857" spans="1:4" ht="14.25">
      <c r="A857" s="70">
        <v>7939</v>
      </c>
      <c r="B857" s="71" t="s">
        <v>877</v>
      </c>
      <c r="C857" s="70" t="s">
        <v>22</v>
      </c>
      <c r="D857" s="72">
        <v>166600</v>
      </c>
    </row>
    <row r="858" spans="1:4" ht="14.25">
      <c r="A858" s="70">
        <v>7941</v>
      </c>
      <c r="B858" s="71" t="s">
        <v>878</v>
      </c>
      <c r="C858" s="70" t="s">
        <v>22</v>
      </c>
      <c r="D858" s="72">
        <v>440300</v>
      </c>
    </row>
    <row r="859" spans="1:4" ht="14.25">
      <c r="A859" s="70">
        <v>7942</v>
      </c>
      <c r="B859" s="71" t="s">
        <v>879</v>
      </c>
      <c r="C859" s="70" t="s">
        <v>22</v>
      </c>
      <c r="D859" s="72">
        <v>158270</v>
      </c>
    </row>
    <row r="860" spans="1:4" ht="14.25">
      <c r="A860" s="70">
        <v>7945</v>
      </c>
      <c r="B860" s="71" t="s">
        <v>880</v>
      </c>
      <c r="C860" s="70" t="s">
        <v>32</v>
      </c>
      <c r="D860" s="72">
        <v>125</v>
      </c>
    </row>
    <row r="861" spans="1:4" ht="14.25">
      <c r="A861" s="70">
        <v>7946</v>
      </c>
      <c r="B861" s="71" t="s">
        <v>881</v>
      </c>
      <c r="C861" s="70" t="s">
        <v>882</v>
      </c>
      <c r="D861" s="72">
        <v>99628</v>
      </c>
    </row>
    <row r="862" spans="1:4" ht="14.25">
      <c r="A862" s="70">
        <v>7947</v>
      </c>
      <c r="B862" s="71" t="s">
        <v>883</v>
      </c>
      <c r="C862" s="70" t="s">
        <v>22</v>
      </c>
      <c r="D862" s="72">
        <v>337960</v>
      </c>
    </row>
    <row r="863" spans="1:4" ht="14.25">
      <c r="A863" s="70">
        <v>7948</v>
      </c>
      <c r="B863" s="71" t="s">
        <v>884</v>
      </c>
      <c r="C863" s="70" t="s">
        <v>32</v>
      </c>
      <c r="D863" s="72">
        <v>24871</v>
      </c>
    </row>
    <row r="864" spans="1:4" ht="14.25">
      <c r="A864" s="70">
        <v>7949</v>
      </c>
      <c r="B864" s="71" t="s">
        <v>885</v>
      </c>
      <c r="C864" s="70" t="s">
        <v>22</v>
      </c>
      <c r="D864" s="72">
        <v>217902</v>
      </c>
    </row>
    <row r="865" spans="1:4" ht="14.25">
      <c r="A865" s="70">
        <v>7950</v>
      </c>
      <c r="B865" s="71" t="s">
        <v>886</v>
      </c>
      <c r="C865" s="70" t="s">
        <v>22</v>
      </c>
      <c r="D865" s="72">
        <v>370391</v>
      </c>
    </row>
    <row r="866" spans="1:4" ht="14.25">
      <c r="A866" s="70">
        <v>7953</v>
      </c>
      <c r="B866" s="71" t="s">
        <v>887</v>
      </c>
      <c r="C866" s="70" t="s">
        <v>16</v>
      </c>
      <c r="D866" s="72">
        <v>11617</v>
      </c>
    </row>
    <row r="867" spans="1:4" ht="14.25">
      <c r="A867" s="70">
        <v>7955</v>
      </c>
      <c r="B867" s="71" t="s">
        <v>888</v>
      </c>
      <c r="C867" s="70" t="s">
        <v>22</v>
      </c>
      <c r="D867" s="72">
        <v>142613</v>
      </c>
    </row>
    <row r="868" spans="1:4" ht="14.25">
      <c r="A868" s="70">
        <v>7956</v>
      </c>
      <c r="B868" s="71" t="s">
        <v>889</v>
      </c>
      <c r="C868" s="70" t="s">
        <v>22</v>
      </c>
      <c r="D868" s="72">
        <v>149915</v>
      </c>
    </row>
    <row r="869" spans="1:4" ht="14.25">
      <c r="A869" s="70">
        <v>7957</v>
      </c>
      <c r="B869" s="71" t="s">
        <v>890</v>
      </c>
      <c r="C869" s="70" t="s">
        <v>22</v>
      </c>
      <c r="D869" s="72">
        <v>181691</v>
      </c>
    </row>
    <row r="870" spans="1:4" ht="14.25">
      <c r="A870" s="70">
        <v>7958</v>
      </c>
      <c r="B870" s="71" t="s">
        <v>891</v>
      </c>
      <c r="C870" s="70" t="s">
        <v>22</v>
      </c>
      <c r="D870" s="72">
        <v>470215</v>
      </c>
    </row>
    <row r="871" spans="1:4" ht="14.25">
      <c r="A871" s="70">
        <v>7959</v>
      </c>
      <c r="B871" s="71" t="s">
        <v>892</v>
      </c>
      <c r="C871" s="70" t="s">
        <v>22</v>
      </c>
      <c r="D871" s="72">
        <v>171816</v>
      </c>
    </row>
    <row r="872" spans="1:4" ht="14.25">
      <c r="A872" s="70">
        <v>7961</v>
      </c>
      <c r="B872" s="71" t="s">
        <v>893</v>
      </c>
      <c r="C872" s="70" t="s">
        <v>32</v>
      </c>
      <c r="D872" s="72">
        <v>341734</v>
      </c>
    </row>
    <row r="873" spans="1:4" ht="14.25">
      <c r="A873" s="70">
        <v>7962</v>
      </c>
      <c r="B873" s="71" t="s">
        <v>894</v>
      </c>
      <c r="C873" s="70" t="s">
        <v>32</v>
      </c>
      <c r="D873" s="72">
        <v>414613</v>
      </c>
    </row>
    <row r="874" spans="1:4" ht="14.25">
      <c r="A874" s="70">
        <v>7963</v>
      </c>
      <c r="B874" s="71" t="s">
        <v>895</v>
      </c>
      <c r="C874" s="70" t="s">
        <v>32</v>
      </c>
      <c r="D874" s="72">
        <v>507298</v>
      </c>
    </row>
    <row r="875" spans="1:4" ht="14.25">
      <c r="A875" s="70">
        <v>7965</v>
      </c>
      <c r="B875" s="71" t="s">
        <v>896</v>
      </c>
      <c r="C875" s="70" t="s">
        <v>22</v>
      </c>
      <c r="D875" s="72">
        <v>183260</v>
      </c>
    </row>
    <row r="876" spans="1:4" ht="14.25">
      <c r="A876" s="70">
        <v>7966</v>
      </c>
      <c r="B876" s="71" t="s">
        <v>897</v>
      </c>
      <c r="C876" s="70" t="s">
        <v>22</v>
      </c>
      <c r="D876" s="72">
        <v>592620</v>
      </c>
    </row>
    <row r="877" spans="1:4" ht="14.25">
      <c r="A877" s="70">
        <v>7967</v>
      </c>
      <c r="B877" s="71" t="s">
        <v>898</v>
      </c>
      <c r="C877" s="70" t="s">
        <v>22</v>
      </c>
      <c r="D877" s="72">
        <v>1259020</v>
      </c>
    </row>
    <row r="878" spans="1:4" ht="14.25">
      <c r="A878" s="70">
        <v>7968</v>
      </c>
      <c r="B878" s="71" t="s">
        <v>899</v>
      </c>
      <c r="C878" s="70" t="s">
        <v>22</v>
      </c>
      <c r="D878" s="72">
        <v>380000</v>
      </c>
    </row>
    <row r="879" spans="1:4" ht="14.25">
      <c r="A879" s="70">
        <v>7969</v>
      </c>
      <c r="B879" s="71" t="s">
        <v>900</v>
      </c>
      <c r="C879" s="70" t="s">
        <v>16</v>
      </c>
      <c r="D879" s="72">
        <v>10577</v>
      </c>
    </row>
    <row r="880" spans="1:4" ht="14.25">
      <c r="A880" s="70">
        <v>7970</v>
      </c>
      <c r="B880" s="71" t="s">
        <v>901</v>
      </c>
      <c r="C880" s="70" t="s">
        <v>16</v>
      </c>
      <c r="D880" s="72">
        <v>4355</v>
      </c>
    </row>
    <row r="881" spans="1:4" ht="14.25">
      <c r="A881" s="70">
        <v>7971</v>
      </c>
      <c r="B881" s="71" t="s">
        <v>902</v>
      </c>
      <c r="C881" s="70" t="s">
        <v>16</v>
      </c>
      <c r="D881" s="72">
        <v>7000</v>
      </c>
    </row>
    <row r="882" spans="1:4" ht="14.25">
      <c r="A882" s="70">
        <v>7973</v>
      </c>
      <c r="B882" s="71" t="s">
        <v>903</v>
      </c>
      <c r="C882" s="70" t="s">
        <v>20</v>
      </c>
      <c r="D882" s="72">
        <v>46285</v>
      </c>
    </row>
    <row r="883" spans="1:4" ht="14.25">
      <c r="A883" s="70">
        <v>7976</v>
      </c>
      <c r="B883" s="71" t="s">
        <v>904</v>
      </c>
      <c r="C883" s="70" t="s">
        <v>5</v>
      </c>
      <c r="D883" s="72">
        <v>69020</v>
      </c>
    </row>
    <row r="884" spans="1:4" ht="14.25">
      <c r="A884" s="70">
        <v>7977</v>
      </c>
      <c r="B884" s="71" t="s">
        <v>905</v>
      </c>
      <c r="C884" s="70" t="s">
        <v>5</v>
      </c>
      <c r="D884" s="72">
        <v>30583</v>
      </c>
    </row>
    <row r="885" spans="1:4" ht="14.25">
      <c r="A885" s="70">
        <v>7979</v>
      </c>
      <c r="B885" s="71" t="s">
        <v>906</v>
      </c>
      <c r="C885" s="70" t="s">
        <v>22</v>
      </c>
      <c r="D885" s="72">
        <v>73013</v>
      </c>
    </row>
    <row r="886" spans="1:4" ht="14.25">
      <c r="A886" s="70">
        <v>7983</v>
      </c>
      <c r="B886" s="71" t="s">
        <v>907</v>
      </c>
      <c r="C886" s="70" t="s">
        <v>58</v>
      </c>
      <c r="D886" s="72">
        <v>219000</v>
      </c>
    </row>
    <row r="887" spans="1:4" ht="14.25">
      <c r="A887" s="70">
        <v>7984</v>
      </c>
      <c r="B887" s="71" t="s">
        <v>908</v>
      </c>
      <c r="C887" s="70" t="s">
        <v>14</v>
      </c>
      <c r="D887" s="72">
        <v>104125</v>
      </c>
    </row>
    <row r="888" spans="1:4" ht="14.25">
      <c r="A888" s="70">
        <v>7989</v>
      </c>
      <c r="B888" s="71" t="s">
        <v>909</v>
      </c>
      <c r="C888" s="70" t="s">
        <v>573</v>
      </c>
      <c r="D888" s="72">
        <v>12795750</v>
      </c>
    </row>
    <row r="889" spans="1:4" ht="14.25">
      <c r="A889" s="70">
        <v>7993</v>
      </c>
      <c r="B889" s="71" t="s">
        <v>910</v>
      </c>
      <c r="C889" s="70" t="s">
        <v>22</v>
      </c>
      <c r="D889" s="72">
        <v>2040850</v>
      </c>
    </row>
    <row r="890" spans="1:4" ht="14.25">
      <c r="A890" s="70">
        <v>7994</v>
      </c>
      <c r="B890" s="71" t="s">
        <v>911</v>
      </c>
      <c r="C890" s="70" t="s">
        <v>16</v>
      </c>
      <c r="D890" s="72">
        <v>2495</v>
      </c>
    </row>
    <row r="891" spans="1:4" ht="14.25">
      <c r="A891" s="70">
        <v>7999</v>
      </c>
      <c r="B891" s="71" t="s">
        <v>912</v>
      </c>
      <c r="C891" s="70" t="s">
        <v>20</v>
      </c>
      <c r="D891" s="72">
        <v>7013</v>
      </c>
    </row>
    <row r="892" spans="1:4" ht="14.25">
      <c r="A892" s="70">
        <v>8000</v>
      </c>
      <c r="B892" s="71" t="s">
        <v>913</v>
      </c>
      <c r="C892" s="70" t="s">
        <v>32</v>
      </c>
      <c r="D892" s="72">
        <v>13090</v>
      </c>
    </row>
    <row r="893" spans="1:4" ht="14.25">
      <c r="A893" s="70">
        <v>8001</v>
      </c>
      <c r="B893" s="71" t="s">
        <v>914</v>
      </c>
      <c r="C893" s="70" t="s">
        <v>32</v>
      </c>
      <c r="D893" s="72">
        <v>15500</v>
      </c>
    </row>
    <row r="894" spans="1:4" ht="14.25">
      <c r="A894" s="70">
        <v>8002</v>
      </c>
      <c r="B894" s="71" t="s">
        <v>915</v>
      </c>
      <c r="C894" s="70" t="s">
        <v>32</v>
      </c>
      <c r="D894" s="72">
        <v>20205</v>
      </c>
    </row>
    <row r="895" spans="1:4" ht="14.25">
      <c r="A895" s="70">
        <v>8003</v>
      </c>
      <c r="B895" s="71" t="s">
        <v>916</v>
      </c>
      <c r="C895" s="70" t="s">
        <v>32</v>
      </c>
      <c r="D895" s="72">
        <v>21734</v>
      </c>
    </row>
    <row r="896" spans="1:4" ht="14.25">
      <c r="A896" s="70">
        <v>8011</v>
      </c>
      <c r="B896" s="71" t="s">
        <v>917</v>
      </c>
      <c r="C896" s="70" t="s">
        <v>22</v>
      </c>
      <c r="D896" s="72">
        <v>2397850</v>
      </c>
    </row>
    <row r="897" spans="1:4" ht="14.25">
      <c r="A897" s="70">
        <v>8012</v>
      </c>
      <c r="B897" s="71" t="s">
        <v>918</v>
      </c>
      <c r="C897" s="70" t="s">
        <v>22</v>
      </c>
      <c r="D897" s="72">
        <v>187068</v>
      </c>
    </row>
    <row r="898" spans="1:4" ht="14.25">
      <c r="A898" s="70">
        <v>8015</v>
      </c>
      <c r="B898" s="71" t="s">
        <v>919</v>
      </c>
      <c r="C898" s="70" t="s">
        <v>22</v>
      </c>
      <c r="D898" s="72">
        <v>79730</v>
      </c>
    </row>
    <row r="899" spans="1:4" ht="14.25">
      <c r="A899" s="70">
        <v>8019</v>
      </c>
      <c r="B899" s="71" t="s">
        <v>920</v>
      </c>
      <c r="C899" s="70" t="s">
        <v>22</v>
      </c>
      <c r="D899" s="72">
        <v>174013</v>
      </c>
    </row>
    <row r="900" spans="1:4" ht="14.25">
      <c r="A900" s="70">
        <v>8025</v>
      </c>
      <c r="B900" s="71" t="s">
        <v>921</v>
      </c>
      <c r="C900" s="70" t="s">
        <v>58</v>
      </c>
      <c r="D900" s="72">
        <v>989334</v>
      </c>
    </row>
    <row r="901" spans="1:4" ht="14.25">
      <c r="A901" s="70">
        <v>8026</v>
      </c>
      <c r="B901" s="71" t="s">
        <v>922</v>
      </c>
      <c r="C901" s="70" t="s">
        <v>22</v>
      </c>
      <c r="D901" s="72">
        <v>54264</v>
      </c>
    </row>
    <row r="902" spans="1:4" ht="14.25">
      <c r="A902" s="70">
        <v>8028</v>
      </c>
      <c r="B902" s="71" t="s">
        <v>923</v>
      </c>
      <c r="C902" s="70" t="s">
        <v>22</v>
      </c>
      <c r="D902" s="72">
        <v>107576</v>
      </c>
    </row>
    <row r="903" spans="1:4" ht="14.25">
      <c r="A903" s="70">
        <v>8033</v>
      </c>
      <c r="B903" s="71" t="s">
        <v>924</v>
      </c>
      <c r="C903" s="70" t="s">
        <v>22</v>
      </c>
      <c r="D903" s="72">
        <v>4475685</v>
      </c>
    </row>
    <row r="904" spans="1:4" ht="14.25">
      <c r="A904" s="70">
        <v>8034</v>
      </c>
      <c r="B904" s="71" t="s">
        <v>925</v>
      </c>
      <c r="C904" s="70" t="s">
        <v>22</v>
      </c>
      <c r="D904" s="72">
        <v>3163370</v>
      </c>
    </row>
    <row r="905" spans="1:4" ht="14.25">
      <c r="A905" s="70">
        <v>8035</v>
      </c>
      <c r="B905" s="71" t="s">
        <v>926</v>
      </c>
      <c r="C905" s="70" t="s">
        <v>22</v>
      </c>
      <c r="D905" s="72">
        <v>3469618</v>
      </c>
    </row>
    <row r="906" spans="1:4" ht="14.25">
      <c r="A906" s="70">
        <v>8036</v>
      </c>
      <c r="B906" s="71" t="s">
        <v>927</v>
      </c>
      <c r="C906" s="70" t="s">
        <v>22</v>
      </c>
      <c r="D906" s="72">
        <v>7712628</v>
      </c>
    </row>
    <row r="907" spans="1:4" ht="14.25">
      <c r="A907" s="70">
        <v>8037</v>
      </c>
      <c r="B907" s="71" t="s">
        <v>928</v>
      </c>
      <c r="C907" s="70" t="s">
        <v>32</v>
      </c>
      <c r="D907" s="72">
        <v>26977</v>
      </c>
    </row>
    <row r="908" spans="1:4" ht="14.25">
      <c r="A908" s="70">
        <v>8038</v>
      </c>
      <c r="B908" s="71" t="s">
        <v>929</v>
      </c>
      <c r="C908" s="70" t="s">
        <v>32</v>
      </c>
      <c r="D908" s="72">
        <v>23261</v>
      </c>
    </row>
    <row r="909" spans="1:4" ht="14.25">
      <c r="A909" s="70">
        <v>8039</v>
      </c>
      <c r="B909" s="71" t="s">
        <v>930</v>
      </c>
      <c r="C909" s="70" t="s">
        <v>32</v>
      </c>
      <c r="D909" s="72">
        <v>22487</v>
      </c>
    </row>
    <row r="910" spans="1:4" ht="14.25">
      <c r="A910" s="70">
        <v>8041</v>
      </c>
      <c r="B910" s="71" t="s">
        <v>931</v>
      </c>
      <c r="C910" s="70" t="s">
        <v>20</v>
      </c>
      <c r="D910" s="72">
        <v>7557</v>
      </c>
    </row>
    <row r="911" spans="1:4" ht="14.25">
      <c r="A911" s="70">
        <v>8044</v>
      </c>
      <c r="B911" s="71" t="s">
        <v>932</v>
      </c>
      <c r="C911" s="70" t="s">
        <v>58</v>
      </c>
      <c r="D911" s="72">
        <v>7140</v>
      </c>
    </row>
    <row r="912" spans="1:4" ht="14.25">
      <c r="A912" s="70">
        <v>8046</v>
      </c>
      <c r="B912" s="71" t="s">
        <v>933</v>
      </c>
      <c r="C912" s="70" t="s">
        <v>22</v>
      </c>
      <c r="D912" s="72">
        <v>1142242</v>
      </c>
    </row>
    <row r="913" spans="1:4" ht="14.25">
      <c r="A913" s="70">
        <v>8047</v>
      </c>
      <c r="B913" s="71" t="s">
        <v>934</v>
      </c>
      <c r="C913" s="70" t="s">
        <v>22</v>
      </c>
      <c r="D913" s="72">
        <v>646170</v>
      </c>
    </row>
    <row r="914" spans="1:4" ht="14.25">
      <c r="A914" s="70">
        <v>8048</v>
      </c>
      <c r="B914" s="71" t="s">
        <v>935</v>
      </c>
      <c r="C914" s="70" t="s">
        <v>22</v>
      </c>
      <c r="D914" s="72">
        <v>1190000</v>
      </c>
    </row>
    <row r="915" spans="1:4" ht="14.25">
      <c r="A915" s="70">
        <v>8050</v>
      </c>
      <c r="B915" s="71" t="s">
        <v>936</v>
      </c>
      <c r="C915" s="70" t="s">
        <v>58</v>
      </c>
      <c r="D915" s="72">
        <v>207</v>
      </c>
    </row>
    <row r="916" spans="1:4" ht="14.25">
      <c r="A916" s="70">
        <v>8051</v>
      </c>
      <c r="B916" s="71" t="s">
        <v>937</v>
      </c>
      <c r="C916" s="70" t="s">
        <v>22</v>
      </c>
      <c r="D916" s="72">
        <v>82840</v>
      </c>
    </row>
    <row r="917" spans="1:4" ht="14.25">
      <c r="A917" s="70">
        <v>8052</v>
      </c>
      <c r="B917" s="71" t="s">
        <v>938</v>
      </c>
      <c r="C917" s="70" t="s">
        <v>22</v>
      </c>
      <c r="D917" s="72">
        <v>32898</v>
      </c>
    </row>
    <row r="918" spans="1:4" ht="14.25">
      <c r="A918" s="70">
        <v>8053</v>
      </c>
      <c r="B918" s="71" t="s">
        <v>939</v>
      </c>
      <c r="C918" s="70" t="s">
        <v>22</v>
      </c>
      <c r="D918" s="72">
        <v>29259</v>
      </c>
    </row>
    <row r="919" spans="1:4" ht="14.25">
      <c r="A919" s="70">
        <v>8054</v>
      </c>
      <c r="B919" s="71" t="s">
        <v>940</v>
      </c>
      <c r="C919" s="70" t="s">
        <v>22</v>
      </c>
      <c r="D919" s="72">
        <v>654</v>
      </c>
    </row>
    <row r="920" spans="1:4" ht="14.25">
      <c r="A920" s="70">
        <v>8055</v>
      </c>
      <c r="B920" s="71" t="s">
        <v>941</v>
      </c>
      <c r="C920" s="70" t="s">
        <v>22</v>
      </c>
      <c r="D920" s="72">
        <v>64189</v>
      </c>
    </row>
    <row r="921" spans="1:4" ht="14.25">
      <c r="A921" s="70">
        <v>8057</v>
      </c>
      <c r="B921" s="71" t="s">
        <v>942</v>
      </c>
      <c r="C921" s="70" t="s">
        <v>32</v>
      </c>
      <c r="D921" s="72">
        <v>15708</v>
      </c>
    </row>
    <row r="922" spans="1:4" ht="14.25">
      <c r="A922" s="70">
        <v>8060</v>
      </c>
      <c r="B922" s="71" t="s">
        <v>943</v>
      </c>
      <c r="C922" s="70" t="s">
        <v>944</v>
      </c>
      <c r="D922" s="72">
        <v>1840000</v>
      </c>
    </row>
    <row r="923" spans="1:4" ht="14.25">
      <c r="A923" s="70">
        <v>8061</v>
      </c>
      <c r="B923" s="71" t="s">
        <v>945</v>
      </c>
      <c r="C923" s="70" t="s">
        <v>22</v>
      </c>
      <c r="D923" s="72">
        <v>1409617</v>
      </c>
    </row>
    <row r="924" spans="1:4" ht="14.25">
      <c r="A924" s="70">
        <v>8062</v>
      </c>
      <c r="B924" s="71" t="s">
        <v>946</v>
      </c>
      <c r="C924" s="70" t="s">
        <v>22</v>
      </c>
      <c r="D924" s="72">
        <v>1455965</v>
      </c>
    </row>
    <row r="925" spans="1:4" ht="14.25">
      <c r="A925" s="70">
        <v>8070</v>
      </c>
      <c r="B925" s="71" t="s">
        <v>947</v>
      </c>
      <c r="C925" s="70" t="s">
        <v>22</v>
      </c>
      <c r="D925" s="72">
        <v>396032</v>
      </c>
    </row>
    <row r="926" spans="1:4" ht="14.25">
      <c r="A926" s="70">
        <v>8077</v>
      </c>
      <c r="B926" s="71" t="s">
        <v>948</v>
      </c>
      <c r="C926" s="70" t="s">
        <v>58</v>
      </c>
      <c r="D926" s="72">
        <v>107100</v>
      </c>
    </row>
    <row r="927" spans="1:4" ht="14.25">
      <c r="A927" s="70">
        <v>8078</v>
      </c>
      <c r="B927" s="71" t="s">
        <v>949</v>
      </c>
      <c r="C927" s="70" t="s">
        <v>22</v>
      </c>
      <c r="D927" s="72">
        <v>39984</v>
      </c>
    </row>
    <row r="928" spans="1:4" ht="14.25">
      <c r="A928" s="70">
        <v>8079</v>
      </c>
      <c r="B928" s="71" t="s">
        <v>950</v>
      </c>
      <c r="C928" s="70" t="s">
        <v>22</v>
      </c>
      <c r="D928" s="72">
        <v>249900</v>
      </c>
    </row>
    <row r="929" spans="1:4" ht="14.25">
      <c r="A929" s="70">
        <v>8080</v>
      </c>
      <c r="B929" s="71" t="s">
        <v>951</v>
      </c>
      <c r="C929" s="70" t="s">
        <v>32</v>
      </c>
      <c r="D929" s="72">
        <v>784924</v>
      </c>
    </row>
    <row r="930" spans="1:4" ht="14.25">
      <c r="A930" s="70">
        <v>8085</v>
      </c>
      <c r="B930" s="71" t="s">
        <v>952</v>
      </c>
      <c r="C930" s="70" t="s">
        <v>22</v>
      </c>
      <c r="D930" s="72">
        <v>141617</v>
      </c>
    </row>
    <row r="931" spans="1:4" ht="14.25">
      <c r="A931" s="70">
        <v>8086</v>
      </c>
      <c r="B931" s="71" t="s">
        <v>953</v>
      </c>
      <c r="C931" s="70" t="s">
        <v>22</v>
      </c>
      <c r="D931" s="72">
        <v>163745</v>
      </c>
    </row>
    <row r="932" spans="1:4" ht="14.25">
      <c r="A932" s="70">
        <v>8089</v>
      </c>
      <c r="B932" s="71" t="s">
        <v>954</v>
      </c>
      <c r="C932" s="70" t="s">
        <v>22</v>
      </c>
      <c r="D932" s="72">
        <v>153788</v>
      </c>
    </row>
    <row r="933" spans="1:4" ht="14.25">
      <c r="A933" s="70">
        <v>8090</v>
      </c>
      <c r="B933" s="71" t="s">
        <v>955</v>
      </c>
      <c r="C933" s="70" t="s">
        <v>22</v>
      </c>
      <c r="D933" s="72">
        <v>90724</v>
      </c>
    </row>
    <row r="934" spans="1:4" ht="14.25">
      <c r="A934" s="70">
        <v>8091</v>
      </c>
      <c r="B934" s="71" t="s">
        <v>956</v>
      </c>
      <c r="C934" s="70" t="s">
        <v>22</v>
      </c>
      <c r="D934" s="72">
        <v>146044</v>
      </c>
    </row>
    <row r="935" spans="1:4" ht="14.25">
      <c r="A935" s="70">
        <v>8094</v>
      </c>
      <c r="B935" s="71" t="s">
        <v>957</v>
      </c>
      <c r="C935" s="70" t="s">
        <v>22</v>
      </c>
      <c r="D935" s="72">
        <v>142171</v>
      </c>
    </row>
    <row r="936" spans="1:4" ht="14.25">
      <c r="A936" s="70">
        <v>8097</v>
      </c>
      <c r="B936" s="71" t="s">
        <v>958</v>
      </c>
      <c r="C936" s="70" t="s">
        <v>16</v>
      </c>
      <c r="D936" s="72">
        <v>64513</v>
      </c>
    </row>
    <row r="937" spans="1:4" ht="14.25">
      <c r="A937" s="70">
        <v>8099</v>
      </c>
      <c r="B937" s="71" t="s">
        <v>959</v>
      </c>
      <c r="C937" s="70" t="s">
        <v>16</v>
      </c>
      <c r="D937" s="72">
        <v>92190</v>
      </c>
    </row>
    <row r="938" spans="1:4" ht="14.25">
      <c r="A938" s="70">
        <v>8100</v>
      </c>
      <c r="B938" s="71" t="s">
        <v>960</v>
      </c>
      <c r="C938" s="70" t="s">
        <v>16</v>
      </c>
      <c r="D938" s="72">
        <v>96390</v>
      </c>
    </row>
    <row r="939" spans="1:4" ht="14.25">
      <c r="A939" s="70">
        <v>8101</v>
      </c>
      <c r="B939" s="71" t="s">
        <v>961</v>
      </c>
      <c r="C939" s="70" t="s">
        <v>20</v>
      </c>
      <c r="D939" s="72">
        <v>13614</v>
      </c>
    </row>
    <row r="940" spans="1:4" ht="14.25">
      <c r="A940" s="70">
        <v>8102</v>
      </c>
      <c r="B940" s="71" t="s">
        <v>962</v>
      </c>
      <c r="C940" s="70" t="s">
        <v>573</v>
      </c>
      <c r="D940" s="72">
        <v>3309125</v>
      </c>
    </row>
    <row r="941" spans="1:4" ht="14.25">
      <c r="A941" s="70">
        <v>8103</v>
      </c>
      <c r="B941" s="71" t="s">
        <v>963</v>
      </c>
      <c r="C941" s="70" t="s">
        <v>58</v>
      </c>
      <c r="D941" s="72">
        <v>3451000</v>
      </c>
    </row>
    <row r="942" spans="1:4" ht="14.25">
      <c r="A942" s="70">
        <v>8113</v>
      </c>
      <c r="B942" s="71" t="s">
        <v>964</v>
      </c>
      <c r="C942" s="70" t="s">
        <v>22</v>
      </c>
      <c r="D942" s="72">
        <v>101150</v>
      </c>
    </row>
    <row r="943" spans="1:4" ht="14.25">
      <c r="A943" s="70">
        <v>8116</v>
      </c>
      <c r="B943" s="71" t="s">
        <v>965</v>
      </c>
      <c r="C943" s="70" t="s">
        <v>22</v>
      </c>
      <c r="D943" s="72">
        <v>2905980</v>
      </c>
    </row>
    <row r="944" spans="1:4" ht="14.25">
      <c r="A944" s="70">
        <v>8141</v>
      </c>
      <c r="B944" s="71" t="s">
        <v>966</v>
      </c>
      <c r="C944" s="70" t="s">
        <v>55</v>
      </c>
      <c r="D944" s="72">
        <v>86312</v>
      </c>
    </row>
    <row r="945" spans="1:4" ht="14.25">
      <c r="A945" s="70">
        <v>8142</v>
      </c>
      <c r="B945" s="71" t="s">
        <v>967</v>
      </c>
      <c r="C945" s="70" t="s">
        <v>16</v>
      </c>
      <c r="D945" s="72">
        <v>91300</v>
      </c>
    </row>
    <row r="946" spans="1:4" ht="14.25">
      <c r="A946" s="70">
        <v>8143</v>
      </c>
      <c r="B946" s="71" t="s">
        <v>968</v>
      </c>
      <c r="C946" s="70" t="s">
        <v>20</v>
      </c>
      <c r="D946" s="72">
        <v>1999</v>
      </c>
    </row>
    <row r="947" spans="1:4" ht="14.25">
      <c r="A947" s="70">
        <v>8144</v>
      </c>
      <c r="B947" s="71" t="s">
        <v>969</v>
      </c>
      <c r="C947" s="70" t="s">
        <v>20</v>
      </c>
      <c r="D947" s="72">
        <v>6100</v>
      </c>
    </row>
    <row r="948" spans="1:4" ht="14.25">
      <c r="A948" s="70">
        <v>8145</v>
      </c>
      <c r="B948" s="71" t="s">
        <v>970</v>
      </c>
      <c r="C948" s="70" t="s">
        <v>32</v>
      </c>
      <c r="D948" s="72">
        <v>21420</v>
      </c>
    </row>
    <row r="949" spans="1:4" ht="14.25">
      <c r="A949" s="70">
        <v>8146</v>
      </c>
      <c r="B949" s="71" t="s">
        <v>971</v>
      </c>
      <c r="C949" s="70" t="s">
        <v>16</v>
      </c>
      <c r="D949" s="72">
        <v>66640</v>
      </c>
    </row>
    <row r="950" spans="1:4" ht="14.25">
      <c r="A950" s="70">
        <v>8149</v>
      </c>
      <c r="B950" s="71" t="s">
        <v>972</v>
      </c>
      <c r="C950" s="70" t="s">
        <v>55</v>
      </c>
      <c r="D950" s="72">
        <v>186900</v>
      </c>
    </row>
    <row r="951" spans="1:4" ht="14.25">
      <c r="A951" s="70">
        <v>8150</v>
      </c>
      <c r="B951" s="71" t="s">
        <v>973</v>
      </c>
      <c r="C951" s="70" t="s">
        <v>22</v>
      </c>
      <c r="D951" s="72">
        <v>104350</v>
      </c>
    </row>
    <row r="952" spans="1:4" ht="14.25">
      <c r="A952" s="70">
        <v>8152</v>
      </c>
      <c r="B952" s="71" t="s">
        <v>974</v>
      </c>
      <c r="C952" s="70" t="s">
        <v>22</v>
      </c>
      <c r="D952" s="72">
        <v>18697</v>
      </c>
    </row>
    <row r="953" spans="1:4" ht="14.25">
      <c r="A953" s="70">
        <v>8153</v>
      </c>
      <c r="B953" s="71" t="s">
        <v>975</v>
      </c>
      <c r="C953" s="70" t="s">
        <v>22</v>
      </c>
      <c r="D953" s="72">
        <v>92189</v>
      </c>
    </row>
    <row r="954" spans="1:4" ht="14.25">
      <c r="A954" s="70">
        <v>8154</v>
      </c>
      <c r="B954" s="71" t="s">
        <v>976</v>
      </c>
      <c r="C954" s="70" t="s">
        <v>22</v>
      </c>
      <c r="D954" s="72">
        <v>176423</v>
      </c>
    </row>
    <row r="955" spans="1:4" ht="14.25">
      <c r="A955" s="70">
        <v>8155</v>
      </c>
      <c r="B955" s="71" t="s">
        <v>977</v>
      </c>
      <c r="C955" s="70" t="s">
        <v>22</v>
      </c>
      <c r="D955" s="72">
        <v>10675</v>
      </c>
    </row>
    <row r="956" spans="1:4" ht="14.25">
      <c r="A956" s="70">
        <v>8156</v>
      </c>
      <c r="B956" s="71" t="s">
        <v>978</v>
      </c>
      <c r="C956" s="70" t="s">
        <v>32</v>
      </c>
      <c r="D956" s="72">
        <v>18294</v>
      </c>
    </row>
    <row r="957" spans="1:4" ht="14.25">
      <c r="A957" s="70">
        <v>8157</v>
      </c>
      <c r="B957" s="71" t="s">
        <v>979</v>
      </c>
      <c r="C957" s="70" t="s">
        <v>22</v>
      </c>
      <c r="D957" s="72">
        <v>1805</v>
      </c>
    </row>
    <row r="958" spans="1:4" ht="14.25">
      <c r="A958" s="70">
        <v>8158</v>
      </c>
      <c r="B958" s="71" t="s">
        <v>980</v>
      </c>
      <c r="C958" s="70" t="s">
        <v>22</v>
      </c>
      <c r="D958" s="72">
        <v>4553</v>
      </c>
    </row>
    <row r="959" spans="1:4" ht="14.25">
      <c r="A959" s="70">
        <v>8159</v>
      </c>
      <c r="B959" s="71" t="s">
        <v>981</v>
      </c>
      <c r="C959" s="70" t="s">
        <v>22</v>
      </c>
      <c r="D959" s="72">
        <v>22101</v>
      </c>
    </row>
    <row r="960" spans="1:4" ht="14.25">
      <c r="A960" s="70">
        <v>8160</v>
      </c>
      <c r="B960" s="71" t="s">
        <v>982</v>
      </c>
      <c r="C960" s="70" t="s">
        <v>22</v>
      </c>
      <c r="D960" s="72">
        <v>5841</v>
      </c>
    </row>
    <row r="961" spans="1:4" ht="14.25">
      <c r="A961" s="70">
        <v>8161</v>
      </c>
      <c r="B961" s="71" t="s">
        <v>983</v>
      </c>
      <c r="C961" s="70" t="s">
        <v>22</v>
      </c>
      <c r="D961" s="72">
        <v>24225</v>
      </c>
    </row>
    <row r="962" spans="1:4" ht="14.25">
      <c r="A962" s="70">
        <v>8162</v>
      </c>
      <c r="B962" s="71" t="s">
        <v>984</v>
      </c>
      <c r="C962" s="70" t="s">
        <v>22</v>
      </c>
      <c r="D962" s="72">
        <v>11190</v>
      </c>
    </row>
    <row r="963" spans="1:4" ht="14.25">
      <c r="A963" s="70">
        <v>8164</v>
      </c>
      <c r="B963" s="71" t="s">
        <v>985</v>
      </c>
      <c r="C963" s="70" t="s">
        <v>22</v>
      </c>
      <c r="D963" s="72">
        <v>70491</v>
      </c>
    </row>
    <row r="964" spans="1:4" ht="14.25">
      <c r="A964" s="70">
        <v>8165</v>
      </c>
      <c r="B964" s="71" t="s">
        <v>986</v>
      </c>
      <c r="C964" s="70" t="s">
        <v>22</v>
      </c>
      <c r="D964" s="72">
        <v>34330</v>
      </c>
    </row>
    <row r="965" spans="1:4" ht="14.25">
      <c r="A965" s="70">
        <v>8166</v>
      </c>
      <c r="B965" s="71" t="s">
        <v>987</v>
      </c>
      <c r="C965" s="70" t="s">
        <v>22</v>
      </c>
      <c r="D965" s="72">
        <v>22101</v>
      </c>
    </row>
    <row r="966" spans="1:4" ht="14.25">
      <c r="A966" s="70">
        <v>8167</v>
      </c>
      <c r="B966" s="71" t="s">
        <v>988</v>
      </c>
      <c r="C966" s="70" t="s">
        <v>22</v>
      </c>
      <c r="D966" s="72">
        <v>11444</v>
      </c>
    </row>
    <row r="967" spans="1:4" ht="14.25">
      <c r="A967" s="70">
        <v>8169</v>
      </c>
      <c r="B967" s="71" t="s">
        <v>989</v>
      </c>
      <c r="C967" s="70" t="s">
        <v>22</v>
      </c>
      <c r="D967" s="72">
        <v>5839</v>
      </c>
    </row>
    <row r="968" spans="1:4" ht="14.25">
      <c r="A968" s="70">
        <v>8170</v>
      </c>
      <c r="B968" s="71" t="s">
        <v>990</v>
      </c>
      <c r="C968" s="70" t="s">
        <v>22</v>
      </c>
      <c r="D968" s="72">
        <v>8080</v>
      </c>
    </row>
    <row r="969" spans="1:4" ht="14.25">
      <c r="A969" s="70">
        <v>8171</v>
      </c>
      <c r="B969" s="71" t="s">
        <v>991</v>
      </c>
      <c r="C969" s="70" t="s">
        <v>22</v>
      </c>
      <c r="D969" s="72">
        <v>3944</v>
      </c>
    </row>
    <row r="970" spans="1:4" ht="14.25">
      <c r="A970" s="70">
        <v>8172</v>
      </c>
      <c r="B970" s="71" t="s">
        <v>992</v>
      </c>
      <c r="C970" s="70" t="s">
        <v>32</v>
      </c>
      <c r="D970" s="72">
        <v>12794</v>
      </c>
    </row>
    <row r="971" spans="1:4" ht="14.25">
      <c r="A971" s="70">
        <v>8173</v>
      </c>
      <c r="B971" s="71" t="s">
        <v>993</v>
      </c>
      <c r="C971" s="70" t="s">
        <v>32</v>
      </c>
      <c r="D971" s="72">
        <v>10288</v>
      </c>
    </row>
    <row r="972" spans="1:4" ht="14.25">
      <c r="A972" s="70">
        <v>8174</v>
      </c>
      <c r="B972" s="71" t="s">
        <v>994</v>
      </c>
      <c r="C972" s="70" t="s">
        <v>22</v>
      </c>
      <c r="D972" s="72">
        <v>14068</v>
      </c>
    </row>
    <row r="973" spans="1:4" ht="14.25">
      <c r="A973" s="70">
        <v>8175</v>
      </c>
      <c r="B973" s="71" t="s">
        <v>995</v>
      </c>
      <c r="C973" s="70" t="s">
        <v>22</v>
      </c>
      <c r="D973" s="72">
        <v>10702</v>
      </c>
    </row>
    <row r="974" spans="1:4" ht="14.25">
      <c r="A974" s="70">
        <v>8177</v>
      </c>
      <c r="B974" s="71" t="s">
        <v>996</v>
      </c>
      <c r="C974" s="70" t="s">
        <v>22</v>
      </c>
      <c r="D974" s="72">
        <v>5701</v>
      </c>
    </row>
    <row r="975" spans="1:4" ht="14.25">
      <c r="A975" s="70">
        <v>8178</v>
      </c>
      <c r="B975" s="71" t="s">
        <v>997</v>
      </c>
      <c r="C975" s="70" t="s">
        <v>22</v>
      </c>
      <c r="D975" s="72">
        <v>2969</v>
      </c>
    </row>
    <row r="976" spans="1:4" ht="14.25">
      <c r="A976" s="70">
        <v>8179</v>
      </c>
      <c r="B976" s="71" t="s">
        <v>998</v>
      </c>
      <c r="C976" s="70" t="s">
        <v>22</v>
      </c>
      <c r="D976" s="72">
        <v>10643</v>
      </c>
    </row>
    <row r="977" spans="1:4" ht="14.25">
      <c r="A977" s="70">
        <v>8180</v>
      </c>
      <c r="B977" s="71" t="s">
        <v>999</v>
      </c>
      <c r="C977" s="70" t="s">
        <v>22</v>
      </c>
      <c r="D977" s="72">
        <v>5421</v>
      </c>
    </row>
    <row r="978" spans="1:4" ht="14.25">
      <c r="A978" s="70">
        <v>8181</v>
      </c>
      <c r="B978" s="71" t="s">
        <v>1000</v>
      </c>
      <c r="C978" s="70" t="s">
        <v>22</v>
      </c>
      <c r="D978" s="72">
        <v>3512</v>
      </c>
    </row>
    <row r="979" spans="1:4" ht="14.25">
      <c r="A979" s="70">
        <v>8182</v>
      </c>
      <c r="B979" s="71" t="s">
        <v>1001</v>
      </c>
      <c r="C979" s="70" t="s">
        <v>22</v>
      </c>
      <c r="D979" s="72">
        <v>1829</v>
      </c>
    </row>
    <row r="980" spans="1:4" ht="14.25">
      <c r="A980" s="70">
        <v>8183</v>
      </c>
      <c r="B980" s="71" t="s">
        <v>1002</v>
      </c>
      <c r="C980" s="70" t="s">
        <v>22</v>
      </c>
      <c r="D980" s="72">
        <v>919</v>
      </c>
    </row>
    <row r="981" spans="1:4" ht="14.25">
      <c r="A981" s="70">
        <v>8185</v>
      </c>
      <c r="B981" s="71" t="s">
        <v>1003</v>
      </c>
      <c r="C981" s="70" t="s">
        <v>22</v>
      </c>
      <c r="D981" s="72">
        <v>27562</v>
      </c>
    </row>
    <row r="982" spans="1:4" ht="14.25">
      <c r="A982" s="70">
        <v>8186</v>
      </c>
      <c r="B982" s="71" t="s">
        <v>1004</v>
      </c>
      <c r="C982" s="70" t="s">
        <v>22</v>
      </c>
      <c r="D982" s="72">
        <v>36961</v>
      </c>
    </row>
    <row r="983" spans="1:4" ht="14.25">
      <c r="A983" s="70">
        <v>8187</v>
      </c>
      <c r="B983" s="71" t="s">
        <v>1005</v>
      </c>
      <c r="C983" s="70" t="s">
        <v>22</v>
      </c>
      <c r="D983" s="72">
        <v>4767</v>
      </c>
    </row>
    <row r="984" spans="1:4" ht="14.25">
      <c r="A984" s="70">
        <v>8188</v>
      </c>
      <c r="B984" s="71" t="s">
        <v>1006</v>
      </c>
      <c r="C984" s="70" t="s">
        <v>22</v>
      </c>
      <c r="D984" s="72">
        <v>4125</v>
      </c>
    </row>
    <row r="985" spans="1:4" ht="14.25">
      <c r="A985" s="70">
        <v>8189</v>
      </c>
      <c r="B985" s="71" t="s">
        <v>1007</v>
      </c>
      <c r="C985" s="70" t="s">
        <v>22</v>
      </c>
      <c r="D985" s="72">
        <v>1805</v>
      </c>
    </row>
    <row r="986" spans="1:4" ht="14.25">
      <c r="A986" s="70">
        <v>8190</v>
      </c>
      <c r="B986" s="71" t="s">
        <v>1008</v>
      </c>
      <c r="C986" s="70" t="s">
        <v>22</v>
      </c>
      <c r="D986" s="72">
        <v>1568</v>
      </c>
    </row>
    <row r="987" spans="1:4" ht="14.25">
      <c r="A987" s="70">
        <v>8191</v>
      </c>
      <c r="B987" s="71" t="s">
        <v>1009</v>
      </c>
      <c r="C987" s="70" t="s">
        <v>32</v>
      </c>
      <c r="D987" s="72">
        <v>4085</v>
      </c>
    </row>
    <row r="988" spans="1:4" ht="14.25">
      <c r="A988" s="70">
        <v>8192</v>
      </c>
      <c r="B988" s="71" t="s">
        <v>1010</v>
      </c>
      <c r="C988" s="70" t="s">
        <v>22</v>
      </c>
      <c r="D988" s="72">
        <v>1253</v>
      </c>
    </row>
    <row r="989" spans="1:4" ht="14.25">
      <c r="A989" s="70">
        <v>8193</v>
      </c>
      <c r="B989" s="71" t="s">
        <v>1011</v>
      </c>
      <c r="C989" s="70" t="s">
        <v>22</v>
      </c>
      <c r="D989" s="72">
        <v>532</v>
      </c>
    </row>
    <row r="990" spans="1:4" ht="14.25">
      <c r="A990" s="70">
        <v>8195</v>
      </c>
      <c r="B990" s="71" t="s">
        <v>1012</v>
      </c>
      <c r="C990" s="70" t="s">
        <v>32</v>
      </c>
      <c r="D990" s="72">
        <v>21932</v>
      </c>
    </row>
    <row r="991" spans="1:4" ht="14.25">
      <c r="A991" s="70">
        <v>8199</v>
      </c>
      <c r="B991" s="71" t="s">
        <v>1013</v>
      </c>
      <c r="C991" s="70" t="s">
        <v>32</v>
      </c>
      <c r="D991" s="72">
        <v>14624</v>
      </c>
    </row>
    <row r="992" spans="1:4" ht="14.25">
      <c r="A992" s="70">
        <v>8202</v>
      </c>
      <c r="B992" s="71" t="s">
        <v>1014</v>
      </c>
      <c r="C992" s="70" t="s">
        <v>22</v>
      </c>
      <c r="D992" s="72">
        <v>232250</v>
      </c>
    </row>
    <row r="993" spans="1:4" ht="14.25">
      <c r="A993" s="70">
        <v>8203</v>
      </c>
      <c r="B993" s="71" t="s">
        <v>1015</v>
      </c>
      <c r="C993" s="70" t="s">
        <v>22</v>
      </c>
      <c r="D993" s="72">
        <v>14700</v>
      </c>
    </row>
    <row r="994" spans="1:4" ht="14.25">
      <c r="A994" s="70">
        <v>8204</v>
      </c>
      <c r="B994" s="71" t="s">
        <v>1016</v>
      </c>
      <c r="C994" s="70" t="s">
        <v>22</v>
      </c>
      <c r="D994" s="72">
        <v>33450</v>
      </c>
    </row>
    <row r="995" spans="1:4" ht="14.25">
      <c r="A995" s="70">
        <v>8205</v>
      </c>
      <c r="B995" s="71" t="s">
        <v>1017</v>
      </c>
      <c r="C995" s="70" t="s">
        <v>1018</v>
      </c>
      <c r="D995" s="72">
        <v>167</v>
      </c>
    </row>
    <row r="996" spans="1:4" ht="14.25">
      <c r="A996" s="70">
        <v>8206</v>
      </c>
      <c r="B996" s="71" t="s">
        <v>1019</v>
      </c>
      <c r="C996" s="70" t="s">
        <v>32</v>
      </c>
      <c r="D996" s="72">
        <v>38900</v>
      </c>
    </row>
    <row r="997" spans="1:4" ht="14.25">
      <c r="A997" s="70">
        <v>8207</v>
      </c>
      <c r="B997" s="71" t="s">
        <v>1020</v>
      </c>
      <c r="C997" s="70" t="s">
        <v>32</v>
      </c>
      <c r="D997" s="72">
        <v>21932</v>
      </c>
    </row>
    <row r="998" spans="1:4" ht="14.25">
      <c r="A998" s="70">
        <v>8208</v>
      </c>
      <c r="B998" s="71" t="s">
        <v>1021</v>
      </c>
      <c r="C998" s="70" t="s">
        <v>32</v>
      </c>
      <c r="D998" s="72">
        <v>50073</v>
      </c>
    </row>
    <row r="999" spans="1:4" ht="14.25">
      <c r="A999" s="70">
        <v>8209</v>
      </c>
      <c r="B999" s="71" t="s">
        <v>1022</v>
      </c>
      <c r="C999" s="70" t="s">
        <v>22</v>
      </c>
      <c r="D999" s="72">
        <v>1350</v>
      </c>
    </row>
    <row r="1000" spans="1:4" ht="14.25">
      <c r="A1000" s="70">
        <v>8210</v>
      </c>
      <c r="B1000" s="71" t="s">
        <v>1023</v>
      </c>
      <c r="C1000" s="70" t="s">
        <v>32</v>
      </c>
      <c r="D1000" s="72">
        <v>9145</v>
      </c>
    </row>
    <row r="1001" spans="1:4" ht="14.25">
      <c r="A1001" s="70">
        <v>8211</v>
      </c>
      <c r="B1001" s="71" t="s">
        <v>1024</v>
      </c>
      <c r="C1001" s="70" t="s">
        <v>32</v>
      </c>
      <c r="D1001" s="72">
        <v>5775</v>
      </c>
    </row>
    <row r="1002" spans="1:4" ht="14.25">
      <c r="A1002" s="70">
        <v>8212</v>
      </c>
      <c r="B1002" s="71" t="s">
        <v>1025</v>
      </c>
      <c r="C1002" s="70" t="s">
        <v>32</v>
      </c>
      <c r="D1002" s="72">
        <v>17732</v>
      </c>
    </row>
    <row r="1003" spans="1:4" ht="14.25">
      <c r="A1003" s="70">
        <v>8213</v>
      </c>
      <c r="B1003" s="71" t="s">
        <v>1026</v>
      </c>
      <c r="C1003" s="70" t="s">
        <v>22</v>
      </c>
      <c r="D1003" s="72">
        <v>450</v>
      </c>
    </row>
    <row r="1004" spans="1:4" ht="14.25">
      <c r="A1004" s="70">
        <v>8216</v>
      </c>
      <c r="B1004" s="71" t="s">
        <v>1027</v>
      </c>
      <c r="C1004" s="70" t="s">
        <v>22</v>
      </c>
      <c r="D1004" s="72">
        <v>11250</v>
      </c>
    </row>
    <row r="1005" spans="1:4" ht="14.25">
      <c r="A1005" s="70">
        <v>8217</v>
      </c>
      <c r="B1005" s="71" t="s">
        <v>1028</v>
      </c>
      <c r="C1005" s="70" t="s">
        <v>22</v>
      </c>
      <c r="D1005" s="72">
        <v>1428</v>
      </c>
    </row>
    <row r="1006" spans="1:4" ht="14.25">
      <c r="A1006" s="70">
        <v>8218</v>
      </c>
      <c r="B1006" s="71" t="s">
        <v>1029</v>
      </c>
      <c r="C1006" s="70" t="s">
        <v>32</v>
      </c>
      <c r="D1006" s="72">
        <v>1583</v>
      </c>
    </row>
    <row r="1007" spans="1:4" ht="14.25">
      <c r="A1007" s="70">
        <v>8219</v>
      </c>
      <c r="B1007" s="71" t="s">
        <v>1030</v>
      </c>
      <c r="C1007" s="70" t="s">
        <v>22</v>
      </c>
      <c r="D1007" s="72">
        <v>28875</v>
      </c>
    </row>
    <row r="1008" spans="1:4" ht="14.25">
      <c r="A1008" s="70">
        <v>8221</v>
      </c>
      <c r="B1008" s="71" t="s">
        <v>1031</v>
      </c>
      <c r="C1008" s="70" t="s">
        <v>32</v>
      </c>
      <c r="D1008" s="72">
        <v>2500</v>
      </c>
    </row>
    <row r="1009" spans="1:4" ht="14.25">
      <c r="A1009" s="70">
        <v>8222</v>
      </c>
      <c r="B1009" s="71" t="s">
        <v>1032</v>
      </c>
      <c r="C1009" s="70" t="s">
        <v>22</v>
      </c>
      <c r="D1009" s="72">
        <v>42007</v>
      </c>
    </row>
    <row r="1010" spans="1:4" ht="14.25">
      <c r="A1010" s="70">
        <v>8223</v>
      </c>
      <c r="B1010" s="71" t="s">
        <v>1033</v>
      </c>
      <c r="C1010" s="70" t="s">
        <v>22</v>
      </c>
      <c r="D1010" s="72">
        <v>17751</v>
      </c>
    </row>
    <row r="1011" spans="1:4" ht="14.25">
      <c r="A1011" s="70">
        <v>8224</v>
      </c>
      <c r="B1011" s="71" t="s">
        <v>1034</v>
      </c>
      <c r="C1011" s="70" t="s">
        <v>22</v>
      </c>
      <c r="D1011" s="72">
        <v>9500</v>
      </c>
    </row>
    <row r="1012" spans="1:4" ht="14.25">
      <c r="A1012" s="70">
        <v>8225</v>
      </c>
      <c r="B1012" s="71" t="s">
        <v>1035</v>
      </c>
      <c r="C1012" s="70" t="s">
        <v>22</v>
      </c>
      <c r="D1012" s="72">
        <v>7350</v>
      </c>
    </row>
    <row r="1013" spans="1:4" ht="14.25">
      <c r="A1013" s="70">
        <v>8227</v>
      </c>
      <c r="B1013" s="71" t="s">
        <v>1036</v>
      </c>
      <c r="C1013" s="70" t="s">
        <v>22</v>
      </c>
      <c r="D1013" s="72">
        <v>1290</v>
      </c>
    </row>
    <row r="1014" spans="1:4" ht="14.25">
      <c r="A1014" s="70">
        <v>8228</v>
      </c>
      <c r="B1014" s="71" t="s">
        <v>1037</v>
      </c>
      <c r="C1014" s="70" t="s">
        <v>32</v>
      </c>
      <c r="D1014" s="72">
        <v>61285</v>
      </c>
    </row>
    <row r="1015" spans="1:4" ht="14.25">
      <c r="A1015" s="70">
        <v>8229</v>
      </c>
      <c r="B1015" s="71" t="s">
        <v>1038</v>
      </c>
      <c r="C1015" s="70" t="s">
        <v>22</v>
      </c>
      <c r="D1015" s="72">
        <v>400</v>
      </c>
    </row>
    <row r="1016" spans="1:4" ht="14.25">
      <c r="A1016" s="70">
        <v>8230</v>
      </c>
      <c r="B1016" s="71" t="s">
        <v>1039</v>
      </c>
      <c r="C1016" s="70" t="s">
        <v>32</v>
      </c>
      <c r="D1016" s="72">
        <v>18056</v>
      </c>
    </row>
    <row r="1017" spans="1:4" ht="14.25">
      <c r="A1017" s="70">
        <v>8231</v>
      </c>
      <c r="B1017" s="71" t="s">
        <v>1040</v>
      </c>
      <c r="C1017" s="70" t="s">
        <v>22</v>
      </c>
      <c r="D1017" s="72">
        <v>3689</v>
      </c>
    </row>
    <row r="1018" spans="1:4" ht="14.25">
      <c r="A1018" s="70">
        <v>8232</v>
      </c>
      <c r="B1018" s="71" t="s">
        <v>1041</v>
      </c>
      <c r="C1018" s="70" t="s">
        <v>32</v>
      </c>
      <c r="D1018" s="72">
        <v>12530</v>
      </c>
    </row>
    <row r="1019" spans="1:4" ht="14.25">
      <c r="A1019" s="70">
        <v>8233</v>
      </c>
      <c r="B1019" s="71" t="s">
        <v>1042</v>
      </c>
      <c r="C1019" s="70" t="s">
        <v>22</v>
      </c>
      <c r="D1019" s="72">
        <v>13000</v>
      </c>
    </row>
    <row r="1020" spans="1:4" ht="14.25">
      <c r="A1020" s="70">
        <v>8235</v>
      </c>
      <c r="B1020" s="71" t="s">
        <v>1043</v>
      </c>
      <c r="C1020" s="70" t="s">
        <v>22</v>
      </c>
      <c r="D1020" s="72">
        <v>12000</v>
      </c>
    </row>
    <row r="1021" spans="1:4" ht="14.25">
      <c r="A1021" s="70">
        <v>8244</v>
      </c>
      <c r="B1021" s="71" t="s">
        <v>1044</v>
      </c>
      <c r="C1021" s="70" t="s">
        <v>22</v>
      </c>
      <c r="D1021" s="72">
        <v>431291</v>
      </c>
    </row>
    <row r="1022" spans="1:4" ht="14.25">
      <c r="A1022" s="70">
        <v>8245</v>
      </c>
      <c r="B1022" s="71" t="s">
        <v>1045</v>
      </c>
      <c r="C1022" s="70" t="s">
        <v>22</v>
      </c>
      <c r="D1022" s="72">
        <v>1097758</v>
      </c>
    </row>
    <row r="1023" spans="1:4" ht="14.25">
      <c r="A1023" s="70">
        <v>8246</v>
      </c>
      <c r="B1023" s="71" t="s">
        <v>1046</v>
      </c>
      <c r="C1023" s="70" t="s">
        <v>22</v>
      </c>
      <c r="D1023" s="72">
        <v>360679</v>
      </c>
    </row>
    <row r="1024" spans="1:4" ht="14.25">
      <c r="A1024" s="70">
        <v>8247</v>
      </c>
      <c r="B1024" s="71" t="s">
        <v>1047</v>
      </c>
      <c r="C1024" s="70" t="s">
        <v>22</v>
      </c>
      <c r="D1024" s="72">
        <v>82038</v>
      </c>
    </row>
    <row r="1025" spans="1:4" ht="14.25">
      <c r="A1025" s="70">
        <v>8248</v>
      </c>
      <c r="B1025" s="71" t="s">
        <v>1048</v>
      </c>
      <c r="C1025" s="70" t="s">
        <v>22</v>
      </c>
      <c r="D1025" s="72">
        <v>281922</v>
      </c>
    </row>
    <row r="1026" spans="1:4" ht="14.25">
      <c r="A1026" s="70">
        <v>8249</v>
      </c>
      <c r="B1026" s="71" t="s">
        <v>1049</v>
      </c>
      <c r="C1026" s="70" t="s">
        <v>22</v>
      </c>
      <c r="D1026" s="72">
        <v>558820</v>
      </c>
    </row>
    <row r="1027" spans="1:4" ht="14.25">
      <c r="A1027" s="70">
        <v>8250</v>
      </c>
      <c r="B1027" s="71" t="s">
        <v>1050</v>
      </c>
      <c r="C1027" s="70" t="s">
        <v>22</v>
      </c>
      <c r="D1027" s="72">
        <v>451138</v>
      </c>
    </row>
    <row r="1028" spans="1:4" ht="14.25">
      <c r="A1028" s="70">
        <v>8253</v>
      </c>
      <c r="B1028" s="71" t="s">
        <v>1051</v>
      </c>
      <c r="C1028" s="70" t="s">
        <v>55</v>
      </c>
      <c r="D1028" s="72">
        <v>206900</v>
      </c>
    </row>
    <row r="1029" spans="1:4" ht="14.25">
      <c r="A1029" s="70">
        <v>8254</v>
      </c>
      <c r="B1029" s="71" t="s">
        <v>1052</v>
      </c>
      <c r="C1029" s="70" t="s">
        <v>20</v>
      </c>
      <c r="D1029" s="72">
        <v>18850</v>
      </c>
    </row>
    <row r="1030" spans="1:4" ht="14.25">
      <c r="A1030" s="70">
        <v>8256</v>
      </c>
      <c r="B1030" s="71" t="s">
        <v>1053</v>
      </c>
      <c r="C1030" s="70" t="s">
        <v>67</v>
      </c>
      <c r="D1030" s="72">
        <v>121212</v>
      </c>
    </row>
    <row r="1031" spans="1:4" ht="14.25">
      <c r="A1031" s="70">
        <v>8258</v>
      </c>
      <c r="B1031" s="71" t="s">
        <v>1054</v>
      </c>
      <c r="C1031" s="70" t="s">
        <v>58</v>
      </c>
      <c r="D1031" s="72">
        <v>44498</v>
      </c>
    </row>
    <row r="1032" spans="1:4" ht="14.25">
      <c r="A1032" s="70">
        <v>8259</v>
      </c>
      <c r="B1032" s="71" t="s">
        <v>1055</v>
      </c>
      <c r="C1032" s="70" t="s">
        <v>32</v>
      </c>
      <c r="D1032" s="72">
        <v>19203</v>
      </c>
    </row>
    <row r="1033" spans="1:4" ht="14.25">
      <c r="A1033" s="70">
        <v>8260</v>
      </c>
      <c r="B1033" s="71" t="s">
        <v>1056</v>
      </c>
      <c r="C1033" s="70" t="s">
        <v>32</v>
      </c>
      <c r="D1033" s="72">
        <v>5474</v>
      </c>
    </row>
    <row r="1034" spans="1:4" ht="14.25">
      <c r="A1034" s="70">
        <v>8262</v>
      </c>
      <c r="B1034" s="71" t="s">
        <v>1057</v>
      </c>
      <c r="C1034" s="70" t="s">
        <v>55</v>
      </c>
      <c r="D1034" s="72">
        <v>116996</v>
      </c>
    </row>
    <row r="1035" spans="1:4" ht="14.25">
      <c r="A1035" s="70">
        <v>8270</v>
      </c>
      <c r="B1035" s="71" t="s">
        <v>1058</v>
      </c>
      <c r="C1035" s="70" t="s">
        <v>32</v>
      </c>
      <c r="D1035" s="72">
        <v>8246</v>
      </c>
    </row>
    <row r="1036" spans="1:4" ht="14.25">
      <c r="A1036" s="70">
        <v>8271</v>
      </c>
      <c r="B1036" s="71" t="s">
        <v>1059</v>
      </c>
      <c r="C1036" s="70" t="s">
        <v>16</v>
      </c>
      <c r="D1036" s="72">
        <v>11484</v>
      </c>
    </row>
    <row r="1037" spans="1:4" ht="14.25">
      <c r="A1037" s="70">
        <v>8276</v>
      </c>
      <c r="B1037" s="71" t="s">
        <v>1060</v>
      </c>
      <c r="C1037" s="70" t="s">
        <v>22</v>
      </c>
      <c r="D1037" s="72">
        <v>87406</v>
      </c>
    </row>
    <row r="1038" spans="1:4" ht="14.25">
      <c r="A1038" s="70">
        <v>8277</v>
      </c>
      <c r="B1038" s="71" t="s">
        <v>1061</v>
      </c>
      <c r="C1038" s="70" t="s">
        <v>22</v>
      </c>
      <c r="D1038" s="72">
        <v>25158</v>
      </c>
    </row>
    <row r="1039" spans="1:4" ht="14.25">
      <c r="A1039" s="70">
        <v>8278</v>
      </c>
      <c r="B1039" s="71" t="s">
        <v>1062</v>
      </c>
      <c r="C1039" s="70" t="s">
        <v>22</v>
      </c>
      <c r="D1039" s="72">
        <v>20171</v>
      </c>
    </row>
    <row r="1040" spans="1:4" ht="14.25">
      <c r="A1040" s="70">
        <v>8294</v>
      </c>
      <c r="B1040" s="71" t="s">
        <v>1063</v>
      </c>
      <c r="C1040" s="70" t="s">
        <v>22</v>
      </c>
      <c r="D1040" s="72">
        <v>29884</v>
      </c>
    </row>
    <row r="1041" spans="1:4" ht="14.25">
      <c r="A1041" s="70">
        <v>8295</v>
      </c>
      <c r="B1041" s="71" t="s">
        <v>1064</v>
      </c>
      <c r="C1041" s="70" t="s">
        <v>22</v>
      </c>
      <c r="D1041" s="72">
        <v>37988</v>
      </c>
    </row>
    <row r="1042" spans="1:4" ht="14.25">
      <c r="A1042" s="70">
        <v>8297</v>
      </c>
      <c r="B1042" s="71" t="s">
        <v>1065</v>
      </c>
      <c r="C1042" s="70" t="s">
        <v>58</v>
      </c>
      <c r="D1042" s="72">
        <v>292000</v>
      </c>
    </row>
    <row r="1043" spans="1:4" ht="14.25">
      <c r="A1043" s="70">
        <v>8298</v>
      </c>
      <c r="B1043" s="71" t="s">
        <v>1066</v>
      </c>
      <c r="C1043" s="70" t="s">
        <v>14</v>
      </c>
      <c r="D1043" s="72">
        <v>112533</v>
      </c>
    </row>
    <row r="1044" spans="1:4" ht="14.25">
      <c r="A1044" s="70">
        <v>8299</v>
      </c>
      <c r="B1044" s="71" t="s">
        <v>1067</v>
      </c>
      <c r="C1044" s="70" t="s">
        <v>67</v>
      </c>
      <c r="D1044" s="72">
        <v>131508</v>
      </c>
    </row>
    <row r="1045" spans="1:4" ht="14.25">
      <c r="A1045" s="70">
        <v>8300</v>
      </c>
      <c r="B1045" s="71" t="s">
        <v>1068</v>
      </c>
      <c r="C1045" s="70" t="s">
        <v>67</v>
      </c>
      <c r="D1045" s="72">
        <v>163636</v>
      </c>
    </row>
    <row r="1046" spans="1:4" ht="14.25">
      <c r="A1046" s="70">
        <v>8302</v>
      </c>
      <c r="B1046" s="71" t="s">
        <v>1069</v>
      </c>
      <c r="C1046" s="70" t="s">
        <v>22</v>
      </c>
      <c r="D1046" s="72">
        <v>26165</v>
      </c>
    </row>
    <row r="1047" spans="1:4" ht="14.25">
      <c r="A1047" s="70">
        <v>8303</v>
      </c>
      <c r="B1047" s="71" t="s">
        <v>1070</v>
      </c>
      <c r="C1047" s="70" t="s">
        <v>22</v>
      </c>
      <c r="D1047" s="72">
        <v>52920</v>
      </c>
    </row>
    <row r="1048" spans="1:4" ht="14.25">
      <c r="A1048" s="70">
        <v>8304</v>
      </c>
      <c r="B1048" s="71" t="s">
        <v>1071</v>
      </c>
      <c r="C1048" s="70" t="s">
        <v>573</v>
      </c>
      <c r="D1048" s="72">
        <v>2356200</v>
      </c>
    </row>
    <row r="1049" spans="1:4" ht="14.25">
      <c r="A1049" s="70">
        <v>8306</v>
      </c>
      <c r="B1049" s="71" t="s">
        <v>1072</v>
      </c>
      <c r="C1049" s="70" t="s">
        <v>22</v>
      </c>
      <c r="D1049" s="72">
        <v>150856</v>
      </c>
    </row>
    <row r="1050" spans="1:4" ht="14.25">
      <c r="A1050" s="70">
        <v>8313</v>
      </c>
      <c r="B1050" s="71" t="s">
        <v>1073</v>
      </c>
      <c r="C1050" s="70" t="s">
        <v>20</v>
      </c>
      <c r="D1050" s="72">
        <v>7444</v>
      </c>
    </row>
    <row r="1051" spans="1:4" ht="14.25">
      <c r="A1051" s="70">
        <v>8314</v>
      </c>
      <c r="B1051" s="71" t="s">
        <v>1074</v>
      </c>
      <c r="C1051" s="70" t="s">
        <v>20</v>
      </c>
      <c r="D1051" s="72">
        <v>28293</v>
      </c>
    </row>
    <row r="1052" spans="1:4" ht="14.25">
      <c r="A1052" s="70">
        <v>8319</v>
      </c>
      <c r="B1052" s="71" t="s">
        <v>1075</v>
      </c>
      <c r="C1052" s="70" t="s">
        <v>32</v>
      </c>
      <c r="D1052" s="72">
        <v>2591</v>
      </c>
    </row>
    <row r="1053" spans="1:4" ht="14.25">
      <c r="A1053" s="70">
        <v>8320</v>
      </c>
      <c r="B1053" s="71" t="s">
        <v>1076</v>
      </c>
      <c r="C1053" s="70" t="s">
        <v>573</v>
      </c>
      <c r="D1053" s="72">
        <v>3636357</v>
      </c>
    </row>
    <row r="1054" spans="1:4" ht="14.25">
      <c r="A1054" s="70">
        <v>8321</v>
      </c>
      <c r="B1054" s="71" t="s">
        <v>1077</v>
      </c>
      <c r="C1054" s="70" t="s">
        <v>67</v>
      </c>
      <c r="D1054" s="72">
        <v>121212</v>
      </c>
    </row>
    <row r="1055" spans="1:4" ht="14.25">
      <c r="A1055" s="70">
        <v>8322</v>
      </c>
      <c r="B1055" s="71" t="s">
        <v>1078</v>
      </c>
      <c r="C1055" s="70" t="s">
        <v>32</v>
      </c>
      <c r="D1055" s="72">
        <v>2579</v>
      </c>
    </row>
    <row r="1056" spans="1:4" ht="14.25">
      <c r="A1056" s="70">
        <v>8324</v>
      </c>
      <c r="B1056" s="71" t="s">
        <v>1079</v>
      </c>
      <c r="C1056" s="70" t="s">
        <v>58</v>
      </c>
      <c r="D1056" s="72">
        <v>426525</v>
      </c>
    </row>
    <row r="1057" spans="1:4" ht="14.25">
      <c r="A1057" s="70">
        <v>8328</v>
      </c>
      <c r="B1057" s="71" t="s">
        <v>1080</v>
      </c>
      <c r="C1057" s="70" t="s">
        <v>70</v>
      </c>
      <c r="D1057" s="72">
        <v>1034</v>
      </c>
    </row>
    <row r="1058" spans="1:4" ht="14.25">
      <c r="A1058" s="70">
        <v>8329</v>
      </c>
      <c r="B1058" s="71" t="s">
        <v>1081</v>
      </c>
      <c r="C1058" s="70" t="s">
        <v>32</v>
      </c>
      <c r="D1058" s="72">
        <v>8000</v>
      </c>
    </row>
    <row r="1059" spans="1:4" ht="14.25">
      <c r="A1059" s="70">
        <v>8330</v>
      </c>
      <c r="B1059" s="71" t="s">
        <v>1082</v>
      </c>
      <c r="C1059" s="70" t="s">
        <v>55</v>
      </c>
      <c r="D1059" s="72">
        <v>248263</v>
      </c>
    </row>
    <row r="1060" spans="1:4" ht="14.25">
      <c r="A1060" s="70">
        <v>8331</v>
      </c>
      <c r="B1060" s="71" t="s">
        <v>1083</v>
      </c>
      <c r="C1060" s="70" t="s">
        <v>16</v>
      </c>
      <c r="D1060" s="72">
        <v>49465</v>
      </c>
    </row>
    <row r="1061" spans="1:4" ht="14.25">
      <c r="A1061" s="70">
        <v>8334</v>
      </c>
      <c r="B1061" s="71" t="s">
        <v>1084</v>
      </c>
      <c r="C1061" s="70" t="s">
        <v>32</v>
      </c>
      <c r="D1061" s="72">
        <v>9970</v>
      </c>
    </row>
    <row r="1062" spans="1:4" ht="14.25">
      <c r="A1062" s="70">
        <v>8340</v>
      </c>
      <c r="B1062" s="71" t="s">
        <v>1085</v>
      </c>
      <c r="C1062" s="70" t="s">
        <v>20</v>
      </c>
      <c r="D1062" s="72">
        <v>10702</v>
      </c>
    </row>
    <row r="1063" spans="1:4" ht="14.25">
      <c r="A1063" s="70">
        <v>8357</v>
      </c>
      <c r="B1063" s="71" t="s">
        <v>1086</v>
      </c>
      <c r="C1063" s="70" t="s">
        <v>22</v>
      </c>
      <c r="D1063" s="72">
        <v>9230</v>
      </c>
    </row>
    <row r="1064" spans="1:4" ht="14.25">
      <c r="A1064" s="70">
        <v>8358</v>
      </c>
      <c r="B1064" s="71" t="s">
        <v>1087</v>
      </c>
      <c r="C1064" s="70" t="s">
        <v>22</v>
      </c>
      <c r="D1064" s="72">
        <v>221495</v>
      </c>
    </row>
    <row r="1065" spans="1:4" ht="14.25">
      <c r="A1065" s="70">
        <v>8359</v>
      </c>
      <c r="B1065" s="71" t="s">
        <v>1088</v>
      </c>
      <c r="C1065" s="70" t="s">
        <v>32</v>
      </c>
      <c r="D1065" s="72">
        <v>3069</v>
      </c>
    </row>
    <row r="1066" spans="1:4" ht="14.25">
      <c r="A1066" s="70">
        <v>8362</v>
      </c>
      <c r="B1066" s="71" t="s">
        <v>1089</v>
      </c>
      <c r="C1066" s="70" t="s">
        <v>32</v>
      </c>
      <c r="D1066" s="72">
        <v>1915178</v>
      </c>
    </row>
    <row r="1067" spans="1:4" ht="14.25">
      <c r="A1067" s="70">
        <v>8364</v>
      </c>
      <c r="B1067" s="71" t="s">
        <v>1090</v>
      </c>
      <c r="C1067" s="70" t="s">
        <v>1091</v>
      </c>
      <c r="D1067" s="72">
        <v>22211</v>
      </c>
    </row>
    <row r="1068" spans="1:4" ht="14.25">
      <c r="A1068" s="70">
        <v>8365</v>
      </c>
      <c r="B1068" s="71" t="s">
        <v>1092</v>
      </c>
      <c r="C1068" s="70" t="s">
        <v>1091</v>
      </c>
      <c r="D1068" s="72">
        <v>28560</v>
      </c>
    </row>
    <row r="1069" spans="1:4" ht="14.25">
      <c r="A1069" s="70">
        <v>8366</v>
      </c>
      <c r="B1069" s="71" t="s">
        <v>1093</v>
      </c>
      <c r="C1069" s="70" t="s">
        <v>1091</v>
      </c>
      <c r="D1069" s="72">
        <v>25163</v>
      </c>
    </row>
    <row r="1070" spans="1:4" ht="14.25">
      <c r="A1070" s="70">
        <v>8367</v>
      </c>
      <c r="B1070" s="71" t="s">
        <v>1094</v>
      </c>
      <c r="C1070" s="70" t="s">
        <v>1091</v>
      </c>
      <c r="D1070" s="72">
        <v>35700</v>
      </c>
    </row>
    <row r="1071" spans="1:4" ht="14.25">
      <c r="A1071" s="70">
        <v>8369</v>
      </c>
      <c r="B1071" s="71" t="s">
        <v>1095</v>
      </c>
      <c r="C1071" s="70" t="s">
        <v>1091</v>
      </c>
      <c r="D1071" s="72">
        <v>39270</v>
      </c>
    </row>
    <row r="1072" spans="1:4" ht="14.25">
      <c r="A1072" s="70">
        <v>8370</v>
      </c>
      <c r="B1072" s="71" t="s">
        <v>1096</v>
      </c>
      <c r="C1072" s="70" t="s">
        <v>1091</v>
      </c>
      <c r="D1072" s="72">
        <v>39270</v>
      </c>
    </row>
    <row r="1073" spans="1:4" ht="14.25">
      <c r="A1073" s="70">
        <v>8404</v>
      </c>
      <c r="B1073" s="71" t="s">
        <v>1097</v>
      </c>
      <c r="C1073" s="70" t="s">
        <v>55</v>
      </c>
      <c r="D1073" s="72">
        <v>74333</v>
      </c>
    </row>
    <row r="1074" spans="1:4" ht="14.25">
      <c r="A1074" s="70">
        <v>8430</v>
      </c>
      <c r="B1074" s="71" t="s">
        <v>1098</v>
      </c>
      <c r="C1074" s="70" t="s">
        <v>22</v>
      </c>
      <c r="D1074" s="72">
        <v>101621427</v>
      </c>
    </row>
    <row r="1075" spans="1:4" ht="14.25">
      <c r="A1075" s="70">
        <v>8431</v>
      </c>
      <c r="B1075" s="71" t="s">
        <v>1099</v>
      </c>
      <c r="C1075" s="70" t="s">
        <v>22</v>
      </c>
      <c r="D1075" s="72">
        <v>108258787</v>
      </c>
    </row>
    <row r="1076" spans="1:4" ht="14.25">
      <c r="A1076" s="70">
        <v>8432</v>
      </c>
      <c r="B1076" s="71" t="s">
        <v>1100</v>
      </c>
      <c r="C1076" s="70" t="s">
        <v>32</v>
      </c>
      <c r="D1076" s="72">
        <v>456028</v>
      </c>
    </row>
    <row r="1077" spans="1:4" ht="14.25">
      <c r="A1077" s="70">
        <v>8434</v>
      </c>
      <c r="B1077" s="71" t="s">
        <v>1101</v>
      </c>
      <c r="C1077" s="70" t="s">
        <v>32</v>
      </c>
      <c r="D1077" s="72">
        <v>552176</v>
      </c>
    </row>
    <row r="1078" spans="1:4" ht="14.25">
      <c r="A1078" s="70">
        <v>8435</v>
      </c>
      <c r="B1078" s="71" t="s">
        <v>1102</v>
      </c>
      <c r="C1078" s="70" t="s">
        <v>22</v>
      </c>
      <c r="D1078" s="72">
        <v>602198</v>
      </c>
    </row>
    <row r="1079" spans="1:4" ht="14.25">
      <c r="A1079" s="70">
        <v>8436</v>
      </c>
      <c r="B1079" s="71" t="s">
        <v>1103</v>
      </c>
      <c r="C1079" s="70" t="s">
        <v>32</v>
      </c>
      <c r="D1079" s="72">
        <v>686863</v>
      </c>
    </row>
    <row r="1080" spans="1:4" ht="14.25">
      <c r="A1080" s="70">
        <v>8437</v>
      </c>
      <c r="B1080" s="71" t="s">
        <v>1104</v>
      </c>
      <c r="C1080" s="70" t="s">
        <v>22</v>
      </c>
      <c r="D1080" s="72">
        <v>637620</v>
      </c>
    </row>
    <row r="1081" spans="1:4" ht="14.25">
      <c r="A1081" s="70">
        <v>8438</v>
      </c>
      <c r="B1081" s="71" t="s">
        <v>1105</v>
      </c>
      <c r="C1081" s="70" t="s">
        <v>32</v>
      </c>
      <c r="D1081" s="72">
        <v>801014</v>
      </c>
    </row>
    <row r="1082" spans="1:4" ht="14.25">
      <c r="A1082" s="70">
        <v>8440</v>
      </c>
      <c r="B1082" s="71" t="s">
        <v>1106</v>
      </c>
      <c r="C1082" s="70" t="s">
        <v>32</v>
      </c>
      <c r="D1082" s="72">
        <v>953119</v>
      </c>
    </row>
    <row r="1083" spans="1:4" ht="14.25">
      <c r="A1083" s="70">
        <v>8441</v>
      </c>
      <c r="B1083" s="71" t="s">
        <v>1107</v>
      </c>
      <c r="C1083" s="70" t="s">
        <v>22</v>
      </c>
      <c r="D1083" s="72">
        <v>721119</v>
      </c>
    </row>
    <row r="1084" spans="1:4" ht="14.25">
      <c r="A1084" s="70">
        <v>8442</v>
      </c>
      <c r="B1084" s="71" t="s">
        <v>1108</v>
      </c>
      <c r="C1084" s="70" t="s">
        <v>32</v>
      </c>
      <c r="D1084" s="72">
        <v>1161765</v>
      </c>
    </row>
    <row r="1085" spans="1:4" ht="14.25">
      <c r="A1085" s="70">
        <v>8443</v>
      </c>
      <c r="B1085" s="71" t="s">
        <v>1109</v>
      </c>
      <c r="C1085" s="70" t="s">
        <v>22</v>
      </c>
      <c r="D1085" s="72">
        <v>756542</v>
      </c>
    </row>
    <row r="1086" spans="1:4" ht="14.25">
      <c r="A1086" s="70">
        <v>8444</v>
      </c>
      <c r="B1086" s="71" t="s">
        <v>1110</v>
      </c>
      <c r="C1086" s="70" t="s">
        <v>32</v>
      </c>
      <c r="D1086" s="72">
        <v>7038518</v>
      </c>
    </row>
    <row r="1087" spans="1:4" ht="14.25">
      <c r="A1087" s="70">
        <v>8445</v>
      </c>
      <c r="B1087" s="71" t="s">
        <v>1111</v>
      </c>
      <c r="C1087" s="70" t="s">
        <v>22</v>
      </c>
      <c r="D1087" s="72">
        <v>2494815</v>
      </c>
    </row>
    <row r="1088" spans="1:4" ht="14.25">
      <c r="A1088" s="70">
        <v>8447</v>
      </c>
      <c r="B1088" s="71" t="s">
        <v>1112</v>
      </c>
      <c r="C1088" s="70" t="s">
        <v>32</v>
      </c>
      <c r="D1088" s="72">
        <v>7488900</v>
      </c>
    </row>
    <row r="1089" spans="1:4" ht="14.25">
      <c r="A1089" s="70">
        <v>8448</v>
      </c>
      <c r="B1089" s="71" t="s">
        <v>1113</v>
      </c>
      <c r="C1089" s="70" t="s">
        <v>22</v>
      </c>
      <c r="D1089" s="72">
        <v>3274128</v>
      </c>
    </row>
    <row r="1090" spans="1:4" ht="14.25">
      <c r="A1090" s="70">
        <v>8449</v>
      </c>
      <c r="B1090" s="71" t="s">
        <v>1114</v>
      </c>
      <c r="C1090" s="70" t="s">
        <v>22</v>
      </c>
      <c r="D1090" s="72">
        <v>28531707</v>
      </c>
    </row>
    <row r="1091" spans="1:4" ht="14.25">
      <c r="A1091" s="70">
        <v>8450</v>
      </c>
      <c r="B1091" s="71" t="s">
        <v>1115</v>
      </c>
      <c r="C1091" s="70" t="s">
        <v>22</v>
      </c>
      <c r="D1091" s="72">
        <v>28531707</v>
      </c>
    </row>
    <row r="1092" spans="1:4" ht="14.25">
      <c r="A1092" s="70">
        <v>8451</v>
      </c>
      <c r="B1092" s="71" t="s">
        <v>1116</v>
      </c>
      <c r="C1092" s="70" t="s">
        <v>22</v>
      </c>
      <c r="D1092" s="72">
        <v>30414331</v>
      </c>
    </row>
    <row r="1093" spans="1:4" ht="14.25">
      <c r="A1093" s="70">
        <v>8452</v>
      </c>
      <c r="B1093" s="71" t="s">
        <v>1117</v>
      </c>
      <c r="C1093" s="70" t="s">
        <v>22</v>
      </c>
      <c r="D1093" s="72">
        <v>33362774</v>
      </c>
    </row>
    <row r="1094" spans="1:4" ht="14.25">
      <c r="A1094" s="70">
        <v>8453</v>
      </c>
      <c r="B1094" s="71" t="s">
        <v>1118</v>
      </c>
      <c r="C1094" s="70" t="s">
        <v>22</v>
      </c>
      <c r="D1094" s="72">
        <v>40552746</v>
      </c>
    </row>
    <row r="1095" spans="1:4" ht="14.25">
      <c r="A1095" s="70">
        <v>8454</v>
      </c>
      <c r="B1095" s="71" t="s">
        <v>1119</v>
      </c>
      <c r="C1095" s="70" t="s">
        <v>22</v>
      </c>
      <c r="D1095" s="72">
        <v>49066689</v>
      </c>
    </row>
    <row r="1096" spans="1:4" ht="14.25">
      <c r="A1096" s="70">
        <v>8455</v>
      </c>
      <c r="B1096" s="71" t="s">
        <v>1120</v>
      </c>
      <c r="C1096" s="70" t="s">
        <v>22</v>
      </c>
      <c r="D1096" s="72">
        <v>58272464</v>
      </c>
    </row>
    <row r="1097" spans="1:4" ht="14.25">
      <c r="A1097" s="70">
        <v>8456</v>
      </c>
      <c r="B1097" s="71" t="s">
        <v>1121</v>
      </c>
      <c r="C1097" s="70" t="s">
        <v>22</v>
      </c>
      <c r="D1097" s="72">
        <v>64775755</v>
      </c>
    </row>
    <row r="1098" spans="1:4" ht="14.25">
      <c r="A1098" s="70">
        <v>8457</v>
      </c>
      <c r="B1098" s="71" t="s">
        <v>1122</v>
      </c>
      <c r="C1098" s="70" t="s">
        <v>22</v>
      </c>
      <c r="D1098" s="72">
        <v>72129149</v>
      </c>
    </row>
    <row r="1099" spans="1:4" ht="14.25">
      <c r="A1099" s="70">
        <v>8460</v>
      </c>
      <c r="B1099" s="71" t="s">
        <v>1123</v>
      </c>
      <c r="C1099" s="70" t="s">
        <v>22</v>
      </c>
      <c r="D1099" s="72">
        <v>8850</v>
      </c>
    </row>
    <row r="1100" spans="1:4" ht="14.25">
      <c r="A1100" s="70">
        <v>8461</v>
      </c>
      <c r="B1100" s="71" t="s">
        <v>1124</v>
      </c>
      <c r="C1100" s="70" t="s">
        <v>32</v>
      </c>
      <c r="D1100" s="72">
        <v>15772</v>
      </c>
    </row>
    <row r="1101" spans="1:4" ht="14.25">
      <c r="A1101" s="70">
        <v>8462</v>
      </c>
      <c r="B1101" s="71" t="s">
        <v>1125</v>
      </c>
      <c r="C1101" s="70" t="s">
        <v>22</v>
      </c>
      <c r="D1101" s="72">
        <v>370764</v>
      </c>
    </row>
    <row r="1102" spans="1:4" ht="14.25">
      <c r="A1102" s="70">
        <v>8463</v>
      </c>
      <c r="B1102" s="71" t="s">
        <v>1126</v>
      </c>
      <c r="C1102" s="70" t="s">
        <v>22</v>
      </c>
      <c r="D1102" s="72">
        <v>763205</v>
      </c>
    </row>
    <row r="1103" spans="1:4" ht="14.25">
      <c r="A1103" s="70">
        <v>8473</v>
      </c>
      <c r="B1103" s="71" t="s">
        <v>1127</v>
      </c>
      <c r="C1103" s="70" t="s">
        <v>16</v>
      </c>
      <c r="D1103" s="72">
        <v>1568</v>
      </c>
    </row>
    <row r="1104" spans="1:4" ht="14.25">
      <c r="A1104" s="70">
        <v>8474</v>
      </c>
      <c r="B1104" s="71" t="s">
        <v>1128</v>
      </c>
      <c r="C1104" s="70" t="s">
        <v>20</v>
      </c>
      <c r="D1104" s="72">
        <v>6844</v>
      </c>
    </row>
    <row r="1105" spans="1:4" ht="14.25">
      <c r="A1105" s="70">
        <v>8475</v>
      </c>
      <c r="B1105" s="71" t="s">
        <v>1129</v>
      </c>
      <c r="C1105" s="70" t="s">
        <v>20</v>
      </c>
      <c r="D1105" s="72">
        <v>6418</v>
      </c>
    </row>
    <row r="1106" spans="1:4" ht="14.25">
      <c r="A1106" s="70">
        <v>8476</v>
      </c>
      <c r="B1106" s="71" t="s">
        <v>1130</v>
      </c>
      <c r="C1106" s="70" t="s">
        <v>16</v>
      </c>
      <c r="D1106" s="72">
        <v>25535</v>
      </c>
    </row>
    <row r="1107" spans="1:4" ht="14.25">
      <c r="A1107" s="70">
        <v>8478</v>
      </c>
      <c r="B1107" s="71" t="s">
        <v>1131</v>
      </c>
      <c r="C1107" s="70" t="s">
        <v>22</v>
      </c>
      <c r="D1107" s="72">
        <v>24965</v>
      </c>
    </row>
    <row r="1108" spans="1:4" ht="14.25">
      <c r="A1108" s="70">
        <v>8479</v>
      </c>
      <c r="B1108" s="71" t="s">
        <v>1132</v>
      </c>
      <c r="C1108" s="70" t="s">
        <v>22</v>
      </c>
      <c r="D1108" s="72">
        <v>130</v>
      </c>
    </row>
    <row r="1109" spans="1:4" ht="14.25">
      <c r="A1109" s="70">
        <v>8480</v>
      </c>
      <c r="B1109" s="71" t="s">
        <v>1133</v>
      </c>
      <c r="C1109" s="70" t="s">
        <v>22</v>
      </c>
      <c r="D1109" s="72">
        <v>1286</v>
      </c>
    </row>
    <row r="1110" spans="1:4" ht="14.25">
      <c r="A1110" s="70">
        <v>8481</v>
      </c>
      <c r="B1110" s="71" t="s">
        <v>1134</v>
      </c>
      <c r="C1110" s="70" t="s">
        <v>55</v>
      </c>
      <c r="D1110" s="72">
        <v>94100</v>
      </c>
    </row>
    <row r="1111" spans="1:4" ht="14.25">
      <c r="A1111" s="70">
        <v>8482</v>
      </c>
      <c r="B1111" s="71" t="s">
        <v>1135</v>
      </c>
      <c r="C1111" s="70" t="s">
        <v>55</v>
      </c>
      <c r="D1111" s="72">
        <v>74333</v>
      </c>
    </row>
    <row r="1112" spans="1:4" ht="14.25">
      <c r="A1112" s="70">
        <v>8483</v>
      </c>
      <c r="B1112" s="71" t="s">
        <v>1136</v>
      </c>
      <c r="C1112" s="70" t="s">
        <v>22</v>
      </c>
      <c r="D1112" s="72">
        <v>200343</v>
      </c>
    </row>
    <row r="1113" spans="1:4" ht="14.25">
      <c r="A1113" s="70">
        <v>8500</v>
      </c>
      <c r="B1113" s="71" t="s">
        <v>1137</v>
      </c>
      <c r="C1113" s="70" t="s">
        <v>32</v>
      </c>
      <c r="D1113" s="72">
        <v>121094</v>
      </c>
    </row>
    <row r="1114" spans="1:4" ht="14.25">
      <c r="A1114" s="70">
        <v>8501</v>
      </c>
      <c r="B1114" s="71" t="s">
        <v>1138</v>
      </c>
      <c r="C1114" s="70" t="s">
        <v>22</v>
      </c>
      <c r="D1114" s="72">
        <v>1516027</v>
      </c>
    </row>
    <row r="1115" spans="1:4" ht="14.25">
      <c r="A1115" s="70">
        <v>8502</v>
      </c>
      <c r="B1115" s="71" t="s">
        <v>1139</v>
      </c>
      <c r="C1115" s="70" t="s">
        <v>20</v>
      </c>
      <c r="D1115" s="72">
        <v>9758</v>
      </c>
    </row>
    <row r="1116" spans="1:4" ht="14.25">
      <c r="A1116" s="70">
        <v>8506</v>
      </c>
      <c r="B1116" s="71" t="s">
        <v>1140</v>
      </c>
      <c r="C1116" s="70" t="s">
        <v>55</v>
      </c>
      <c r="D1116" s="72">
        <v>114400</v>
      </c>
    </row>
    <row r="1117" spans="1:4" ht="14.25">
      <c r="A1117" s="70">
        <v>8508</v>
      </c>
      <c r="B1117" s="71" t="s">
        <v>1141</v>
      </c>
      <c r="C1117" s="70" t="s">
        <v>55</v>
      </c>
      <c r="D1117" s="72">
        <v>119900</v>
      </c>
    </row>
    <row r="1118" spans="1:4" ht="14.25">
      <c r="A1118" s="70">
        <v>8509</v>
      </c>
      <c r="B1118" s="71" t="s">
        <v>1142</v>
      </c>
      <c r="C1118" s="70" t="s">
        <v>55</v>
      </c>
      <c r="D1118" s="72">
        <v>131040</v>
      </c>
    </row>
    <row r="1119" spans="1:4" ht="14.25">
      <c r="A1119" s="70">
        <v>8511</v>
      </c>
      <c r="B1119" s="71" t="s">
        <v>1143</v>
      </c>
      <c r="C1119" s="70" t="s">
        <v>55</v>
      </c>
      <c r="D1119" s="72">
        <v>144990</v>
      </c>
    </row>
    <row r="1120" spans="1:4" ht="14.25">
      <c r="A1120" s="70">
        <v>8515</v>
      </c>
      <c r="B1120" s="71" t="s">
        <v>1144</v>
      </c>
      <c r="C1120" s="70" t="s">
        <v>20</v>
      </c>
      <c r="D1120" s="72">
        <v>18652</v>
      </c>
    </row>
    <row r="1121" spans="1:4" ht="14.25">
      <c r="A1121" s="70">
        <v>8516</v>
      </c>
      <c r="B1121" s="71" t="s">
        <v>1145</v>
      </c>
      <c r="C1121" s="70" t="s">
        <v>16</v>
      </c>
      <c r="D1121" s="72">
        <v>42011</v>
      </c>
    </row>
    <row r="1122" spans="1:4" ht="14.25">
      <c r="A1122" s="70">
        <v>8520</v>
      </c>
      <c r="B1122" s="71" t="s">
        <v>1146</v>
      </c>
      <c r="C1122" s="70" t="s">
        <v>1147</v>
      </c>
      <c r="D1122" s="72">
        <v>1614</v>
      </c>
    </row>
    <row r="1123" spans="1:4" ht="14.25">
      <c r="A1123" s="70">
        <v>8522</v>
      </c>
      <c r="B1123" s="71" t="s">
        <v>1148</v>
      </c>
      <c r="C1123" s="70" t="s">
        <v>16</v>
      </c>
      <c r="D1123" s="72">
        <v>8816</v>
      </c>
    </row>
    <row r="1124" spans="1:4" ht="14.25">
      <c r="A1124" s="70">
        <v>8524</v>
      </c>
      <c r="B1124" s="71" t="s">
        <v>1149</v>
      </c>
      <c r="C1124" s="70" t="s">
        <v>22</v>
      </c>
      <c r="D1124" s="72">
        <v>51200</v>
      </c>
    </row>
    <row r="1125" spans="1:4" ht="14.25">
      <c r="A1125" s="70">
        <v>8525</v>
      </c>
      <c r="B1125" s="71" t="s">
        <v>1150</v>
      </c>
      <c r="C1125" s="70" t="s">
        <v>16</v>
      </c>
      <c r="D1125" s="72">
        <v>20254</v>
      </c>
    </row>
    <row r="1126" spans="1:4" ht="14.25">
      <c r="A1126" s="70">
        <v>8529</v>
      </c>
      <c r="B1126" s="71" t="s">
        <v>1151</v>
      </c>
      <c r="C1126" s="70" t="s">
        <v>55</v>
      </c>
      <c r="D1126" s="72">
        <v>76900</v>
      </c>
    </row>
    <row r="1127" spans="1:4" ht="14.25">
      <c r="A1127" s="70">
        <v>8530</v>
      </c>
      <c r="B1127" s="71" t="s">
        <v>1152</v>
      </c>
      <c r="C1127" s="70" t="s">
        <v>22</v>
      </c>
      <c r="D1127" s="72">
        <v>12000</v>
      </c>
    </row>
    <row r="1128" spans="1:4" ht="14.25">
      <c r="A1128" s="70">
        <v>8531</v>
      </c>
      <c r="B1128" s="71" t="s">
        <v>1153</v>
      </c>
      <c r="C1128" s="70" t="s">
        <v>55</v>
      </c>
      <c r="D1128" s="72">
        <v>29000</v>
      </c>
    </row>
    <row r="1129" spans="1:4" ht="14.25">
      <c r="A1129" s="70">
        <v>8539</v>
      </c>
      <c r="B1129" s="71" t="s">
        <v>1154</v>
      </c>
      <c r="C1129" s="70" t="s">
        <v>22</v>
      </c>
      <c r="D1129" s="72">
        <v>4900</v>
      </c>
    </row>
    <row r="1130" spans="1:4" ht="14.25">
      <c r="A1130" s="70">
        <v>8555</v>
      </c>
      <c r="B1130" s="71" t="s">
        <v>1155</v>
      </c>
      <c r="C1130" s="70" t="s">
        <v>22</v>
      </c>
      <c r="D1130" s="72">
        <v>1515</v>
      </c>
    </row>
    <row r="1131" spans="1:4" ht="14.25">
      <c r="A1131" s="70">
        <v>8560</v>
      </c>
      <c r="B1131" s="71" t="s">
        <v>1156</v>
      </c>
      <c r="C1131" s="70" t="s">
        <v>22</v>
      </c>
      <c r="D1131" s="72">
        <v>9802</v>
      </c>
    </row>
    <row r="1132" spans="1:4" ht="14.25">
      <c r="A1132" s="70">
        <v>8565</v>
      </c>
      <c r="B1132" s="71" t="s">
        <v>1157</v>
      </c>
      <c r="C1132" s="70" t="s">
        <v>20</v>
      </c>
      <c r="D1132" s="72">
        <v>6340</v>
      </c>
    </row>
    <row r="1133" spans="1:4" ht="14.25">
      <c r="A1133" s="70">
        <v>8566</v>
      </c>
      <c r="B1133" s="71" t="s">
        <v>1158</v>
      </c>
      <c r="C1133" s="70" t="s">
        <v>32</v>
      </c>
      <c r="D1133" s="72">
        <v>1806</v>
      </c>
    </row>
    <row r="1134" spans="1:4" ht="14.25">
      <c r="A1134" s="70">
        <v>8567</v>
      </c>
      <c r="B1134" s="71" t="s">
        <v>1159</v>
      </c>
      <c r="C1134" s="70" t="s">
        <v>16</v>
      </c>
      <c r="D1134" s="72">
        <v>71341</v>
      </c>
    </row>
    <row r="1135" spans="1:4" ht="14.25">
      <c r="A1135" s="70">
        <v>8570</v>
      </c>
      <c r="B1135" s="71" t="s">
        <v>1160</v>
      </c>
      <c r="C1135" s="70" t="s">
        <v>1161</v>
      </c>
      <c r="D1135" s="72">
        <v>22868</v>
      </c>
    </row>
    <row r="1136" spans="1:4" ht="14.25">
      <c r="A1136" s="70">
        <v>8576</v>
      </c>
      <c r="B1136" s="71" t="s">
        <v>1162</v>
      </c>
      <c r="C1136" s="70" t="s">
        <v>55</v>
      </c>
      <c r="D1136" s="72">
        <v>109900</v>
      </c>
    </row>
    <row r="1137" spans="1:4" ht="14.25">
      <c r="A1137" s="70">
        <v>8577</v>
      </c>
      <c r="B1137" s="71" t="s">
        <v>1163</v>
      </c>
      <c r="C1137" s="70" t="s">
        <v>32</v>
      </c>
      <c r="D1137" s="72">
        <v>27330</v>
      </c>
    </row>
    <row r="1138" spans="1:4" ht="14.25">
      <c r="A1138" s="70">
        <v>8578</v>
      </c>
      <c r="B1138" s="71" t="s">
        <v>1164</v>
      </c>
      <c r="C1138" s="70" t="s">
        <v>22</v>
      </c>
      <c r="D1138" s="72">
        <v>4877</v>
      </c>
    </row>
    <row r="1139" spans="1:4" ht="14.25">
      <c r="A1139" s="70">
        <v>8579</v>
      </c>
      <c r="B1139" s="71" t="s">
        <v>1165</v>
      </c>
      <c r="C1139" s="70" t="s">
        <v>22</v>
      </c>
      <c r="D1139" s="72">
        <v>19645</v>
      </c>
    </row>
    <row r="1140" spans="1:4" ht="14.25">
      <c r="A1140" s="70">
        <v>8584</v>
      </c>
      <c r="B1140" s="71" t="s">
        <v>1166</v>
      </c>
      <c r="C1140" s="70" t="s">
        <v>32</v>
      </c>
      <c r="D1140" s="72">
        <v>145094</v>
      </c>
    </row>
    <row r="1141" spans="1:4" ht="14.25">
      <c r="A1141" s="70">
        <v>8586</v>
      </c>
      <c r="B1141" s="71" t="s">
        <v>1167</v>
      </c>
      <c r="C1141" s="70" t="s">
        <v>32</v>
      </c>
      <c r="D1141" s="72">
        <v>17160</v>
      </c>
    </row>
    <row r="1142" spans="1:4" ht="14.25">
      <c r="A1142" s="70">
        <v>8588</v>
      </c>
      <c r="B1142" s="71" t="s">
        <v>1168</v>
      </c>
      <c r="C1142" s="70" t="s">
        <v>32</v>
      </c>
      <c r="D1142" s="72">
        <v>7101</v>
      </c>
    </row>
    <row r="1143" spans="1:4" ht="14.25">
      <c r="A1143" s="70">
        <v>8634</v>
      </c>
      <c r="B1143" s="71" t="s">
        <v>1169</v>
      </c>
      <c r="C1143" s="70" t="s">
        <v>22</v>
      </c>
      <c r="D1143" s="72">
        <v>179841</v>
      </c>
    </row>
    <row r="1144" spans="1:4" ht="14.25">
      <c r="A1144" s="70">
        <v>8635</v>
      </c>
      <c r="B1144" s="71" t="s">
        <v>1170</v>
      </c>
      <c r="C1144" s="70" t="s">
        <v>22</v>
      </c>
      <c r="D1144" s="72">
        <v>3113</v>
      </c>
    </row>
    <row r="1145" spans="1:4" ht="14.25">
      <c r="A1145" s="70">
        <v>8636</v>
      </c>
      <c r="B1145" s="71" t="s">
        <v>1171</v>
      </c>
      <c r="C1145" s="70" t="s">
        <v>20</v>
      </c>
      <c r="D1145" s="72">
        <v>1875</v>
      </c>
    </row>
    <row r="1146" spans="1:4" ht="14.25">
      <c r="A1146" s="70">
        <v>8644</v>
      </c>
      <c r="B1146" s="71" t="s">
        <v>1172</v>
      </c>
      <c r="C1146" s="70" t="s">
        <v>22</v>
      </c>
      <c r="D1146" s="72">
        <v>198359</v>
      </c>
    </row>
    <row r="1147" spans="1:4" ht="14.25">
      <c r="A1147" s="70">
        <v>8645</v>
      </c>
      <c r="B1147" s="71" t="s">
        <v>1173</v>
      </c>
      <c r="C1147" s="70" t="s">
        <v>22</v>
      </c>
      <c r="D1147" s="72">
        <v>498677</v>
      </c>
    </row>
    <row r="1148" spans="1:4" ht="14.25">
      <c r="A1148" s="70">
        <v>8654</v>
      </c>
      <c r="B1148" s="71" t="s">
        <v>1174</v>
      </c>
      <c r="C1148" s="70" t="s">
        <v>20</v>
      </c>
      <c r="D1148" s="72">
        <v>5569</v>
      </c>
    </row>
    <row r="1149" spans="1:4" ht="14.25">
      <c r="A1149" s="70">
        <v>8666</v>
      </c>
      <c r="B1149" s="71" t="s">
        <v>1175</v>
      </c>
      <c r="C1149" s="70" t="s">
        <v>32</v>
      </c>
      <c r="D1149" s="72">
        <v>4315</v>
      </c>
    </row>
    <row r="1150" spans="1:4" ht="14.25">
      <c r="A1150" s="70">
        <v>8672</v>
      </c>
      <c r="B1150" s="71" t="s">
        <v>1176</v>
      </c>
      <c r="C1150" s="70" t="s">
        <v>22</v>
      </c>
      <c r="D1150" s="72">
        <v>3800</v>
      </c>
    </row>
    <row r="1151" spans="1:4" ht="14.25">
      <c r="A1151" s="70">
        <v>8674</v>
      </c>
      <c r="B1151" s="71" t="s">
        <v>1177</v>
      </c>
      <c r="C1151" s="70" t="s">
        <v>22</v>
      </c>
      <c r="D1151" s="72">
        <v>4600</v>
      </c>
    </row>
    <row r="1152" spans="1:4" ht="14.25">
      <c r="A1152" s="70">
        <v>8675</v>
      </c>
      <c r="B1152" s="71" t="s">
        <v>1178</v>
      </c>
      <c r="C1152" s="70" t="s">
        <v>22</v>
      </c>
      <c r="D1152" s="72">
        <v>38554</v>
      </c>
    </row>
    <row r="1153" spans="1:4" ht="14.25">
      <c r="A1153" s="70">
        <v>8676</v>
      </c>
      <c r="B1153" s="71" t="s">
        <v>1179</v>
      </c>
      <c r="C1153" s="70" t="s">
        <v>22</v>
      </c>
      <c r="D1153" s="72">
        <v>10591</v>
      </c>
    </row>
    <row r="1154" spans="1:4" ht="14.25">
      <c r="A1154" s="70">
        <v>8688</v>
      </c>
      <c r="B1154" s="71" t="s">
        <v>1180</v>
      </c>
      <c r="C1154" s="70" t="s">
        <v>70</v>
      </c>
      <c r="D1154" s="72">
        <v>1034</v>
      </c>
    </row>
    <row r="1155" spans="1:4" ht="14.25">
      <c r="A1155" s="70">
        <v>8689</v>
      </c>
      <c r="B1155" s="71" t="s">
        <v>1181</v>
      </c>
      <c r="C1155" s="70" t="s">
        <v>67</v>
      </c>
      <c r="D1155" s="72">
        <v>139262</v>
      </c>
    </row>
    <row r="1156" spans="1:4" ht="14.25">
      <c r="A1156" s="70">
        <v>8690</v>
      </c>
      <c r="B1156" s="71" t="s">
        <v>1182</v>
      </c>
      <c r="C1156" s="70" t="s">
        <v>67</v>
      </c>
      <c r="D1156" s="72">
        <v>139262</v>
      </c>
    </row>
    <row r="1157" spans="1:4" ht="14.25">
      <c r="A1157" s="70">
        <v>8694</v>
      </c>
      <c r="B1157" s="71" t="s">
        <v>1183</v>
      </c>
      <c r="C1157" s="70" t="s">
        <v>32</v>
      </c>
      <c r="D1157" s="72">
        <v>3555</v>
      </c>
    </row>
    <row r="1158" spans="1:4" ht="14.25">
      <c r="A1158" s="70">
        <v>8695</v>
      </c>
      <c r="B1158" s="71" t="s">
        <v>1184</v>
      </c>
      <c r="C1158" s="70" t="s">
        <v>32</v>
      </c>
      <c r="D1158" s="72">
        <v>6250</v>
      </c>
    </row>
    <row r="1159" spans="1:4" ht="14.25">
      <c r="A1159" s="70">
        <v>8696</v>
      </c>
      <c r="B1159" s="71" t="s">
        <v>1185</v>
      </c>
      <c r="C1159" s="70" t="s">
        <v>32</v>
      </c>
      <c r="D1159" s="72">
        <v>9650</v>
      </c>
    </row>
    <row r="1160" spans="1:4" ht="14.25">
      <c r="A1160" s="70">
        <v>8698</v>
      </c>
      <c r="B1160" s="71" t="s">
        <v>1186</v>
      </c>
      <c r="C1160" s="70" t="s">
        <v>32</v>
      </c>
      <c r="D1160" s="72">
        <v>17557</v>
      </c>
    </row>
    <row r="1161" spans="1:4" ht="14.25">
      <c r="A1161" s="70">
        <v>8699</v>
      </c>
      <c r="B1161" s="71" t="s">
        <v>1187</v>
      </c>
      <c r="C1161" s="70" t="s">
        <v>32</v>
      </c>
      <c r="D1161" s="72">
        <v>21932</v>
      </c>
    </row>
    <row r="1162" spans="1:4" ht="14.25">
      <c r="A1162" s="70">
        <v>8700</v>
      </c>
      <c r="B1162" s="71" t="s">
        <v>1188</v>
      </c>
      <c r="C1162" s="70" t="s">
        <v>32</v>
      </c>
      <c r="D1162" s="72">
        <v>45454</v>
      </c>
    </row>
    <row r="1163" spans="1:4" ht="14.25">
      <c r="A1163" s="70">
        <v>8706</v>
      </c>
      <c r="B1163" s="71" t="s">
        <v>1189</v>
      </c>
      <c r="C1163" s="70" t="s">
        <v>22</v>
      </c>
      <c r="D1163" s="72">
        <v>6550</v>
      </c>
    </row>
    <row r="1164" spans="1:4" ht="14.25">
      <c r="A1164" s="70">
        <v>8708</v>
      </c>
      <c r="B1164" s="71" t="s">
        <v>1190</v>
      </c>
      <c r="C1164" s="70" t="s">
        <v>22</v>
      </c>
      <c r="D1164" s="72">
        <v>34213</v>
      </c>
    </row>
    <row r="1165" spans="1:4" ht="14.25">
      <c r="A1165" s="70">
        <v>8710</v>
      </c>
      <c r="B1165" s="71" t="s">
        <v>1191</v>
      </c>
      <c r="C1165" s="70" t="s">
        <v>22</v>
      </c>
      <c r="D1165" s="72">
        <v>65142</v>
      </c>
    </row>
    <row r="1166" spans="1:4" ht="14.25">
      <c r="A1166" s="70">
        <v>8712</v>
      </c>
      <c r="B1166" s="71" t="s">
        <v>1192</v>
      </c>
      <c r="C1166" s="70" t="s">
        <v>22</v>
      </c>
      <c r="D1166" s="72">
        <v>24731</v>
      </c>
    </row>
    <row r="1167" spans="1:4" ht="14.25">
      <c r="A1167" s="70">
        <v>8721</v>
      </c>
      <c r="B1167" s="71" t="s">
        <v>1193</v>
      </c>
      <c r="C1167" s="70" t="s">
        <v>32</v>
      </c>
      <c r="D1167" s="72">
        <v>70900</v>
      </c>
    </row>
    <row r="1168" spans="1:4" ht="14.25">
      <c r="A1168" s="70">
        <v>8722</v>
      </c>
      <c r="B1168" s="71" t="s">
        <v>1194</v>
      </c>
      <c r="C1168" s="70" t="s">
        <v>32</v>
      </c>
      <c r="D1168" s="72">
        <v>6250</v>
      </c>
    </row>
    <row r="1169" spans="1:4" ht="14.25">
      <c r="A1169" s="70">
        <v>8729</v>
      </c>
      <c r="B1169" s="71" t="s">
        <v>1195</v>
      </c>
      <c r="C1169" s="70" t="s">
        <v>22</v>
      </c>
      <c r="D1169" s="72">
        <v>9000</v>
      </c>
    </row>
    <row r="1170" spans="1:4" ht="14.25">
      <c r="A1170" s="70">
        <v>8731</v>
      </c>
      <c r="B1170" s="71" t="s">
        <v>1196</v>
      </c>
      <c r="C1170" s="70" t="s">
        <v>22</v>
      </c>
      <c r="D1170" s="72">
        <v>3800</v>
      </c>
    </row>
    <row r="1171" spans="1:4" ht="14.25">
      <c r="A1171" s="70">
        <v>8732</v>
      </c>
      <c r="B1171" s="71" t="s">
        <v>1197</v>
      </c>
      <c r="C1171" s="70" t="s">
        <v>22</v>
      </c>
      <c r="D1171" s="72">
        <v>14840</v>
      </c>
    </row>
    <row r="1172" spans="1:4" ht="14.25">
      <c r="A1172" s="70">
        <v>8734</v>
      </c>
      <c r="B1172" s="71" t="s">
        <v>1198</v>
      </c>
      <c r="C1172" s="70" t="s">
        <v>22</v>
      </c>
      <c r="D1172" s="72">
        <v>6300</v>
      </c>
    </row>
    <row r="1173" spans="1:4" ht="14.25">
      <c r="A1173" s="70">
        <v>8737</v>
      </c>
      <c r="B1173" s="71" t="s">
        <v>1199</v>
      </c>
      <c r="C1173" s="70" t="s">
        <v>32</v>
      </c>
      <c r="D1173" s="72">
        <v>67983</v>
      </c>
    </row>
    <row r="1174" spans="1:4" ht="14.25">
      <c r="A1174" s="70">
        <v>8738</v>
      </c>
      <c r="B1174" s="71" t="s">
        <v>1200</v>
      </c>
      <c r="C1174" s="70" t="s">
        <v>32</v>
      </c>
      <c r="D1174" s="72">
        <v>21000</v>
      </c>
    </row>
    <row r="1175" spans="1:4" ht="14.25">
      <c r="A1175" s="70">
        <v>8743</v>
      </c>
      <c r="B1175" s="71" t="s">
        <v>1201</v>
      </c>
      <c r="C1175" s="70" t="s">
        <v>22</v>
      </c>
      <c r="D1175" s="72">
        <v>25350</v>
      </c>
    </row>
    <row r="1176" spans="1:4" ht="14.25">
      <c r="A1176" s="70">
        <v>8746</v>
      </c>
      <c r="B1176" s="71" t="s">
        <v>1202</v>
      </c>
      <c r="C1176" s="70" t="s">
        <v>32</v>
      </c>
      <c r="D1176" s="72">
        <v>65150</v>
      </c>
    </row>
    <row r="1177" spans="1:4" ht="14.25">
      <c r="A1177" s="70">
        <v>8749</v>
      </c>
      <c r="B1177" s="71" t="s">
        <v>1203</v>
      </c>
      <c r="C1177" s="70" t="s">
        <v>32</v>
      </c>
      <c r="D1177" s="72">
        <v>178850</v>
      </c>
    </row>
    <row r="1178" spans="1:4" ht="14.25">
      <c r="A1178" s="70">
        <v>8760</v>
      </c>
      <c r="B1178" s="71" t="s">
        <v>1204</v>
      </c>
      <c r="C1178" s="70" t="s">
        <v>32</v>
      </c>
      <c r="D1178" s="72">
        <v>9100</v>
      </c>
    </row>
    <row r="1179" spans="1:4" ht="14.25">
      <c r="A1179" s="70">
        <v>8768</v>
      </c>
      <c r="B1179" s="71" t="s">
        <v>1205</v>
      </c>
      <c r="C1179" s="70" t="s">
        <v>32</v>
      </c>
      <c r="D1179" s="72">
        <v>43900</v>
      </c>
    </row>
    <row r="1180" spans="1:4" ht="14.25">
      <c r="A1180" s="70">
        <v>8771</v>
      </c>
      <c r="B1180" s="71" t="s">
        <v>1206</v>
      </c>
      <c r="C1180" s="70" t="s">
        <v>22</v>
      </c>
      <c r="D1180" s="72">
        <v>5250</v>
      </c>
    </row>
    <row r="1181" spans="1:4" ht="14.25">
      <c r="A1181" s="70">
        <v>8774</v>
      </c>
      <c r="B1181" s="71" t="s">
        <v>1207</v>
      </c>
      <c r="C1181" s="70" t="s">
        <v>22</v>
      </c>
      <c r="D1181" s="72">
        <v>250</v>
      </c>
    </row>
    <row r="1182" spans="1:4" ht="14.25">
      <c r="A1182" s="70">
        <v>8777</v>
      </c>
      <c r="B1182" s="71" t="s">
        <v>1208</v>
      </c>
      <c r="C1182" s="70" t="s">
        <v>32</v>
      </c>
      <c r="D1182" s="72">
        <v>4125</v>
      </c>
    </row>
    <row r="1183" spans="1:4" ht="14.25">
      <c r="A1183" s="70">
        <v>8779</v>
      </c>
      <c r="B1183" s="71" t="s">
        <v>1209</v>
      </c>
      <c r="C1183" s="70" t="s">
        <v>22</v>
      </c>
      <c r="D1183" s="72">
        <v>3312</v>
      </c>
    </row>
    <row r="1184" spans="1:4" ht="14.25">
      <c r="A1184" s="70">
        <v>8789</v>
      </c>
      <c r="B1184" s="71" t="s">
        <v>1210</v>
      </c>
      <c r="C1184" s="70" t="s">
        <v>55</v>
      </c>
      <c r="D1184" s="72">
        <v>16358</v>
      </c>
    </row>
    <row r="1185" spans="1:4" ht="14.25">
      <c r="A1185" s="70">
        <v>8790</v>
      </c>
      <c r="B1185" s="71" t="s">
        <v>1211</v>
      </c>
      <c r="C1185" s="70" t="s">
        <v>16</v>
      </c>
      <c r="D1185" s="72">
        <v>196055</v>
      </c>
    </row>
    <row r="1186" spans="1:4" ht="14.25">
      <c r="A1186" s="70">
        <v>8794</v>
      </c>
      <c r="B1186" s="71" t="s">
        <v>1212</v>
      </c>
      <c r="C1186" s="70" t="s">
        <v>16</v>
      </c>
      <c r="D1186" s="72">
        <v>105656</v>
      </c>
    </row>
    <row r="1187" spans="1:4" ht="14.25">
      <c r="A1187" s="70">
        <v>8844</v>
      </c>
      <c r="B1187" s="71" t="s">
        <v>1213</v>
      </c>
      <c r="C1187" s="70" t="s">
        <v>14</v>
      </c>
      <c r="D1187" s="72">
        <v>5562</v>
      </c>
    </row>
    <row r="1188" spans="1:4" ht="14.25">
      <c r="A1188" s="70">
        <v>8845</v>
      </c>
      <c r="B1188" s="71" t="s">
        <v>1214</v>
      </c>
      <c r="C1188" s="70" t="s">
        <v>67</v>
      </c>
      <c r="D1188" s="72">
        <v>139262</v>
      </c>
    </row>
    <row r="1189" spans="1:4" ht="14.25">
      <c r="A1189" s="70">
        <v>8846</v>
      </c>
      <c r="B1189" s="71" t="s">
        <v>1215</v>
      </c>
      <c r="C1189" s="70" t="s">
        <v>22</v>
      </c>
      <c r="D1189" s="72">
        <v>159221</v>
      </c>
    </row>
    <row r="1190" spans="1:4" ht="14.25">
      <c r="A1190" s="70">
        <v>8854</v>
      </c>
      <c r="B1190" s="71" t="s">
        <v>1216</v>
      </c>
      <c r="C1190" s="70" t="s">
        <v>22</v>
      </c>
      <c r="D1190" s="72">
        <v>4084232</v>
      </c>
    </row>
    <row r="1191" spans="1:4" ht="14.25">
      <c r="A1191" s="70">
        <v>8855</v>
      </c>
      <c r="B1191" s="71" t="s">
        <v>1217</v>
      </c>
      <c r="C1191" s="70" t="s">
        <v>22</v>
      </c>
      <c r="D1191" s="72">
        <v>2499</v>
      </c>
    </row>
    <row r="1192" spans="1:4" ht="14.25">
      <c r="A1192" s="70">
        <v>8856</v>
      </c>
      <c r="B1192" s="71" t="s">
        <v>1218</v>
      </c>
      <c r="C1192" s="70" t="s">
        <v>22</v>
      </c>
      <c r="D1192" s="72">
        <v>1545</v>
      </c>
    </row>
    <row r="1193" spans="1:4" ht="14.25">
      <c r="A1193" s="70">
        <v>8858</v>
      </c>
      <c r="B1193" s="71" t="s">
        <v>1219</v>
      </c>
      <c r="C1193" s="70" t="s">
        <v>32</v>
      </c>
      <c r="D1193" s="72">
        <v>1171</v>
      </c>
    </row>
    <row r="1194" spans="1:4" ht="14.25">
      <c r="A1194" s="70">
        <v>8859</v>
      </c>
      <c r="B1194" s="71" t="s">
        <v>1220</v>
      </c>
      <c r="C1194" s="70" t="s">
        <v>32</v>
      </c>
      <c r="D1194" s="72">
        <v>14150</v>
      </c>
    </row>
    <row r="1195" spans="1:4" ht="14.25">
      <c r="A1195" s="70">
        <v>8860</v>
      </c>
      <c r="B1195" s="71" t="s">
        <v>1221</v>
      </c>
      <c r="C1195" s="70" t="s">
        <v>32</v>
      </c>
      <c r="D1195" s="72">
        <v>2900</v>
      </c>
    </row>
    <row r="1196" spans="1:4" ht="14.25">
      <c r="A1196" s="70">
        <v>8861</v>
      </c>
      <c r="B1196" s="71" t="s">
        <v>1222</v>
      </c>
      <c r="C1196" s="70" t="s">
        <v>32</v>
      </c>
      <c r="D1196" s="72">
        <v>2960</v>
      </c>
    </row>
    <row r="1197" spans="1:4" ht="14.25">
      <c r="A1197" s="70">
        <v>8862</v>
      </c>
      <c r="B1197" s="71" t="s">
        <v>1223</v>
      </c>
      <c r="C1197" s="70" t="s">
        <v>32</v>
      </c>
      <c r="D1197" s="72">
        <v>2857</v>
      </c>
    </row>
    <row r="1198" spans="1:4" ht="14.25">
      <c r="A1198" s="70">
        <v>8865</v>
      </c>
      <c r="B1198" s="71" t="s">
        <v>1224</v>
      </c>
      <c r="C1198" s="70" t="s">
        <v>22</v>
      </c>
      <c r="D1198" s="72">
        <v>559993</v>
      </c>
    </row>
    <row r="1199" spans="1:4" ht="14.25">
      <c r="A1199" s="70">
        <v>8866</v>
      </c>
      <c r="B1199" s="71" t="s">
        <v>1225</v>
      </c>
      <c r="C1199" s="70" t="s">
        <v>22</v>
      </c>
      <c r="D1199" s="72">
        <v>16400</v>
      </c>
    </row>
    <row r="1200" spans="1:4" ht="14.25">
      <c r="A1200" s="70">
        <v>8867</v>
      </c>
      <c r="B1200" s="71" t="s">
        <v>1226</v>
      </c>
      <c r="C1200" s="70" t="s">
        <v>22</v>
      </c>
      <c r="D1200" s="72">
        <v>54100</v>
      </c>
    </row>
    <row r="1201" spans="1:4" ht="14.25">
      <c r="A1201" s="70">
        <v>8868</v>
      </c>
      <c r="B1201" s="71" t="s">
        <v>1227</v>
      </c>
      <c r="C1201" s="70" t="s">
        <v>32</v>
      </c>
      <c r="D1201" s="72">
        <v>39950</v>
      </c>
    </row>
    <row r="1202" spans="1:4" ht="14.25">
      <c r="A1202" s="70">
        <v>8869</v>
      </c>
      <c r="B1202" s="71" t="s">
        <v>1228</v>
      </c>
      <c r="C1202" s="70" t="s">
        <v>32</v>
      </c>
      <c r="D1202" s="72">
        <v>27278</v>
      </c>
    </row>
    <row r="1203" spans="1:4" ht="14.25">
      <c r="A1203" s="70">
        <v>8870</v>
      </c>
      <c r="B1203" s="71" t="s">
        <v>1229</v>
      </c>
      <c r="C1203" s="70" t="s">
        <v>22</v>
      </c>
      <c r="D1203" s="72">
        <v>3300</v>
      </c>
    </row>
    <row r="1204" spans="1:4" ht="14.25">
      <c r="A1204" s="70">
        <v>8871</v>
      </c>
      <c r="B1204" s="71" t="s">
        <v>1230</v>
      </c>
      <c r="C1204" s="70" t="s">
        <v>22</v>
      </c>
      <c r="D1204" s="72">
        <v>2475</v>
      </c>
    </row>
    <row r="1205" spans="1:4" ht="14.25">
      <c r="A1205" s="70">
        <v>8872</v>
      </c>
      <c r="B1205" s="71" t="s">
        <v>1231</v>
      </c>
      <c r="C1205" s="70" t="s">
        <v>22</v>
      </c>
      <c r="D1205" s="72">
        <v>47900</v>
      </c>
    </row>
    <row r="1206" spans="1:4" ht="14.25">
      <c r="A1206" s="70">
        <v>8873</v>
      </c>
      <c r="B1206" s="71" t="s">
        <v>1232</v>
      </c>
      <c r="C1206" s="70" t="s">
        <v>20</v>
      </c>
      <c r="D1206" s="72">
        <v>6684</v>
      </c>
    </row>
    <row r="1207" spans="1:4" ht="14.25">
      <c r="A1207" s="70">
        <v>8874</v>
      </c>
      <c r="B1207" s="71" t="s">
        <v>1233</v>
      </c>
      <c r="C1207" s="70" t="s">
        <v>22</v>
      </c>
      <c r="D1207" s="72">
        <v>68500</v>
      </c>
    </row>
    <row r="1208" spans="1:4" ht="14.25">
      <c r="A1208" s="70">
        <v>8875</v>
      </c>
      <c r="B1208" s="71" t="s">
        <v>1234</v>
      </c>
      <c r="C1208" s="70" t="s">
        <v>22</v>
      </c>
      <c r="D1208" s="72">
        <v>220000</v>
      </c>
    </row>
    <row r="1209" spans="1:4" ht="14.25">
      <c r="A1209" s="70">
        <v>8876</v>
      </c>
      <c r="B1209" s="71" t="s">
        <v>1235</v>
      </c>
      <c r="C1209" s="70" t="s">
        <v>22</v>
      </c>
      <c r="D1209" s="72">
        <v>19100</v>
      </c>
    </row>
    <row r="1210" spans="1:4" ht="14.25">
      <c r="A1210" s="70">
        <v>8877</v>
      </c>
      <c r="B1210" s="71" t="s">
        <v>1236</v>
      </c>
      <c r="C1210" s="70" t="s">
        <v>22</v>
      </c>
      <c r="D1210" s="72">
        <v>36295</v>
      </c>
    </row>
    <row r="1211" spans="1:4" ht="14.25">
      <c r="A1211" s="70">
        <v>8880</v>
      </c>
      <c r="B1211" s="71" t="s">
        <v>1237</v>
      </c>
      <c r="C1211" s="70" t="s">
        <v>32</v>
      </c>
      <c r="D1211" s="72">
        <v>155139</v>
      </c>
    </row>
    <row r="1212" spans="1:4" ht="14.25">
      <c r="A1212" s="70">
        <v>8883</v>
      </c>
      <c r="B1212" s="71" t="s">
        <v>1238</v>
      </c>
      <c r="C1212" s="70" t="s">
        <v>22</v>
      </c>
      <c r="D1212" s="72">
        <v>1902</v>
      </c>
    </row>
    <row r="1213" spans="1:4" ht="14.25">
      <c r="A1213" s="70">
        <v>8884</v>
      </c>
      <c r="B1213" s="71" t="s">
        <v>1239</v>
      </c>
      <c r="C1213" s="70" t="s">
        <v>22</v>
      </c>
      <c r="D1213" s="72">
        <v>1200</v>
      </c>
    </row>
    <row r="1214" spans="1:4" ht="14.25">
      <c r="A1214" s="70">
        <v>8885</v>
      </c>
      <c r="B1214" s="71" t="s">
        <v>1240</v>
      </c>
      <c r="C1214" s="70" t="s">
        <v>22</v>
      </c>
      <c r="D1214" s="72">
        <v>15254</v>
      </c>
    </row>
    <row r="1215" spans="1:4" ht="14.25">
      <c r="A1215" s="70">
        <v>8907</v>
      </c>
      <c r="B1215" s="71" t="s">
        <v>1241</v>
      </c>
      <c r="C1215" s="70" t="s">
        <v>32</v>
      </c>
      <c r="D1215" s="72">
        <v>134406</v>
      </c>
    </row>
    <row r="1216" spans="1:4" ht="14.25">
      <c r="A1216" s="70">
        <v>8908</v>
      </c>
      <c r="B1216" s="71" t="s">
        <v>1242</v>
      </c>
      <c r="C1216" s="70" t="s">
        <v>32</v>
      </c>
      <c r="D1216" s="72">
        <v>158386</v>
      </c>
    </row>
    <row r="1217" spans="1:4" ht="14.25">
      <c r="A1217" s="70">
        <v>8911</v>
      </c>
      <c r="B1217" s="71" t="s">
        <v>1243</v>
      </c>
      <c r="C1217" s="70" t="s">
        <v>67</v>
      </c>
      <c r="D1217" s="72">
        <v>163636</v>
      </c>
    </row>
    <row r="1218" spans="1:4" ht="14.25">
      <c r="A1218" s="70">
        <v>8913</v>
      </c>
      <c r="B1218" s="71" t="s">
        <v>1244</v>
      </c>
      <c r="C1218" s="70" t="s">
        <v>22</v>
      </c>
      <c r="D1218" s="72">
        <v>42821</v>
      </c>
    </row>
    <row r="1219" spans="1:4" ht="14.25">
      <c r="A1219" s="70">
        <v>8928</v>
      </c>
      <c r="B1219" s="71" t="s">
        <v>1245</v>
      </c>
      <c r="C1219" s="70" t="s">
        <v>32</v>
      </c>
      <c r="D1219" s="72">
        <v>617699</v>
      </c>
    </row>
    <row r="1220" spans="1:4" ht="14.25">
      <c r="A1220" s="70">
        <v>8929</v>
      </c>
      <c r="B1220" s="71" t="s">
        <v>1246</v>
      </c>
      <c r="C1220" s="70" t="s">
        <v>22</v>
      </c>
      <c r="D1220" s="72">
        <v>1193322</v>
      </c>
    </row>
    <row r="1221" spans="1:4" ht="14.25">
      <c r="A1221" s="70">
        <v>8930</v>
      </c>
      <c r="B1221" s="71" t="s">
        <v>1247</v>
      </c>
      <c r="C1221" s="70" t="s">
        <v>22</v>
      </c>
      <c r="D1221" s="72">
        <v>1953830</v>
      </c>
    </row>
    <row r="1222" spans="1:4" ht="14.25">
      <c r="A1222" s="70">
        <v>8931</v>
      </c>
      <c r="B1222" s="71" t="s">
        <v>1248</v>
      </c>
      <c r="C1222" s="70" t="s">
        <v>22</v>
      </c>
      <c r="D1222" s="72">
        <v>4683206</v>
      </c>
    </row>
    <row r="1223" spans="1:4" ht="14.25">
      <c r="A1223" s="70">
        <v>8932</v>
      </c>
      <c r="B1223" s="71" t="s">
        <v>1249</v>
      </c>
      <c r="C1223" s="70" t="s">
        <v>22</v>
      </c>
      <c r="D1223" s="72">
        <v>158270</v>
      </c>
    </row>
    <row r="1224" spans="1:4" ht="14.25">
      <c r="A1224" s="70">
        <v>8933</v>
      </c>
      <c r="B1224" s="71" t="s">
        <v>1250</v>
      </c>
      <c r="C1224" s="70" t="s">
        <v>22</v>
      </c>
      <c r="D1224" s="72">
        <v>2222095</v>
      </c>
    </row>
    <row r="1225" spans="1:4" ht="14.25">
      <c r="A1225" s="70">
        <v>8938</v>
      </c>
      <c r="B1225" s="71" t="s">
        <v>1251</v>
      </c>
      <c r="C1225" s="70" t="s">
        <v>22</v>
      </c>
      <c r="D1225" s="72">
        <v>2500</v>
      </c>
    </row>
    <row r="1226" spans="1:4" ht="14.25">
      <c r="A1226" s="70">
        <v>8939</v>
      </c>
      <c r="B1226" s="71" t="s">
        <v>1252</v>
      </c>
      <c r="C1226" s="70" t="s">
        <v>32</v>
      </c>
      <c r="D1226" s="72">
        <v>3284</v>
      </c>
    </row>
    <row r="1227" spans="1:4" ht="14.25">
      <c r="A1227" s="70">
        <v>8941</v>
      </c>
      <c r="B1227" s="71" t="s">
        <v>1253</v>
      </c>
      <c r="C1227" s="70" t="s">
        <v>22</v>
      </c>
      <c r="D1227" s="72">
        <v>192750</v>
      </c>
    </row>
    <row r="1228" spans="1:4" ht="14.25">
      <c r="A1228" s="70">
        <v>8942</v>
      </c>
      <c r="B1228" s="71" t="s">
        <v>1254</v>
      </c>
      <c r="C1228" s="70" t="s">
        <v>32</v>
      </c>
      <c r="D1228" s="72">
        <v>52326</v>
      </c>
    </row>
    <row r="1229" spans="1:4" ht="14.25">
      <c r="A1229" s="70">
        <v>8968</v>
      </c>
      <c r="B1229" s="71" t="s">
        <v>1255</v>
      </c>
      <c r="C1229" s="70" t="s">
        <v>70</v>
      </c>
      <c r="D1229" s="72">
        <v>1037</v>
      </c>
    </row>
    <row r="1230" spans="1:4" ht="14.25">
      <c r="A1230" s="70">
        <v>8969</v>
      </c>
      <c r="B1230" s="71" t="s">
        <v>1256</v>
      </c>
      <c r="C1230" s="70" t="s">
        <v>70</v>
      </c>
      <c r="D1230" s="72">
        <v>1037</v>
      </c>
    </row>
    <row r="1231" spans="1:4" ht="14.25">
      <c r="A1231" s="70">
        <v>8972</v>
      </c>
      <c r="B1231" s="71" t="s">
        <v>1257</v>
      </c>
      <c r="C1231" s="70" t="s">
        <v>5</v>
      </c>
      <c r="D1231" s="72">
        <v>629736</v>
      </c>
    </row>
    <row r="1232" spans="1:4" ht="14.25">
      <c r="A1232" s="70">
        <v>8973</v>
      </c>
      <c r="B1232" s="71" t="s">
        <v>1258</v>
      </c>
      <c r="C1232" s="70" t="s">
        <v>20</v>
      </c>
      <c r="D1232" s="72">
        <v>23789</v>
      </c>
    </row>
    <row r="1233" spans="1:4" ht="14.25">
      <c r="A1233" s="70">
        <v>8975</v>
      </c>
      <c r="B1233" s="71" t="s">
        <v>1259</v>
      </c>
      <c r="C1233" s="70" t="s">
        <v>32</v>
      </c>
      <c r="D1233" s="72">
        <v>8502</v>
      </c>
    </row>
    <row r="1234" spans="1:4" ht="14.25">
      <c r="A1234" s="70">
        <v>8978</v>
      </c>
      <c r="B1234" s="71" t="s">
        <v>1260</v>
      </c>
      <c r="C1234" s="70" t="s">
        <v>20</v>
      </c>
      <c r="D1234" s="72">
        <v>2797</v>
      </c>
    </row>
    <row r="1235" spans="1:4" ht="14.25">
      <c r="A1235" s="70">
        <v>8979</v>
      </c>
      <c r="B1235" s="71" t="s">
        <v>1261</v>
      </c>
      <c r="C1235" s="70" t="s">
        <v>5</v>
      </c>
      <c r="D1235" s="72">
        <v>16065</v>
      </c>
    </row>
    <row r="1236" spans="1:4" ht="14.25">
      <c r="A1236" s="70">
        <v>8981</v>
      </c>
      <c r="B1236" s="71" t="s">
        <v>1262</v>
      </c>
      <c r="C1236" s="70" t="s">
        <v>20</v>
      </c>
      <c r="D1236" s="72">
        <v>4526</v>
      </c>
    </row>
    <row r="1237" spans="1:4" ht="14.25">
      <c r="A1237" s="70">
        <v>8983</v>
      </c>
      <c r="B1237" s="71" t="s">
        <v>1263</v>
      </c>
      <c r="C1237" s="70" t="s">
        <v>20</v>
      </c>
      <c r="D1237" s="72">
        <v>7854</v>
      </c>
    </row>
    <row r="1238" spans="1:4" ht="14.25">
      <c r="A1238" s="70">
        <v>8984</v>
      </c>
      <c r="B1238" s="71" t="s">
        <v>1264</v>
      </c>
      <c r="C1238" s="70" t="s">
        <v>20</v>
      </c>
      <c r="D1238" s="72">
        <v>6069</v>
      </c>
    </row>
    <row r="1239" spans="1:4" ht="14.25">
      <c r="A1239" s="70">
        <v>8985</v>
      </c>
      <c r="B1239" s="71" t="s">
        <v>1265</v>
      </c>
      <c r="C1239" s="70" t="s">
        <v>22</v>
      </c>
      <c r="D1239" s="72">
        <v>14042</v>
      </c>
    </row>
    <row r="1240" spans="1:4" ht="14.25">
      <c r="A1240" s="70">
        <v>8986</v>
      </c>
      <c r="B1240" s="71" t="s">
        <v>1266</v>
      </c>
      <c r="C1240" s="70" t="s">
        <v>22</v>
      </c>
      <c r="D1240" s="72">
        <v>13000</v>
      </c>
    </row>
    <row r="1241" spans="1:4" ht="14.25">
      <c r="A1241" s="70">
        <v>8987</v>
      </c>
      <c r="B1241" s="71" t="s">
        <v>1267</v>
      </c>
      <c r="C1241" s="70" t="s">
        <v>22</v>
      </c>
      <c r="D1241" s="72">
        <v>36000</v>
      </c>
    </row>
    <row r="1242" spans="1:4" ht="14.25">
      <c r="A1242" s="70">
        <v>8988</v>
      </c>
      <c r="B1242" s="71" t="s">
        <v>1268</v>
      </c>
      <c r="C1242" s="70" t="s">
        <v>22</v>
      </c>
      <c r="D1242" s="72">
        <v>13550</v>
      </c>
    </row>
    <row r="1243" spans="1:4" ht="14.25">
      <c r="A1243" s="70">
        <v>8990</v>
      </c>
      <c r="B1243" s="71" t="s">
        <v>1269</v>
      </c>
      <c r="C1243" s="70" t="s">
        <v>22</v>
      </c>
      <c r="D1243" s="72">
        <v>83866</v>
      </c>
    </row>
    <row r="1244" spans="1:4" ht="14.25">
      <c r="A1244" s="70">
        <v>8993</v>
      </c>
      <c r="B1244" s="71" t="s">
        <v>1270</v>
      </c>
      <c r="C1244" s="70" t="s">
        <v>22</v>
      </c>
      <c r="D1244" s="72">
        <v>535000</v>
      </c>
    </row>
    <row r="1245" spans="1:4" ht="14.25">
      <c r="A1245" s="70">
        <v>8994</v>
      </c>
      <c r="B1245" s="71" t="s">
        <v>1271</v>
      </c>
      <c r="C1245" s="70" t="s">
        <v>22</v>
      </c>
      <c r="D1245" s="72">
        <v>2100</v>
      </c>
    </row>
    <row r="1246" spans="1:4" ht="14.25">
      <c r="A1246" s="70">
        <v>8995</v>
      </c>
      <c r="B1246" s="71" t="s">
        <v>1272</v>
      </c>
      <c r="C1246" s="70" t="s">
        <v>22</v>
      </c>
      <c r="D1246" s="72">
        <v>10650</v>
      </c>
    </row>
    <row r="1247" spans="1:4" ht="14.25">
      <c r="A1247" s="70">
        <v>8996</v>
      </c>
      <c r="B1247" s="71" t="s">
        <v>1273</v>
      </c>
      <c r="C1247" s="70" t="s">
        <v>22</v>
      </c>
      <c r="D1247" s="72">
        <v>397100</v>
      </c>
    </row>
    <row r="1248" spans="1:4" ht="14.25">
      <c r="A1248" s="70">
        <v>8997</v>
      </c>
      <c r="B1248" s="71" t="s">
        <v>1274</v>
      </c>
      <c r="C1248" s="70" t="s">
        <v>22</v>
      </c>
      <c r="D1248" s="72">
        <v>49980</v>
      </c>
    </row>
    <row r="1249" spans="1:4" ht="14.25">
      <c r="A1249" s="70">
        <v>9000</v>
      </c>
      <c r="B1249" s="71" t="s">
        <v>1275</v>
      </c>
      <c r="C1249" s="70" t="s">
        <v>22</v>
      </c>
      <c r="D1249" s="72">
        <v>219350</v>
      </c>
    </row>
    <row r="1250" spans="1:4" ht="14.25">
      <c r="A1250" s="70">
        <v>9001</v>
      </c>
      <c r="B1250" s="71" t="s">
        <v>1276</v>
      </c>
      <c r="C1250" s="70" t="s">
        <v>22</v>
      </c>
      <c r="D1250" s="72">
        <v>211820</v>
      </c>
    </row>
    <row r="1251" spans="1:4" ht="14.25">
      <c r="A1251" s="70">
        <v>9003</v>
      </c>
      <c r="B1251" s="71" t="s">
        <v>1277</v>
      </c>
      <c r="C1251" s="70" t="s">
        <v>22</v>
      </c>
      <c r="D1251" s="72">
        <v>4850</v>
      </c>
    </row>
    <row r="1252" spans="1:4" ht="14.25">
      <c r="A1252" s="70">
        <v>9004</v>
      </c>
      <c r="B1252" s="71" t="s">
        <v>1278</v>
      </c>
      <c r="C1252" s="70" t="s">
        <v>32</v>
      </c>
      <c r="D1252" s="72">
        <v>264187</v>
      </c>
    </row>
    <row r="1253" spans="1:4" ht="14.25">
      <c r="A1253" s="70">
        <v>9005</v>
      </c>
      <c r="B1253" s="71" t="s">
        <v>1279</v>
      </c>
      <c r="C1253" s="70" t="s">
        <v>32</v>
      </c>
      <c r="D1253" s="72">
        <v>565393</v>
      </c>
    </row>
    <row r="1254" spans="1:4" ht="14.25">
      <c r="A1254" s="70">
        <v>9006</v>
      </c>
      <c r="B1254" s="71" t="s">
        <v>1280</v>
      </c>
      <c r="C1254" s="70" t="s">
        <v>32</v>
      </c>
      <c r="D1254" s="72">
        <v>702094</v>
      </c>
    </row>
    <row r="1255" spans="1:4" ht="14.25">
      <c r="A1255" s="70">
        <v>9007</v>
      </c>
      <c r="B1255" s="71" t="s">
        <v>1281</v>
      </c>
      <c r="C1255" s="70" t="s">
        <v>32</v>
      </c>
      <c r="D1255" s="72">
        <v>827658</v>
      </c>
    </row>
    <row r="1256" spans="1:4" ht="14.25">
      <c r="A1256" s="70">
        <v>9034</v>
      </c>
      <c r="B1256" s="71" t="s">
        <v>1282</v>
      </c>
      <c r="C1256" s="70" t="s">
        <v>22</v>
      </c>
      <c r="D1256" s="72">
        <v>207510</v>
      </c>
    </row>
    <row r="1257" spans="1:4" ht="14.25">
      <c r="A1257" s="70">
        <v>9035</v>
      </c>
      <c r="B1257" s="71" t="s">
        <v>1283</v>
      </c>
      <c r="C1257" s="70" t="s">
        <v>22</v>
      </c>
      <c r="D1257" s="72">
        <v>224602</v>
      </c>
    </row>
    <row r="1258" spans="1:4" ht="14.25">
      <c r="A1258" s="70">
        <v>9036</v>
      </c>
      <c r="B1258" s="71" t="s">
        <v>1284</v>
      </c>
      <c r="C1258" s="70" t="s">
        <v>22</v>
      </c>
      <c r="D1258" s="72">
        <v>61289</v>
      </c>
    </row>
    <row r="1259" spans="1:4" ht="14.25">
      <c r="A1259" s="70">
        <v>9037</v>
      </c>
      <c r="B1259" s="71" t="s">
        <v>1285</v>
      </c>
      <c r="C1259" s="70" t="s">
        <v>22</v>
      </c>
      <c r="D1259" s="72">
        <v>25055</v>
      </c>
    </row>
    <row r="1260" spans="1:4" ht="14.25">
      <c r="A1260" s="70">
        <v>9038</v>
      </c>
      <c r="B1260" s="71" t="s">
        <v>1286</v>
      </c>
      <c r="C1260" s="70" t="s">
        <v>22</v>
      </c>
      <c r="D1260" s="72">
        <v>4121575</v>
      </c>
    </row>
    <row r="1261" spans="1:4" ht="14.25">
      <c r="A1261" s="70">
        <v>9043</v>
      </c>
      <c r="B1261" s="71" t="s">
        <v>1287</v>
      </c>
      <c r="C1261" s="70" t="s">
        <v>16</v>
      </c>
      <c r="D1261" s="72">
        <v>19493</v>
      </c>
    </row>
    <row r="1262" spans="1:4" ht="14.25">
      <c r="A1262" s="70">
        <v>9044</v>
      </c>
      <c r="B1262" s="71" t="s">
        <v>1288</v>
      </c>
      <c r="C1262" s="70" t="s">
        <v>16</v>
      </c>
      <c r="D1262" s="72">
        <v>23991</v>
      </c>
    </row>
    <row r="1263" spans="1:4" ht="14.25">
      <c r="A1263" s="70">
        <v>9048</v>
      </c>
      <c r="B1263" s="71" t="s">
        <v>1289</v>
      </c>
      <c r="C1263" s="70" t="s">
        <v>22</v>
      </c>
      <c r="D1263" s="72">
        <v>568502</v>
      </c>
    </row>
    <row r="1264" spans="1:4" ht="14.25">
      <c r="A1264" s="70">
        <v>9050</v>
      </c>
      <c r="B1264" s="71" t="s">
        <v>1290</v>
      </c>
      <c r="C1264" s="70" t="s">
        <v>22</v>
      </c>
      <c r="D1264" s="72">
        <v>573861</v>
      </c>
    </row>
    <row r="1265" spans="1:4" ht="14.25">
      <c r="A1265" s="70">
        <v>9054</v>
      </c>
      <c r="B1265" s="71" t="s">
        <v>1291</v>
      </c>
      <c r="C1265" s="70" t="s">
        <v>16</v>
      </c>
      <c r="D1265" s="72">
        <v>344300</v>
      </c>
    </row>
    <row r="1266" spans="1:4" ht="14.25">
      <c r="A1266" s="70">
        <v>9056</v>
      </c>
      <c r="B1266" s="71" t="s">
        <v>1292</v>
      </c>
      <c r="C1266" s="70" t="s">
        <v>16</v>
      </c>
      <c r="D1266" s="72">
        <v>646281</v>
      </c>
    </row>
    <row r="1267" spans="1:4" ht="14.25">
      <c r="A1267" s="70">
        <v>9057</v>
      </c>
      <c r="B1267" s="71" t="s">
        <v>1293</v>
      </c>
      <c r="C1267" s="70" t="s">
        <v>16</v>
      </c>
      <c r="D1267" s="72">
        <v>314800</v>
      </c>
    </row>
    <row r="1268" spans="1:4" ht="14.25">
      <c r="A1268" s="70">
        <v>9061</v>
      </c>
      <c r="B1268" s="71" t="s">
        <v>1294</v>
      </c>
      <c r="C1268" s="70" t="s">
        <v>16</v>
      </c>
      <c r="D1268" s="72">
        <v>460104</v>
      </c>
    </row>
    <row r="1269" spans="1:4" ht="14.25">
      <c r="A1269" s="70">
        <v>9062</v>
      </c>
      <c r="B1269" s="71" t="s">
        <v>1295</v>
      </c>
      <c r="C1269" s="70" t="s">
        <v>22</v>
      </c>
      <c r="D1269" s="72">
        <v>435667</v>
      </c>
    </row>
    <row r="1270" spans="1:4" ht="14.25">
      <c r="A1270" s="70">
        <v>9084</v>
      </c>
      <c r="B1270" s="71" t="s">
        <v>1296</v>
      </c>
      <c r="C1270" s="70" t="s">
        <v>573</v>
      </c>
      <c r="D1270" s="72">
        <v>3584000</v>
      </c>
    </row>
    <row r="1271" spans="1:4" ht="14.25">
      <c r="A1271" s="70">
        <v>9085</v>
      </c>
      <c r="B1271" s="71" t="s">
        <v>1297</v>
      </c>
      <c r="C1271" s="70" t="s">
        <v>573</v>
      </c>
      <c r="D1271" s="72">
        <v>3150000</v>
      </c>
    </row>
    <row r="1272" spans="1:4" ht="14.25">
      <c r="A1272" s="70">
        <v>9086</v>
      </c>
      <c r="B1272" s="71" t="s">
        <v>1298</v>
      </c>
      <c r="C1272" s="70" t="s">
        <v>573</v>
      </c>
      <c r="D1272" s="72">
        <v>3303000</v>
      </c>
    </row>
    <row r="1273" spans="1:4" ht="14.25">
      <c r="A1273" s="70">
        <v>9087</v>
      </c>
      <c r="B1273" s="71" t="s">
        <v>1299</v>
      </c>
      <c r="C1273" s="70" t="s">
        <v>573</v>
      </c>
      <c r="D1273" s="72">
        <v>2670000</v>
      </c>
    </row>
    <row r="1274" spans="1:4" ht="14.25">
      <c r="A1274" s="70">
        <v>9088</v>
      </c>
      <c r="B1274" s="71" t="s">
        <v>1300</v>
      </c>
      <c r="C1274" s="70" t="s">
        <v>573</v>
      </c>
      <c r="D1274" s="72">
        <v>3736000</v>
      </c>
    </row>
    <row r="1275" spans="1:4" ht="14.25">
      <c r="A1275" s="70">
        <v>9089</v>
      </c>
      <c r="B1275" s="71" t="s">
        <v>1301</v>
      </c>
      <c r="C1275" s="70" t="s">
        <v>573</v>
      </c>
      <c r="D1275" s="72">
        <v>3310000</v>
      </c>
    </row>
    <row r="1276" spans="1:4" ht="14.25">
      <c r="A1276" s="70">
        <v>9090</v>
      </c>
      <c r="B1276" s="71" t="s">
        <v>1302</v>
      </c>
      <c r="C1276" s="70" t="s">
        <v>573</v>
      </c>
      <c r="D1276" s="72">
        <v>2316000</v>
      </c>
    </row>
    <row r="1277" spans="1:4" ht="14.25">
      <c r="A1277" s="70">
        <v>9091</v>
      </c>
      <c r="B1277" s="71" t="s">
        <v>1303</v>
      </c>
      <c r="C1277" s="70" t="s">
        <v>573</v>
      </c>
      <c r="D1277" s="72">
        <v>4690453</v>
      </c>
    </row>
    <row r="1278" spans="1:4" ht="14.25">
      <c r="A1278" s="70">
        <v>9092</v>
      </c>
      <c r="B1278" s="71" t="s">
        <v>1304</v>
      </c>
      <c r="C1278" s="70" t="s">
        <v>573</v>
      </c>
      <c r="D1278" s="72">
        <v>3264239</v>
      </c>
    </row>
    <row r="1279" spans="1:4" ht="14.25">
      <c r="A1279" s="70">
        <v>9093</v>
      </c>
      <c r="B1279" s="71" t="s">
        <v>1305</v>
      </c>
      <c r="C1279" s="70" t="s">
        <v>573</v>
      </c>
      <c r="D1279" s="72">
        <v>2718000</v>
      </c>
    </row>
    <row r="1280" spans="1:4" ht="14.25">
      <c r="A1280" s="70">
        <v>9094</v>
      </c>
      <c r="B1280" s="71" t="s">
        <v>1306</v>
      </c>
      <c r="C1280" s="70" t="s">
        <v>573</v>
      </c>
      <c r="D1280" s="72">
        <v>2447000</v>
      </c>
    </row>
    <row r="1281" spans="1:4" ht="14.25">
      <c r="A1281" s="70">
        <v>9095</v>
      </c>
      <c r="B1281" s="71" t="s">
        <v>1307</v>
      </c>
      <c r="C1281" s="70" t="s">
        <v>573</v>
      </c>
      <c r="D1281" s="72">
        <v>3064000</v>
      </c>
    </row>
    <row r="1282" spans="1:4" ht="14.25">
      <c r="A1282" s="70">
        <v>9096</v>
      </c>
      <c r="B1282" s="71" t="s">
        <v>1308</v>
      </c>
      <c r="C1282" s="70" t="s">
        <v>573</v>
      </c>
      <c r="D1282" s="72">
        <v>3736000</v>
      </c>
    </row>
    <row r="1283" spans="1:4" ht="14.25">
      <c r="A1283" s="70">
        <v>9097</v>
      </c>
      <c r="B1283" s="71" t="s">
        <v>1309</v>
      </c>
      <c r="C1283" s="70" t="s">
        <v>573</v>
      </c>
      <c r="D1283" s="72">
        <v>3064000</v>
      </c>
    </row>
    <row r="1284" spans="1:4" ht="14.25">
      <c r="A1284" s="70">
        <v>9098</v>
      </c>
      <c r="B1284" s="71" t="s">
        <v>1310</v>
      </c>
      <c r="C1284" s="70" t="s">
        <v>573</v>
      </c>
      <c r="D1284" s="72">
        <v>2316000</v>
      </c>
    </row>
    <row r="1285" spans="1:4" ht="14.25">
      <c r="A1285" s="70">
        <v>9099</v>
      </c>
      <c r="B1285" s="71" t="s">
        <v>1311</v>
      </c>
      <c r="C1285" s="70" t="s">
        <v>573</v>
      </c>
      <c r="D1285" s="72">
        <v>2018000</v>
      </c>
    </row>
    <row r="1286" spans="1:4" ht="14.25">
      <c r="A1286" s="70">
        <v>9100</v>
      </c>
      <c r="B1286" s="71" t="s">
        <v>1312</v>
      </c>
      <c r="C1286" s="70" t="s">
        <v>573</v>
      </c>
      <c r="D1286" s="72">
        <v>1750905</v>
      </c>
    </row>
    <row r="1287" spans="1:4" ht="14.25">
      <c r="A1287" s="70">
        <v>9101</v>
      </c>
      <c r="B1287" s="71" t="s">
        <v>1313</v>
      </c>
      <c r="C1287" s="70" t="s">
        <v>573</v>
      </c>
      <c r="D1287" s="72">
        <v>4488000</v>
      </c>
    </row>
    <row r="1288" spans="1:4" ht="14.25">
      <c r="A1288" s="70">
        <v>9102</v>
      </c>
      <c r="B1288" s="71" t="s">
        <v>1314</v>
      </c>
      <c r="C1288" s="70" t="s">
        <v>573</v>
      </c>
      <c r="D1288" s="72">
        <v>3479000</v>
      </c>
    </row>
    <row r="1289" spans="1:4" ht="14.25">
      <c r="A1289" s="70">
        <v>9103</v>
      </c>
      <c r="B1289" s="71" t="s">
        <v>1315</v>
      </c>
      <c r="C1289" s="70" t="s">
        <v>573</v>
      </c>
      <c r="D1289" s="72">
        <v>2481000</v>
      </c>
    </row>
    <row r="1290" spans="1:4" ht="14.25">
      <c r="A1290" s="70">
        <v>9104</v>
      </c>
      <c r="B1290" s="71" t="s">
        <v>1316</v>
      </c>
      <c r="C1290" s="70" t="s">
        <v>573</v>
      </c>
      <c r="D1290" s="72">
        <v>2018000</v>
      </c>
    </row>
    <row r="1291" spans="1:4" ht="14.25">
      <c r="A1291" s="70">
        <v>9105</v>
      </c>
      <c r="B1291" s="71" t="s">
        <v>1317</v>
      </c>
      <c r="C1291" s="70" t="s">
        <v>573</v>
      </c>
      <c r="D1291" s="72">
        <v>1750905</v>
      </c>
    </row>
    <row r="1292" spans="1:4" ht="14.25">
      <c r="A1292" s="70">
        <v>9107</v>
      </c>
      <c r="B1292" s="71" t="s">
        <v>1318</v>
      </c>
      <c r="C1292" s="70" t="s">
        <v>573</v>
      </c>
      <c r="D1292" s="72">
        <v>17387000</v>
      </c>
    </row>
    <row r="1293" spans="1:4" ht="14.25">
      <c r="A1293" s="70">
        <v>9108</v>
      </c>
      <c r="B1293" s="71" t="s">
        <v>1319</v>
      </c>
      <c r="C1293" s="70" t="s">
        <v>573</v>
      </c>
      <c r="D1293" s="72">
        <v>13251000</v>
      </c>
    </row>
    <row r="1294" spans="1:4" ht="14.25">
      <c r="A1294" s="70">
        <v>9109</v>
      </c>
      <c r="B1294" s="71" t="s">
        <v>1320</v>
      </c>
      <c r="C1294" s="70" t="s">
        <v>573</v>
      </c>
      <c r="D1294" s="72">
        <v>11183000</v>
      </c>
    </row>
    <row r="1295" spans="1:4" ht="14.25">
      <c r="A1295" s="70">
        <v>9110</v>
      </c>
      <c r="B1295" s="71" t="s">
        <v>1321</v>
      </c>
      <c r="C1295" s="70" t="s">
        <v>573</v>
      </c>
      <c r="D1295" s="72">
        <v>9522000</v>
      </c>
    </row>
    <row r="1296" spans="1:4" ht="14.25">
      <c r="A1296" s="70">
        <v>9111</v>
      </c>
      <c r="B1296" s="71" t="s">
        <v>1322</v>
      </c>
      <c r="C1296" s="70" t="s">
        <v>573</v>
      </c>
      <c r="D1296" s="72">
        <v>8589000</v>
      </c>
    </row>
    <row r="1297" spans="1:4" ht="14.25">
      <c r="A1297" s="70">
        <v>9112</v>
      </c>
      <c r="B1297" s="71" t="s">
        <v>1323</v>
      </c>
      <c r="C1297" s="70" t="s">
        <v>573</v>
      </c>
      <c r="D1297" s="72">
        <v>7659000</v>
      </c>
    </row>
    <row r="1298" spans="1:4" ht="14.25">
      <c r="A1298" s="70">
        <v>9113</v>
      </c>
      <c r="B1298" s="71" t="s">
        <v>1324</v>
      </c>
      <c r="C1298" s="70" t="s">
        <v>573</v>
      </c>
      <c r="D1298" s="72">
        <v>5791000</v>
      </c>
    </row>
    <row r="1299" spans="1:4" ht="14.25">
      <c r="A1299" s="70">
        <v>9116</v>
      </c>
      <c r="B1299" s="71" t="s">
        <v>1325</v>
      </c>
      <c r="C1299" s="70" t="s">
        <v>58</v>
      </c>
      <c r="D1299" s="72">
        <v>268000</v>
      </c>
    </row>
    <row r="1300" spans="1:4" ht="14.25">
      <c r="A1300" s="70">
        <v>9117</v>
      </c>
      <c r="B1300" s="71" t="s">
        <v>1326</v>
      </c>
      <c r="C1300" s="70" t="s">
        <v>573</v>
      </c>
      <c r="D1300" s="72">
        <v>7732000</v>
      </c>
    </row>
    <row r="1301" spans="1:4" ht="14.25">
      <c r="A1301" s="70">
        <v>9118</v>
      </c>
      <c r="B1301" s="71" t="s">
        <v>1327</v>
      </c>
      <c r="C1301" s="70" t="s">
        <v>58</v>
      </c>
      <c r="D1301" s="72">
        <v>461000</v>
      </c>
    </row>
    <row r="1302" spans="1:4" ht="14.25">
      <c r="A1302" s="70">
        <v>9119</v>
      </c>
      <c r="B1302" s="71" t="s">
        <v>1328</v>
      </c>
      <c r="C1302" s="70" t="s">
        <v>573</v>
      </c>
      <c r="D1302" s="72">
        <v>13668000</v>
      </c>
    </row>
    <row r="1303" spans="1:4" ht="14.25">
      <c r="A1303" s="70">
        <v>9120</v>
      </c>
      <c r="B1303" s="71" t="s">
        <v>1329</v>
      </c>
      <c r="C1303" s="70" t="s">
        <v>58</v>
      </c>
      <c r="D1303" s="72">
        <v>329000</v>
      </c>
    </row>
    <row r="1304" spans="1:4" ht="14.25">
      <c r="A1304" s="70">
        <v>9121</v>
      </c>
      <c r="B1304" s="71" t="s">
        <v>1330</v>
      </c>
      <c r="C1304" s="70" t="s">
        <v>573</v>
      </c>
      <c r="D1304" s="72">
        <v>9921000</v>
      </c>
    </row>
    <row r="1305" spans="1:4" ht="14.25">
      <c r="A1305" s="70">
        <v>9122</v>
      </c>
      <c r="B1305" s="71" t="s">
        <v>1331</v>
      </c>
      <c r="C1305" s="70" t="s">
        <v>58</v>
      </c>
      <c r="D1305" s="72">
        <v>50353</v>
      </c>
    </row>
    <row r="1306" spans="1:4" ht="14.25">
      <c r="A1306" s="70">
        <v>9123</v>
      </c>
      <c r="B1306" s="71" t="s">
        <v>1332</v>
      </c>
      <c r="C1306" s="70" t="s">
        <v>573</v>
      </c>
      <c r="D1306" s="72">
        <v>1516361</v>
      </c>
    </row>
    <row r="1307" spans="1:4" ht="14.25">
      <c r="A1307" s="70">
        <v>9143</v>
      </c>
      <c r="B1307" s="71" t="s">
        <v>1333</v>
      </c>
      <c r="C1307" s="70" t="s">
        <v>22</v>
      </c>
      <c r="D1307" s="72">
        <v>65142</v>
      </c>
    </row>
    <row r="1308" spans="1:4" ht="14.25">
      <c r="A1308" s="70">
        <v>9144</v>
      </c>
      <c r="B1308" s="71" t="s">
        <v>1334</v>
      </c>
      <c r="C1308" s="70" t="s">
        <v>22</v>
      </c>
      <c r="D1308" s="72">
        <v>690200</v>
      </c>
    </row>
    <row r="1309" spans="1:4" ht="14.25">
      <c r="A1309" s="70">
        <v>9145</v>
      </c>
      <c r="B1309" s="71" t="s">
        <v>1335</v>
      </c>
      <c r="C1309" s="70" t="s">
        <v>22</v>
      </c>
      <c r="D1309" s="72">
        <v>690200</v>
      </c>
    </row>
    <row r="1310" spans="1:4" ht="14.25">
      <c r="A1310" s="70">
        <v>9146</v>
      </c>
      <c r="B1310" s="71" t="s">
        <v>1336</v>
      </c>
      <c r="C1310" s="70" t="s">
        <v>22</v>
      </c>
      <c r="D1310" s="72">
        <v>18269861</v>
      </c>
    </row>
    <row r="1311" spans="1:4" ht="14.25">
      <c r="A1311" s="70">
        <v>9147</v>
      </c>
      <c r="B1311" s="71" t="s">
        <v>1337</v>
      </c>
      <c r="C1311" s="70" t="s">
        <v>22</v>
      </c>
      <c r="D1311" s="72">
        <v>2049158</v>
      </c>
    </row>
    <row r="1312" spans="1:4" ht="14.25">
      <c r="A1312" s="70">
        <v>9148</v>
      </c>
      <c r="B1312" s="71" t="s">
        <v>1338</v>
      </c>
      <c r="C1312" s="70" t="s">
        <v>573</v>
      </c>
      <c r="D1312" s="72">
        <v>4350413</v>
      </c>
    </row>
    <row r="1313" spans="1:4" ht="14.25">
      <c r="A1313" s="70">
        <v>9159</v>
      </c>
      <c r="B1313" s="71" t="s">
        <v>1339</v>
      </c>
      <c r="C1313" s="70" t="s">
        <v>29</v>
      </c>
      <c r="D1313" s="72">
        <v>228300</v>
      </c>
    </row>
    <row r="1314" spans="1:4" ht="14.25">
      <c r="A1314" s="70">
        <v>9164</v>
      </c>
      <c r="B1314" s="71" t="s">
        <v>1340</v>
      </c>
      <c r="C1314" s="70" t="s">
        <v>58</v>
      </c>
      <c r="D1314" s="72">
        <v>416000</v>
      </c>
    </row>
    <row r="1315" spans="1:4" ht="14.25">
      <c r="A1315" s="70">
        <v>9165</v>
      </c>
      <c r="B1315" s="71" t="s">
        <v>1341</v>
      </c>
      <c r="C1315" s="70" t="s">
        <v>573</v>
      </c>
      <c r="D1315" s="72">
        <v>8778000</v>
      </c>
    </row>
    <row r="1316" spans="1:4" ht="14.25">
      <c r="A1316" s="70">
        <v>9166</v>
      </c>
      <c r="B1316" s="71" t="s">
        <v>1342</v>
      </c>
      <c r="C1316" s="70" t="s">
        <v>573</v>
      </c>
      <c r="D1316" s="72">
        <v>12539000</v>
      </c>
    </row>
    <row r="1317" spans="1:4" ht="14.25">
      <c r="A1317" s="70">
        <v>9167</v>
      </c>
      <c r="B1317" s="71" t="s">
        <v>1343</v>
      </c>
      <c r="C1317" s="70" t="s">
        <v>58</v>
      </c>
      <c r="D1317" s="72">
        <v>570000</v>
      </c>
    </row>
    <row r="1318" spans="1:4" ht="14.25">
      <c r="A1318" s="70">
        <v>9168</v>
      </c>
      <c r="B1318" s="71" t="s">
        <v>1344</v>
      </c>
      <c r="C1318" s="70" t="s">
        <v>573</v>
      </c>
      <c r="D1318" s="72">
        <v>17061000</v>
      </c>
    </row>
    <row r="1319" spans="1:4" ht="14.25">
      <c r="A1319" s="70">
        <v>9169</v>
      </c>
      <c r="B1319" s="71" t="s">
        <v>1345</v>
      </c>
      <c r="C1319" s="70" t="s">
        <v>22</v>
      </c>
      <c r="D1319" s="72">
        <v>32503</v>
      </c>
    </row>
    <row r="1320" spans="1:4" ht="14.25">
      <c r="A1320" s="70">
        <v>9170</v>
      </c>
      <c r="B1320" s="71" t="s">
        <v>1346</v>
      </c>
      <c r="C1320" s="70" t="s">
        <v>20</v>
      </c>
      <c r="D1320" s="72">
        <v>10895</v>
      </c>
    </row>
    <row r="1321" spans="1:4" ht="14.25">
      <c r="A1321" s="70">
        <v>9171</v>
      </c>
      <c r="B1321" s="71" t="s">
        <v>1347</v>
      </c>
      <c r="C1321" s="70" t="s">
        <v>20</v>
      </c>
      <c r="D1321" s="72">
        <v>9433</v>
      </c>
    </row>
    <row r="1322" spans="1:4" ht="14.25">
      <c r="A1322" s="70">
        <v>9172</v>
      </c>
      <c r="B1322" s="71" t="s">
        <v>1348</v>
      </c>
      <c r="C1322" s="70" t="s">
        <v>944</v>
      </c>
      <c r="D1322" s="72">
        <v>720000</v>
      </c>
    </row>
    <row r="1323" spans="1:4" ht="14.25">
      <c r="A1323" s="70">
        <v>9176</v>
      </c>
      <c r="B1323" s="71" t="s">
        <v>1349</v>
      </c>
      <c r="C1323" s="70" t="s">
        <v>573</v>
      </c>
      <c r="D1323" s="72">
        <v>829835</v>
      </c>
    </row>
    <row r="1324" spans="1:4" ht="14.25">
      <c r="A1324" s="70">
        <v>9184</v>
      </c>
      <c r="B1324" s="71" t="s">
        <v>1350</v>
      </c>
      <c r="C1324" s="70" t="s">
        <v>22</v>
      </c>
      <c r="D1324" s="72">
        <v>435667</v>
      </c>
    </row>
    <row r="1325" spans="1:4" ht="14.25">
      <c r="A1325" s="70">
        <v>9185</v>
      </c>
      <c r="B1325" s="71" t="s">
        <v>1351</v>
      </c>
      <c r="C1325" s="70" t="s">
        <v>22</v>
      </c>
      <c r="D1325" s="72">
        <v>6131297</v>
      </c>
    </row>
    <row r="1326" spans="1:4" ht="14.25">
      <c r="A1326" s="70">
        <v>9186</v>
      </c>
      <c r="B1326" s="71" t="s">
        <v>1352</v>
      </c>
      <c r="C1326" s="70" t="s">
        <v>22</v>
      </c>
      <c r="D1326" s="72">
        <v>8033015</v>
      </c>
    </row>
    <row r="1327" spans="1:4" ht="14.25">
      <c r="A1327" s="70">
        <v>9187</v>
      </c>
      <c r="B1327" s="71" t="s">
        <v>1353</v>
      </c>
      <c r="C1327" s="70" t="s">
        <v>22</v>
      </c>
      <c r="D1327" s="72">
        <v>5420966</v>
      </c>
    </row>
    <row r="1328" spans="1:4" ht="14.25">
      <c r="A1328" s="70">
        <v>9188</v>
      </c>
      <c r="B1328" s="71" t="s">
        <v>1354</v>
      </c>
      <c r="C1328" s="70" t="s">
        <v>22</v>
      </c>
      <c r="D1328" s="72">
        <v>6783000</v>
      </c>
    </row>
    <row r="1329" spans="1:4" ht="14.25">
      <c r="A1329" s="70">
        <v>9189</v>
      </c>
      <c r="B1329" s="71" t="s">
        <v>1355</v>
      </c>
      <c r="C1329" s="70" t="s">
        <v>22</v>
      </c>
      <c r="D1329" s="72">
        <v>9382710</v>
      </c>
    </row>
    <row r="1330" spans="1:4" ht="14.25">
      <c r="A1330" s="70">
        <v>9190</v>
      </c>
      <c r="B1330" s="71" t="s">
        <v>1356</v>
      </c>
      <c r="C1330" s="70" t="s">
        <v>22</v>
      </c>
      <c r="D1330" s="72">
        <v>17484964</v>
      </c>
    </row>
    <row r="1331" spans="1:4" ht="14.25">
      <c r="A1331" s="70">
        <v>9191</v>
      </c>
      <c r="B1331" s="71" t="s">
        <v>1357</v>
      </c>
      <c r="C1331" s="70" t="s">
        <v>22</v>
      </c>
      <c r="D1331" s="72">
        <v>4815390</v>
      </c>
    </row>
    <row r="1332" spans="1:4" ht="14.25">
      <c r="A1332" s="70">
        <v>9192</v>
      </c>
      <c r="B1332" s="71" t="s">
        <v>1358</v>
      </c>
      <c r="C1332" s="70" t="s">
        <v>22</v>
      </c>
      <c r="D1332" s="72">
        <v>4690716</v>
      </c>
    </row>
    <row r="1333" spans="1:4" ht="14.25">
      <c r="A1333" s="70">
        <v>9193</v>
      </c>
      <c r="B1333" s="71" t="s">
        <v>1359</v>
      </c>
      <c r="C1333" s="70" t="s">
        <v>22</v>
      </c>
      <c r="D1333" s="72">
        <v>4345084</v>
      </c>
    </row>
    <row r="1334" spans="1:4" ht="14.25">
      <c r="A1334" s="70">
        <v>9194</v>
      </c>
      <c r="B1334" s="71" t="s">
        <v>1360</v>
      </c>
      <c r="C1334" s="70" t="s">
        <v>22</v>
      </c>
      <c r="D1334" s="72">
        <v>4295709</v>
      </c>
    </row>
    <row r="1335" spans="1:4" ht="14.25">
      <c r="A1335" s="70">
        <v>9197</v>
      </c>
      <c r="B1335" s="71" t="s">
        <v>1361</v>
      </c>
      <c r="C1335" s="70" t="s">
        <v>5</v>
      </c>
      <c r="D1335" s="72">
        <v>854462</v>
      </c>
    </row>
    <row r="1336" spans="1:4" ht="14.25">
      <c r="A1336" s="70">
        <v>9199</v>
      </c>
      <c r="B1336" s="71" t="s">
        <v>1362</v>
      </c>
      <c r="C1336" s="70" t="s">
        <v>5</v>
      </c>
      <c r="D1336" s="72">
        <v>701412</v>
      </c>
    </row>
    <row r="1337" spans="1:4" ht="14.25">
      <c r="A1337" s="70">
        <v>9200</v>
      </c>
      <c r="B1337" s="71" t="s">
        <v>1363</v>
      </c>
      <c r="C1337" s="70" t="s">
        <v>22</v>
      </c>
      <c r="D1337" s="72">
        <v>530431</v>
      </c>
    </row>
    <row r="1338" spans="1:4" ht="14.25">
      <c r="A1338" s="70">
        <v>9201</v>
      </c>
      <c r="B1338" s="71" t="s">
        <v>1364</v>
      </c>
      <c r="C1338" s="70" t="s">
        <v>22</v>
      </c>
      <c r="D1338" s="72">
        <v>509217</v>
      </c>
    </row>
    <row r="1339" spans="1:4" ht="14.25">
      <c r="A1339" s="70">
        <v>9202</v>
      </c>
      <c r="B1339" s="71" t="s">
        <v>1365</v>
      </c>
      <c r="C1339" s="70" t="s">
        <v>22</v>
      </c>
      <c r="D1339" s="72">
        <v>520664</v>
      </c>
    </row>
    <row r="1340" spans="1:4" ht="14.25">
      <c r="A1340" s="70">
        <v>9203</v>
      </c>
      <c r="B1340" s="71" t="s">
        <v>1366</v>
      </c>
      <c r="C1340" s="70" t="s">
        <v>22</v>
      </c>
      <c r="D1340" s="72">
        <v>520664</v>
      </c>
    </row>
    <row r="1341" spans="1:4" ht="14.25">
      <c r="A1341" s="70">
        <v>9204</v>
      </c>
      <c r="B1341" s="71" t="s">
        <v>1367</v>
      </c>
      <c r="C1341" s="70" t="s">
        <v>22</v>
      </c>
      <c r="D1341" s="72">
        <v>520664</v>
      </c>
    </row>
    <row r="1342" spans="1:4" ht="14.25">
      <c r="A1342" s="70">
        <v>9209</v>
      </c>
      <c r="B1342" s="71" t="s">
        <v>1368</v>
      </c>
      <c r="C1342" s="70" t="s">
        <v>22</v>
      </c>
      <c r="D1342" s="72">
        <v>421236</v>
      </c>
    </row>
    <row r="1343" spans="1:4" ht="14.25">
      <c r="A1343" s="70">
        <v>9210</v>
      </c>
      <c r="B1343" s="71" t="s">
        <v>1369</v>
      </c>
      <c r="C1343" s="70" t="s">
        <v>58</v>
      </c>
      <c r="D1343" s="72">
        <v>1416474</v>
      </c>
    </row>
    <row r="1344" spans="1:4" ht="14.25">
      <c r="A1344" s="70">
        <v>9216</v>
      </c>
      <c r="B1344" s="71" t="s">
        <v>1370</v>
      </c>
      <c r="C1344" s="70" t="s">
        <v>22</v>
      </c>
      <c r="D1344" s="72">
        <v>118643</v>
      </c>
    </row>
    <row r="1345" spans="1:4" ht="14.25">
      <c r="A1345" s="70">
        <v>9217</v>
      </c>
      <c r="B1345" s="71" t="s">
        <v>1371</v>
      </c>
      <c r="C1345" s="70" t="s">
        <v>22</v>
      </c>
      <c r="D1345" s="72">
        <v>271320</v>
      </c>
    </row>
    <row r="1346" spans="1:4" ht="14.25">
      <c r="A1346" s="70">
        <v>9219</v>
      </c>
      <c r="B1346" s="71" t="s">
        <v>1372</v>
      </c>
      <c r="C1346" s="70" t="s">
        <v>22</v>
      </c>
      <c r="D1346" s="72">
        <v>130900</v>
      </c>
    </row>
    <row r="1347" spans="1:4" ht="14.25">
      <c r="A1347" s="70">
        <v>9229</v>
      </c>
      <c r="B1347" s="71" t="s">
        <v>1373</v>
      </c>
      <c r="C1347" s="70" t="s">
        <v>1374</v>
      </c>
      <c r="D1347" s="72">
        <v>526696</v>
      </c>
    </row>
    <row r="1348" spans="1:4" ht="14.25">
      <c r="A1348" s="70">
        <v>9247</v>
      </c>
      <c r="B1348" s="71" t="s">
        <v>1375</v>
      </c>
      <c r="C1348" s="70" t="s">
        <v>16</v>
      </c>
      <c r="D1348" s="72">
        <v>60529</v>
      </c>
    </row>
    <row r="1349" spans="1:4" ht="14.25">
      <c r="A1349" s="70">
        <v>9253</v>
      </c>
      <c r="B1349" s="71" t="s">
        <v>1376</v>
      </c>
      <c r="C1349" s="70" t="s">
        <v>22</v>
      </c>
      <c r="D1349" s="72">
        <v>244584</v>
      </c>
    </row>
    <row r="1350" spans="1:4" ht="14.25">
      <c r="A1350" s="70">
        <v>9254</v>
      </c>
      <c r="B1350" s="71" t="s">
        <v>1377</v>
      </c>
      <c r="C1350" s="70" t="s">
        <v>67</v>
      </c>
      <c r="D1350" s="72">
        <v>255300</v>
      </c>
    </row>
    <row r="1351" spans="1:4" ht="14.25">
      <c r="A1351" s="70">
        <v>9255</v>
      </c>
      <c r="B1351" s="71" t="s">
        <v>1378</v>
      </c>
      <c r="C1351" s="70" t="s">
        <v>5</v>
      </c>
      <c r="D1351" s="72">
        <v>785279</v>
      </c>
    </row>
    <row r="1352" spans="1:4" ht="14.25">
      <c r="A1352" s="70">
        <v>9256</v>
      </c>
      <c r="B1352" s="71" t="s">
        <v>1379</v>
      </c>
      <c r="C1352" s="70" t="s">
        <v>32</v>
      </c>
      <c r="D1352" s="72">
        <v>913248</v>
      </c>
    </row>
    <row r="1353" spans="1:4" ht="14.25">
      <c r="A1353" s="70">
        <v>9257</v>
      </c>
      <c r="B1353" s="71" t="s">
        <v>1380</v>
      </c>
      <c r="C1353" s="70" t="s">
        <v>32</v>
      </c>
      <c r="D1353" s="72">
        <v>1219000</v>
      </c>
    </row>
    <row r="1354" spans="1:4" ht="14.25">
      <c r="A1354" s="70">
        <v>9259</v>
      </c>
      <c r="B1354" s="71" t="s">
        <v>1381</v>
      </c>
      <c r="C1354" s="70" t="s">
        <v>32</v>
      </c>
      <c r="D1354" s="72">
        <v>2397366</v>
      </c>
    </row>
    <row r="1355" spans="1:4" ht="14.25">
      <c r="A1355" s="70">
        <v>9260</v>
      </c>
      <c r="B1355" s="71" t="s">
        <v>1382</v>
      </c>
      <c r="C1355" s="70" t="s">
        <v>22</v>
      </c>
      <c r="D1355" s="72">
        <v>2759366</v>
      </c>
    </row>
    <row r="1356" spans="1:4" ht="14.25">
      <c r="A1356" s="70">
        <v>9275</v>
      </c>
      <c r="B1356" s="71" t="s">
        <v>1383</v>
      </c>
      <c r="C1356" s="70" t="s">
        <v>22</v>
      </c>
      <c r="D1356" s="72">
        <v>431899</v>
      </c>
    </row>
    <row r="1357" spans="1:4" ht="14.25">
      <c r="A1357" s="70">
        <v>9276</v>
      </c>
      <c r="B1357" s="71" t="s">
        <v>1384</v>
      </c>
      <c r="C1357" s="70" t="s">
        <v>22</v>
      </c>
      <c r="D1357" s="72">
        <v>562095</v>
      </c>
    </row>
    <row r="1358" spans="1:4" ht="14.25">
      <c r="A1358" s="70">
        <v>9277</v>
      </c>
      <c r="B1358" s="71" t="s">
        <v>1385</v>
      </c>
      <c r="C1358" s="70" t="s">
        <v>22</v>
      </c>
      <c r="D1358" s="72">
        <v>625940</v>
      </c>
    </row>
    <row r="1359" spans="1:4" ht="14.25">
      <c r="A1359" s="70">
        <v>9278</v>
      </c>
      <c r="B1359" s="71" t="s">
        <v>1386</v>
      </c>
      <c r="C1359" s="70" t="s">
        <v>22</v>
      </c>
      <c r="D1359" s="72">
        <v>950177</v>
      </c>
    </row>
    <row r="1360" spans="1:4" ht="14.25">
      <c r="A1360" s="70">
        <v>9279</v>
      </c>
      <c r="B1360" s="71" t="s">
        <v>1387</v>
      </c>
      <c r="C1360" s="70" t="s">
        <v>22</v>
      </c>
      <c r="D1360" s="72">
        <v>63070</v>
      </c>
    </row>
    <row r="1361" spans="1:4" ht="14.25">
      <c r="A1361" s="70">
        <v>9280</v>
      </c>
      <c r="B1361" s="71" t="s">
        <v>1388</v>
      </c>
      <c r="C1361" s="70" t="s">
        <v>22</v>
      </c>
      <c r="D1361" s="72">
        <v>13475</v>
      </c>
    </row>
    <row r="1362" spans="1:4" ht="14.25">
      <c r="A1362" s="70">
        <v>9283</v>
      </c>
      <c r="B1362" s="71" t="s">
        <v>1389</v>
      </c>
      <c r="C1362" s="70" t="s">
        <v>837</v>
      </c>
      <c r="D1362" s="72">
        <v>7407</v>
      </c>
    </row>
    <row r="1363" spans="1:4" ht="14.25">
      <c r="A1363" s="70">
        <v>9286</v>
      </c>
      <c r="B1363" s="71" t="s">
        <v>1390</v>
      </c>
      <c r="C1363" s="70" t="s">
        <v>22</v>
      </c>
      <c r="D1363" s="72">
        <v>71281</v>
      </c>
    </row>
    <row r="1364" spans="1:4" ht="14.25">
      <c r="A1364" s="70">
        <v>9287</v>
      </c>
      <c r="B1364" s="71" t="s">
        <v>1391</v>
      </c>
      <c r="C1364" s="70" t="s">
        <v>22</v>
      </c>
      <c r="D1364" s="72">
        <v>22046</v>
      </c>
    </row>
    <row r="1365" spans="1:4" ht="14.25">
      <c r="A1365" s="70">
        <v>9288</v>
      </c>
      <c r="B1365" s="71" t="s">
        <v>1392</v>
      </c>
      <c r="C1365" s="70" t="s">
        <v>22</v>
      </c>
      <c r="D1365" s="72">
        <v>155100</v>
      </c>
    </row>
    <row r="1366" spans="1:4" ht="14.25">
      <c r="A1366" s="70">
        <v>9289</v>
      </c>
      <c r="B1366" s="71" t="s">
        <v>1393</v>
      </c>
      <c r="C1366" s="70" t="s">
        <v>22</v>
      </c>
      <c r="D1366" s="72">
        <v>12350</v>
      </c>
    </row>
    <row r="1367" spans="1:4" ht="14.25">
      <c r="A1367" s="70">
        <v>9290</v>
      </c>
      <c r="B1367" s="71" t="s">
        <v>1394</v>
      </c>
      <c r="C1367" s="70" t="s">
        <v>22</v>
      </c>
      <c r="D1367" s="72">
        <v>142496</v>
      </c>
    </row>
    <row r="1368" spans="1:4" ht="14.25">
      <c r="A1368" s="70">
        <v>9302</v>
      </c>
      <c r="B1368" s="71" t="s">
        <v>1395</v>
      </c>
      <c r="C1368" s="70" t="s">
        <v>5</v>
      </c>
      <c r="D1368" s="72">
        <v>691063</v>
      </c>
    </row>
    <row r="1369" spans="1:4" ht="14.25">
      <c r="A1369" s="70">
        <v>9303</v>
      </c>
      <c r="B1369" s="71" t="s">
        <v>1396</v>
      </c>
      <c r="C1369" s="70" t="s">
        <v>22</v>
      </c>
      <c r="D1369" s="72">
        <v>190400</v>
      </c>
    </row>
    <row r="1370" spans="1:4" ht="14.25">
      <c r="A1370" s="70">
        <v>9306</v>
      </c>
      <c r="B1370" s="71" t="s">
        <v>1397</v>
      </c>
      <c r="C1370" s="70" t="s">
        <v>852</v>
      </c>
      <c r="D1370" s="72">
        <v>181717</v>
      </c>
    </row>
    <row r="1371" spans="1:4" ht="14.25">
      <c r="A1371" s="70">
        <v>9307</v>
      </c>
      <c r="B1371" s="71" t="s">
        <v>1398</v>
      </c>
      <c r="C1371" s="70" t="s">
        <v>20</v>
      </c>
      <c r="D1371" s="72">
        <v>9296</v>
      </c>
    </row>
    <row r="1372" spans="1:4" ht="14.25">
      <c r="A1372" s="70">
        <v>9309</v>
      </c>
      <c r="B1372" s="71" t="s">
        <v>1399</v>
      </c>
      <c r="C1372" s="70" t="s">
        <v>22</v>
      </c>
      <c r="D1372" s="72">
        <v>158157</v>
      </c>
    </row>
    <row r="1373" spans="1:4" ht="14.25">
      <c r="A1373" s="70">
        <v>9310</v>
      </c>
      <c r="B1373" s="71" t="s">
        <v>1400</v>
      </c>
      <c r="C1373" s="70" t="s">
        <v>72</v>
      </c>
      <c r="D1373" s="72">
        <v>29800</v>
      </c>
    </row>
    <row r="1374" spans="1:4" ht="14.25">
      <c r="A1374" s="70">
        <v>9311</v>
      </c>
      <c r="B1374" s="71" t="s">
        <v>1401</v>
      </c>
      <c r="C1374" s="70" t="s">
        <v>1018</v>
      </c>
      <c r="D1374" s="72">
        <v>148</v>
      </c>
    </row>
    <row r="1375" spans="1:4" ht="14.25">
      <c r="A1375" s="70">
        <v>9314</v>
      </c>
      <c r="B1375" s="71" t="s">
        <v>1402</v>
      </c>
      <c r="C1375" s="70" t="s">
        <v>67</v>
      </c>
      <c r="D1375" s="72">
        <v>139262</v>
      </c>
    </row>
    <row r="1376" spans="1:4" ht="14.25">
      <c r="A1376" s="70">
        <v>9317</v>
      </c>
      <c r="B1376" s="71" t="s">
        <v>1403</v>
      </c>
      <c r="C1376" s="70" t="s">
        <v>67</v>
      </c>
      <c r="D1376" s="72">
        <v>157314</v>
      </c>
    </row>
    <row r="1377" spans="1:4" ht="14.25">
      <c r="A1377" s="70">
        <v>9318</v>
      </c>
      <c r="B1377" s="71" t="s">
        <v>1404</v>
      </c>
      <c r="C1377" s="70" t="s">
        <v>14</v>
      </c>
      <c r="D1377" s="72">
        <v>21451</v>
      </c>
    </row>
    <row r="1378" spans="1:4" ht="14.25">
      <c r="A1378" s="70">
        <v>9319</v>
      </c>
      <c r="B1378" s="71" t="s">
        <v>1405</v>
      </c>
      <c r="C1378" s="70" t="s">
        <v>67</v>
      </c>
      <c r="D1378" s="72">
        <v>214862</v>
      </c>
    </row>
    <row r="1379" spans="1:4" ht="14.25">
      <c r="A1379" s="70">
        <v>9320</v>
      </c>
      <c r="B1379" s="71" t="s">
        <v>1406</v>
      </c>
      <c r="C1379" s="70" t="s">
        <v>67</v>
      </c>
      <c r="D1379" s="72">
        <v>131010</v>
      </c>
    </row>
    <row r="1380" spans="1:4" ht="14.25">
      <c r="A1380" s="70">
        <v>9321</v>
      </c>
      <c r="B1380" s="71" t="s">
        <v>1407</v>
      </c>
      <c r="C1380" s="70" t="s">
        <v>67</v>
      </c>
      <c r="D1380" s="72">
        <v>144089</v>
      </c>
    </row>
    <row r="1381" spans="1:4" ht="14.25">
      <c r="A1381" s="70">
        <v>9323</v>
      </c>
      <c r="B1381" s="71" t="s">
        <v>1408</v>
      </c>
      <c r="C1381" s="70" t="s">
        <v>67</v>
      </c>
      <c r="D1381" s="72">
        <v>181776</v>
      </c>
    </row>
    <row r="1382" spans="1:4" ht="14.25">
      <c r="A1382" s="70">
        <v>9324</v>
      </c>
      <c r="B1382" s="71" t="s">
        <v>1409</v>
      </c>
      <c r="C1382" s="70" t="s">
        <v>67</v>
      </c>
      <c r="D1382" s="72">
        <v>110304</v>
      </c>
    </row>
    <row r="1383" spans="1:4" ht="14.25">
      <c r="A1383" s="70">
        <v>9325</v>
      </c>
      <c r="B1383" s="71" t="s">
        <v>1410</v>
      </c>
      <c r="C1383" s="70" t="s">
        <v>944</v>
      </c>
      <c r="D1383" s="72">
        <v>300000</v>
      </c>
    </row>
    <row r="1384" spans="1:4" ht="14.25">
      <c r="A1384" s="70">
        <v>9333</v>
      </c>
      <c r="B1384" s="71" t="s">
        <v>1411</v>
      </c>
      <c r="C1384" s="70" t="s">
        <v>22</v>
      </c>
      <c r="D1384" s="72">
        <v>322986</v>
      </c>
    </row>
    <row r="1385" spans="1:4" ht="14.25">
      <c r="A1385" s="70">
        <v>9334</v>
      </c>
      <c r="B1385" s="71" t="s">
        <v>1412</v>
      </c>
      <c r="C1385" s="70" t="s">
        <v>22</v>
      </c>
      <c r="D1385" s="72">
        <v>148750</v>
      </c>
    </row>
    <row r="1386" spans="1:4" ht="14.25">
      <c r="A1386" s="70">
        <v>9335</v>
      </c>
      <c r="B1386" s="71" t="s">
        <v>1413</v>
      </c>
      <c r="C1386" s="70" t="s">
        <v>22</v>
      </c>
      <c r="D1386" s="72">
        <v>65450</v>
      </c>
    </row>
    <row r="1387" spans="1:4" ht="14.25">
      <c r="A1387" s="70">
        <v>9342</v>
      </c>
      <c r="B1387" s="71" t="s">
        <v>1414</v>
      </c>
      <c r="C1387" s="70" t="s">
        <v>22</v>
      </c>
      <c r="D1387" s="72">
        <v>58429</v>
      </c>
    </row>
    <row r="1388" spans="1:4" ht="14.25">
      <c r="A1388" s="70">
        <v>9343</v>
      </c>
      <c r="B1388" s="71" t="s">
        <v>1415</v>
      </c>
      <c r="C1388" s="70" t="s">
        <v>22</v>
      </c>
      <c r="D1388" s="72">
        <v>38809</v>
      </c>
    </row>
    <row r="1389" spans="1:4" ht="14.25">
      <c r="A1389" s="70">
        <v>9344</v>
      </c>
      <c r="B1389" s="71" t="s">
        <v>1416</v>
      </c>
      <c r="C1389" s="70" t="s">
        <v>22</v>
      </c>
      <c r="D1389" s="72">
        <v>68068</v>
      </c>
    </row>
    <row r="1390" spans="1:4" ht="14.25">
      <c r="A1390" s="70">
        <v>9345</v>
      </c>
      <c r="B1390" s="71" t="s">
        <v>1417</v>
      </c>
      <c r="C1390" s="70" t="s">
        <v>22</v>
      </c>
      <c r="D1390" s="72">
        <v>297500</v>
      </c>
    </row>
    <row r="1391" spans="1:4" ht="14.25">
      <c r="A1391" s="70">
        <v>9346</v>
      </c>
      <c r="B1391" s="71" t="s">
        <v>1418</v>
      </c>
      <c r="C1391" s="70" t="s">
        <v>22</v>
      </c>
      <c r="D1391" s="72">
        <v>154224</v>
      </c>
    </row>
    <row r="1392" spans="1:4" ht="14.25">
      <c r="A1392" s="70">
        <v>9347</v>
      </c>
      <c r="B1392" s="71" t="s">
        <v>1419</v>
      </c>
      <c r="C1392" s="70" t="s">
        <v>22</v>
      </c>
      <c r="D1392" s="72">
        <v>90137</v>
      </c>
    </row>
    <row r="1393" spans="1:4" ht="14.25">
      <c r="A1393" s="70">
        <v>9348</v>
      </c>
      <c r="B1393" s="71" t="s">
        <v>1420</v>
      </c>
      <c r="C1393" s="70" t="s">
        <v>22</v>
      </c>
      <c r="D1393" s="72">
        <v>278460</v>
      </c>
    </row>
    <row r="1394" spans="1:4" ht="14.25">
      <c r="A1394" s="70">
        <v>9350</v>
      </c>
      <c r="B1394" s="71" t="s">
        <v>1421</v>
      </c>
      <c r="C1394" s="70" t="s">
        <v>22</v>
      </c>
      <c r="D1394" s="72">
        <v>312970</v>
      </c>
    </row>
    <row r="1395" spans="1:4" ht="14.25">
      <c r="A1395" s="70">
        <v>9351</v>
      </c>
      <c r="B1395" s="71" t="s">
        <v>1422</v>
      </c>
      <c r="C1395" s="70" t="s">
        <v>22</v>
      </c>
      <c r="D1395" s="72">
        <v>567035</v>
      </c>
    </row>
    <row r="1396" spans="1:4" ht="14.25">
      <c r="A1396" s="70">
        <v>9352</v>
      </c>
      <c r="B1396" s="71" t="s">
        <v>1423</v>
      </c>
      <c r="C1396" s="70" t="s">
        <v>22</v>
      </c>
      <c r="D1396" s="72">
        <v>72947</v>
      </c>
    </row>
    <row r="1397" spans="1:4" ht="14.25">
      <c r="A1397" s="70">
        <v>9353</v>
      </c>
      <c r="B1397" s="71" t="s">
        <v>1424</v>
      </c>
      <c r="C1397" s="70" t="s">
        <v>22</v>
      </c>
      <c r="D1397" s="72">
        <v>245497</v>
      </c>
    </row>
    <row r="1398" spans="1:4" ht="14.25">
      <c r="A1398" s="70">
        <v>9354</v>
      </c>
      <c r="B1398" s="71" t="s">
        <v>1425</v>
      </c>
      <c r="C1398" s="70" t="s">
        <v>22</v>
      </c>
      <c r="D1398" s="72">
        <v>125545</v>
      </c>
    </row>
    <row r="1399" spans="1:4" ht="14.25">
      <c r="A1399" s="70">
        <v>9355</v>
      </c>
      <c r="B1399" s="71" t="s">
        <v>1426</v>
      </c>
      <c r="C1399" s="70" t="s">
        <v>22</v>
      </c>
      <c r="D1399" s="72">
        <v>165249</v>
      </c>
    </row>
    <row r="1400" spans="1:4" ht="14.25">
      <c r="A1400" s="70">
        <v>9356</v>
      </c>
      <c r="B1400" s="71" t="s">
        <v>1427</v>
      </c>
      <c r="C1400" s="70" t="s">
        <v>22</v>
      </c>
      <c r="D1400" s="72">
        <v>1785000</v>
      </c>
    </row>
    <row r="1401" spans="1:4" ht="14.25">
      <c r="A1401" s="70">
        <v>9357</v>
      </c>
      <c r="B1401" s="71" t="s">
        <v>1428</v>
      </c>
      <c r="C1401" s="70" t="s">
        <v>22</v>
      </c>
      <c r="D1401" s="72">
        <v>1877701</v>
      </c>
    </row>
    <row r="1402" spans="1:4" ht="14.25">
      <c r="A1402" s="70">
        <v>9358</v>
      </c>
      <c r="B1402" s="71" t="s">
        <v>1429</v>
      </c>
      <c r="C1402" s="70" t="s">
        <v>22</v>
      </c>
      <c r="D1402" s="72">
        <v>2094400</v>
      </c>
    </row>
    <row r="1403" spans="1:4" ht="14.25">
      <c r="A1403" s="70">
        <v>9359</v>
      </c>
      <c r="B1403" s="71" t="s">
        <v>1430</v>
      </c>
      <c r="C1403" s="70" t="s">
        <v>22</v>
      </c>
      <c r="D1403" s="72">
        <v>251923</v>
      </c>
    </row>
    <row r="1404" spans="1:4" ht="14.25">
      <c r="A1404" s="70">
        <v>9360</v>
      </c>
      <c r="B1404" s="71" t="s">
        <v>1431</v>
      </c>
      <c r="C1404" s="70" t="s">
        <v>22</v>
      </c>
      <c r="D1404" s="72">
        <v>131971</v>
      </c>
    </row>
    <row r="1405" spans="1:4" ht="14.25">
      <c r="A1405" s="70">
        <v>9361</v>
      </c>
      <c r="B1405" s="71" t="s">
        <v>1432</v>
      </c>
      <c r="C1405" s="70" t="s">
        <v>22</v>
      </c>
      <c r="D1405" s="72">
        <v>422000</v>
      </c>
    </row>
    <row r="1406" spans="1:4" ht="14.25">
      <c r="A1406" s="70">
        <v>9363</v>
      </c>
      <c r="B1406" s="71" t="s">
        <v>1433</v>
      </c>
      <c r="C1406" s="70" t="s">
        <v>22</v>
      </c>
      <c r="D1406" s="72">
        <v>358190</v>
      </c>
    </row>
    <row r="1407" spans="1:4" ht="14.25">
      <c r="A1407" s="70">
        <v>9364</v>
      </c>
      <c r="B1407" s="71" t="s">
        <v>1434</v>
      </c>
      <c r="C1407" s="70" t="s">
        <v>22</v>
      </c>
      <c r="D1407" s="72">
        <v>735301</v>
      </c>
    </row>
    <row r="1408" spans="1:4" ht="14.25">
      <c r="A1408" s="70">
        <v>9366</v>
      </c>
      <c r="B1408" s="71" t="s">
        <v>1435</v>
      </c>
      <c r="C1408" s="70" t="s">
        <v>22</v>
      </c>
      <c r="D1408" s="72">
        <v>58548</v>
      </c>
    </row>
    <row r="1409" spans="1:4" ht="14.25">
      <c r="A1409" s="70">
        <v>9367</v>
      </c>
      <c r="B1409" s="71" t="s">
        <v>1436</v>
      </c>
      <c r="C1409" s="70" t="s">
        <v>22</v>
      </c>
      <c r="D1409" s="72">
        <v>128944</v>
      </c>
    </row>
    <row r="1410" spans="1:4" ht="14.25">
      <c r="A1410" s="70">
        <v>9368</v>
      </c>
      <c r="B1410" s="71" t="s">
        <v>1437</v>
      </c>
      <c r="C1410" s="70" t="s">
        <v>22</v>
      </c>
      <c r="D1410" s="72">
        <v>53550</v>
      </c>
    </row>
    <row r="1411" spans="1:4" ht="14.25">
      <c r="A1411" s="70">
        <v>9369</v>
      </c>
      <c r="B1411" s="71" t="s">
        <v>1438</v>
      </c>
      <c r="C1411" s="70" t="s">
        <v>22</v>
      </c>
      <c r="D1411" s="72">
        <v>1294601</v>
      </c>
    </row>
    <row r="1412" spans="1:4" ht="14.25">
      <c r="A1412" s="70">
        <v>9370</v>
      </c>
      <c r="B1412" s="71" t="s">
        <v>1439</v>
      </c>
      <c r="C1412" s="70" t="s">
        <v>22</v>
      </c>
      <c r="D1412" s="72">
        <v>1426929</v>
      </c>
    </row>
    <row r="1413" spans="1:4" ht="14.25">
      <c r="A1413" s="70">
        <v>9371</v>
      </c>
      <c r="B1413" s="71" t="s">
        <v>1440</v>
      </c>
      <c r="C1413" s="70" t="s">
        <v>22</v>
      </c>
      <c r="D1413" s="72">
        <v>822000</v>
      </c>
    </row>
    <row r="1414" spans="1:4" ht="14.25">
      <c r="A1414" s="70">
        <v>9373</v>
      </c>
      <c r="B1414" s="71" t="s">
        <v>1441</v>
      </c>
      <c r="C1414" s="70" t="s">
        <v>22</v>
      </c>
      <c r="D1414" s="72">
        <v>243950</v>
      </c>
    </row>
    <row r="1415" spans="1:4" ht="14.25">
      <c r="A1415" s="70">
        <v>9374</v>
      </c>
      <c r="B1415" s="71" t="s">
        <v>1442</v>
      </c>
      <c r="C1415" s="70" t="s">
        <v>22</v>
      </c>
      <c r="D1415" s="72">
        <v>76365</v>
      </c>
    </row>
    <row r="1416" spans="1:4" ht="14.25">
      <c r="A1416" s="70">
        <v>9375</v>
      </c>
      <c r="B1416" s="71" t="s">
        <v>1443</v>
      </c>
      <c r="C1416" s="70" t="s">
        <v>22</v>
      </c>
      <c r="D1416" s="72">
        <v>4241160</v>
      </c>
    </row>
    <row r="1417" spans="1:4" ht="14.25">
      <c r="A1417" s="70">
        <v>9379</v>
      </c>
      <c r="B1417" s="71" t="s">
        <v>1444</v>
      </c>
      <c r="C1417" s="70" t="s">
        <v>22</v>
      </c>
      <c r="D1417" s="72">
        <v>173145</v>
      </c>
    </row>
    <row r="1418" spans="1:4" ht="14.25">
      <c r="A1418" s="70">
        <v>9381</v>
      </c>
      <c r="B1418" s="71" t="s">
        <v>1445</v>
      </c>
      <c r="C1418" s="70" t="s">
        <v>22</v>
      </c>
      <c r="D1418" s="72">
        <v>84966</v>
      </c>
    </row>
    <row r="1419" spans="1:4" ht="14.25">
      <c r="A1419" s="70">
        <v>9383</v>
      </c>
      <c r="B1419" s="71" t="s">
        <v>1446</v>
      </c>
      <c r="C1419" s="70" t="s">
        <v>22</v>
      </c>
      <c r="D1419" s="72">
        <v>250852</v>
      </c>
    </row>
    <row r="1420" spans="1:4" ht="14.25">
      <c r="A1420" s="70">
        <v>9384</v>
      </c>
      <c r="B1420" s="71" t="s">
        <v>1447</v>
      </c>
      <c r="C1420" s="70" t="s">
        <v>22</v>
      </c>
      <c r="D1420" s="72">
        <v>157080</v>
      </c>
    </row>
    <row r="1421" spans="1:4" ht="14.25">
      <c r="A1421" s="70">
        <v>9385</v>
      </c>
      <c r="B1421" s="71" t="s">
        <v>1448</v>
      </c>
      <c r="C1421" s="70" t="s">
        <v>22</v>
      </c>
      <c r="D1421" s="72">
        <v>49909</v>
      </c>
    </row>
    <row r="1422" spans="1:4" ht="14.25">
      <c r="A1422" s="70">
        <v>9386</v>
      </c>
      <c r="B1422" s="71" t="s">
        <v>1449</v>
      </c>
      <c r="C1422" s="70" t="s">
        <v>22</v>
      </c>
      <c r="D1422" s="72">
        <v>52122</v>
      </c>
    </row>
    <row r="1423" spans="1:4" ht="14.25">
      <c r="A1423" s="70">
        <v>9387</v>
      </c>
      <c r="B1423" s="71" t="s">
        <v>1450</v>
      </c>
      <c r="C1423" s="70" t="s">
        <v>22</v>
      </c>
      <c r="D1423" s="72">
        <v>684780</v>
      </c>
    </row>
    <row r="1424" spans="1:4" ht="14.25">
      <c r="A1424" s="70">
        <v>9388</v>
      </c>
      <c r="B1424" s="71" t="s">
        <v>1451</v>
      </c>
      <c r="C1424" s="70" t="s">
        <v>22</v>
      </c>
      <c r="D1424" s="72">
        <v>80087</v>
      </c>
    </row>
    <row r="1425" spans="1:4" ht="14.25">
      <c r="A1425" s="70">
        <v>9389</v>
      </c>
      <c r="B1425" s="71" t="s">
        <v>1452</v>
      </c>
      <c r="C1425" s="70" t="s">
        <v>22</v>
      </c>
      <c r="D1425" s="72">
        <v>362950</v>
      </c>
    </row>
    <row r="1426" spans="1:4" ht="14.25">
      <c r="A1426" s="70">
        <v>9396</v>
      </c>
      <c r="B1426" s="71" t="s">
        <v>1453</v>
      </c>
      <c r="C1426" s="70" t="s">
        <v>22</v>
      </c>
      <c r="D1426" s="72">
        <v>52241</v>
      </c>
    </row>
    <row r="1427" spans="1:4" ht="14.25">
      <c r="A1427" s="70">
        <v>9397</v>
      </c>
      <c r="B1427" s="71" t="s">
        <v>1454</v>
      </c>
      <c r="C1427" s="70" t="s">
        <v>22</v>
      </c>
      <c r="D1427" s="72">
        <v>49266</v>
      </c>
    </row>
    <row r="1428" spans="1:4" ht="14.25">
      <c r="A1428" s="70">
        <v>9398</v>
      </c>
      <c r="B1428" s="71" t="s">
        <v>1455</v>
      </c>
      <c r="C1428" s="70" t="s">
        <v>22</v>
      </c>
      <c r="D1428" s="72">
        <v>105375</v>
      </c>
    </row>
    <row r="1429" spans="1:4" ht="14.25">
      <c r="A1429" s="70">
        <v>9401</v>
      </c>
      <c r="B1429" s="71" t="s">
        <v>1456</v>
      </c>
      <c r="C1429" s="70" t="s">
        <v>22</v>
      </c>
      <c r="D1429" s="72">
        <v>70091</v>
      </c>
    </row>
    <row r="1430" spans="1:4" ht="14.25">
      <c r="A1430" s="70">
        <v>9402</v>
      </c>
      <c r="B1430" s="71" t="s">
        <v>1457</v>
      </c>
      <c r="C1430" s="70" t="s">
        <v>22</v>
      </c>
      <c r="D1430" s="72">
        <v>47600</v>
      </c>
    </row>
    <row r="1431" spans="1:4" ht="14.25">
      <c r="A1431" s="70">
        <v>9404</v>
      </c>
      <c r="B1431" s="71" t="s">
        <v>1458</v>
      </c>
      <c r="C1431" s="70" t="s">
        <v>22</v>
      </c>
      <c r="D1431" s="72">
        <v>79730</v>
      </c>
    </row>
    <row r="1432" spans="1:4" ht="14.25">
      <c r="A1432" s="70">
        <v>9405</v>
      </c>
      <c r="B1432" s="71" t="s">
        <v>1459</v>
      </c>
      <c r="C1432" s="70" t="s">
        <v>22</v>
      </c>
      <c r="D1432" s="72">
        <v>269892</v>
      </c>
    </row>
    <row r="1433" spans="1:4" ht="14.25">
      <c r="A1433" s="70">
        <v>9407</v>
      </c>
      <c r="B1433" s="71" t="s">
        <v>1460</v>
      </c>
      <c r="C1433" s="70" t="s">
        <v>22</v>
      </c>
      <c r="D1433" s="72">
        <v>166600</v>
      </c>
    </row>
    <row r="1434" spans="1:4" ht="14.25">
      <c r="A1434" s="70">
        <v>9408</v>
      </c>
      <c r="B1434" s="71" t="s">
        <v>1461</v>
      </c>
      <c r="C1434" s="70" t="s">
        <v>22</v>
      </c>
      <c r="D1434" s="72">
        <v>211607</v>
      </c>
    </row>
    <row r="1435" spans="1:4" ht="14.25">
      <c r="A1435" s="70">
        <v>9409</v>
      </c>
      <c r="B1435" s="71" t="s">
        <v>1462</v>
      </c>
      <c r="C1435" s="70" t="s">
        <v>22</v>
      </c>
      <c r="D1435" s="72">
        <v>191249</v>
      </c>
    </row>
    <row r="1436" spans="1:4" ht="14.25">
      <c r="A1436" s="70">
        <v>9413</v>
      </c>
      <c r="B1436" s="71" t="s">
        <v>1463</v>
      </c>
      <c r="C1436" s="70" t="s">
        <v>20</v>
      </c>
      <c r="D1436" s="72">
        <v>6486</v>
      </c>
    </row>
    <row r="1437" spans="1:4" ht="14.25">
      <c r="A1437" s="70">
        <v>9414</v>
      </c>
      <c r="B1437" s="71" t="s">
        <v>1464</v>
      </c>
      <c r="C1437" s="70" t="s">
        <v>22</v>
      </c>
      <c r="D1437" s="72">
        <v>36607</v>
      </c>
    </row>
    <row r="1438" spans="1:4" ht="14.25">
      <c r="A1438" s="70">
        <v>9423</v>
      </c>
      <c r="B1438" s="71" t="s">
        <v>1465</v>
      </c>
      <c r="C1438" s="70" t="s">
        <v>573</v>
      </c>
      <c r="D1438" s="72">
        <v>4177884</v>
      </c>
    </row>
    <row r="1439" spans="1:4" ht="14.25">
      <c r="A1439" s="70">
        <v>9424</v>
      </c>
      <c r="B1439" s="71" t="s">
        <v>1466</v>
      </c>
      <c r="C1439" s="70" t="s">
        <v>573</v>
      </c>
      <c r="D1439" s="72">
        <v>2922389</v>
      </c>
    </row>
    <row r="1440" spans="1:4" ht="14.25">
      <c r="A1440" s="70">
        <v>9427</v>
      </c>
      <c r="B1440" s="71" t="s">
        <v>1467</v>
      </c>
      <c r="C1440" s="70" t="s">
        <v>22</v>
      </c>
      <c r="D1440" s="72">
        <v>13231</v>
      </c>
    </row>
    <row r="1441" spans="1:4" ht="14.25">
      <c r="A1441" s="70">
        <v>9428</v>
      </c>
      <c r="B1441" s="71" t="s">
        <v>1468</v>
      </c>
      <c r="C1441" s="70" t="s">
        <v>22</v>
      </c>
      <c r="D1441" s="72">
        <v>21900</v>
      </c>
    </row>
    <row r="1442" spans="1:4" ht="14.25">
      <c r="A1442" s="70">
        <v>9433</v>
      </c>
      <c r="B1442" s="71" t="s">
        <v>1469</v>
      </c>
      <c r="C1442" s="70" t="s">
        <v>22</v>
      </c>
      <c r="D1442" s="72">
        <v>211820</v>
      </c>
    </row>
    <row r="1443" spans="1:4" ht="14.25">
      <c r="A1443" s="70">
        <v>9434</v>
      </c>
      <c r="B1443" s="71" t="s">
        <v>1470</v>
      </c>
      <c r="C1443" s="70" t="s">
        <v>20</v>
      </c>
      <c r="D1443" s="72">
        <v>381</v>
      </c>
    </row>
    <row r="1444" spans="1:4" ht="14.25">
      <c r="A1444" s="70">
        <v>9437</v>
      </c>
      <c r="B1444" s="71" t="s">
        <v>1471</v>
      </c>
      <c r="C1444" s="70" t="s">
        <v>22</v>
      </c>
      <c r="D1444" s="72">
        <v>721810</v>
      </c>
    </row>
    <row r="1445" spans="1:4" ht="14.25">
      <c r="A1445" s="70">
        <v>9441</v>
      </c>
      <c r="B1445" s="71" t="s">
        <v>1472</v>
      </c>
      <c r="C1445" s="70" t="s">
        <v>22</v>
      </c>
      <c r="D1445" s="72">
        <v>1402996</v>
      </c>
    </row>
    <row r="1446" spans="1:4" ht="14.25">
      <c r="A1446" s="70">
        <v>9443</v>
      </c>
      <c r="B1446" s="71" t="s">
        <v>1473</v>
      </c>
      <c r="C1446" s="70" t="s">
        <v>22</v>
      </c>
      <c r="D1446" s="72">
        <v>1861755</v>
      </c>
    </row>
    <row r="1447" spans="1:4" ht="14.25">
      <c r="A1447" s="70">
        <v>9444</v>
      </c>
      <c r="B1447" s="71" t="s">
        <v>1474</v>
      </c>
      <c r="C1447" s="70" t="s">
        <v>22</v>
      </c>
      <c r="D1447" s="72">
        <v>212415</v>
      </c>
    </row>
    <row r="1448" spans="1:4" ht="14.25">
      <c r="A1448" s="70">
        <v>9445</v>
      </c>
      <c r="B1448" s="71" t="s">
        <v>1475</v>
      </c>
      <c r="C1448" s="70" t="s">
        <v>22</v>
      </c>
      <c r="D1448" s="72">
        <v>265370</v>
      </c>
    </row>
    <row r="1449" spans="1:4" ht="14.25">
      <c r="A1449" s="70">
        <v>9446</v>
      </c>
      <c r="B1449" s="71" t="s">
        <v>1476</v>
      </c>
      <c r="C1449" s="70" t="s">
        <v>22</v>
      </c>
      <c r="D1449" s="72">
        <v>81373</v>
      </c>
    </row>
    <row r="1450" spans="1:4" ht="14.25">
      <c r="A1450" s="70">
        <v>9447</v>
      </c>
      <c r="B1450" s="71" t="s">
        <v>1477</v>
      </c>
      <c r="C1450" s="70" t="s">
        <v>22</v>
      </c>
      <c r="D1450" s="72">
        <v>1731450</v>
      </c>
    </row>
    <row r="1451" spans="1:4" ht="14.25">
      <c r="A1451" s="70">
        <v>9448</v>
      </c>
      <c r="B1451" s="71" t="s">
        <v>1478</v>
      </c>
      <c r="C1451" s="70" t="s">
        <v>22</v>
      </c>
      <c r="D1451" s="72">
        <v>273819</v>
      </c>
    </row>
    <row r="1452" spans="1:4" ht="14.25">
      <c r="A1452" s="70">
        <v>9449</v>
      </c>
      <c r="B1452" s="71" t="s">
        <v>1479</v>
      </c>
      <c r="C1452" s="70" t="s">
        <v>22</v>
      </c>
      <c r="D1452" s="72">
        <v>68068</v>
      </c>
    </row>
    <row r="1453" spans="1:4" ht="14.25">
      <c r="A1453" s="70">
        <v>9450</v>
      </c>
      <c r="B1453" s="71" t="s">
        <v>1480</v>
      </c>
      <c r="C1453" s="70" t="s">
        <v>22</v>
      </c>
      <c r="D1453" s="72">
        <v>160650</v>
      </c>
    </row>
    <row r="1454" spans="1:4" ht="14.25">
      <c r="A1454" s="70">
        <v>9451</v>
      </c>
      <c r="B1454" s="71" t="s">
        <v>1481</v>
      </c>
      <c r="C1454" s="70" t="s">
        <v>22</v>
      </c>
      <c r="D1454" s="72">
        <v>84490</v>
      </c>
    </row>
    <row r="1455" spans="1:4" ht="14.25">
      <c r="A1455" s="70">
        <v>9452</v>
      </c>
      <c r="B1455" s="71" t="s">
        <v>1482</v>
      </c>
      <c r="C1455" s="70" t="s">
        <v>22</v>
      </c>
      <c r="D1455" s="72">
        <v>82110</v>
      </c>
    </row>
    <row r="1456" spans="1:4" ht="14.25">
      <c r="A1456" s="70">
        <v>9453</v>
      </c>
      <c r="B1456" s="71" t="s">
        <v>1483</v>
      </c>
      <c r="C1456" s="70" t="s">
        <v>22</v>
      </c>
      <c r="D1456" s="72">
        <v>302855</v>
      </c>
    </row>
    <row r="1457" spans="1:4" ht="14.25">
      <c r="A1457" s="70">
        <v>9454</v>
      </c>
      <c r="B1457" s="71" t="s">
        <v>1484</v>
      </c>
      <c r="C1457" s="70" t="s">
        <v>22</v>
      </c>
      <c r="D1457" s="72">
        <v>75565</v>
      </c>
    </row>
    <row r="1458" spans="1:4" ht="14.25">
      <c r="A1458" s="70">
        <v>9455</v>
      </c>
      <c r="B1458" s="71" t="s">
        <v>1485</v>
      </c>
      <c r="C1458" s="70" t="s">
        <v>573</v>
      </c>
      <c r="D1458" s="72">
        <v>1750905</v>
      </c>
    </row>
    <row r="1459" spans="1:4" ht="14.25">
      <c r="A1459" s="70">
        <v>9456</v>
      </c>
      <c r="B1459" s="71" t="s">
        <v>1486</v>
      </c>
      <c r="C1459" s="70" t="s">
        <v>573</v>
      </c>
      <c r="D1459" s="72">
        <v>6583500</v>
      </c>
    </row>
    <row r="1460" spans="1:4" ht="14.25">
      <c r="A1460" s="70">
        <v>9457</v>
      </c>
      <c r="B1460" s="71" t="s">
        <v>1487</v>
      </c>
      <c r="C1460" s="70" t="s">
        <v>573</v>
      </c>
      <c r="D1460" s="72">
        <v>3669300</v>
      </c>
    </row>
    <row r="1461" spans="1:4" ht="14.25">
      <c r="A1461" s="70">
        <v>9459</v>
      </c>
      <c r="B1461" s="71" t="s">
        <v>1488</v>
      </c>
      <c r="C1461" s="70" t="s">
        <v>573</v>
      </c>
      <c r="D1461" s="72">
        <v>2972000</v>
      </c>
    </row>
    <row r="1462" spans="1:4" ht="14.25">
      <c r="A1462" s="70">
        <v>9460</v>
      </c>
      <c r="B1462" s="71" t="s">
        <v>1489</v>
      </c>
      <c r="C1462" s="70" t="s">
        <v>573</v>
      </c>
      <c r="D1462" s="72">
        <v>1987000</v>
      </c>
    </row>
    <row r="1463" spans="1:4" ht="14.25">
      <c r="A1463" s="70">
        <v>9461</v>
      </c>
      <c r="B1463" s="71" t="s">
        <v>1490</v>
      </c>
      <c r="C1463" s="70" t="s">
        <v>573</v>
      </c>
      <c r="D1463" s="72">
        <v>2244000</v>
      </c>
    </row>
    <row r="1464" spans="1:4" ht="14.25">
      <c r="A1464" s="70">
        <v>9462</v>
      </c>
      <c r="B1464" s="71" t="s">
        <v>1491</v>
      </c>
      <c r="C1464" s="70" t="s">
        <v>573</v>
      </c>
      <c r="D1464" s="72">
        <v>2618000</v>
      </c>
    </row>
    <row r="1465" spans="1:4" ht="14.25">
      <c r="A1465" s="70">
        <v>9463</v>
      </c>
      <c r="B1465" s="71" t="s">
        <v>1492</v>
      </c>
      <c r="C1465" s="70" t="s">
        <v>573</v>
      </c>
      <c r="D1465" s="72">
        <v>2618000</v>
      </c>
    </row>
    <row r="1466" spans="1:4" ht="14.25">
      <c r="A1466" s="70">
        <v>9464</v>
      </c>
      <c r="B1466" s="71" t="s">
        <v>1493</v>
      </c>
      <c r="C1466" s="70" t="s">
        <v>573</v>
      </c>
      <c r="D1466" s="72">
        <v>2992000</v>
      </c>
    </row>
    <row r="1467" spans="1:4" ht="14.25">
      <c r="A1467" s="70">
        <v>9465</v>
      </c>
      <c r="B1467" s="71" t="s">
        <v>1494</v>
      </c>
      <c r="C1467" s="70" t="s">
        <v>573</v>
      </c>
      <c r="D1467" s="72">
        <v>25218989</v>
      </c>
    </row>
    <row r="1468" spans="1:4" ht="14.25">
      <c r="A1468" s="70">
        <v>9466</v>
      </c>
      <c r="B1468" s="71" t="s">
        <v>1495</v>
      </c>
      <c r="C1468" s="70" t="s">
        <v>573</v>
      </c>
      <c r="D1468" s="72">
        <v>19230337</v>
      </c>
    </row>
    <row r="1469" spans="1:4" ht="14.25">
      <c r="A1469" s="70">
        <v>9467</v>
      </c>
      <c r="B1469" s="71" t="s">
        <v>1496</v>
      </c>
      <c r="C1469" s="70" t="s">
        <v>573</v>
      </c>
      <c r="D1469" s="72">
        <v>16236011</v>
      </c>
    </row>
    <row r="1470" spans="1:4" ht="14.25">
      <c r="A1470" s="70">
        <v>9468</v>
      </c>
      <c r="B1470" s="71" t="s">
        <v>1497</v>
      </c>
      <c r="C1470" s="70" t="s">
        <v>573</v>
      </c>
      <c r="D1470" s="72">
        <v>13830994</v>
      </c>
    </row>
    <row r="1471" spans="1:4" ht="14.25">
      <c r="A1471" s="70">
        <v>9469</v>
      </c>
      <c r="B1471" s="71" t="s">
        <v>1498</v>
      </c>
      <c r="C1471" s="70" t="s">
        <v>573</v>
      </c>
      <c r="D1471" s="72">
        <v>12480071</v>
      </c>
    </row>
    <row r="1472" spans="1:4" ht="14.25">
      <c r="A1472" s="70">
        <v>9470</v>
      </c>
      <c r="B1472" s="71" t="s">
        <v>1499</v>
      </c>
      <c r="C1472" s="70" t="s">
        <v>573</v>
      </c>
      <c r="D1472" s="72">
        <v>11133493</v>
      </c>
    </row>
    <row r="1473" spans="1:4" ht="14.25">
      <c r="A1473" s="70">
        <v>9471</v>
      </c>
      <c r="B1473" s="71" t="s">
        <v>1500</v>
      </c>
      <c r="C1473" s="70" t="s">
        <v>573</v>
      </c>
      <c r="D1473" s="72">
        <v>8428754</v>
      </c>
    </row>
    <row r="1474" spans="1:4" ht="14.25">
      <c r="A1474" s="70">
        <v>9473</v>
      </c>
      <c r="B1474" s="71" t="s">
        <v>1501</v>
      </c>
      <c r="C1474" s="70" t="s">
        <v>573</v>
      </c>
      <c r="D1474" s="72">
        <v>5233165</v>
      </c>
    </row>
    <row r="1475" spans="1:4" ht="14.25">
      <c r="A1475" s="70">
        <v>9474</v>
      </c>
      <c r="B1475" s="71" t="s">
        <v>1502</v>
      </c>
      <c r="C1475" s="70" t="s">
        <v>573</v>
      </c>
      <c r="D1475" s="72">
        <v>4948184</v>
      </c>
    </row>
    <row r="1476" spans="1:4" ht="14.25">
      <c r="A1476" s="70">
        <v>9475</v>
      </c>
      <c r="B1476" s="71" t="s">
        <v>1503</v>
      </c>
      <c r="C1476" s="70" t="s">
        <v>573</v>
      </c>
      <c r="D1476" s="72">
        <v>5169718</v>
      </c>
    </row>
    <row r="1477" spans="1:4" ht="14.25">
      <c r="A1477" s="70">
        <v>9476</v>
      </c>
      <c r="B1477" s="71" t="s">
        <v>1504</v>
      </c>
      <c r="C1477" s="70" t="s">
        <v>573</v>
      </c>
      <c r="D1477" s="72">
        <v>4253177</v>
      </c>
    </row>
    <row r="1478" spans="1:4" ht="14.25">
      <c r="A1478" s="70">
        <v>9477</v>
      </c>
      <c r="B1478" s="71" t="s">
        <v>1505</v>
      </c>
      <c r="C1478" s="70" t="s">
        <v>573</v>
      </c>
      <c r="D1478" s="72">
        <v>5453251</v>
      </c>
    </row>
    <row r="1479" spans="1:4" ht="14.25">
      <c r="A1479" s="70">
        <v>9478</v>
      </c>
      <c r="B1479" s="71" t="s">
        <v>1506</v>
      </c>
      <c r="C1479" s="70" t="s">
        <v>573</v>
      </c>
      <c r="D1479" s="72">
        <v>4823661</v>
      </c>
    </row>
    <row r="1480" spans="1:4" ht="14.25">
      <c r="A1480" s="70">
        <v>9479</v>
      </c>
      <c r="B1480" s="71" t="s">
        <v>1507</v>
      </c>
      <c r="C1480" s="70" t="s">
        <v>573</v>
      </c>
      <c r="D1480" s="72">
        <v>5453251</v>
      </c>
    </row>
    <row r="1481" spans="1:4" ht="14.25">
      <c r="A1481" s="70">
        <v>9480</v>
      </c>
      <c r="B1481" s="71" t="s">
        <v>1508</v>
      </c>
      <c r="C1481" s="70" t="s">
        <v>573</v>
      </c>
      <c r="D1481" s="72">
        <v>4823661</v>
      </c>
    </row>
    <row r="1482" spans="1:4" ht="14.25">
      <c r="A1482" s="70">
        <v>9481</v>
      </c>
      <c r="B1482" s="71" t="s">
        <v>1509</v>
      </c>
      <c r="C1482" s="70" t="s">
        <v>573</v>
      </c>
      <c r="D1482" s="72">
        <v>5179853</v>
      </c>
    </row>
    <row r="1483" spans="1:4" ht="14.25">
      <c r="A1483" s="70">
        <v>9482</v>
      </c>
      <c r="B1483" s="71" t="s">
        <v>1510</v>
      </c>
      <c r="C1483" s="70" t="s">
        <v>573</v>
      </c>
      <c r="D1483" s="72">
        <v>3740609</v>
      </c>
    </row>
    <row r="1484" spans="1:4" ht="14.25">
      <c r="A1484" s="70">
        <v>9483</v>
      </c>
      <c r="B1484" s="71" t="s">
        <v>1511</v>
      </c>
      <c r="C1484" s="70" t="s">
        <v>573</v>
      </c>
      <c r="D1484" s="72">
        <v>4322677</v>
      </c>
    </row>
    <row r="1485" spans="1:4" ht="14.25">
      <c r="A1485" s="70">
        <v>9484</v>
      </c>
      <c r="B1485" s="71" t="s">
        <v>1512</v>
      </c>
      <c r="C1485" s="70" t="s">
        <v>573</v>
      </c>
      <c r="D1485" s="72">
        <v>3930288</v>
      </c>
    </row>
    <row r="1486" spans="1:4" ht="14.25">
      <c r="A1486" s="70">
        <v>9485</v>
      </c>
      <c r="B1486" s="71" t="s">
        <v>1513</v>
      </c>
      <c r="C1486" s="70" t="s">
        <v>573</v>
      </c>
      <c r="D1486" s="72">
        <v>5424555</v>
      </c>
    </row>
    <row r="1487" spans="1:4" ht="14.25">
      <c r="A1487" s="70">
        <v>9486</v>
      </c>
      <c r="B1487" s="71" t="s">
        <v>1514</v>
      </c>
      <c r="C1487" s="70" t="s">
        <v>573</v>
      </c>
      <c r="D1487" s="72">
        <v>3979518</v>
      </c>
    </row>
    <row r="1488" spans="1:4" ht="14.25">
      <c r="A1488" s="70">
        <v>9487</v>
      </c>
      <c r="B1488" s="71" t="s">
        <v>1515</v>
      </c>
      <c r="C1488" s="70" t="s">
        <v>573</v>
      </c>
      <c r="D1488" s="72">
        <v>3309125</v>
      </c>
    </row>
    <row r="1489" spans="1:4" ht="14.25">
      <c r="A1489" s="70">
        <v>9488</v>
      </c>
      <c r="B1489" s="71" t="s">
        <v>1516</v>
      </c>
      <c r="C1489" s="70" t="s">
        <v>573</v>
      </c>
      <c r="D1489" s="72">
        <v>2922389</v>
      </c>
    </row>
    <row r="1490" spans="1:4" ht="14.25">
      <c r="A1490" s="70">
        <v>9489</v>
      </c>
      <c r="B1490" s="71" t="s">
        <v>1517</v>
      </c>
      <c r="C1490" s="70" t="s">
        <v>573</v>
      </c>
      <c r="D1490" s="72">
        <v>3740609</v>
      </c>
    </row>
    <row r="1491" spans="1:4" ht="14.25">
      <c r="A1491" s="70">
        <v>9490</v>
      </c>
      <c r="B1491" s="71" t="s">
        <v>1518</v>
      </c>
      <c r="C1491" s="70" t="s">
        <v>573</v>
      </c>
      <c r="D1491" s="72">
        <v>3309125</v>
      </c>
    </row>
    <row r="1492" spans="1:4" ht="14.25">
      <c r="A1492" s="70">
        <v>9491</v>
      </c>
      <c r="B1492" s="71" t="s">
        <v>1519</v>
      </c>
      <c r="C1492" s="70" t="s">
        <v>573</v>
      </c>
      <c r="D1492" s="72">
        <v>2922389</v>
      </c>
    </row>
    <row r="1493" spans="1:4" ht="14.25">
      <c r="A1493" s="70">
        <v>9492</v>
      </c>
      <c r="B1493" s="71" t="s">
        <v>1520</v>
      </c>
      <c r="C1493" s="70" t="s">
        <v>573</v>
      </c>
      <c r="D1493" s="72">
        <v>6542098</v>
      </c>
    </row>
    <row r="1494" spans="1:4" ht="14.25">
      <c r="A1494" s="70">
        <v>9493</v>
      </c>
      <c r="B1494" s="71" t="s">
        <v>1521</v>
      </c>
      <c r="C1494" s="70" t="s">
        <v>573</v>
      </c>
      <c r="D1494" s="72">
        <v>3636357</v>
      </c>
    </row>
    <row r="1495" spans="1:4" ht="14.25">
      <c r="A1495" s="70">
        <v>9494</v>
      </c>
      <c r="B1495" s="71" t="s">
        <v>1522</v>
      </c>
      <c r="C1495" s="70" t="s">
        <v>573</v>
      </c>
      <c r="D1495" s="72">
        <v>4719411</v>
      </c>
    </row>
    <row r="1496" spans="1:4" ht="14.25">
      <c r="A1496" s="70">
        <v>9495</v>
      </c>
      <c r="B1496" s="71" t="s">
        <v>1523</v>
      </c>
      <c r="C1496" s="70" t="s">
        <v>20</v>
      </c>
      <c r="D1496" s="72">
        <v>11777</v>
      </c>
    </row>
    <row r="1497" spans="1:4" ht="14.25">
      <c r="A1497" s="70">
        <v>9496</v>
      </c>
      <c r="B1497" s="71" t="s">
        <v>1524</v>
      </c>
      <c r="C1497" s="70" t="s">
        <v>20</v>
      </c>
      <c r="D1497" s="72">
        <v>9994</v>
      </c>
    </row>
    <row r="1498" spans="1:4" ht="14.25">
      <c r="A1498" s="70">
        <v>9497</v>
      </c>
      <c r="B1498" s="71" t="s">
        <v>1525</v>
      </c>
      <c r="C1498" s="70" t="s">
        <v>14</v>
      </c>
      <c r="D1498" s="72">
        <v>16439</v>
      </c>
    </row>
    <row r="1499" spans="1:4" ht="14.25">
      <c r="A1499" s="70">
        <v>9499</v>
      </c>
      <c r="B1499" s="71" t="s">
        <v>1526</v>
      </c>
      <c r="C1499" s="70" t="s">
        <v>5</v>
      </c>
      <c r="D1499" s="72">
        <v>618688</v>
      </c>
    </row>
    <row r="1500" spans="1:4" ht="14.25">
      <c r="A1500" s="70">
        <v>9500</v>
      </c>
      <c r="B1500" s="71" t="s">
        <v>1527</v>
      </c>
      <c r="C1500" s="70" t="s">
        <v>16</v>
      </c>
      <c r="D1500" s="72">
        <v>106505</v>
      </c>
    </row>
    <row r="1501" spans="1:4" ht="14.25">
      <c r="A1501" s="70">
        <v>9501</v>
      </c>
      <c r="B1501" s="71" t="s">
        <v>1528</v>
      </c>
      <c r="C1501" s="70" t="s">
        <v>16</v>
      </c>
      <c r="D1501" s="72">
        <v>89250</v>
      </c>
    </row>
    <row r="1502" spans="1:4" ht="14.25">
      <c r="A1502" s="70">
        <v>9505</v>
      </c>
      <c r="B1502" s="71" t="s">
        <v>1529</v>
      </c>
      <c r="C1502" s="70" t="s">
        <v>67</v>
      </c>
      <c r="D1502" s="72">
        <v>840633</v>
      </c>
    </row>
    <row r="1503" spans="1:4" ht="14.25">
      <c r="A1503" s="70">
        <v>9506</v>
      </c>
      <c r="B1503" s="71" t="s">
        <v>1530</v>
      </c>
      <c r="C1503" s="70" t="s">
        <v>67</v>
      </c>
      <c r="D1503" s="72">
        <v>641011</v>
      </c>
    </row>
    <row r="1504" spans="1:4" ht="14.25">
      <c r="A1504" s="70">
        <v>9507</v>
      </c>
      <c r="B1504" s="71" t="s">
        <v>1531</v>
      </c>
      <c r="C1504" s="70" t="s">
        <v>67</v>
      </c>
      <c r="D1504" s="72">
        <v>541201</v>
      </c>
    </row>
    <row r="1505" spans="1:4" ht="14.25">
      <c r="A1505" s="70">
        <v>9508</v>
      </c>
      <c r="B1505" s="71" t="s">
        <v>1532</v>
      </c>
      <c r="C1505" s="70" t="s">
        <v>67</v>
      </c>
      <c r="D1505" s="72">
        <v>461034</v>
      </c>
    </row>
    <row r="1506" spans="1:4" ht="14.25">
      <c r="A1506" s="70">
        <v>9509</v>
      </c>
      <c r="B1506" s="71" t="s">
        <v>1533</v>
      </c>
      <c r="C1506" s="70" t="s">
        <v>67</v>
      </c>
      <c r="D1506" s="72">
        <v>416003</v>
      </c>
    </row>
    <row r="1507" spans="1:4" ht="14.25">
      <c r="A1507" s="70">
        <v>9510</v>
      </c>
      <c r="B1507" s="71" t="s">
        <v>1534</v>
      </c>
      <c r="C1507" s="70" t="s">
        <v>67</v>
      </c>
      <c r="D1507" s="72">
        <v>371117</v>
      </c>
    </row>
    <row r="1508" spans="1:4" ht="14.25">
      <c r="A1508" s="70">
        <v>9511</v>
      </c>
      <c r="B1508" s="71" t="s">
        <v>1535</v>
      </c>
      <c r="C1508" s="70" t="s">
        <v>67</v>
      </c>
      <c r="D1508" s="72">
        <v>280958</v>
      </c>
    </row>
    <row r="1509" spans="1:4" ht="14.25">
      <c r="A1509" s="70">
        <v>9512</v>
      </c>
      <c r="B1509" s="71" t="s">
        <v>1536</v>
      </c>
      <c r="C1509" s="70" t="s">
        <v>67</v>
      </c>
      <c r="D1509" s="72">
        <v>174438</v>
      </c>
    </row>
    <row r="1510" spans="1:4" ht="14.25">
      <c r="A1510" s="70">
        <v>9513</v>
      </c>
      <c r="B1510" s="71" t="s">
        <v>1537</v>
      </c>
      <c r="C1510" s="70" t="s">
        <v>67</v>
      </c>
      <c r="D1510" s="72">
        <v>164940</v>
      </c>
    </row>
    <row r="1511" spans="1:4" ht="14.25">
      <c r="A1511" s="70">
        <v>9514</v>
      </c>
      <c r="B1511" s="71" t="s">
        <v>1538</v>
      </c>
      <c r="C1511" s="70" t="s">
        <v>67</v>
      </c>
      <c r="D1511" s="72">
        <v>172324</v>
      </c>
    </row>
    <row r="1512" spans="1:4" ht="14.25">
      <c r="A1512" s="70">
        <v>9515</v>
      </c>
      <c r="B1512" s="71" t="s">
        <v>1539</v>
      </c>
      <c r="C1512" s="70" t="s">
        <v>67</v>
      </c>
      <c r="D1512" s="72">
        <v>141773</v>
      </c>
    </row>
    <row r="1513" spans="1:4" ht="14.25">
      <c r="A1513" s="70">
        <v>9516</v>
      </c>
      <c r="B1513" s="71" t="s">
        <v>1540</v>
      </c>
      <c r="C1513" s="70" t="s">
        <v>67</v>
      </c>
      <c r="D1513" s="72">
        <v>160788</v>
      </c>
    </row>
    <row r="1514" spans="1:4" ht="14.25">
      <c r="A1514" s="70">
        <v>9517</v>
      </c>
      <c r="B1514" s="71" t="s">
        <v>1541</v>
      </c>
      <c r="C1514" s="70" t="s">
        <v>67</v>
      </c>
      <c r="D1514" s="72">
        <v>181776</v>
      </c>
    </row>
    <row r="1515" spans="1:4" ht="14.25">
      <c r="A1515" s="70">
        <v>9518</v>
      </c>
      <c r="B1515" s="71" t="s">
        <v>1542</v>
      </c>
      <c r="C1515" s="70" t="s">
        <v>67</v>
      </c>
      <c r="D1515" s="72">
        <v>160788</v>
      </c>
    </row>
    <row r="1516" spans="1:4" ht="14.25">
      <c r="A1516" s="70">
        <v>9519</v>
      </c>
      <c r="B1516" s="71" t="s">
        <v>1543</v>
      </c>
      <c r="C1516" s="70" t="s">
        <v>67</v>
      </c>
      <c r="D1516" s="72">
        <v>172662</v>
      </c>
    </row>
    <row r="1517" spans="1:4" ht="14.25">
      <c r="A1517" s="70">
        <v>9520</v>
      </c>
      <c r="B1517" s="71" t="s">
        <v>1544</v>
      </c>
      <c r="C1517" s="70" t="s">
        <v>67</v>
      </c>
      <c r="D1517" s="72">
        <v>124687</v>
      </c>
    </row>
    <row r="1518" spans="1:4" ht="14.25">
      <c r="A1518" s="70">
        <v>9521</v>
      </c>
      <c r="B1518" s="71" t="s">
        <v>1545</v>
      </c>
      <c r="C1518" s="70" t="s">
        <v>67</v>
      </c>
      <c r="D1518" s="72">
        <v>156349</v>
      </c>
    </row>
    <row r="1519" spans="1:4" ht="14.25">
      <c r="A1519" s="70">
        <v>9522</v>
      </c>
      <c r="B1519" s="71" t="s">
        <v>1546</v>
      </c>
      <c r="C1519" s="70" t="s">
        <v>67</v>
      </c>
      <c r="D1519" s="72">
        <v>108808</v>
      </c>
    </row>
    <row r="1520" spans="1:4" ht="14.25">
      <c r="A1520" s="70">
        <v>9523</v>
      </c>
      <c r="B1520" s="71" t="s">
        <v>1547</v>
      </c>
      <c r="C1520" s="70" t="s">
        <v>67</v>
      </c>
      <c r="D1520" s="72">
        <v>180819</v>
      </c>
    </row>
    <row r="1521" spans="1:4" ht="14.25">
      <c r="A1521" s="70">
        <v>9524</v>
      </c>
      <c r="B1521" s="71" t="s">
        <v>1548</v>
      </c>
      <c r="C1521" s="70" t="s">
        <v>67</v>
      </c>
      <c r="D1521" s="72">
        <v>132651</v>
      </c>
    </row>
    <row r="1522" spans="1:4" ht="14.25">
      <c r="A1522" s="70">
        <v>9525</v>
      </c>
      <c r="B1522" s="71" t="s">
        <v>1549</v>
      </c>
      <c r="C1522" s="70" t="s">
        <v>67</v>
      </c>
      <c r="D1522" s="72">
        <v>110304</v>
      </c>
    </row>
    <row r="1523" spans="1:4" ht="14.25">
      <c r="A1523" s="70">
        <v>9526</v>
      </c>
      <c r="B1523" s="71" t="s">
        <v>1550</v>
      </c>
      <c r="C1523" s="70" t="s">
        <v>67</v>
      </c>
      <c r="D1523" s="72">
        <v>97414</v>
      </c>
    </row>
    <row r="1524" spans="1:4" ht="14.25">
      <c r="A1524" s="70">
        <v>9527</v>
      </c>
      <c r="B1524" s="71" t="s">
        <v>1551</v>
      </c>
      <c r="C1524" s="70" t="s">
        <v>67</v>
      </c>
      <c r="D1524" s="72">
        <v>124687</v>
      </c>
    </row>
    <row r="1525" spans="1:4" ht="14.25">
      <c r="A1525" s="70">
        <v>9528</v>
      </c>
      <c r="B1525" s="71" t="s">
        <v>1552</v>
      </c>
      <c r="C1525" s="70" t="s">
        <v>67</v>
      </c>
      <c r="D1525" s="72">
        <v>97414</v>
      </c>
    </row>
    <row r="1526" spans="1:4" ht="14.25">
      <c r="A1526" s="70">
        <v>9529</v>
      </c>
      <c r="B1526" s="71" t="s">
        <v>1553</v>
      </c>
      <c r="C1526" s="70" t="s">
        <v>67</v>
      </c>
      <c r="D1526" s="72">
        <v>218070</v>
      </c>
    </row>
    <row r="1527" spans="1:4" ht="14.25">
      <c r="A1527" s="70">
        <v>9530</v>
      </c>
      <c r="B1527" s="71" t="s">
        <v>1554</v>
      </c>
      <c r="C1527" s="70" t="s">
        <v>573</v>
      </c>
      <c r="D1527" s="72">
        <v>4177884</v>
      </c>
    </row>
    <row r="1528" spans="1:4" ht="14.25">
      <c r="A1528" s="70">
        <v>9531</v>
      </c>
      <c r="B1528" s="71" t="s">
        <v>1555</v>
      </c>
      <c r="C1528" s="70" t="s">
        <v>14</v>
      </c>
      <c r="D1528" s="72">
        <v>114632</v>
      </c>
    </row>
    <row r="1529" spans="1:4" ht="14.25">
      <c r="A1529" s="70">
        <v>9532</v>
      </c>
      <c r="B1529" s="71" t="s">
        <v>1556</v>
      </c>
      <c r="C1529" s="70" t="s">
        <v>14</v>
      </c>
      <c r="D1529" s="72">
        <v>87410</v>
      </c>
    </row>
    <row r="1530" spans="1:4" ht="14.25">
      <c r="A1530" s="70">
        <v>9533</v>
      </c>
      <c r="B1530" s="71" t="s">
        <v>1557</v>
      </c>
      <c r="C1530" s="70" t="s">
        <v>14</v>
      </c>
      <c r="D1530" s="72">
        <v>73799</v>
      </c>
    </row>
    <row r="1531" spans="1:4" ht="14.25">
      <c r="A1531" s="70">
        <v>9534</v>
      </c>
      <c r="B1531" s="71" t="s">
        <v>1558</v>
      </c>
      <c r="C1531" s="70" t="s">
        <v>14</v>
      </c>
      <c r="D1531" s="72">
        <v>62869</v>
      </c>
    </row>
    <row r="1532" spans="1:4" ht="14.25">
      <c r="A1532" s="70">
        <v>9535</v>
      </c>
      <c r="B1532" s="71" t="s">
        <v>1559</v>
      </c>
      <c r="C1532" s="70" t="s">
        <v>14</v>
      </c>
      <c r="D1532" s="72">
        <v>56728</v>
      </c>
    </row>
    <row r="1533" spans="1:4" ht="14.25">
      <c r="A1533" s="70">
        <v>9536</v>
      </c>
      <c r="B1533" s="71" t="s">
        <v>1560</v>
      </c>
      <c r="C1533" s="70" t="s">
        <v>14</v>
      </c>
      <c r="D1533" s="72">
        <v>50607</v>
      </c>
    </row>
    <row r="1534" spans="1:4" ht="14.25">
      <c r="A1534" s="70">
        <v>9537</v>
      </c>
      <c r="B1534" s="71" t="s">
        <v>1561</v>
      </c>
      <c r="C1534" s="70" t="s">
        <v>14</v>
      </c>
      <c r="D1534" s="72">
        <v>38313</v>
      </c>
    </row>
    <row r="1535" spans="1:4" ht="14.25">
      <c r="A1535" s="70">
        <v>9539</v>
      </c>
      <c r="B1535" s="71" t="s">
        <v>1562</v>
      </c>
      <c r="C1535" s="70" t="s">
        <v>14</v>
      </c>
      <c r="D1535" s="72">
        <v>23786</v>
      </c>
    </row>
    <row r="1536" spans="1:4" ht="14.25">
      <c r="A1536" s="70">
        <v>9540</v>
      </c>
      <c r="B1536" s="71" t="s">
        <v>1563</v>
      </c>
      <c r="C1536" s="70" t="s">
        <v>14</v>
      </c>
      <c r="D1536" s="72">
        <v>22492</v>
      </c>
    </row>
    <row r="1537" spans="1:4" ht="14.25">
      <c r="A1537" s="70">
        <v>9541</v>
      </c>
      <c r="B1537" s="71" t="s">
        <v>1564</v>
      </c>
      <c r="C1537" s="70" t="s">
        <v>14</v>
      </c>
      <c r="D1537" s="72">
        <v>23498</v>
      </c>
    </row>
    <row r="1538" spans="1:4" ht="14.25">
      <c r="A1538" s="70">
        <v>9542</v>
      </c>
      <c r="B1538" s="71" t="s">
        <v>1565</v>
      </c>
      <c r="C1538" s="70" t="s">
        <v>14</v>
      </c>
      <c r="D1538" s="72">
        <v>19333</v>
      </c>
    </row>
    <row r="1539" spans="1:4" ht="14.25">
      <c r="A1539" s="70">
        <v>9543</v>
      </c>
      <c r="B1539" s="71" t="s">
        <v>1566</v>
      </c>
      <c r="C1539" s="70" t="s">
        <v>14</v>
      </c>
      <c r="D1539" s="72">
        <v>24787</v>
      </c>
    </row>
    <row r="1540" spans="1:4" ht="14.25">
      <c r="A1540" s="70">
        <v>9544</v>
      </c>
      <c r="B1540" s="71" t="s">
        <v>1567</v>
      </c>
      <c r="C1540" s="70" t="s">
        <v>14</v>
      </c>
      <c r="D1540" s="72">
        <v>21925</v>
      </c>
    </row>
    <row r="1541" spans="1:4" ht="14.25">
      <c r="A1541" s="70">
        <v>9545</v>
      </c>
      <c r="B1541" s="71" t="s">
        <v>1568</v>
      </c>
      <c r="C1541" s="70" t="s">
        <v>14</v>
      </c>
      <c r="D1541" s="72">
        <v>24787</v>
      </c>
    </row>
    <row r="1542" spans="1:4" ht="14.25">
      <c r="A1542" s="70">
        <v>9546</v>
      </c>
      <c r="B1542" s="71" t="s">
        <v>1569</v>
      </c>
      <c r="C1542" s="70" t="s">
        <v>14</v>
      </c>
      <c r="D1542" s="72">
        <v>21925</v>
      </c>
    </row>
    <row r="1543" spans="1:4" ht="14.25">
      <c r="A1543" s="70">
        <v>9547</v>
      </c>
      <c r="B1543" s="71" t="s">
        <v>1570</v>
      </c>
      <c r="C1543" s="70" t="s">
        <v>14</v>
      </c>
      <c r="D1543" s="72">
        <v>23545</v>
      </c>
    </row>
    <row r="1544" spans="1:4" ht="14.25">
      <c r="A1544" s="70">
        <v>9548</v>
      </c>
      <c r="B1544" s="71" t="s">
        <v>1571</v>
      </c>
      <c r="C1544" s="70" t="s">
        <v>14</v>
      </c>
      <c r="D1544" s="72">
        <v>17002</v>
      </c>
    </row>
    <row r="1545" spans="1:4" ht="14.25">
      <c r="A1545" s="70">
        <v>9549</v>
      </c>
      <c r="B1545" s="71" t="s">
        <v>1572</v>
      </c>
      <c r="C1545" s="70" t="s">
        <v>14</v>
      </c>
      <c r="D1545" s="72">
        <v>21320</v>
      </c>
    </row>
    <row r="1546" spans="1:4" ht="14.25">
      <c r="A1546" s="70">
        <v>9550</v>
      </c>
      <c r="B1546" s="71" t="s">
        <v>1573</v>
      </c>
      <c r="C1546" s="70" t="s">
        <v>14</v>
      </c>
      <c r="D1546" s="72">
        <v>14838</v>
      </c>
    </row>
    <row r="1547" spans="1:4" ht="14.25">
      <c r="A1547" s="70">
        <v>9551</v>
      </c>
      <c r="B1547" s="71" t="s">
        <v>1574</v>
      </c>
      <c r="C1547" s="70" t="s">
        <v>14</v>
      </c>
      <c r="D1547" s="72">
        <v>19648</v>
      </c>
    </row>
    <row r="1548" spans="1:4" ht="14.25">
      <c r="A1548" s="70">
        <v>9552</v>
      </c>
      <c r="B1548" s="71" t="s">
        <v>1575</v>
      </c>
      <c r="C1548" s="70" t="s">
        <v>14</v>
      </c>
      <c r="D1548" s="72">
        <v>17864</v>
      </c>
    </row>
    <row r="1549" spans="1:4" ht="14.25">
      <c r="A1549" s="70">
        <v>9553</v>
      </c>
      <c r="B1549" s="71" t="s">
        <v>1576</v>
      </c>
      <c r="C1549" s="70" t="s">
        <v>14</v>
      </c>
      <c r="D1549" s="72">
        <v>24657</v>
      </c>
    </row>
    <row r="1550" spans="1:4" ht="14.25">
      <c r="A1550" s="70">
        <v>9554</v>
      </c>
      <c r="B1550" s="71" t="s">
        <v>1577</v>
      </c>
      <c r="C1550" s="70" t="s">
        <v>14</v>
      </c>
      <c r="D1550" s="72">
        <v>18088</v>
      </c>
    </row>
    <row r="1551" spans="1:4" ht="14.25">
      <c r="A1551" s="70">
        <v>9555</v>
      </c>
      <c r="B1551" s="71" t="s">
        <v>1578</v>
      </c>
      <c r="C1551" s="70" t="s">
        <v>14</v>
      </c>
      <c r="D1551" s="72">
        <v>15042</v>
      </c>
    </row>
    <row r="1552" spans="1:4" ht="14.25">
      <c r="A1552" s="70">
        <v>9556</v>
      </c>
      <c r="B1552" s="71" t="s">
        <v>1579</v>
      </c>
      <c r="C1552" s="70" t="s">
        <v>14</v>
      </c>
      <c r="D1552" s="72">
        <v>13284</v>
      </c>
    </row>
    <row r="1553" spans="1:4" ht="14.25">
      <c r="A1553" s="70">
        <v>9557</v>
      </c>
      <c r="B1553" s="71" t="s">
        <v>1580</v>
      </c>
      <c r="C1553" s="70" t="s">
        <v>14</v>
      </c>
      <c r="D1553" s="72">
        <v>17002</v>
      </c>
    </row>
    <row r="1554" spans="1:4" ht="14.25">
      <c r="A1554" s="70">
        <v>9558</v>
      </c>
      <c r="B1554" s="71" t="s">
        <v>1581</v>
      </c>
      <c r="C1554" s="70" t="s">
        <v>14</v>
      </c>
      <c r="D1554" s="72">
        <v>15042</v>
      </c>
    </row>
    <row r="1555" spans="1:4" ht="14.25">
      <c r="A1555" s="70">
        <v>9559</v>
      </c>
      <c r="B1555" s="71" t="s">
        <v>1582</v>
      </c>
      <c r="C1555" s="70" t="s">
        <v>14</v>
      </c>
      <c r="D1555" s="72">
        <v>13284</v>
      </c>
    </row>
    <row r="1556" spans="1:4" ht="14.25">
      <c r="A1556" s="70">
        <v>9560</v>
      </c>
      <c r="B1556" s="71" t="s">
        <v>1583</v>
      </c>
      <c r="C1556" s="70" t="s">
        <v>14</v>
      </c>
      <c r="D1556" s="72">
        <v>29737</v>
      </c>
    </row>
    <row r="1557" spans="1:4" ht="14.25">
      <c r="A1557" s="70">
        <v>9570</v>
      </c>
      <c r="B1557" s="71" t="s">
        <v>1584</v>
      </c>
      <c r="C1557" s="70" t="s">
        <v>22</v>
      </c>
      <c r="D1557" s="72">
        <v>2206</v>
      </c>
    </row>
    <row r="1558" spans="1:4" ht="14.25">
      <c r="A1558" s="70">
        <v>9571</v>
      </c>
      <c r="B1558" s="71" t="s">
        <v>1585</v>
      </c>
      <c r="C1558" s="70" t="s">
        <v>22</v>
      </c>
      <c r="D1558" s="72">
        <v>11797</v>
      </c>
    </row>
    <row r="1559" spans="1:4" ht="14.25">
      <c r="A1559" s="70">
        <v>9572</v>
      </c>
      <c r="B1559" s="71" t="s">
        <v>1586</v>
      </c>
      <c r="C1559" s="70" t="s">
        <v>32</v>
      </c>
      <c r="D1559" s="72">
        <v>4964</v>
      </c>
    </row>
    <row r="1560" spans="1:4" ht="14.25">
      <c r="A1560" s="70">
        <v>9573</v>
      </c>
      <c r="B1560" s="71" t="s">
        <v>1587</v>
      </c>
      <c r="C1560" s="70" t="s">
        <v>32</v>
      </c>
      <c r="D1560" s="72">
        <v>4626</v>
      </c>
    </row>
    <row r="1561" spans="1:4" ht="14.25">
      <c r="A1561" s="70">
        <v>9574</v>
      </c>
      <c r="B1561" s="71" t="s">
        <v>1588</v>
      </c>
      <c r="C1561" s="70" t="s">
        <v>22</v>
      </c>
      <c r="D1561" s="72">
        <v>1445</v>
      </c>
    </row>
    <row r="1562" spans="1:4" ht="14.25">
      <c r="A1562" s="70">
        <v>9575</v>
      </c>
      <c r="B1562" s="71" t="s">
        <v>1589</v>
      </c>
      <c r="C1562" s="70" t="s">
        <v>573</v>
      </c>
      <c r="D1562" s="72">
        <v>18832062</v>
      </c>
    </row>
    <row r="1563" spans="1:4" ht="14.25">
      <c r="A1563" s="70">
        <v>9576</v>
      </c>
      <c r="B1563" s="71" t="s">
        <v>1590</v>
      </c>
      <c r="C1563" s="70" t="s">
        <v>29</v>
      </c>
      <c r="D1563" s="72">
        <v>55270</v>
      </c>
    </row>
    <row r="1564" spans="1:4" ht="14.25">
      <c r="A1564" s="70">
        <v>9577</v>
      </c>
      <c r="B1564" s="71" t="s">
        <v>1591</v>
      </c>
      <c r="C1564" s="70" t="s">
        <v>29</v>
      </c>
      <c r="D1564" s="72">
        <v>25982</v>
      </c>
    </row>
    <row r="1565" spans="1:4" ht="14.25">
      <c r="A1565" s="70">
        <v>9578</v>
      </c>
      <c r="B1565" s="71" t="s">
        <v>1592</v>
      </c>
      <c r="C1565" s="70" t="s">
        <v>1593</v>
      </c>
      <c r="D1565" s="72">
        <v>1260967</v>
      </c>
    </row>
    <row r="1566" spans="1:4" ht="14.25">
      <c r="A1566" s="70">
        <v>9635</v>
      </c>
      <c r="B1566" s="71" t="s">
        <v>1594</v>
      </c>
      <c r="C1566" s="70" t="s">
        <v>22</v>
      </c>
      <c r="D1566" s="72">
        <v>219579</v>
      </c>
    </row>
    <row r="1567" spans="1:4" ht="14.25">
      <c r="A1567" s="70">
        <v>9638</v>
      </c>
      <c r="B1567" s="71" t="s">
        <v>1595</v>
      </c>
      <c r="C1567" s="70" t="s">
        <v>20</v>
      </c>
      <c r="D1567" s="72">
        <v>159663</v>
      </c>
    </row>
    <row r="1568" spans="1:4" ht="14.25">
      <c r="A1568" s="70">
        <v>9639</v>
      </c>
      <c r="B1568" s="71" t="s">
        <v>1596</v>
      </c>
      <c r="C1568" s="70" t="s">
        <v>20</v>
      </c>
      <c r="D1568" s="72">
        <v>5833</v>
      </c>
    </row>
    <row r="1569" spans="1:4" ht="14.25">
      <c r="A1569" s="70">
        <v>9640</v>
      </c>
      <c r="B1569" s="71" t="s">
        <v>1597</v>
      </c>
      <c r="C1569" s="70" t="s">
        <v>20</v>
      </c>
      <c r="D1569" s="72">
        <v>18626</v>
      </c>
    </row>
    <row r="1570" spans="1:4" ht="14.25">
      <c r="A1570" s="70">
        <v>9642</v>
      </c>
      <c r="B1570" s="71" t="s">
        <v>1598</v>
      </c>
      <c r="C1570" s="70" t="s">
        <v>20</v>
      </c>
      <c r="D1570" s="72">
        <v>104512</v>
      </c>
    </row>
    <row r="1571" spans="1:4" ht="14.25">
      <c r="A1571" s="70">
        <v>9643</v>
      </c>
      <c r="B1571" s="71" t="s">
        <v>1599</v>
      </c>
      <c r="C1571" s="70" t="s">
        <v>32</v>
      </c>
      <c r="D1571" s="72">
        <v>820</v>
      </c>
    </row>
    <row r="1572" spans="1:4" ht="14.25">
      <c r="A1572" s="70">
        <v>9644</v>
      </c>
      <c r="B1572" s="71" t="s">
        <v>1600</v>
      </c>
      <c r="C1572" s="70" t="s">
        <v>32</v>
      </c>
      <c r="D1572" s="72">
        <v>25260</v>
      </c>
    </row>
    <row r="1573" spans="1:4" ht="14.25">
      <c r="A1573" s="70">
        <v>9645</v>
      </c>
      <c r="B1573" s="71" t="s">
        <v>1601</v>
      </c>
      <c r="C1573" s="70" t="s">
        <v>22</v>
      </c>
      <c r="D1573" s="72">
        <v>81223</v>
      </c>
    </row>
    <row r="1574" spans="1:4" ht="14.25">
      <c r="A1574" s="70">
        <v>9646</v>
      </c>
      <c r="B1574" s="71" t="s">
        <v>1602</v>
      </c>
      <c r="C1574" s="70" t="s">
        <v>22</v>
      </c>
      <c r="D1574" s="72">
        <v>285600</v>
      </c>
    </row>
    <row r="1575" spans="1:4" ht="14.25">
      <c r="A1575" s="70">
        <v>9647</v>
      </c>
      <c r="B1575" s="71" t="s">
        <v>1603</v>
      </c>
      <c r="C1575" s="70" t="s">
        <v>22</v>
      </c>
      <c r="D1575" s="72">
        <v>930342</v>
      </c>
    </row>
    <row r="1576" spans="1:4" ht="14.25">
      <c r="A1576" s="70">
        <v>9648</v>
      </c>
      <c r="B1576" s="71" t="s">
        <v>1604</v>
      </c>
      <c r="C1576" s="70" t="s">
        <v>22</v>
      </c>
      <c r="D1576" s="72">
        <v>29750</v>
      </c>
    </row>
    <row r="1577" spans="1:4" ht="14.25">
      <c r="A1577" s="70">
        <v>9649</v>
      </c>
      <c r="B1577" s="71" t="s">
        <v>1605</v>
      </c>
      <c r="C1577" s="70" t="s">
        <v>55</v>
      </c>
      <c r="D1577" s="72">
        <v>421313</v>
      </c>
    </row>
    <row r="1578" spans="1:4" ht="14.25">
      <c r="A1578" s="70">
        <v>9650</v>
      </c>
      <c r="B1578" s="71" t="s">
        <v>1606</v>
      </c>
      <c r="C1578" s="70" t="s">
        <v>20</v>
      </c>
      <c r="D1578" s="72">
        <v>5712</v>
      </c>
    </row>
    <row r="1579" spans="1:4" ht="14.25">
      <c r="A1579" s="70">
        <v>9651</v>
      </c>
      <c r="B1579" s="71" t="s">
        <v>1607</v>
      </c>
      <c r="C1579" s="70" t="s">
        <v>20</v>
      </c>
      <c r="D1579" s="72">
        <v>21800</v>
      </c>
    </row>
    <row r="1580" spans="1:4" ht="14.25">
      <c r="A1580" s="70">
        <v>9652</v>
      </c>
      <c r="B1580" s="71" t="s">
        <v>1608</v>
      </c>
      <c r="C1580" s="70" t="s">
        <v>20</v>
      </c>
      <c r="D1580" s="72">
        <v>19450</v>
      </c>
    </row>
    <row r="1581" spans="1:4" ht="14.25">
      <c r="A1581" s="70">
        <v>9653</v>
      </c>
      <c r="B1581" s="71" t="s">
        <v>1609</v>
      </c>
      <c r="C1581" s="70" t="s">
        <v>20</v>
      </c>
      <c r="D1581" s="72">
        <v>21150</v>
      </c>
    </row>
    <row r="1582" spans="1:4" ht="14.25">
      <c r="A1582" s="70">
        <v>9654</v>
      </c>
      <c r="B1582" s="71" t="s">
        <v>1610</v>
      </c>
      <c r="C1582" s="70" t="s">
        <v>20</v>
      </c>
      <c r="D1582" s="72">
        <v>18800</v>
      </c>
    </row>
    <row r="1583" spans="1:4" ht="14.25">
      <c r="A1583" s="70">
        <v>9655</v>
      </c>
      <c r="B1583" s="71" t="s">
        <v>1611</v>
      </c>
      <c r="C1583" s="70" t="s">
        <v>20</v>
      </c>
      <c r="D1583" s="72">
        <v>18152</v>
      </c>
    </row>
    <row r="1584" spans="1:4" ht="14.25">
      <c r="A1584" s="70">
        <v>9656</v>
      </c>
      <c r="B1584" s="71" t="s">
        <v>1612</v>
      </c>
      <c r="C1584" s="70" t="s">
        <v>16</v>
      </c>
      <c r="D1584" s="72">
        <v>14828</v>
      </c>
    </row>
    <row r="1585" spans="1:4" ht="14.25">
      <c r="A1585" s="70">
        <v>9663</v>
      </c>
      <c r="B1585" s="71" t="s">
        <v>1613</v>
      </c>
      <c r="C1585" s="70" t="s">
        <v>16</v>
      </c>
      <c r="D1585" s="72">
        <v>437215</v>
      </c>
    </row>
    <row r="1586" spans="1:4" ht="14.25">
      <c r="A1586" s="70">
        <v>9671</v>
      </c>
      <c r="B1586" s="71" t="s">
        <v>1614</v>
      </c>
      <c r="C1586" s="70" t="s">
        <v>5</v>
      </c>
      <c r="D1586" s="72">
        <v>917091</v>
      </c>
    </row>
    <row r="1587" spans="1:4" ht="14.25">
      <c r="A1587" s="70">
        <v>9672</v>
      </c>
      <c r="B1587" s="71" t="s">
        <v>1615</v>
      </c>
      <c r="C1587" s="70" t="s">
        <v>5</v>
      </c>
      <c r="D1587" s="72">
        <v>911607</v>
      </c>
    </row>
    <row r="1588" spans="1:4" ht="14.25">
      <c r="A1588" s="70">
        <v>9673</v>
      </c>
      <c r="B1588" s="71" t="s">
        <v>1616</v>
      </c>
      <c r="C1588" s="70" t="s">
        <v>5</v>
      </c>
      <c r="D1588" s="72">
        <v>840629</v>
      </c>
    </row>
    <row r="1589" spans="1:4" ht="14.25">
      <c r="A1589" s="70">
        <v>9682</v>
      </c>
      <c r="B1589" s="71" t="s">
        <v>1617</v>
      </c>
      <c r="C1589" s="70" t="s">
        <v>55</v>
      </c>
      <c r="D1589" s="72">
        <v>121231</v>
      </c>
    </row>
    <row r="1590" spans="1:4" ht="14.25">
      <c r="A1590" s="70">
        <v>9685</v>
      </c>
      <c r="B1590" s="71" t="s">
        <v>1618</v>
      </c>
      <c r="C1590" s="70" t="s">
        <v>32</v>
      </c>
      <c r="D1590" s="72">
        <v>74731</v>
      </c>
    </row>
    <row r="1591" spans="1:4" ht="14.25">
      <c r="A1591" s="70">
        <v>9686</v>
      </c>
      <c r="B1591" s="71" t="s">
        <v>1619</v>
      </c>
      <c r="C1591" s="70" t="s">
        <v>32</v>
      </c>
      <c r="D1591" s="72">
        <v>56923</v>
      </c>
    </row>
    <row r="1592" spans="1:4" ht="14.25">
      <c r="A1592" s="70">
        <v>9687</v>
      </c>
      <c r="B1592" s="71" t="s">
        <v>1620</v>
      </c>
      <c r="C1592" s="70" t="s">
        <v>22</v>
      </c>
      <c r="D1592" s="72">
        <v>6151</v>
      </c>
    </row>
    <row r="1593" spans="1:4" ht="14.25">
      <c r="A1593" s="70">
        <v>9688</v>
      </c>
      <c r="B1593" s="71" t="s">
        <v>1621</v>
      </c>
      <c r="C1593" s="70" t="s">
        <v>32</v>
      </c>
      <c r="D1593" s="72">
        <v>20270</v>
      </c>
    </row>
    <row r="1594" spans="1:4" ht="14.25">
      <c r="A1594" s="70">
        <v>9689</v>
      </c>
      <c r="B1594" s="71" t="s">
        <v>1622</v>
      </c>
      <c r="C1594" s="70" t="s">
        <v>22</v>
      </c>
      <c r="D1594" s="72">
        <v>2788</v>
      </c>
    </row>
    <row r="1595" spans="1:4" ht="14.25">
      <c r="A1595" s="70">
        <v>9690</v>
      </c>
      <c r="B1595" s="71" t="s">
        <v>1623</v>
      </c>
      <c r="C1595" s="70" t="s">
        <v>32</v>
      </c>
      <c r="D1595" s="72">
        <v>23717</v>
      </c>
    </row>
    <row r="1596" spans="1:4" ht="14.25">
      <c r="A1596" s="70">
        <v>9695</v>
      </c>
      <c r="B1596" s="71" t="s">
        <v>1624</v>
      </c>
      <c r="C1596" s="70" t="s">
        <v>20</v>
      </c>
      <c r="D1596" s="72">
        <v>595</v>
      </c>
    </row>
    <row r="1597" spans="1:4" ht="14.25">
      <c r="A1597" s="70">
        <v>9696</v>
      </c>
      <c r="B1597" s="71" t="s">
        <v>1625</v>
      </c>
      <c r="C1597" s="70" t="s">
        <v>20</v>
      </c>
      <c r="D1597" s="72">
        <v>781</v>
      </c>
    </row>
    <row r="1598" spans="1:4" ht="14.25">
      <c r="A1598" s="70">
        <v>9697</v>
      </c>
      <c r="B1598" s="71" t="s">
        <v>1626</v>
      </c>
      <c r="C1598" s="70" t="s">
        <v>20</v>
      </c>
      <c r="D1598" s="72">
        <v>901</v>
      </c>
    </row>
    <row r="1599" spans="1:4" ht="14.25">
      <c r="A1599" s="70">
        <v>9698</v>
      </c>
      <c r="B1599" s="71" t="s">
        <v>1627</v>
      </c>
      <c r="C1599" s="70" t="s">
        <v>20</v>
      </c>
      <c r="D1599" s="72">
        <v>1022</v>
      </c>
    </row>
    <row r="1600" spans="1:4" ht="14.25">
      <c r="A1600" s="70">
        <v>9699</v>
      </c>
      <c r="B1600" s="71" t="s">
        <v>1628</v>
      </c>
      <c r="C1600" s="70" t="s">
        <v>20</v>
      </c>
      <c r="D1600" s="72">
        <v>1384</v>
      </c>
    </row>
    <row r="1601" spans="1:4" ht="14.25">
      <c r="A1601" s="70">
        <v>9700</v>
      </c>
      <c r="B1601" s="71" t="s">
        <v>1629</v>
      </c>
      <c r="C1601" s="70" t="s">
        <v>20</v>
      </c>
      <c r="D1601" s="72">
        <v>1442</v>
      </c>
    </row>
    <row r="1602" spans="1:4" ht="14.25">
      <c r="A1602" s="70">
        <v>9701</v>
      </c>
      <c r="B1602" s="71" t="s">
        <v>1630</v>
      </c>
      <c r="C1602" s="70" t="s">
        <v>20</v>
      </c>
      <c r="D1602" s="72">
        <v>1616</v>
      </c>
    </row>
    <row r="1603" spans="1:4" ht="14.25">
      <c r="A1603" s="70">
        <v>9704</v>
      </c>
      <c r="B1603" s="71" t="s">
        <v>1631</v>
      </c>
      <c r="C1603" s="70" t="s">
        <v>944</v>
      </c>
      <c r="D1603" s="72">
        <v>250000</v>
      </c>
    </row>
    <row r="1604" spans="1:4" ht="14.25">
      <c r="A1604" s="70">
        <v>9705</v>
      </c>
      <c r="B1604" s="71" t="s">
        <v>1632</v>
      </c>
      <c r="C1604" s="70" t="s">
        <v>944</v>
      </c>
      <c r="D1604" s="72">
        <v>600000</v>
      </c>
    </row>
    <row r="1605" spans="1:4" ht="14.25">
      <c r="A1605" s="70">
        <v>9706</v>
      </c>
      <c r="B1605" s="71" t="s">
        <v>1633</v>
      </c>
      <c r="C1605" s="70" t="s">
        <v>944</v>
      </c>
      <c r="D1605" s="72">
        <v>1000000</v>
      </c>
    </row>
    <row r="1606" spans="1:4" ht="14.25">
      <c r="A1606" s="70">
        <v>9707</v>
      </c>
      <c r="B1606" s="71" t="s">
        <v>1634</v>
      </c>
      <c r="C1606" s="70" t="s">
        <v>944</v>
      </c>
      <c r="D1606" s="72">
        <v>1000000</v>
      </c>
    </row>
    <row r="1607" spans="1:4" ht="14.25">
      <c r="A1607" s="70">
        <v>9708</v>
      </c>
      <c r="B1607" s="71" t="s">
        <v>1635</v>
      </c>
      <c r="C1607" s="70" t="s">
        <v>944</v>
      </c>
      <c r="D1607" s="72">
        <v>1300000</v>
      </c>
    </row>
    <row r="1608" spans="1:4" ht="14.25">
      <c r="A1608" s="70">
        <v>9709</v>
      </c>
      <c r="B1608" s="71" t="s">
        <v>1636</v>
      </c>
      <c r="C1608" s="70" t="s">
        <v>573</v>
      </c>
      <c r="D1608" s="72">
        <v>5043600</v>
      </c>
    </row>
    <row r="1609" spans="1:4" ht="14.25">
      <c r="A1609" s="70">
        <v>9710</v>
      </c>
      <c r="B1609" s="71" t="s">
        <v>1637</v>
      </c>
      <c r="C1609" s="70" t="s">
        <v>573</v>
      </c>
      <c r="D1609" s="72">
        <v>4468500</v>
      </c>
    </row>
    <row r="1610" spans="1:4" ht="14.25">
      <c r="A1610" s="70">
        <v>9711</v>
      </c>
      <c r="B1610" s="71" t="s">
        <v>1638</v>
      </c>
      <c r="C1610" s="70" t="s">
        <v>573</v>
      </c>
      <c r="D1610" s="72">
        <v>3303450</v>
      </c>
    </row>
    <row r="1611" spans="1:4" ht="14.25">
      <c r="A1611" s="70">
        <v>9712</v>
      </c>
      <c r="B1611" s="71" t="s">
        <v>1639</v>
      </c>
      <c r="C1611" s="70" t="s">
        <v>573</v>
      </c>
      <c r="D1611" s="72">
        <v>3126600</v>
      </c>
    </row>
    <row r="1612" spans="1:4" ht="14.25">
      <c r="A1612" s="70">
        <v>9713</v>
      </c>
      <c r="B1612" s="71" t="s">
        <v>1640</v>
      </c>
      <c r="C1612" s="70" t="s">
        <v>573</v>
      </c>
      <c r="D1612" s="72">
        <v>2724300</v>
      </c>
    </row>
    <row r="1613" spans="1:4" ht="14.25">
      <c r="A1613" s="70">
        <v>9714</v>
      </c>
      <c r="B1613" s="71" t="s">
        <v>1641</v>
      </c>
      <c r="C1613" s="70" t="s">
        <v>573</v>
      </c>
      <c r="D1613" s="72">
        <v>2363722</v>
      </c>
    </row>
    <row r="1614" spans="1:4" ht="14.25">
      <c r="A1614" s="70">
        <v>9715</v>
      </c>
      <c r="B1614" s="71" t="s">
        <v>1642</v>
      </c>
      <c r="C1614" s="70" t="s">
        <v>573</v>
      </c>
      <c r="D1614" s="72">
        <v>6058800</v>
      </c>
    </row>
    <row r="1615" spans="1:4" ht="14.25">
      <c r="A1615" s="70">
        <v>9720</v>
      </c>
      <c r="B1615" s="71" t="s">
        <v>1643</v>
      </c>
      <c r="C1615" s="70" t="s">
        <v>22</v>
      </c>
      <c r="D1615" s="72">
        <v>19278</v>
      </c>
    </row>
    <row r="1616" spans="1:4" ht="14.25">
      <c r="A1616" s="70">
        <v>9723</v>
      </c>
      <c r="B1616" s="71" t="s">
        <v>1644</v>
      </c>
      <c r="C1616" s="70" t="s">
        <v>72</v>
      </c>
      <c r="D1616" s="72">
        <v>31999</v>
      </c>
    </row>
    <row r="1617" spans="1:4" ht="14.25">
      <c r="A1617" s="70">
        <v>9724</v>
      </c>
      <c r="B1617" s="71" t="s">
        <v>1645</v>
      </c>
      <c r="C1617" s="70" t="s">
        <v>703</v>
      </c>
      <c r="D1617" s="72">
        <v>124818</v>
      </c>
    </row>
    <row r="1618" spans="1:4" ht="14.25">
      <c r="A1618" s="70">
        <v>9725</v>
      </c>
      <c r="B1618" s="71" t="s">
        <v>1646</v>
      </c>
      <c r="C1618" s="70" t="s">
        <v>703</v>
      </c>
      <c r="D1618" s="72">
        <v>97962</v>
      </c>
    </row>
    <row r="1619" spans="1:4" ht="14.25">
      <c r="A1619" s="70">
        <v>9726</v>
      </c>
      <c r="B1619" s="71" t="s">
        <v>1647</v>
      </c>
      <c r="C1619" s="70" t="s">
        <v>72</v>
      </c>
      <c r="D1619" s="72">
        <v>35000</v>
      </c>
    </row>
    <row r="1620" spans="1:4" ht="14.25">
      <c r="A1620" s="70">
        <v>9727</v>
      </c>
      <c r="B1620" s="71" t="s">
        <v>1648</v>
      </c>
      <c r="C1620" s="70" t="s">
        <v>58</v>
      </c>
      <c r="D1620" s="72">
        <v>126090</v>
      </c>
    </row>
    <row r="1621" spans="1:4" ht="14.25">
      <c r="A1621" s="70">
        <v>9728</v>
      </c>
      <c r="B1621" s="71" t="s">
        <v>1649</v>
      </c>
      <c r="C1621" s="70" t="s">
        <v>22</v>
      </c>
      <c r="D1621" s="72">
        <v>3857504</v>
      </c>
    </row>
    <row r="1622" spans="1:4" ht="14.25">
      <c r="A1622" s="70">
        <v>9733</v>
      </c>
      <c r="B1622" s="71" t="s">
        <v>1650</v>
      </c>
      <c r="C1622" s="70" t="s">
        <v>22</v>
      </c>
      <c r="D1622" s="72">
        <v>117641</v>
      </c>
    </row>
    <row r="1623" spans="1:4" ht="14.25">
      <c r="A1623" s="70">
        <v>9736</v>
      </c>
      <c r="B1623" s="71" t="s">
        <v>1651</v>
      </c>
      <c r="C1623" s="70" t="s">
        <v>32</v>
      </c>
      <c r="D1623" s="72">
        <v>733303</v>
      </c>
    </row>
    <row r="1624" spans="1:4" ht="14.25">
      <c r="A1624" s="70">
        <v>9743</v>
      </c>
      <c r="B1624" s="71" t="s">
        <v>1652</v>
      </c>
      <c r="C1624" s="70" t="s">
        <v>1653</v>
      </c>
      <c r="D1624" s="72">
        <v>595000</v>
      </c>
    </row>
    <row r="1625" spans="1:4" ht="14.25">
      <c r="A1625" s="70">
        <v>9744</v>
      </c>
      <c r="B1625" s="71" t="s">
        <v>1654</v>
      </c>
      <c r="C1625" s="70" t="s">
        <v>1653</v>
      </c>
      <c r="D1625" s="72">
        <v>714000</v>
      </c>
    </row>
    <row r="1626" spans="1:4" ht="14.25">
      <c r="A1626" s="70">
        <v>9745</v>
      </c>
      <c r="B1626" s="71" t="s">
        <v>1655</v>
      </c>
      <c r="C1626" s="70" t="s">
        <v>1653</v>
      </c>
      <c r="D1626" s="72">
        <v>833000</v>
      </c>
    </row>
    <row r="1627" spans="1:4" ht="14.25">
      <c r="A1627" s="70">
        <v>9746</v>
      </c>
      <c r="B1627" s="71" t="s">
        <v>1656</v>
      </c>
      <c r="C1627" s="70" t="s">
        <v>1653</v>
      </c>
      <c r="D1627" s="72">
        <v>952000</v>
      </c>
    </row>
    <row r="1628" spans="1:4" ht="14.25">
      <c r="A1628" s="70">
        <v>9747</v>
      </c>
      <c r="B1628" s="71" t="s">
        <v>1657</v>
      </c>
      <c r="C1628" s="70" t="s">
        <v>5</v>
      </c>
      <c r="D1628" s="72">
        <v>71400</v>
      </c>
    </row>
    <row r="1629" spans="1:4" ht="14.25">
      <c r="A1629" s="70">
        <v>9752</v>
      </c>
      <c r="B1629" s="71" t="s">
        <v>1658</v>
      </c>
      <c r="C1629" s="70" t="s">
        <v>14</v>
      </c>
      <c r="D1629" s="72">
        <v>10621</v>
      </c>
    </row>
    <row r="1630" spans="1:4" ht="14.25">
      <c r="A1630" s="70">
        <v>9754</v>
      </c>
      <c r="B1630" s="71" t="s">
        <v>1659</v>
      </c>
      <c r="C1630" s="70" t="s">
        <v>55</v>
      </c>
      <c r="D1630" s="72">
        <v>95000</v>
      </c>
    </row>
    <row r="1631" spans="1:4" ht="14.25">
      <c r="A1631" s="70">
        <v>9764</v>
      </c>
      <c r="B1631" s="71" t="s">
        <v>1660</v>
      </c>
      <c r="C1631" s="70" t="s">
        <v>32</v>
      </c>
      <c r="D1631" s="72">
        <v>121359</v>
      </c>
    </row>
    <row r="1632" spans="1:4" ht="14.25">
      <c r="A1632" s="70">
        <v>9765</v>
      </c>
      <c r="B1632" s="71" t="s">
        <v>1661</v>
      </c>
      <c r="C1632" s="70" t="s">
        <v>32</v>
      </c>
      <c r="D1632" s="72">
        <v>526467</v>
      </c>
    </row>
    <row r="1633" spans="1:4" ht="14.25">
      <c r="A1633" s="70">
        <v>9766</v>
      </c>
      <c r="B1633" s="71" t="s">
        <v>1662</v>
      </c>
      <c r="C1633" s="70" t="s">
        <v>22</v>
      </c>
      <c r="D1633" s="72">
        <v>130305</v>
      </c>
    </row>
    <row r="1634" spans="1:4" ht="14.25">
      <c r="A1634" s="70">
        <v>9767</v>
      </c>
      <c r="B1634" s="71" t="s">
        <v>1663</v>
      </c>
      <c r="C1634" s="70" t="s">
        <v>22</v>
      </c>
      <c r="D1634" s="72">
        <v>243850</v>
      </c>
    </row>
    <row r="1635" spans="1:4" ht="14.25">
      <c r="A1635" s="70">
        <v>9768</v>
      </c>
      <c r="B1635" s="71" t="s">
        <v>1664</v>
      </c>
      <c r="C1635" s="70" t="s">
        <v>22</v>
      </c>
      <c r="D1635" s="72">
        <v>103530</v>
      </c>
    </row>
    <row r="1636" spans="1:4" ht="14.25">
      <c r="A1636" s="70">
        <v>9774</v>
      </c>
      <c r="B1636" s="71" t="s">
        <v>1665</v>
      </c>
      <c r="C1636" s="70" t="s">
        <v>22</v>
      </c>
      <c r="D1636" s="72">
        <v>366020</v>
      </c>
    </row>
    <row r="1637" spans="1:4" ht="14.25">
      <c r="A1637" s="70">
        <v>9775</v>
      </c>
      <c r="B1637" s="71" t="s">
        <v>1666</v>
      </c>
      <c r="C1637" s="70" t="s">
        <v>22</v>
      </c>
      <c r="D1637" s="72">
        <v>162956</v>
      </c>
    </row>
    <row r="1638" spans="1:4" ht="14.25">
      <c r="A1638" s="70">
        <v>9789</v>
      </c>
      <c r="B1638" s="71" t="s">
        <v>1667</v>
      </c>
      <c r="C1638" s="70" t="s">
        <v>22</v>
      </c>
      <c r="D1638" s="72">
        <v>7864390</v>
      </c>
    </row>
    <row r="1639" spans="1:4" ht="14.25">
      <c r="A1639" s="70">
        <v>9790</v>
      </c>
      <c r="B1639" s="71" t="s">
        <v>1668</v>
      </c>
      <c r="C1639" s="70" t="s">
        <v>22</v>
      </c>
      <c r="D1639" s="72">
        <v>1174162</v>
      </c>
    </row>
    <row r="1640" spans="1:4" ht="14.25">
      <c r="A1640" s="70">
        <v>9791</v>
      </c>
      <c r="B1640" s="71" t="s">
        <v>1669</v>
      </c>
      <c r="C1640" s="70" t="s">
        <v>22</v>
      </c>
      <c r="D1640" s="72">
        <v>763033</v>
      </c>
    </row>
    <row r="1641" spans="1:4" ht="14.25">
      <c r="A1641" s="70">
        <v>9792</v>
      </c>
      <c r="B1641" s="71" t="s">
        <v>1670</v>
      </c>
      <c r="C1641" s="70" t="s">
        <v>22</v>
      </c>
      <c r="D1641" s="72">
        <v>666599</v>
      </c>
    </row>
    <row r="1642" spans="1:4" ht="14.25">
      <c r="A1642" s="70">
        <v>9796</v>
      </c>
      <c r="B1642" s="71" t="s">
        <v>1671</v>
      </c>
      <c r="C1642" s="70" t="s">
        <v>22</v>
      </c>
      <c r="D1642" s="72">
        <v>7864390</v>
      </c>
    </row>
    <row r="1643" spans="1:4" ht="14.25">
      <c r="A1643" s="70">
        <v>9797</v>
      </c>
      <c r="B1643" s="71" t="s">
        <v>1672</v>
      </c>
      <c r="C1643" s="70" t="s">
        <v>22</v>
      </c>
      <c r="D1643" s="72">
        <v>8944501</v>
      </c>
    </row>
    <row r="1644" spans="1:4" ht="14.25">
      <c r="A1644" s="70">
        <v>9798</v>
      </c>
      <c r="B1644" s="71" t="s">
        <v>1673</v>
      </c>
      <c r="C1644" s="70" t="s">
        <v>22</v>
      </c>
      <c r="D1644" s="72">
        <v>4934132</v>
      </c>
    </row>
    <row r="1645" spans="1:4" ht="14.25">
      <c r="A1645" s="70">
        <v>9799</v>
      </c>
      <c r="B1645" s="71" t="s">
        <v>1674</v>
      </c>
      <c r="C1645" s="70" t="s">
        <v>22</v>
      </c>
      <c r="D1645" s="72">
        <v>614360</v>
      </c>
    </row>
    <row r="1646" spans="1:4" ht="14.25">
      <c r="A1646" s="70">
        <v>9800</v>
      </c>
      <c r="B1646" s="71" t="s">
        <v>1675</v>
      </c>
      <c r="C1646" s="70" t="s">
        <v>22</v>
      </c>
      <c r="D1646" s="72">
        <v>719958</v>
      </c>
    </row>
    <row r="1647" spans="1:4" ht="14.25">
      <c r="A1647" s="70">
        <v>9801</v>
      </c>
      <c r="B1647" s="71" t="s">
        <v>1676</v>
      </c>
      <c r="C1647" s="70" t="s">
        <v>22</v>
      </c>
      <c r="D1647" s="72">
        <v>752845</v>
      </c>
    </row>
    <row r="1648" spans="1:4" ht="14.25">
      <c r="A1648" s="70">
        <v>9802</v>
      </c>
      <c r="B1648" s="71" t="s">
        <v>1677</v>
      </c>
      <c r="C1648" s="70" t="s">
        <v>22</v>
      </c>
      <c r="D1648" s="72">
        <v>719958</v>
      </c>
    </row>
    <row r="1649" spans="1:4" ht="14.25">
      <c r="A1649" s="70">
        <v>9804</v>
      </c>
      <c r="B1649" s="71" t="s">
        <v>1678</v>
      </c>
      <c r="C1649" s="70" t="s">
        <v>22</v>
      </c>
      <c r="D1649" s="72">
        <v>691652</v>
      </c>
    </row>
    <row r="1650" spans="1:4" ht="14.25">
      <c r="A1650" s="70">
        <v>9813</v>
      </c>
      <c r="B1650" s="71" t="s">
        <v>1679</v>
      </c>
      <c r="C1650" s="70" t="s">
        <v>16</v>
      </c>
      <c r="D1650" s="72">
        <v>256474</v>
      </c>
    </row>
    <row r="1651" spans="1:4" ht="14.25">
      <c r="A1651" s="70">
        <v>9819</v>
      </c>
      <c r="B1651" s="71" t="s">
        <v>1680</v>
      </c>
      <c r="C1651" s="70" t="s">
        <v>22</v>
      </c>
      <c r="D1651" s="72">
        <v>1785000</v>
      </c>
    </row>
    <row r="1652" spans="1:4" ht="14.25">
      <c r="A1652" s="70">
        <v>9822</v>
      </c>
      <c r="B1652" s="71" t="s">
        <v>1681</v>
      </c>
      <c r="C1652" s="70" t="s">
        <v>55</v>
      </c>
      <c r="D1652" s="72">
        <v>549900</v>
      </c>
    </row>
    <row r="1653" spans="1:4" ht="14.25">
      <c r="A1653" s="70">
        <v>9828</v>
      </c>
      <c r="B1653" s="71" t="s">
        <v>1682</v>
      </c>
      <c r="C1653" s="70" t="s">
        <v>5</v>
      </c>
      <c r="D1653" s="72">
        <v>1181085</v>
      </c>
    </row>
    <row r="1654" spans="1:4" ht="14.25">
      <c r="A1654" s="70">
        <v>9832</v>
      </c>
      <c r="B1654" s="71" t="s">
        <v>1683</v>
      </c>
      <c r="C1654" s="70" t="s">
        <v>22</v>
      </c>
      <c r="D1654" s="72">
        <v>143967</v>
      </c>
    </row>
    <row r="1655" spans="1:4" ht="14.25">
      <c r="A1655" s="70">
        <v>9833</v>
      </c>
      <c r="B1655" s="71" t="s">
        <v>1684</v>
      </c>
      <c r="C1655" s="70" t="s">
        <v>14</v>
      </c>
      <c r="D1655" s="72">
        <v>20454</v>
      </c>
    </row>
    <row r="1656" spans="1:4" ht="14.25">
      <c r="A1656" s="70">
        <v>9834</v>
      </c>
      <c r="B1656" s="71" t="s">
        <v>1685</v>
      </c>
      <c r="C1656" s="70" t="s">
        <v>573</v>
      </c>
      <c r="D1656" s="72">
        <v>131990</v>
      </c>
    </row>
    <row r="1657" spans="1:4" ht="14.25">
      <c r="A1657" s="70">
        <v>9835</v>
      </c>
      <c r="B1657" s="71" t="s">
        <v>1686</v>
      </c>
      <c r="C1657" s="70" t="s">
        <v>573</v>
      </c>
      <c r="D1657" s="72">
        <v>131990</v>
      </c>
    </row>
    <row r="1658" spans="1:4" ht="14.25">
      <c r="A1658" s="70">
        <v>9836</v>
      </c>
      <c r="B1658" s="71" t="s">
        <v>1687</v>
      </c>
      <c r="C1658" s="70" t="s">
        <v>573</v>
      </c>
      <c r="D1658" s="72">
        <v>131990</v>
      </c>
    </row>
    <row r="1659" spans="1:4" ht="14.25">
      <c r="A1659" s="70">
        <v>9837</v>
      </c>
      <c r="B1659" s="71" t="s">
        <v>1688</v>
      </c>
      <c r="C1659" s="70" t="s">
        <v>573</v>
      </c>
      <c r="D1659" s="72">
        <v>131990</v>
      </c>
    </row>
    <row r="1660" spans="1:4" ht="14.25">
      <c r="A1660" s="70">
        <v>9838</v>
      </c>
      <c r="B1660" s="71" t="s">
        <v>1689</v>
      </c>
      <c r="C1660" s="70" t="s">
        <v>573</v>
      </c>
      <c r="D1660" s="72">
        <v>131990</v>
      </c>
    </row>
    <row r="1661" spans="1:4" ht="14.25">
      <c r="A1661" s="70">
        <v>9839</v>
      </c>
      <c r="B1661" s="71" t="s">
        <v>1690</v>
      </c>
      <c r="C1661" s="70" t="s">
        <v>22</v>
      </c>
      <c r="D1661" s="72">
        <v>13531</v>
      </c>
    </row>
    <row r="1662" spans="1:4" ht="14.25">
      <c r="A1662" s="70">
        <v>9840</v>
      </c>
      <c r="B1662" s="71" t="s">
        <v>1691</v>
      </c>
      <c r="C1662" s="70" t="s">
        <v>703</v>
      </c>
      <c r="D1662" s="72">
        <v>264000</v>
      </c>
    </row>
    <row r="1663" spans="1:4" ht="14.25">
      <c r="A1663" s="70">
        <v>9842</v>
      </c>
      <c r="B1663" s="71" t="s">
        <v>1692</v>
      </c>
      <c r="C1663" s="70" t="s">
        <v>16</v>
      </c>
      <c r="D1663" s="72">
        <v>344300</v>
      </c>
    </row>
    <row r="1664" spans="1:4" ht="14.25">
      <c r="A1664" s="70">
        <v>9845</v>
      </c>
      <c r="B1664" s="71" t="s">
        <v>1693</v>
      </c>
      <c r="C1664" s="70" t="s">
        <v>22</v>
      </c>
      <c r="D1664" s="72">
        <v>198487</v>
      </c>
    </row>
    <row r="1665" spans="1:4" ht="14.25">
      <c r="A1665" s="70">
        <v>9846</v>
      </c>
      <c r="B1665" s="71" t="s">
        <v>1694</v>
      </c>
      <c r="C1665" s="70" t="s">
        <v>22</v>
      </c>
      <c r="D1665" s="72">
        <v>59500</v>
      </c>
    </row>
    <row r="1666" spans="1:4" ht="14.25">
      <c r="A1666" s="70">
        <v>9847</v>
      </c>
      <c r="B1666" s="71" t="s">
        <v>1695</v>
      </c>
      <c r="C1666" s="70" t="s">
        <v>22</v>
      </c>
      <c r="D1666" s="72">
        <v>59500</v>
      </c>
    </row>
    <row r="1667" spans="1:4" ht="14.25">
      <c r="A1667" s="70">
        <v>9848</v>
      </c>
      <c r="B1667" s="71" t="s">
        <v>1696</v>
      </c>
      <c r="C1667" s="70" t="s">
        <v>22</v>
      </c>
      <c r="D1667" s="72">
        <v>57239</v>
      </c>
    </row>
    <row r="1668" spans="1:4" ht="14.25">
      <c r="A1668" s="70">
        <v>9849</v>
      </c>
      <c r="B1668" s="71" t="s">
        <v>1697</v>
      </c>
      <c r="C1668" s="70" t="s">
        <v>22</v>
      </c>
      <c r="D1668" s="72">
        <v>57239</v>
      </c>
    </row>
    <row r="1669" spans="1:4" ht="14.25">
      <c r="A1669" s="70">
        <v>9850</v>
      </c>
      <c r="B1669" s="71" t="s">
        <v>1698</v>
      </c>
      <c r="C1669" s="70" t="s">
        <v>22</v>
      </c>
      <c r="D1669" s="72">
        <v>59500</v>
      </c>
    </row>
    <row r="1670" spans="1:4" ht="14.25">
      <c r="A1670" s="70">
        <v>9851</v>
      </c>
      <c r="B1670" s="71" t="s">
        <v>1699</v>
      </c>
      <c r="C1670" s="70" t="s">
        <v>22</v>
      </c>
      <c r="D1670" s="72">
        <v>59500</v>
      </c>
    </row>
    <row r="1671" spans="1:4" ht="14.25">
      <c r="A1671" s="70">
        <v>9852</v>
      </c>
      <c r="B1671" s="71" t="s">
        <v>1700</v>
      </c>
      <c r="C1671" s="70" t="s">
        <v>22</v>
      </c>
      <c r="D1671" s="72">
        <v>59500</v>
      </c>
    </row>
    <row r="1672" spans="1:4" ht="14.25">
      <c r="A1672" s="70">
        <v>9853</v>
      </c>
      <c r="B1672" s="71" t="s">
        <v>1701</v>
      </c>
      <c r="C1672" s="70" t="s">
        <v>22</v>
      </c>
      <c r="D1672" s="72">
        <v>57239</v>
      </c>
    </row>
    <row r="1673" spans="1:4" ht="14.25">
      <c r="A1673" s="70">
        <v>9854</v>
      </c>
      <c r="B1673" s="71" t="s">
        <v>1702</v>
      </c>
      <c r="C1673" s="70" t="s">
        <v>22</v>
      </c>
      <c r="D1673" s="72">
        <v>59500</v>
      </c>
    </row>
    <row r="1674" spans="1:4" ht="14.25">
      <c r="A1674" s="70">
        <v>9855</v>
      </c>
      <c r="B1674" s="71" t="s">
        <v>1703</v>
      </c>
      <c r="C1674" s="70" t="s">
        <v>22</v>
      </c>
      <c r="D1674" s="72">
        <v>57239</v>
      </c>
    </row>
    <row r="1675" spans="1:4" ht="14.25">
      <c r="A1675" s="70">
        <v>9856</v>
      </c>
      <c r="B1675" s="71" t="s">
        <v>1704</v>
      </c>
      <c r="C1675" s="70" t="s">
        <v>22</v>
      </c>
      <c r="D1675" s="72">
        <v>59500</v>
      </c>
    </row>
    <row r="1676" spans="1:4" ht="14.25">
      <c r="A1676" s="70">
        <v>9857</v>
      </c>
      <c r="B1676" s="71" t="s">
        <v>1705</v>
      </c>
      <c r="C1676" s="70" t="s">
        <v>22</v>
      </c>
      <c r="D1676" s="72">
        <v>71554</v>
      </c>
    </row>
    <row r="1677" spans="1:4" ht="14.25">
      <c r="A1677" s="70">
        <v>9860</v>
      </c>
      <c r="B1677" s="71" t="s">
        <v>1706</v>
      </c>
      <c r="C1677" s="70" t="s">
        <v>22</v>
      </c>
      <c r="D1677" s="72">
        <v>364030</v>
      </c>
    </row>
    <row r="1678" spans="1:4" ht="14.25">
      <c r="A1678" s="70">
        <v>9861</v>
      </c>
      <c r="B1678" s="71" t="s">
        <v>1707</v>
      </c>
      <c r="C1678" s="70" t="s">
        <v>22</v>
      </c>
      <c r="D1678" s="72">
        <v>385479</v>
      </c>
    </row>
    <row r="1679" spans="1:4" ht="14.25">
      <c r="A1679" s="70">
        <v>9862</v>
      </c>
      <c r="B1679" s="71" t="s">
        <v>1708</v>
      </c>
      <c r="C1679" s="70" t="s">
        <v>22</v>
      </c>
      <c r="D1679" s="72">
        <v>328440</v>
      </c>
    </row>
    <row r="1680" spans="1:4" ht="14.25">
      <c r="A1680" s="70">
        <v>9864</v>
      </c>
      <c r="B1680" s="71" t="s">
        <v>1709</v>
      </c>
      <c r="C1680" s="70" t="s">
        <v>22</v>
      </c>
      <c r="D1680" s="72">
        <v>474000</v>
      </c>
    </row>
    <row r="1681" spans="1:4" ht="14.25">
      <c r="A1681" s="70">
        <v>9869</v>
      </c>
      <c r="B1681" s="71" t="s">
        <v>1710</v>
      </c>
      <c r="C1681" s="70" t="s">
        <v>22</v>
      </c>
      <c r="D1681" s="72">
        <v>1130500</v>
      </c>
    </row>
    <row r="1682" spans="1:4" ht="14.25">
      <c r="A1682" s="70">
        <v>9873</v>
      </c>
      <c r="B1682" s="71" t="s">
        <v>1711</v>
      </c>
      <c r="C1682" s="70" t="s">
        <v>22</v>
      </c>
      <c r="D1682" s="72">
        <v>452914</v>
      </c>
    </row>
    <row r="1683" spans="1:4" ht="14.25">
      <c r="A1683" s="70">
        <v>9879</v>
      </c>
      <c r="B1683" s="71" t="s">
        <v>1712</v>
      </c>
      <c r="C1683" s="70" t="s">
        <v>22</v>
      </c>
      <c r="D1683" s="72">
        <v>9747</v>
      </c>
    </row>
    <row r="1684" spans="1:4" ht="14.25">
      <c r="A1684" s="70">
        <v>9880</v>
      </c>
      <c r="B1684" s="71" t="s">
        <v>1713</v>
      </c>
      <c r="C1684" s="70" t="s">
        <v>22</v>
      </c>
      <c r="D1684" s="72">
        <v>4695</v>
      </c>
    </row>
    <row r="1685" spans="1:4" ht="14.25">
      <c r="A1685" s="70">
        <v>9881</v>
      </c>
      <c r="B1685" s="71" t="s">
        <v>1714</v>
      </c>
      <c r="C1685" s="70" t="s">
        <v>22</v>
      </c>
      <c r="D1685" s="72">
        <v>50126</v>
      </c>
    </row>
    <row r="1686" spans="1:4" ht="14.25">
      <c r="A1686" s="70">
        <v>9882</v>
      </c>
      <c r="B1686" s="71" t="s">
        <v>1715</v>
      </c>
      <c r="C1686" s="70" t="s">
        <v>22</v>
      </c>
      <c r="D1686" s="72">
        <v>50126</v>
      </c>
    </row>
    <row r="1687" spans="1:4" ht="14.25">
      <c r="A1687" s="70">
        <v>9883</v>
      </c>
      <c r="B1687" s="71" t="s">
        <v>1716</v>
      </c>
      <c r="C1687" s="70" t="s">
        <v>22</v>
      </c>
      <c r="D1687" s="72">
        <v>64260</v>
      </c>
    </row>
    <row r="1688" spans="1:4" ht="14.25">
      <c r="A1688" s="70">
        <v>9884</v>
      </c>
      <c r="B1688" s="71" t="s">
        <v>1717</v>
      </c>
      <c r="C1688" s="70" t="s">
        <v>22</v>
      </c>
      <c r="D1688" s="72">
        <v>47704</v>
      </c>
    </row>
    <row r="1689" spans="1:4" ht="14.25">
      <c r="A1689" s="70">
        <v>9885</v>
      </c>
      <c r="B1689" s="71" t="s">
        <v>1718</v>
      </c>
      <c r="C1689" s="70" t="s">
        <v>22</v>
      </c>
      <c r="D1689" s="72">
        <v>48266</v>
      </c>
    </row>
    <row r="1690" spans="1:4" ht="14.25">
      <c r="A1690" s="70">
        <v>9886</v>
      </c>
      <c r="B1690" s="71" t="s">
        <v>1719</v>
      </c>
      <c r="C1690" s="70" t="s">
        <v>22</v>
      </c>
      <c r="D1690" s="72">
        <v>35700</v>
      </c>
    </row>
    <row r="1691" spans="1:4" ht="14.25">
      <c r="A1691" s="70">
        <v>9887</v>
      </c>
      <c r="B1691" s="71" t="s">
        <v>1720</v>
      </c>
      <c r="C1691" s="70" t="s">
        <v>22</v>
      </c>
      <c r="D1691" s="72">
        <v>14280</v>
      </c>
    </row>
    <row r="1692" spans="1:4" ht="14.25">
      <c r="A1692" s="70">
        <v>9888</v>
      </c>
      <c r="B1692" s="71" t="s">
        <v>1721</v>
      </c>
      <c r="C1692" s="70" t="s">
        <v>22</v>
      </c>
      <c r="D1692" s="72">
        <v>29750</v>
      </c>
    </row>
    <row r="1693" spans="1:4" ht="14.25">
      <c r="A1693" s="70">
        <v>9896</v>
      </c>
      <c r="B1693" s="71" t="s">
        <v>1722</v>
      </c>
      <c r="C1693" s="70" t="s">
        <v>22</v>
      </c>
      <c r="D1693" s="72">
        <v>102966</v>
      </c>
    </row>
    <row r="1694" spans="1:4" ht="14.25">
      <c r="A1694" s="70">
        <v>9901</v>
      </c>
      <c r="B1694" s="71" t="s">
        <v>1723</v>
      </c>
      <c r="C1694" s="70" t="s">
        <v>32</v>
      </c>
      <c r="D1694" s="72">
        <v>23776</v>
      </c>
    </row>
    <row r="1695" spans="1:4" ht="14.25">
      <c r="A1695" s="70">
        <v>9902</v>
      </c>
      <c r="B1695" s="71" t="s">
        <v>1724</v>
      </c>
      <c r="C1695" s="70" t="s">
        <v>22</v>
      </c>
      <c r="D1695" s="72">
        <v>26312</v>
      </c>
    </row>
    <row r="1696" spans="1:4" ht="14.25">
      <c r="A1696" s="70">
        <v>9905</v>
      </c>
      <c r="B1696" s="71" t="s">
        <v>1725</v>
      </c>
      <c r="C1696" s="70" t="s">
        <v>32</v>
      </c>
      <c r="D1696" s="72">
        <v>4213</v>
      </c>
    </row>
    <row r="1697" spans="1:4" ht="14.25">
      <c r="A1697" s="70">
        <v>9906</v>
      </c>
      <c r="B1697" s="71" t="s">
        <v>1726</v>
      </c>
      <c r="C1697" s="70" t="s">
        <v>22</v>
      </c>
      <c r="D1697" s="72">
        <v>18088</v>
      </c>
    </row>
    <row r="1698" spans="1:4" ht="14.25">
      <c r="A1698" s="70">
        <v>9907</v>
      </c>
      <c r="B1698" s="71" t="s">
        <v>1727</v>
      </c>
      <c r="C1698" s="70" t="s">
        <v>22</v>
      </c>
      <c r="D1698" s="72">
        <v>59262</v>
      </c>
    </row>
    <row r="1699" spans="1:4" ht="14.25">
      <c r="A1699" s="70">
        <v>9908</v>
      </c>
      <c r="B1699" s="71" t="s">
        <v>1728</v>
      </c>
      <c r="C1699" s="70" t="s">
        <v>32</v>
      </c>
      <c r="D1699" s="72">
        <v>6850</v>
      </c>
    </row>
    <row r="1700" spans="1:4" ht="14.25">
      <c r="A1700" s="70">
        <v>9909</v>
      </c>
      <c r="B1700" s="71" t="s">
        <v>1729</v>
      </c>
      <c r="C1700" s="70" t="s">
        <v>32</v>
      </c>
      <c r="D1700" s="72">
        <v>7800</v>
      </c>
    </row>
    <row r="1701" spans="1:4" ht="14.25">
      <c r="A1701" s="70">
        <v>9922</v>
      </c>
      <c r="B1701" s="71" t="s">
        <v>1730</v>
      </c>
      <c r="C1701" s="70" t="s">
        <v>16</v>
      </c>
      <c r="D1701" s="72">
        <v>163026</v>
      </c>
    </row>
    <row r="1702" spans="1:4" ht="14.25">
      <c r="A1702" s="70">
        <v>9925</v>
      </c>
      <c r="B1702" s="71" t="s">
        <v>1731</v>
      </c>
      <c r="C1702" s="70" t="s">
        <v>22</v>
      </c>
      <c r="D1702" s="72">
        <v>5212</v>
      </c>
    </row>
    <row r="1703" spans="1:4" ht="14.25">
      <c r="A1703" s="70">
        <v>9926</v>
      </c>
      <c r="B1703" s="71" t="s">
        <v>1732</v>
      </c>
      <c r="C1703" s="70" t="s">
        <v>32</v>
      </c>
      <c r="D1703" s="72">
        <v>4018</v>
      </c>
    </row>
    <row r="1704" spans="1:4" ht="14.25">
      <c r="A1704" s="70">
        <v>9928</v>
      </c>
      <c r="B1704" s="71" t="s">
        <v>1733</v>
      </c>
      <c r="C1704" s="70" t="s">
        <v>20</v>
      </c>
      <c r="D1704" s="72">
        <v>10173</v>
      </c>
    </row>
    <row r="1705" spans="1:4" ht="14.25">
      <c r="A1705" s="70">
        <v>9930</v>
      </c>
      <c r="B1705" s="71" t="s">
        <v>1734</v>
      </c>
      <c r="C1705" s="70" t="s">
        <v>22</v>
      </c>
      <c r="D1705" s="72">
        <v>84221</v>
      </c>
    </row>
    <row r="1706" spans="1:4" ht="14.25">
      <c r="A1706" s="70">
        <v>9931</v>
      </c>
      <c r="B1706" s="71" t="s">
        <v>1735</v>
      </c>
      <c r="C1706" s="70" t="s">
        <v>22</v>
      </c>
      <c r="D1706" s="72">
        <v>7207</v>
      </c>
    </row>
    <row r="1707" spans="1:4" ht="14.25">
      <c r="A1707" s="70">
        <v>9933</v>
      </c>
      <c r="B1707" s="71" t="s">
        <v>1736</v>
      </c>
      <c r="C1707" s="70" t="s">
        <v>22</v>
      </c>
      <c r="D1707" s="72">
        <v>166279</v>
      </c>
    </row>
    <row r="1708" spans="1:4" ht="14.25">
      <c r="A1708" s="70">
        <v>9934</v>
      </c>
      <c r="B1708" s="71" t="s">
        <v>1737</v>
      </c>
      <c r="C1708" s="70" t="s">
        <v>32</v>
      </c>
      <c r="D1708" s="72">
        <v>236133</v>
      </c>
    </row>
    <row r="1709" spans="1:4" ht="14.25">
      <c r="A1709" s="70">
        <v>9935</v>
      </c>
      <c r="B1709" s="71" t="s">
        <v>1738</v>
      </c>
      <c r="C1709" s="70" t="s">
        <v>22</v>
      </c>
      <c r="D1709" s="72">
        <v>12264</v>
      </c>
    </row>
    <row r="1710" spans="1:4" ht="14.25">
      <c r="A1710" s="70">
        <v>9936</v>
      </c>
      <c r="B1710" s="71" t="s">
        <v>1739</v>
      </c>
      <c r="C1710" s="70" t="s">
        <v>22</v>
      </c>
      <c r="D1710" s="72">
        <v>24873</v>
      </c>
    </row>
    <row r="1711" spans="1:4" ht="14.25">
      <c r="A1711" s="70">
        <v>9937</v>
      </c>
      <c r="B1711" s="71" t="s">
        <v>1740</v>
      </c>
      <c r="C1711" s="70" t="s">
        <v>22</v>
      </c>
      <c r="D1711" s="72">
        <v>6170</v>
      </c>
    </row>
    <row r="1712" spans="1:4" ht="14.25">
      <c r="A1712" s="70">
        <v>9939</v>
      </c>
      <c r="B1712" s="71" t="s">
        <v>1741</v>
      </c>
      <c r="C1712" s="70" t="s">
        <v>22</v>
      </c>
      <c r="D1712" s="72">
        <v>14122</v>
      </c>
    </row>
    <row r="1713" spans="1:4" ht="14.25">
      <c r="A1713" s="70">
        <v>9940</v>
      </c>
      <c r="B1713" s="71" t="s">
        <v>1742</v>
      </c>
      <c r="C1713" s="70" t="s">
        <v>22</v>
      </c>
      <c r="D1713" s="72">
        <v>62983</v>
      </c>
    </row>
    <row r="1714" spans="1:4" ht="14.25">
      <c r="A1714" s="70">
        <v>9941</v>
      </c>
      <c r="B1714" s="71" t="s">
        <v>1743</v>
      </c>
      <c r="C1714" s="70" t="s">
        <v>22</v>
      </c>
      <c r="D1714" s="72">
        <v>195900</v>
      </c>
    </row>
    <row r="1715" spans="1:4" ht="14.25">
      <c r="A1715" s="70">
        <v>9943</v>
      </c>
      <c r="B1715" s="71" t="s">
        <v>1744</v>
      </c>
      <c r="C1715" s="70" t="s">
        <v>22</v>
      </c>
      <c r="D1715" s="72">
        <v>671300</v>
      </c>
    </row>
    <row r="1716" spans="1:4" ht="14.25">
      <c r="A1716" s="70">
        <v>9944</v>
      </c>
      <c r="B1716" s="71" t="s">
        <v>1745</v>
      </c>
      <c r="C1716" s="70" t="s">
        <v>22</v>
      </c>
      <c r="D1716" s="72">
        <v>97000</v>
      </c>
    </row>
    <row r="1717" spans="1:4" ht="14.25">
      <c r="A1717" s="70">
        <v>9945</v>
      </c>
      <c r="B1717" s="71" t="s">
        <v>1746</v>
      </c>
      <c r="C1717" s="70" t="s">
        <v>22</v>
      </c>
      <c r="D1717" s="72">
        <v>287750</v>
      </c>
    </row>
    <row r="1718" spans="1:4" ht="14.25">
      <c r="A1718" s="70">
        <v>9948</v>
      </c>
      <c r="B1718" s="71" t="s">
        <v>1747</v>
      </c>
      <c r="C1718" s="70" t="s">
        <v>22</v>
      </c>
      <c r="D1718" s="72">
        <v>2497</v>
      </c>
    </row>
    <row r="1719" spans="1:4" ht="14.25">
      <c r="A1719" s="70">
        <v>9949</v>
      </c>
      <c r="B1719" s="71" t="s">
        <v>1748</v>
      </c>
      <c r="C1719" s="70" t="s">
        <v>22</v>
      </c>
      <c r="D1719" s="72">
        <v>1037</v>
      </c>
    </row>
    <row r="1720" spans="1:4" ht="14.25">
      <c r="A1720" s="70">
        <v>9950</v>
      </c>
      <c r="B1720" s="71" t="s">
        <v>1749</v>
      </c>
      <c r="C1720" s="70" t="s">
        <v>16</v>
      </c>
      <c r="D1720" s="72">
        <v>186500</v>
      </c>
    </row>
    <row r="1721" spans="1:4" ht="14.25">
      <c r="A1721" s="70">
        <v>9951</v>
      </c>
      <c r="B1721" s="71" t="s">
        <v>1750</v>
      </c>
      <c r="C1721" s="70" t="s">
        <v>22</v>
      </c>
      <c r="D1721" s="72">
        <v>19450</v>
      </c>
    </row>
    <row r="1722" spans="1:4" ht="14.25">
      <c r="A1722" s="70">
        <v>9952</v>
      </c>
      <c r="B1722" s="71" t="s">
        <v>1751</v>
      </c>
      <c r="C1722" s="70" t="s">
        <v>22</v>
      </c>
      <c r="D1722" s="72">
        <v>222700</v>
      </c>
    </row>
    <row r="1723" spans="1:4" ht="14.25">
      <c r="A1723" s="70">
        <v>9953</v>
      </c>
      <c r="B1723" s="71" t="s">
        <v>1752</v>
      </c>
      <c r="C1723" s="70" t="s">
        <v>32</v>
      </c>
      <c r="D1723" s="72">
        <v>53147</v>
      </c>
    </row>
    <row r="1724" spans="1:4" ht="14.25">
      <c r="A1724" s="70">
        <v>9961</v>
      </c>
      <c r="B1724" s="71" t="s">
        <v>1753</v>
      </c>
      <c r="C1724" s="70" t="s">
        <v>16</v>
      </c>
      <c r="D1724" s="72">
        <v>61880</v>
      </c>
    </row>
    <row r="1725" spans="1:4" ht="14.25">
      <c r="A1725" s="70">
        <v>9962</v>
      </c>
      <c r="B1725" s="71" t="s">
        <v>1754</v>
      </c>
      <c r="C1725" s="70" t="s">
        <v>16</v>
      </c>
      <c r="D1725" s="72">
        <v>17133</v>
      </c>
    </row>
    <row r="1726" spans="1:4" ht="14.25">
      <c r="A1726" s="70">
        <v>9963</v>
      </c>
      <c r="B1726" s="71" t="s">
        <v>1755</v>
      </c>
      <c r="C1726" s="70" t="s">
        <v>22</v>
      </c>
      <c r="D1726" s="72">
        <v>80364</v>
      </c>
    </row>
    <row r="1727" spans="1:4" ht="14.25">
      <c r="A1727" s="70">
        <v>9964</v>
      </c>
      <c r="B1727" s="71" t="s">
        <v>1756</v>
      </c>
      <c r="C1727" s="70" t="s">
        <v>22</v>
      </c>
      <c r="D1727" s="72">
        <v>945</v>
      </c>
    </row>
    <row r="1728" spans="1:4" ht="14.25">
      <c r="A1728" s="70">
        <v>9966</v>
      </c>
      <c r="B1728" s="71" t="s">
        <v>1757</v>
      </c>
      <c r="C1728" s="70" t="s">
        <v>22</v>
      </c>
      <c r="D1728" s="72">
        <v>44349</v>
      </c>
    </row>
    <row r="1729" spans="1:4" ht="14.25">
      <c r="A1729" s="70">
        <v>9968</v>
      </c>
      <c r="B1729" s="71" t="s">
        <v>1758</v>
      </c>
      <c r="C1729" s="70" t="s">
        <v>22</v>
      </c>
      <c r="D1729" s="72">
        <v>79360</v>
      </c>
    </row>
    <row r="1730" spans="1:4" ht="14.25">
      <c r="A1730" s="70">
        <v>9972</v>
      </c>
      <c r="B1730" s="71" t="s">
        <v>1759</v>
      </c>
      <c r="C1730" s="70" t="s">
        <v>32</v>
      </c>
      <c r="D1730" s="72">
        <v>4284</v>
      </c>
    </row>
    <row r="1731" spans="1:4" ht="14.25">
      <c r="A1731" s="70">
        <v>9975</v>
      </c>
      <c r="B1731" s="71" t="s">
        <v>1760</v>
      </c>
      <c r="C1731" s="70" t="s">
        <v>22</v>
      </c>
      <c r="D1731" s="72">
        <v>20468</v>
      </c>
    </row>
    <row r="1732" spans="1:4" ht="14.25">
      <c r="A1732" s="70">
        <v>9976</v>
      </c>
      <c r="B1732" s="71" t="s">
        <v>1761</v>
      </c>
      <c r="C1732" s="70" t="s">
        <v>22</v>
      </c>
      <c r="D1732" s="72">
        <v>1829</v>
      </c>
    </row>
    <row r="1733" spans="1:4" ht="14.25">
      <c r="A1733" s="70">
        <v>9977</v>
      </c>
      <c r="B1733" s="71" t="s">
        <v>1762</v>
      </c>
      <c r="C1733" s="70" t="s">
        <v>22</v>
      </c>
      <c r="D1733" s="72">
        <v>79879</v>
      </c>
    </row>
    <row r="1734" spans="1:4" ht="14.25">
      <c r="A1734" s="70">
        <v>9978</v>
      </c>
      <c r="B1734" s="71" t="s">
        <v>1763</v>
      </c>
      <c r="C1734" s="70" t="s">
        <v>22</v>
      </c>
      <c r="D1734" s="72">
        <v>49743000</v>
      </c>
    </row>
    <row r="1735" spans="1:4" ht="14.25">
      <c r="A1735" s="70">
        <v>9980</v>
      </c>
      <c r="B1735" s="71" t="s">
        <v>1764</v>
      </c>
      <c r="C1735" s="70" t="s">
        <v>22</v>
      </c>
      <c r="D1735" s="72">
        <v>350</v>
      </c>
    </row>
    <row r="1736" spans="1:4" ht="14.25">
      <c r="A1736" s="70">
        <v>9981</v>
      </c>
      <c r="B1736" s="71" t="s">
        <v>1765</v>
      </c>
      <c r="C1736" s="70" t="s">
        <v>22</v>
      </c>
      <c r="D1736" s="72">
        <v>79900</v>
      </c>
    </row>
    <row r="1737" spans="1:4" ht="14.25">
      <c r="A1737" s="70">
        <v>9982</v>
      </c>
      <c r="B1737" s="71" t="s">
        <v>1766</v>
      </c>
      <c r="C1737" s="70" t="s">
        <v>22</v>
      </c>
      <c r="D1737" s="72">
        <v>4601</v>
      </c>
    </row>
    <row r="1738" spans="1:4" ht="14.25">
      <c r="A1738" s="70">
        <v>9984</v>
      </c>
      <c r="B1738" s="71" t="s">
        <v>1767</v>
      </c>
      <c r="C1738" s="70" t="s">
        <v>32</v>
      </c>
      <c r="D1738" s="72">
        <v>41761</v>
      </c>
    </row>
    <row r="1739" spans="1:4" ht="14.25">
      <c r="A1739" s="70">
        <v>9985</v>
      </c>
      <c r="B1739" s="71" t="s">
        <v>1768</v>
      </c>
      <c r="C1739" s="70" t="s">
        <v>22</v>
      </c>
      <c r="D1739" s="72">
        <v>70765</v>
      </c>
    </row>
    <row r="1740" spans="1:4" ht="14.25">
      <c r="A1740" s="70">
        <v>9986</v>
      </c>
      <c r="B1740" s="71" t="s">
        <v>1769</v>
      </c>
      <c r="C1740" s="70" t="s">
        <v>22</v>
      </c>
      <c r="D1740" s="72">
        <v>93902</v>
      </c>
    </row>
    <row r="1741" spans="1:4" ht="14.25">
      <c r="A1741" s="70">
        <v>9987</v>
      </c>
      <c r="B1741" s="71" t="s">
        <v>1770</v>
      </c>
      <c r="C1741" s="70" t="s">
        <v>20</v>
      </c>
      <c r="D1741" s="72">
        <v>5117</v>
      </c>
    </row>
    <row r="1742" spans="1:4" ht="14.25">
      <c r="A1742" s="70">
        <v>9988</v>
      </c>
      <c r="B1742" s="71" t="s">
        <v>1771</v>
      </c>
      <c r="C1742" s="70" t="s">
        <v>22</v>
      </c>
      <c r="D1742" s="72">
        <v>1657097</v>
      </c>
    </row>
    <row r="1743" spans="1:4" ht="14.25">
      <c r="A1743" s="70">
        <v>9989</v>
      </c>
      <c r="B1743" s="71" t="s">
        <v>1772</v>
      </c>
      <c r="C1743" s="70" t="s">
        <v>22</v>
      </c>
      <c r="D1743" s="72">
        <v>23920</v>
      </c>
    </row>
    <row r="1744" spans="1:4" ht="14.25">
      <c r="A1744" s="70">
        <v>9990</v>
      </c>
      <c r="B1744" s="71" t="s">
        <v>1773</v>
      </c>
      <c r="C1744" s="70" t="s">
        <v>22</v>
      </c>
      <c r="D1744" s="72">
        <v>36455</v>
      </c>
    </row>
    <row r="1745" spans="1:4" ht="14.25">
      <c r="A1745" s="70">
        <v>9991</v>
      </c>
      <c r="B1745" s="71" t="s">
        <v>1774</v>
      </c>
      <c r="C1745" s="70" t="s">
        <v>22</v>
      </c>
      <c r="D1745" s="72">
        <v>387940</v>
      </c>
    </row>
    <row r="1746" spans="1:4" ht="14.25">
      <c r="A1746" s="70">
        <v>9992</v>
      </c>
      <c r="B1746" s="71" t="s">
        <v>1775</v>
      </c>
      <c r="C1746" s="70" t="s">
        <v>32</v>
      </c>
      <c r="D1746" s="72">
        <v>104273</v>
      </c>
    </row>
    <row r="1747" spans="1:4" ht="14.25">
      <c r="A1747" s="70">
        <v>9994</v>
      </c>
      <c r="B1747" s="71" t="s">
        <v>1776</v>
      </c>
      <c r="C1747" s="70" t="s">
        <v>20</v>
      </c>
      <c r="D1747" s="72">
        <v>20617</v>
      </c>
    </row>
    <row r="1748" spans="1:4" ht="14.25">
      <c r="A1748" s="70">
        <v>9995</v>
      </c>
      <c r="B1748" s="71" t="s">
        <v>1777</v>
      </c>
      <c r="C1748" s="70" t="s">
        <v>14</v>
      </c>
      <c r="D1748" s="72">
        <v>91048</v>
      </c>
    </row>
    <row r="1749" spans="1:4" ht="14.25">
      <c r="A1749" s="70">
        <v>9997</v>
      </c>
      <c r="B1749" s="71" t="s">
        <v>1778</v>
      </c>
      <c r="C1749" s="70" t="s">
        <v>32</v>
      </c>
      <c r="D1749" s="72">
        <v>17462</v>
      </c>
    </row>
    <row r="1750" spans="1:4" ht="14.25">
      <c r="A1750" s="70">
        <v>9999</v>
      </c>
      <c r="B1750" s="71" t="s">
        <v>1779</v>
      </c>
      <c r="C1750" s="70" t="s">
        <v>32</v>
      </c>
      <c r="D1750" s="72">
        <v>19474</v>
      </c>
    </row>
    <row r="1751" spans="1:4" ht="14.25">
      <c r="A1751" s="70">
        <v>10000</v>
      </c>
      <c r="B1751" s="71" t="s">
        <v>1780</v>
      </c>
      <c r="C1751" s="70" t="s">
        <v>32</v>
      </c>
      <c r="D1751" s="72">
        <v>330498</v>
      </c>
    </row>
    <row r="1752" spans="1:4" ht="14.25">
      <c r="A1752" s="70">
        <v>10009</v>
      </c>
      <c r="B1752" s="71" t="s">
        <v>1781</v>
      </c>
      <c r="C1752" s="70" t="s">
        <v>16</v>
      </c>
      <c r="D1752" s="72">
        <v>40822</v>
      </c>
    </row>
    <row r="1753" spans="1:4" ht="14.25">
      <c r="A1753" s="70">
        <v>10010</v>
      </c>
      <c r="B1753" s="71" t="s">
        <v>1782</v>
      </c>
      <c r="C1753" s="70" t="s">
        <v>32</v>
      </c>
      <c r="D1753" s="72">
        <v>7107</v>
      </c>
    </row>
    <row r="1754" spans="1:4" ht="14.25">
      <c r="A1754" s="70">
        <v>10011</v>
      </c>
      <c r="B1754" s="71" t="s">
        <v>1783</v>
      </c>
      <c r="C1754" s="70" t="s">
        <v>32</v>
      </c>
      <c r="D1754" s="72">
        <v>1693</v>
      </c>
    </row>
    <row r="1755" spans="1:4" ht="14.25">
      <c r="A1755" s="70">
        <v>10012</v>
      </c>
      <c r="B1755" s="71" t="s">
        <v>1784</v>
      </c>
      <c r="C1755" s="70" t="s">
        <v>16</v>
      </c>
      <c r="D1755" s="72">
        <v>26586</v>
      </c>
    </row>
    <row r="1756" spans="1:4" ht="14.25">
      <c r="A1756" s="70">
        <v>10013</v>
      </c>
      <c r="B1756" s="71" t="s">
        <v>1785</v>
      </c>
      <c r="C1756" s="70" t="s">
        <v>22</v>
      </c>
      <c r="D1756" s="72">
        <v>52360</v>
      </c>
    </row>
    <row r="1757" spans="1:4" ht="14.25">
      <c r="A1757" s="70">
        <v>10014</v>
      </c>
      <c r="B1757" s="71" t="s">
        <v>1786</v>
      </c>
      <c r="C1757" s="70" t="s">
        <v>22</v>
      </c>
      <c r="D1757" s="72">
        <v>59500</v>
      </c>
    </row>
    <row r="1758" spans="1:4" ht="14.25">
      <c r="A1758" s="70">
        <v>10015</v>
      </c>
      <c r="B1758" s="71" t="s">
        <v>1787</v>
      </c>
      <c r="C1758" s="70" t="s">
        <v>22</v>
      </c>
      <c r="D1758" s="72">
        <v>82467</v>
      </c>
    </row>
    <row r="1759" spans="1:4" ht="14.25">
      <c r="A1759" s="70">
        <v>10016</v>
      </c>
      <c r="B1759" s="71" t="s">
        <v>1788</v>
      </c>
      <c r="C1759" s="70" t="s">
        <v>22</v>
      </c>
      <c r="D1759" s="72">
        <v>226100</v>
      </c>
    </row>
    <row r="1760" spans="1:4" ht="14.25">
      <c r="A1760" s="70">
        <v>10017</v>
      </c>
      <c r="B1760" s="71" t="s">
        <v>1789</v>
      </c>
      <c r="C1760" s="70" t="s">
        <v>22</v>
      </c>
      <c r="D1760" s="72">
        <v>101150</v>
      </c>
    </row>
    <row r="1761" spans="1:4" ht="14.25">
      <c r="A1761" s="70">
        <v>10018</v>
      </c>
      <c r="B1761" s="71" t="s">
        <v>1790</v>
      </c>
      <c r="C1761" s="70" t="s">
        <v>22</v>
      </c>
      <c r="D1761" s="72">
        <v>236215</v>
      </c>
    </row>
    <row r="1762" spans="1:4" ht="14.25">
      <c r="A1762" s="70">
        <v>10019</v>
      </c>
      <c r="B1762" s="71" t="s">
        <v>1791</v>
      </c>
      <c r="C1762" s="70" t="s">
        <v>22</v>
      </c>
      <c r="D1762" s="72">
        <v>69020</v>
      </c>
    </row>
    <row r="1763" spans="1:4" ht="14.25">
      <c r="A1763" s="70">
        <v>10020</v>
      </c>
      <c r="B1763" s="71" t="s">
        <v>1792</v>
      </c>
      <c r="C1763" s="70" t="s">
        <v>22</v>
      </c>
      <c r="D1763" s="72">
        <v>54383</v>
      </c>
    </row>
    <row r="1764" spans="1:4" ht="14.25">
      <c r="A1764" s="70">
        <v>10021</v>
      </c>
      <c r="B1764" s="71" t="s">
        <v>1793</v>
      </c>
      <c r="C1764" s="70" t="s">
        <v>22</v>
      </c>
      <c r="D1764" s="72">
        <v>199049</v>
      </c>
    </row>
    <row r="1765" spans="1:4" ht="14.25">
      <c r="A1765" s="70">
        <v>10022</v>
      </c>
      <c r="B1765" s="71" t="s">
        <v>1794</v>
      </c>
      <c r="C1765" s="70" t="s">
        <v>22</v>
      </c>
      <c r="D1765" s="72">
        <v>741370</v>
      </c>
    </row>
    <row r="1766" spans="1:4" ht="14.25">
      <c r="A1766" s="70">
        <v>10023</v>
      </c>
      <c r="B1766" s="71" t="s">
        <v>1795</v>
      </c>
      <c r="C1766" s="70" t="s">
        <v>22</v>
      </c>
      <c r="D1766" s="72">
        <v>23205</v>
      </c>
    </row>
    <row r="1767" spans="1:4" ht="14.25">
      <c r="A1767" s="70">
        <v>10024</v>
      </c>
      <c r="B1767" s="71" t="s">
        <v>1796</v>
      </c>
      <c r="C1767" s="70" t="s">
        <v>22</v>
      </c>
      <c r="D1767" s="72">
        <v>263228</v>
      </c>
    </row>
    <row r="1768" spans="1:4" ht="14.25">
      <c r="A1768" s="70">
        <v>10025</v>
      </c>
      <c r="B1768" s="71" t="s">
        <v>1797</v>
      </c>
      <c r="C1768" s="70" t="s">
        <v>22</v>
      </c>
      <c r="D1768" s="72">
        <v>331653</v>
      </c>
    </row>
    <row r="1769" spans="1:4" ht="14.25">
      <c r="A1769" s="70">
        <v>10026</v>
      </c>
      <c r="B1769" s="71" t="s">
        <v>1798</v>
      </c>
      <c r="C1769" s="70" t="s">
        <v>22</v>
      </c>
      <c r="D1769" s="72">
        <v>392700</v>
      </c>
    </row>
    <row r="1770" spans="1:4" ht="14.25">
      <c r="A1770" s="70">
        <v>10027</v>
      </c>
      <c r="B1770" s="71" t="s">
        <v>1799</v>
      </c>
      <c r="C1770" s="70" t="s">
        <v>22</v>
      </c>
      <c r="D1770" s="72">
        <v>474929</v>
      </c>
    </row>
    <row r="1771" spans="1:4" ht="14.25">
      <c r="A1771" s="70">
        <v>10028</v>
      </c>
      <c r="B1771" s="71" t="s">
        <v>1800</v>
      </c>
      <c r="C1771" s="70" t="s">
        <v>22</v>
      </c>
      <c r="D1771" s="72">
        <v>280364</v>
      </c>
    </row>
    <row r="1772" spans="1:4" ht="14.25">
      <c r="A1772" s="70">
        <v>10032</v>
      </c>
      <c r="B1772" s="71" t="s">
        <v>1801</v>
      </c>
      <c r="C1772" s="70" t="s">
        <v>22</v>
      </c>
      <c r="D1772" s="72">
        <v>28577850</v>
      </c>
    </row>
    <row r="1773" spans="1:4" ht="14.25">
      <c r="A1773" s="70">
        <v>10035</v>
      </c>
      <c r="B1773" s="71" t="s">
        <v>1802</v>
      </c>
      <c r="C1773" s="70" t="s">
        <v>22</v>
      </c>
      <c r="D1773" s="72">
        <v>5421</v>
      </c>
    </row>
    <row r="1774" spans="1:4" ht="14.25">
      <c r="A1774" s="70">
        <v>10066</v>
      </c>
      <c r="B1774" s="71" t="s">
        <v>1803</v>
      </c>
      <c r="C1774" s="70" t="s">
        <v>22</v>
      </c>
      <c r="D1774" s="72">
        <v>192780</v>
      </c>
    </row>
    <row r="1775" spans="1:4" ht="14.25">
      <c r="A1775" s="70">
        <v>10072</v>
      </c>
      <c r="B1775" s="71" t="s">
        <v>1804</v>
      </c>
      <c r="C1775" s="70" t="s">
        <v>22</v>
      </c>
      <c r="D1775" s="72">
        <v>25233</v>
      </c>
    </row>
    <row r="1776" spans="1:4" ht="14.25">
      <c r="A1776" s="70">
        <v>10079</v>
      </c>
      <c r="B1776" s="71" t="s">
        <v>1805</v>
      </c>
      <c r="C1776" s="70" t="s">
        <v>22</v>
      </c>
      <c r="D1776" s="72">
        <v>157900</v>
      </c>
    </row>
    <row r="1777" spans="1:4" ht="14.25">
      <c r="A1777" s="70">
        <v>10085</v>
      </c>
      <c r="B1777" s="71" t="s">
        <v>1806</v>
      </c>
      <c r="C1777" s="70" t="s">
        <v>22</v>
      </c>
      <c r="D1777" s="72">
        <v>155463</v>
      </c>
    </row>
    <row r="1778" spans="1:4" ht="14.25">
      <c r="A1778" s="70">
        <v>10089</v>
      </c>
      <c r="B1778" s="71" t="s">
        <v>1807</v>
      </c>
      <c r="C1778" s="70" t="s">
        <v>20</v>
      </c>
      <c r="D1778" s="72">
        <v>6069</v>
      </c>
    </row>
    <row r="1779" spans="1:4" ht="14.25">
      <c r="A1779" s="70">
        <v>10090</v>
      </c>
      <c r="B1779" s="71" t="s">
        <v>1808</v>
      </c>
      <c r="C1779" s="70" t="s">
        <v>20</v>
      </c>
      <c r="D1779" s="72">
        <v>6069</v>
      </c>
    </row>
    <row r="1780" spans="1:4" ht="14.25">
      <c r="A1780" s="70">
        <v>10094</v>
      </c>
      <c r="B1780" s="71" t="s">
        <v>1809</v>
      </c>
      <c r="C1780" s="70" t="s">
        <v>22</v>
      </c>
      <c r="D1780" s="72">
        <v>3808</v>
      </c>
    </row>
    <row r="1781" spans="1:4" ht="14.25">
      <c r="A1781" s="70">
        <v>10096</v>
      </c>
      <c r="B1781" s="71" t="s">
        <v>1810</v>
      </c>
      <c r="C1781" s="70" t="s">
        <v>22</v>
      </c>
      <c r="D1781" s="72">
        <v>155463</v>
      </c>
    </row>
    <row r="1782" spans="1:4" ht="14.25">
      <c r="A1782" s="70">
        <v>10101</v>
      </c>
      <c r="B1782" s="71" t="s">
        <v>1811</v>
      </c>
      <c r="C1782" s="70" t="s">
        <v>22</v>
      </c>
      <c r="D1782" s="72">
        <v>1514</v>
      </c>
    </row>
    <row r="1783" spans="1:4" ht="14.25">
      <c r="A1783" s="70">
        <v>10136</v>
      </c>
      <c r="B1783" s="71" t="s">
        <v>1812</v>
      </c>
      <c r="C1783" s="70" t="s">
        <v>22</v>
      </c>
      <c r="D1783" s="72">
        <v>22318</v>
      </c>
    </row>
    <row r="1784" spans="1:4" ht="14.25">
      <c r="A1784" s="70">
        <v>10145</v>
      </c>
      <c r="B1784" s="71" t="s">
        <v>1813</v>
      </c>
      <c r="C1784" s="70" t="s">
        <v>22</v>
      </c>
      <c r="D1784" s="72">
        <v>449820</v>
      </c>
    </row>
    <row r="1785" spans="1:4" ht="14.25">
      <c r="A1785" s="70">
        <v>10147</v>
      </c>
      <c r="B1785" s="71" t="s">
        <v>1814</v>
      </c>
      <c r="C1785" s="70" t="s">
        <v>22</v>
      </c>
      <c r="D1785" s="72">
        <v>2409</v>
      </c>
    </row>
    <row r="1786" spans="1:4" ht="14.25">
      <c r="A1786" s="70">
        <v>10154</v>
      </c>
      <c r="B1786" s="71" t="s">
        <v>1815</v>
      </c>
      <c r="C1786" s="70" t="s">
        <v>22</v>
      </c>
      <c r="D1786" s="72">
        <v>1535113</v>
      </c>
    </row>
    <row r="1787" spans="1:4" ht="14.25">
      <c r="A1787" s="70">
        <v>10158</v>
      </c>
      <c r="B1787" s="71" t="s">
        <v>1816</v>
      </c>
      <c r="C1787" s="70" t="s">
        <v>22</v>
      </c>
      <c r="D1787" s="72">
        <v>708734</v>
      </c>
    </row>
    <row r="1788" spans="1:4" ht="14.25">
      <c r="A1788" s="70">
        <v>10163</v>
      </c>
      <c r="B1788" s="71" t="s">
        <v>1817</v>
      </c>
      <c r="C1788" s="70" t="s">
        <v>22</v>
      </c>
      <c r="D1788" s="72">
        <v>336665</v>
      </c>
    </row>
    <row r="1789" spans="1:4" ht="14.25">
      <c r="A1789" s="70">
        <v>10167</v>
      </c>
      <c r="B1789" s="71" t="s">
        <v>1818</v>
      </c>
      <c r="C1789" s="70" t="s">
        <v>22</v>
      </c>
      <c r="D1789" s="72">
        <v>62668</v>
      </c>
    </row>
    <row r="1790" spans="1:4" ht="14.25">
      <c r="A1790" s="70">
        <v>10181</v>
      </c>
      <c r="B1790" s="71" t="s">
        <v>1819</v>
      </c>
      <c r="C1790" s="70" t="s">
        <v>22</v>
      </c>
      <c r="D1790" s="72">
        <v>1570</v>
      </c>
    </row>
    <row r="1791" spans="1:4" ht="14.25">
      <c r="A1791" s="70">
        <v>10211</v>
      </c>
      <c r="B1791" s="71" t="s">
        <v>1820</v>
      </c>
      <c r="C1791" s="70" t="s">
        <v>22</v>
      </c>
      <c r="D1791" s="72">
        <v>146044</v>
      </c>
    </row>
    <row r="1792" spans="1:4" ht="14.25">
      <c r="A1792" s="70">
        <v>10212</v>
      </c>
      <c r="B1792" s="71" t="s">
        <v>1821</v>
      </c>
      <c r="C1792" s="70" t="s">
        <v>22</v>
      </c>
      <c r="D1792" s="72">
        <v>152681</v>
      </c>
    </row>
    <row r="1793" spans="1:4" ht="14.25">
      <c r="A1793" s="70">
        <v>10251</v>
      </c>
      <c r="B1793" s="71" t="s">
        <v>1822</v>
      </c>
      <c r="C1793" s="70" t="s">
        <v>22</v>
      </c>
      <c r="D1793" s="72">
        <v>2111</v>
      </c>
    </row>
    <row r="1794" spans="1:4" ht="14.25">
      <c r="A1794" s="70">
        <v>10262</v>
      </c>
      <c r="B1794" s="71" t="s">
        <v>1823</v>
      </c>
      <c r="C1794" s="70" t="s">
        <v>22</v>
      </c>
      <c r="D1794" s="72">
        <v>251090</v>
      </c>
    </row>
    <row r="1795" spans="1:4" ht="14.25">
      <c r="A1795" s="70">
        <v>10282</v>
      </c>
      <c r="B1795" s="71" t="s">
        <v>1824</v>
      </c>
      <c r="C1795" s="70" t="s">
        <v>55</v>
      </c>
      <c r="D1795" s="72">
        <v>11328</v>
      </c>
    </row>
    <row r="1796" spans="1:4" ht="14.25">
      <c r="A1796" s="70">
        <v>10283</v>
      </c>
      <c r="B1796" s="71" t="s">
        <v>1825</v>
      </c>
      <c r="C1796" s="70" t="s">
        <v>32</v>
      </c>
      <c r="D1796" s="72">
        <v>138</v>
      </c>
    </row>
    <row r="1797" spans="1:4" ht="14.25">
      <c r="A1797" s="70">
        <v>10288</v>
      </c>
      <c r="B1797" s="71" t="s">
        <v>1826</v>
      </c>
      <c r="C1797" s="70" t="s">
        <v>22</v>
      </c>
      <c r="D1797" s="72">
        <v>240986</v>
      </c>
    </row>
    <row r="1798" spans="1:4" ht="14.25">
      <c r="A1798" s="70">
        <v>10299</v>
      </c>
      <c r="B1798" s="71" t="s">
        <v>1827</v>
      </c>
      <c r="C1798" s="70" t="s">
        <v>32</v>
      </c>
      <c r="D1798" s="72">
        <v>5059</v>
      </c>
    </row>
    <row r="1799" spans="1:4" ht="14.25">
      <c r="A1799" s="70">
        <v>10348</v>
      </c>
      <c r="B1799" s="71" t="s">
        <v>1828</v>
      </c>
      <c r="C1799" s="70" t="s">
        <v>22</v>
      </c>
      <c r="D1799" s="72">
        <v>153612</v>
      </c>
    </row>
    <row r="1800" spans="1:4" ht="14.25">
      <c r="A1800" s="70">
        <v>10355</v>
      </c>
      <c r="B1800" s="71" t="s">
        <v>1829</v>
      </c>
      <c r="C1800" s="70" t="s">
        <v>22</v>
      </c>
      <c r="D1800" s="72">
        <v>1200</v>
      </c>
    </row>
    <row r="1801" spans="1:4" ht="14.25">
      <c r="A1801" s="70">
        <v>10357</v>
      </c>
      <c r="B1801" s="71" t="s">
        <v>1830</v>
      </c>
      <c r="C1801" s="70" t="s">
        <v>16</v>
      </c>
      <c r="D1801" s="72">
        <v>100000</v>
      </c>
    </row>
    <row r="1802" spans="1:4" ht="14.25">
      <c r="A1802" s="70">
        <v>10359</v>
      </c>
      <c r="B1802" s="71" t="s">
        <v>1831</v>
      </c>
      <c r="C1802" s="70" t="s">
        <v>22</v>
      </c>
      <c r="D1802" s="72">
        <v>34500</v>
      </c>
    </row>
    <row r="1803" spans="1:4" ht="14.25">
      <c r="A1803" s="70">
        <v>10375</v>
      </c>
      <c r="B1803" s="71" t="s">
        <v>1832</v>
      </c>
      <c r="C1803" s="70" t="s">
        <v>22</v>
      </c>
      <c r="D1803" s="72">
        <v>239099</v>
      </c>
    </row>
    <row r="1804" spans="1:4" ht="14.25">
      <c r="A1804" s="70">
        <v>10381</v>
      </c>
      <c r="B1804" s="71" t="s">
        <v>1833</v>
      </c>
      <c r="C1804" s="70" t="s">
        <v>22</v>
      </c>
      <c r="D1804" s="72">
        <v>504764</v>
      </c>
    </row>
    <row r="1805" spans="1:4" ht="14.25">
      <c r="A1805" s="70">
        <v>10401</v>
      </c>
      <c r="B1805" s="71" t="s">
        <v>1834</v>
      </c>
      <c r="C1805" s="70" t="s">
        <v>22</v>
      </c>
      <c r="D1805" s="72">
        <v>2705</v>
      </c>
    </row>
    <row r="1806" spans="1:4" ht="14.25">
      <c r="A1806" s="70">
        <v>10421</v>
      </c>
      <c r="B1806" s="71" t="s">
        <v>1835</v>
      </c>
      <c r="C1806" s="70" t="s">
        <v>16</v>
      </c>
      <c r="D1806" s="72">
        <v>55297</v>
      </c>
    </row>
    <row r="1807" spans="1:4" ht="14.25">
      <c r="A1807" s="70">
        <v>10441</v>
      </c>
      <c r="B1807" s="71" t="s">
        <v>1836</v>
      </c>
      <c r="C1807" s="70" t="s">
        <v>32</v>
      </c>
      <c r="D1807" s="72">
        <v>4736</v>
      </c>
    </row>
    <row r="1808" spans="1:4" ht="14.25">
      <c r="A1808" s="70">
        <v>10442</v>
      </c>
      <c r="B1808" s="71" t="s">
        <v>1837</v>
      </c>
      <c r="C1808" s="70" t="s">
        <v>32</v>
      </c>
      <c r="D1808" s="72">
        <v>6527</v>
      </c>
    </row>
    <row r="1809" spans="1:4" ht="14.25">
      <c r="A1809" s="70">
        <v>10506</v>
      </c>
      <c r="B1809" s="71" t="s">
        <v>1838</v>
      </c>
      <c r="C1809" s="70" t="s">
        <v>22</v>
      </c>
      <c r="D1809" s="72">
        <v>120018</v>
      </c>
    </row>
    <row r="1810" spans="1:4" ht="14.25">
      <c r="A1810" s="70">
        <v>10510</v>
      </c>
      <c r="B1810" s="71" t="s">
        <v>1839</v>
      </c>
      <c r="C1810" s="70" t="s">
        <v>22</v>
      </c>
      <c r="D1810" s="72">
        <v>331882</v>
      </c>
    </row>
    <row r="1811" spans="1:4" ht="14.25">
      <c r="A1811" s="70">
        <v>10511</v>
      </c>
      <c r="B1811" s="71" t="s">
        <v>1840</v>
      </c>
      <c r="C1811" s="70" t="s">
        <v>22</v>
      </c>
      <c r="D1811" s="72">
        <v>180601</v>
      </c>
    </row>
    <row r="1812" spans="1:4" ht="14.25">
      <c r="A1812" s="70">
        <v>10517</v>
      </c>
      <c r="B1812" s="71" t="s">
        <v>1841</v>
      </c>
      <c r="C1812" s="70" t="s">
        <v>20</v>
      </c>
      <c r="D1812" s="72">
        <v>5117</v>
      </c>
    </row>
    <row r="1813" spans="1:4" ht="14.25">
      <c r="A1813" s="70">
        <v>10521</v>
      </c>
      <c r="B1813" s="71" t="s">
        <v>1842</v>
      </c>
      <c r="C1813" s="70" t="s">
        <v>20</v>
      </c>
      <c r="D1813" s="72">
        <v>3470</v>
      </c>
    </row>
    <row r="1814" spans="1:4" ht="14.25">
      <c r="A1814" s="70">
        <v>10547</v>
      </c>
      <c r="B1814" s="71" t="s">
        <v>1843</v>
      </c>
      <c r="C1814" s="70" t="s">
        <v>16</v>
      </c>
      <c r="D1814" s="72">
        <v>209194</v>
      </c>
    </row>
    <row r="1815" spans="1:4" ht="14.25">
      <c r="A1815" s="70">
        <v>10548</v>
      </c>
      <c r="B1815" s="71" t="s">
        <v>1844</v>
      </c>
      <c r="C1815" s="70" t="s">
        <v>852</v>
      </c>
      <c r="D1815" s="72">
        <v>22875</v>
      </c>
    </row>
    <row r="1816" spans="1:4" ht="14.25">
      <c r="A1816" s="70">
        <v>10591</v>
      </c>
      <c r="B1816" s="71" t="s">
        <v>1845</v>
      </c>
      <c r="C1816" s="70" t="s">
        <v>22</v>
      </c>
      <c r="D1816" s="72">
        <v>5595412</v>
      </c>
    </row>
    <row r="1817" spans="1:4" ht="14.25">
      <c r="A1817" s="70">
        <v>10593</v>
      </c>
      <c r="B1817" s="71" t="s">
        <v>1846</v>
      </c>
      <c r="C1817" s="70" t="s">
        <v>32</v>
      </c>
      <c r="D1817" s="72">
        <v>989802</v>
      </c>
    </row>
    <row r="1818" spans="1:4" ht="14.25">
      <c r="A1818" s="70">
        <v>10594</v>
      </c>
      <c r="B1818" s="71" t="s">
        <v>1847</v>
      </c>
      <c r="C1818" s="70" t="s">
        <v>22</v>
      </c>
      <c r="D1818" s="72">
        <v>455908</v>
      </c>
    </row>
    <row r="1819" spans="1:4" ht="14.25">
      <c r="A1819" s="70">
        <v>10596</v>
      </c>
      <c r="B1819" s="71" t="s">
        <v>1848</v>
      </c>
      <c r="C1819" s="70" t="s">
        <v>22</v>
      </c>
      <c r="D1819" s="72">
        <v>698305</v>
      </c>
    </row>
    <row r="1820" spans="1:4" ht="14.25">
      <c r="A1820" s="70">
        <v>10597</v>
      </c>
      <c r="B1820" s="71" t="s">
        <v>1849</v>
      </c>
      <c r="C1820" s="70" t="s">
        <v>22</v>
      </c>
      <c r="D1820" s="72">
        <v>2284787</v>
      </c>
    </row>
    <row r="1821" spans="1:4" ht="14.25">
      <c r="A1821" s="70">
        <v>10599</v>
      </c>
      <c r="B1821" s="71" t="s">
        <v>1850</v>
      </c>
      <c r="C1821" s="70" t="s">
        <v>22</v>
      </c>
      <c r="D1821" s="72">
        <v>1553581</v>
      </c>
    </row>
    <row r="1822" spans="1:4" ht="14.25">
      <c r="A1822" s="70">
        <v>10600</v>
      </c>
      <c r="B1822" s="71" t="s">
        <v>1851</v>
      </c>
      <c r="C1822" s="70" t="s">
        <v>32</v>
      </c>
      <c r="D1822" s="72">
        <v>1038156</v>
      </c>
    </row>
    <row r="1823" spans="1:4" ht="14.25">
      <c r="A1823" s="70">
        <v>10601</v>
      </c>
      <c r="B1823" s="71" t="s">
        <v>1852</v>
      </c>
      <c r="C1823" s="70" t="s">
        <v>32</v>
      </c>
      <c r="D1823" s="72">
        <v>130662</v>
      </c>
    </row>
    <row r="1824" spans="1:4" ht="14.25">
      <c r="A1824" s="70">
        <v>10603</v>
      </c>
      <c r="B1824" s="71" t="s">
        <v>1853</v>
      </c>
      <c r="C1824" s="70" t="s">
        <v>22</v>
      </c>
      <c r="D1824" s="72">
        <v>1074786</v>
      </c>
    </row>
    <row r="1825" spans="1:4" ht="14.25">
      <c r="A1825" s="70">
        <v>10605</v>
      </c>
      <c r="B1825" s="71" t="s">
        <v>1854</v>
      </c>
      <c r="C1825" s="70" t="s">
        <v>32</v>
      </c>
      <c r="D1825" s="72">
        <v>1626849</v>
      </c>
    </row>
    <row r="1826" spans="1:4" ht="14.25">
      <c r="A1826" s="70">
        <v>10609</v>
      </c>
      <c r="B1826" s="71" t="s">
        <v>1855</v>
      </c>
      <c r="C1826" s="70" t="s">
        <v>22</v>
      </c>
      <c r="D1826" s="72">
        <v>881685</v>
      </c>
    </row>
    <row r="1827" spans="1:4" ht="14.25">
      <c r="A1827" s="70">
        <v>10613</v>
      </c>
      <c r="B1827" s="71" t="s">
        <v>1856</v>
      </c>
      <c r="C1827" s="70" t="s">
        <v>22</v>
      </c>
      <c r="D1827" s="72">
        <v>185336</v>
      </c>
    </row>
    <row r="1828" spans="1:4" ht="14.25">
      <c r="A1828" s="70">
        <v>10614</v>
      </c>
      <c r="B1828" s="71" t="s">
        <v>1857</v>
      </c>
      <c r="C1828" s="70" t="s">
        <v>22</v>
      </c>
      <c r="D1828" s="72">
        <v>327356</v>
      </c>
    </row>
    <row r="1829" spans="1:4" ht="14.25">
      <c r="A1829" s="70">
        <v>10617</v>
      </c>
      <c r="B1829" s="71" t="s">
        <v>1858</v>
      </c>
      <c r="C1829" s="70" t="s">
        <v>22</v>
      </c>
      <c r="D1829" s="72">
        <v>421313</v>
      </c>
    </row>
    <row r="1830" spans="1:4" ht="14.25">
      <c r="A1830" s="70">
        <v>10618</v>
      </c>
      <c r="B1830" s="71" t="s">
        <v>1859</v>
      </c>
      <c r="C1830" s="70" t="s">
        <v>32</v>
      </c>
      <c r="D1830" s="72">
        <v>4485035</v>
      </c>
    </row>
    <row r="1831" spans="1:4" ht="14.25">
      <c r="A1831" s="70">
        <v>10619</v>
      </c>
      <c r="B1831" s="71" t="s">
        <v>1860</v>
      </c>
      <c r="C1831" s="70" t="s">
        <v>32</v>
      </c>
      <c r="D1831" s="72">
        <v>6727552</v>
      </c>
    </row>
    <row r="1832" spans="1:4" ht="14.25">
      <c r="A1832" s="70">
        <v>10620</v>
      </c>
      <c r="B1832" s="71" t="s">
        <v>1861</v>
      </c>
      <c r="C1832" s="70" t="s">
        <v>22</v>
      </c>
      <c r="D1832" s="72">
        <v>6064607</v>
      </c>
    </row>
    <row r="1833" spans="1:4" ht="14.25">
      <c r="A1833" s="70">
        <v>10621</v>
      </c>
      <c r="B1833" s="71" t="s">
        <v>1862</v>
      </c>
      <c r="C1833" s="70" t="s">
        <v>22</v>
      </c>
      <c r="D1833" s="72">
        <v>1908760</v>
      </c>
    </row>
    <row r="1834" spans="1:4" ht="14.25">
      <c r="A1834" s="70">
        <v>10624</v>
      </c>
      <c r="B1834" s="71" t="s">
        <v>1863</v>
      </c>
      <c r="C1834" s="70" t="s">
        <v>20</v>
      </c>
      <c r="D1834" s="72">
        <v>7140</v>
      </c>
    </row>
    <row r="1835" spans="1:4" ht="14.25">
      <c r="A1835" s="70">
        <v>10625</v>
      </c>
      <c r="B1835" s="71" t="s">
        <v>1864</v>
      </c>
      <c r="C1835" s="70" t="s">
        <v>22</v>
      </c>
      <c r="D1835" s="72">
        <v>427411</v>
      </c>
    </row>
    <row r="1836" spans="1:4" ht="14.25">
      <c r="A1836" s="70">
        <v>10626</v>
      </c>
      <c r="B1836" s="71" t="s">
        <v>1865</v>
      </c>
      <c r="C1836" s="70" t="s">
        <v>22</v>
      </c>
      <c r="D1836" s="72">
        <v>535354</v>
      </c>
    </row>
    <row r="1837" spans="1:4" ht="14.25">
      <c r="A1837" s="70">
        <v>10627</v>
      </c>
      <c r="B1837" s="71" t="s">
        <v>1866</v>
      </c>
      <c r="C1837" s="70" t="s">
        <v>22</v>
      </c>
      <c r="D1837" s="72">
        <v>465521</v>
      </c>
    </row>
    <row r="1838" spans="1:4" ht="14.25">
      <c r="A1838" s="70">
        <v>10628</v>
      </c>
      <c r="B1838" s="71" t="s">
        <v>1867</v>
      </c>
      <c r="C1838" s="70" t="s">
        <v>22</v>
      </c>
      <c r="D1838" s="72">
        <v>465521</v>
      </c>
    </row>
    <row r="1839" spans="1:4" ht="14.25">
      <c r="A1839" s="70">
        <v>10629</v>
      </c>
      <c r="B1839" s="71" t="s">
        <v>1868</v>
      </c>
      <c r="C1839" s="70" t="s">
        <v>22</v>
      </c>
      <c r="D1839" s="72">
        <v>465521</v>
      </c>
    </row>
    <row r="1840" spans="1:4" ht="14.25">
      <c r="A1840" s="70">
        <v>10634</v>
      </c>
      <c r="B1840" s="71" t="s">
        <v>1869</v>
      </c>
      <c r="C1840" s="70" t="s">
        <v>22</v>
      </c>
      <c r="D1840" s="72">
        <v>468040</v>
      </c>
    </row>
    <row r="1841" spans="1:4" ht="14.25">
      <c r="A1841" s="70">
        <v>10635</v>
      </c>
      <c r="B1841" s="71" t="s">
        <v>1870</v>
      </c>
      <c r="C1841" s="70" t="s">
        <v>22</v>
      </c>
      <c r="D1841" s="72">
        <v>440667</v>
      </c>
    </row>
    <row r="1842" spans="1:4" ht="14.25">
      <c r="A1842" s="70">
        <v>10636</v>
      </c>
      <c r="B1842" s="71" t="s">
        <v>1871</v>
      </c>
      <c r="C1842" s="70" t="s">
        <v>22</v>
      </c>
      <c r="D1842" s="72">
        <v>559968</v>
      </c>
    </row>
    <row r="1843" spans="1:4" ht="14.25">
      <c r="A1843" s="70">
        <v>10639</v>
      </c>
      <c r="B1843" s="71" t="s">
        <v>1872</v>
      </c>
      <c r="C1843" s="70" t="s">
        <v>22</v>
      </c>
      <c r="D1843" s="72">
        <v>262920</v>
      </c>
    </row>
    <row r="1844" spans="1:4" ht="14.25">
      <c r="A1844" s="70">
        <v>10640</v>
      </c>
      <c r="B1844" s="71" t="s">
        <v>1873</v>
      </c>
      <c r="C1844" s="70" t="s">
        <v>22</v>
      </c>
      <c r="D1844" s="72">
        <v>1901033</v>
      </c>
    </row>
    <row r="1845" spans="1:4" ht="14.25">
      <c r="A1845" s="70">
        <v>10641</v>
      </c>
      <c r="B1845" s="71" t="s">
        <v>1874</v>
      </c>
      <c r="C1845" s="70" t="s">
        <v>22</v>
      </c>
      <c r="D1845" s="72">
        <v>1901033</v>
      </c>
    </row>
    <row r="1846" spans="1:4" ht="14.25">
      <c r="A1846" s="70">
        <v>10642</v>
      </c>
      <c r="B1846" s="71" t="s">
        <v>1875</v>
      </c>
      <c r="C1846" s="70" t="s">
        <v>22</v>
      </c>
      <c r="D1846" s="72">
        <v>726863</v>
      </c>
    </row>
    <row r="1847" spans="1:4" ht="14.25">
      <c r="A1847" s="70">
        <v>10643</v>
      </c>
      <c r="B1847" s="71" t="s">
        <v>1876</v>
      </c>
      <c r="C1847" s="70" t="s">
        <v>22</v>
      </c>
      <c r="D1847" s="72">
        <v>3283968</v>
      </c>
    </row>
    <row r="1848" spans="1:4" ht="14.25">
      <c r="A1848" s="70">
        <v>10644</v>
      </c>
      <c r="B1848" s="71" t="s">
        <v>1877</v>
      </c>
      <c r="C1848" s="70" t="s">
        <v>22</v>
      </c>
      <c r="D1848" s="72">
        <v>3359067</v>
      </c>
    </row>
    <row r="1849" spans="1:4" ht="14.25">
      <c r="A1849" s="70">
        <v>10645</v>
      </c>
      <c r="B1849" s="71" t="s">
        <v>1878</v>
      </c>
      <c r="C1849" s="70" t="s">
        <v>32</v>
      </c>
      <c r="D1849" s="72">
        <v>658308</v>
      </c>
    </row>
    <row r="1850" spans="1:4" ht="14.25">
      <c r="A1850" s="70">
        <v>10646</v>
      </c>
      <c r="B1850" s="71" t="s">
        <v>1879</v>
      </c>
      <c r="C1850" s="70" t="s">
        <v>32</v>
      </c>
      <c r="D1850" s="72">
        <v>793692</v>
      </c>
    </row>
    <row r="1851" spans="1:4" ht="14.25">
      <c r="A1851" s="70">
        <v>10647</v>
      </c>
      <c r="B1851" s="71" t="s">
        <v>1880</v>
      </c>
      <c r="C1851" s="70" t="s">
        <v>32</v>
      </c>
      <c r="D1851" s="72">
        <v>979846</v>
      </c>
    </row>
    <row r="1852" spans="1:4" ht="14.25">
      <c r="A1852" s="70">
        <v>10648</v>
      </c>
      <c r="B1852" s="71" t="s">
        <v>1881</v>
      </c>
      <c r="C1852" s="70" t="s">
        <v>32</v>
      </c>
      <c r="D1852" s="72">
        <v>1818385</v>
      </c>
    </row>
    <row r="1853" spans="1:4" ht="14.25">
      <c r="A1853" s="70">
        <v>10649</v>
      </c>
      <c r="B1853" s="71" t="s">
        <v>1882</v>
      </c>
      <c r="C1853" s="70" t="s">
        <v>32</v>
      </c>
      <c r="D1853" s="72">
        <v>2435231</v>
      </c>
    </row>
    <row r="1854" spans="1:4" ht="14.25">
      <c r="A1854" s="70">
        <v>10650</v>
      </c>
      <c r="B1854" s="71" t="s">
        <v>1883</v>
      </c>
      <c r="C1854" s="70" t="s">
        <v>32</v>
      </c>
      <c r="D1854" s="72">
        <v>3756923</v>
      </c>
    </row>
    <row r="1855" spans="1:4" ht="14.25">
      <c r="A1855" s="70">
        <v>10651</v>
      </c>
      <c r="B1855" s="71" t="s">
        <v>1884</v>
      </c>
      <c r="C1855" s="70" t="s">
        <v>22</v>
      </c>
      <c r="D1855" s="72">
        <v>534310</v>
      </c>
    </row>
    <row r="1856" spans="1:4" ht="14.25">
      <c r="A1856" s="70">
        <v>10653</v>
      </c>
      <c r="B1856" s="71" t="s">
        <v>1885</v>
      </c>
      <c r="C1856" s="70" t="s">
        <v>22</v>
      </c>
      <c r="D1856" s="72">
        <v>116822</v>
      </c>
    </row>
    <row r="1857" spans="1:4" ht="14.25">
      <c r="A1857" s="70">
        <v>10655</v>
      </c>
      <c r="B1857" s="71" t="s">
        <v>1886</v>
      </c>
      <c r="C1857" s="70" t="s">
        <v>32</v>
      </c>
      <c r="D1857" s="72">
        <v>34028</v>
      </c>
    </row>
    <row r="1858" spans="1:4" ht="14.25">
      <c r="A1858" s="70">
        <v>10656</v>
      </c>
      <c r="B1858" s="71" t="s">
        <v>1887</v>
      </c>
      <c r="C1858" s="70" t="s">
        <v>22</v>
      </c>
      <c r="D1858" s="72">
        <v>1455370</v>
      </c>
    </row>
    <row r="1859" spans="1:4" ht="14.25">
      <c r="A1859" s="70">
        <v>10657</v>
      </c>
      <c r="B1859" s="71" t="s">
        <v>1888</v>
      </c>
      <c r="C1859" s="70" t="s">
        <v>22</v>
      </c>
      <c r="D1859" s="72">
        <v>2706453</v>
      </c>
    </row>
    <row r="1860" spans="1:4" ht="14.25">
      <c r="A1860" s="70">
        <v>10658</v>
      </c>
      <c r="B1860" s="71" t="s">
        <v>1889</v>
      </c>
      <c r="C1860" s="70" t="s">
        <v>22</v>
      </c>
      <c r="D1860" s="72">
        <v>97223</v>
      </c>
    </row>
    <row r="1861" spans="1:4" ht="14.25">
      <c r="A1861" s="70">
        <v>10659</v>
      </c>
      <c r="B1861" s="71" t="s">
        <v>1890</v>
      </c>
      <c r="C1861" s="70" t="s">
        <v>22</v>
      </c>
      <c r="D1861" s="72">
        <v>10939538</v>
      </c>
    </row>
    <row r="1862" spans="1:4" ht="14.25">
      <c r="A1862" s="70">
        <v>10662</v>
      </c>
      <c r="B1862" s="71" t="s">
        <v>1891</v>
      </c>
      <c r="C1862" s="70" t="s">
        <v>22</v>
      </c>
      <c r="D1862" s="72">
        <v>38627</v>
      </c>
    </row>
    <row r="1863" spans="1:4" ht="14.25">
      <c r="A1863" s="70">
        <v>10669</v>
      </c>
      <c r="B1863" s="71" t="s">
        <v>1892</v>
      </c>
      <c r="C1863" s="70" t="s">
        <v>22</v>
      </c>
      <c r="D1863" s="72">
        <v>421433</v>
      </c>
    </row>
    <row r="1864" spans="1:4" ht="14.25">
      <c r="A1864" s="70">
        <v>10670</v>
      </c>
      <c r="B1864" s="71" t="s">
        <v>1893</v>
      </c>
      <c r="C1864" s="70" t="s">
        <v>22</v>
      </c>
      <c r="D1864" s="72">
        <v>328408</v>
      </c>
    </row>
    <row r="1865" spans="1:4" ht="14.25">
      <c r="A1865" s="70">
        <v>10673</v>
      </c>
      <c r="B1865" s="71" t="s">
        <v>1894</v>
      </c>
      <c r="C1865" s="70" t="s">
        <v>32</v>
      </c>
      <c r="D1865" s="72">
        <v>1345385</v>
      </c>
    </row>
    <row r="1866" spans="1:4" ht="14.25">
      <c r="A1866" s="70">
        <v>10674</v>
      </c>
      <c r="B1866" s="71" t="s">
        <v>1895</v>
      </c>
      <c r="C1866" s="70" t="s">
        <v>32</v>
      </c>
      <c r="D1866" s="72">
        <v>2855769</v>
      </c>
    </row>
    <row r="1867" spans="1:4" ht="14.25">
      <c r="A1867" s="70">
        <v>10676</v>
      </c>
      <c r="B1867" s="71" t="s">
        <v>1896</v>
      </c>
      <c r="C1867" s="70" t="s">
        <v>32</v>
      </c>
      <c r="D1867" s="72">
        <v>21420</v>
      </c>
    </row>
    <row r="1868" spans="1:4" ht="14.25">
      <c r="A1868" s="70">
        <v>10677</v>
      </c>
      <c r="B1868" s="71" t="s">
        <v>1897</v>
      </c>
      <c r="C1868" s="70" t="s">
        <v>32</v>
      </c>
      <c r="D1868" s="72">
        <v>32725</v>
      </c>
    </row>
    <row r="1869" spans="1:4" ht="14.25">
      <c r="A1869" s="70">
        <v>10678</v>
      </c>
      <c r="B1869" s="71" t="s">
        <v>1898</v>
      </c>
      <c r="C1869" s="70" t="s">
        <v>22</v>
      </c>
      <c r="D1869" s="72">
        <v>4515969</v>
      </c>
    </row>
    <row r="1870" spans="1:4" ht="14.25">
      <c r="A1870" s="70">
        <v>10680</v>
      </c>
      <c r="B1870" s="71" t="s">
        <v>1899</v>
      </c>
      <c r="C1870" s="70" t="s">
        <v>22</v>
      </c>
      <c r="D1870" s="72">
        <v>4156670</v>
      </c>
    </row>
    <row r="1871" spans="1:4" ht="14.25">
      <c r="A1871" s="70">
        <v>10681</v>
      </c>
      <c r="B1871" s="71" t="s">
        <v>1900</v>
      </c>
      <c r="C1871" s="70" t="s">
        <v>22</v>
      </c>
      <c r="D1871" s="72">
        <v>9881288</v>
      </c>
    </row>
    <row r="1872" spans="1:4" ht="14.25">
      <c r="A1872" s="70">
        <v>10682</v>
      </c>
      <c r="B1872" s="71" t="s">
        <v>1901</v>
      </c>
      <c r="C1872" s="70" t="s">
        <v>22</v>
      </c>
      <c r="D1872" s="72">
        <v>3015210</v>
      </c>
    </row>
    <row r="1873" spans="1:4" ht="14.25">
      <c r="A1873" s="70">
        <v>10684</v>
      </c>
      <c r="B1873" s="71" t="s">
        <v>1902</v>
      </c>
      <c r="C1873" s="70" t="s">
        <v>22</v>
      </c>
      <c r="D1873" s="72">
        <v>783020</v>
      </c>
    </row>
    <row r="1874" spans="1:4" ht="14.25">
      <c r="A1874" s="70">
        <v>10687</v>
      </c>
      <c r="B1874" s="71" t="s">
        <v>1903</v>
      </c>
      <c r="C1874" s="70" t="s">
        <v>22</v>
      </c>
      <c r="D1874" s="72">
        <v>6386223</v>
      </c>
    </row>
    <row r="1875" spans="1:4" ht="14.25">
      <c r="A1875" s="70">
        <v>10689</v>
      </c>
      <c r="B1875" s="71" t="s">
        <v>1904</v>
      </c>
      <c r="C1875" s="70" t="s">
        <v>22</v>
      </c>
      <c r="D1875" s="72">
        <v>596889</v>
      </c>
    </row>
    <row r="1876" spans="1:4" ht="14.25">
      <c r="A1876" s="70">
        <v>10690</v>
      </c>
      <c r="B1876" s="71" t="s">
        <v>1905</v>
      </c>
      <c r="C1876" s="70" t="s">
        <v>22</v>
      </c>
      <c r="D1876" s="72">
        <v>5212503</v>
      </c>
    </row>
    <row r="1877" spans="1:4" ht="14.25">
      <c r="A1877" s="70">
        <v>10692</v>
      </c>
      <c r="B1877" s="71" t="s">
        <v>1906</v>
      </c>
      <c r="C1877" s="70" t="s">
        <v>22</v>
      </c>
      <c r="D1877" s="72">
        <v>575926</v>
      </c>
    </row>
    <row r="1878" spans="1:4" ht="14.25">
      <c r="A1878" s="70">
        <v>10694</v>
      </c>
      <c r="B1878" s="71" t="s">
        <v>1907</v>
      </c>
      <c r="C1878" s="70" t="s">
        <v>22</v>
      </c>
      <c r="D1878" s="72">
        <v>510740</v>
      </c>
    </row>
    <row r="1879" spans="1:4" ht="14.25">
      <c r="A1879" s="70">
        <v>10695</v>
      </c>
      <c r="B1879" s="71" t="s">
        <v>1908</v>
      </c>
      <c r="C1879" s="70" t="s">
        <v>32</v>
      </c>
      <c r="D1879" s="72">
        <v>49843</v>
      </c>
    </row>
    <row r="1880" spans="1:4" ht="14.25">
      <c r="A1880" s="70">
        <v>10696</v>
      </c>
      <c r="B1880" s="71" t="s">
        <v>1909</v>
      </c>
      <c r="C1880" s="70" t="s">
        <v>32</v>
      </c>
      <c r="D1880" s="72">
        <v>85150</v>
      </c>
    </row>
    <row r="1881" spans="1:4" ht="14.25">
      <c r="A1881" s="70">
        <v>10697</v>
      </c>
      <c r="B1881" s="71" t="s">
        <v>1910</v>
      </c>
      <c r="C1881" s="70" t="s">
        <v>22</v>
      </c>
      <c r="D1881" s="72">
        <v>539545</v>
      </c>
    </row>
    <row r="1882" spans="1:4" ht="14.25">
      <c r="A1882" s="70">
        <v>10698</v>
      </c>
      <c r="B1882" s="71" t="s">
        <v>1911</v>
      </c>
      <c r="C1882" s="70" t="s">
        <v>22</v>
      </c>
      <c r="D1882" s="72">
        <v>468040</v>
      </c>
    </row>
    <row r="1883" spans="1:4" ht="14.25">
      <c r="A1883" s="70">
        <v>10699</v>
      </c>
      <c r="B1883" s="71" t="s">
        <v>1912</v>
      </c>
      <c r="C1883" s="70" t="s">
        <v>22</v>
      </c>
      <c r="D1883" s="72">
        <v>512690</v>
      </c>
    </row>
    <row r="1884" spans="1:4" ht="14.25">
      <c r="A1884" s="70">
        <v>10700</v>
      </c>
      <c r="B1884" s="71" t="s">
        <v>1913</v>
      </c>
      <c r="C1884" s="70" t="s">
        <v>22</v>
      </c>
      <c r="D1884" s="72">
        <v>238403</v>
      </c>
    </row>
    <row r="1885" spans="1:4" ht="14.25">
      <c r="A1885" s="70">
        <v>10710</v>
      </c>
      <c r="B1885" s="71" t="s">
        <v>1914</v>
      </c>
      <c r="C1885" s="70" t="s">
        <v>22</v>
      </c>
      <c r="D1885" s="72">
        <v>4608042</v>
      </c>
    </row>
    <row r="1886" spans="1:4" ht="14.25">
      <c r="A1886" s="70">
        <v>10712</v>
      </c>
      <c r="B1886" s="71" t="s">
        <v>1915</v>
      </c>
      <c r="C1886" s="70" t="s">
        <v>22</v>
      </c>
      <c r="D1886" s="72">
        <v>567414</v>
      </c>
    </row>
    <row r="1887" spans="1:4" ht="14.25">
      <c r="A1887" s="70">
        <v>10723</v>
      </c>
      <c r="B1887" s="71" t="s">
        <v>1916</v>
      </c>
      <c r="C1887" s="70" t="s">
        <v>1917</v>
      </c>
      <c r="D1887" s="72">
        <v>59500</v>
      </c>
    </row>
    <row r="1888" spans="1:4" ht="14.25">
      <c r="A1888" s="70">
        <v>10728</v>
      </c>
      <c r="B1888" s="71" t="s">
        <v>1918</v>
      </c>
      <c r="C1888" s="70" t="s">
        <v>1917</v>
      </c>
      <c r="D1888" s="72">
        <v>17574</v>
      </c>
    </row>
    <row r="1889" spans="1:4" ht="14.25">
      <c r="A1889" s="70">
        <v>10754</v>
      </c>
      <c r="B1889" s="71" t="s">
        <v>1919</v>
      </c>
      <c r="C1889" s="70" t="s">
        <v>22</v>
      </c>
      <c r="D1889" s="72">
        <v>11350443</v>
      </c>
    </row>
    <row r="1890" spans="1:4" ht="14.25">
      <c r="A1890" s="70">
        <v>10756</v>
      </c>
      <c r="B1890" s="71" t="s">
        <v>1920</v>
      </c>
      <c r="C1890" s="70" t="s">
        <v>22</v>
      </c>
      <c r="D1890" s="72">
        <v>1333594</v>
      </c>
    </row>
    <row r="1891" spans="1:4" ht="14.25">
      <c r="A1891" s="70">
        <v>10757</v>
      </c>
      <c r="B1891" s="71" t="s">
        <v>1921</v>
      </c>
      <c r="C1891" s="70" t="s">
        <v>22</v>
      </c>
      <c r="D1891" s="72">
        <v>1571053</v>
      </c>
    </row>
    <row r="1892" spans="1:4" ht="14.25">
      <c r="A1892" s="70">
        <v>10758</v>
      </c>
      <c r="B1892" s="71" t="s">
        <v>1922</v>
      </c>
      <c r="C1892" s="70" t="s">
        <v>22</v>
      </c>
      <c r="D1892" s="72">
        <v>1113377</v>
      </c>
    </row>
    <row r="1893" spans="1:4" ht="14.25">
      <c r="A1893" s="70">
        <v>10767</v>
      </c>
      <c r="B1893" s="71" t="s">
        <v>1923</v>
      </c>
      <c r="C1893" s="70" t="s">
        <v>16</v>
      </c>
      <c r="D1893" s="72">
        <v>150203</v>
      </c>
    </row>
    <row r="1894" spans="1:4" ht="14.25">
      <c r="A1894" s="70">
        <v>10768</v>
      </c>
      <c r="B1894" s="71" t="s">
        <v>1924</v>
      </c>
      <c r="C1894" s="70" t="s">
        <v>22</v>
      </c>
      <c r="D1894" s="72">
        <v>215290</v>
      </c>
    </row>
    <row r="1895" spans="1:4" ht="14.25">
      <c r="A1895" s="70">
        <v>10770</v>
      </c>
      <c r="B1895" s="71" t="s">
        <v>1925</v>
      </c>
      <c r="C1895" s="70" t="s">
        <v>22</v>
      </c>
      <c r="D1895" s="72">
        <v>94873</v>
      </c>
    </row>
    <row r="1896" spans="1:4" ht="14.25">
      <c r="A1896" s="70">
        <v>10774</v>
      </c>
      <c r="B1896" s="71" t="s">
        <v>1926</v>
      </c>
      <c r="C1896" s="70" t="s">
        <v>22</v>
      </c>
      <c r="D1896" s="72">
        <v>83184</v>
      </c>
    </row>
    <row r="1897" spans="1:4" ht="14.25">
      <c r="A1897" s="70">
        <v>10776</v>
      </c>
      <c r="B1897" s="71" t="s">
        <v>1927</v>
      </c>
      <c r="C1897" s="70" t="s">
        <v>22</v>
      </c>
      <c r="D1897" s="72">
        <v>100679</v>
      </c>
    </row>
    <row r="1898" spans="1:4" ht="14.25">
      <c r="A1898" s="70">
        <v>10777</v>
      </c>
      <c r="B1898" s="71" t="s">
        <v>1928</v>
      </c>
      <c r="C1898" s="70" t="s">
        <v>22</v>
      </c>
      <c r="D1898" s="72">
        <v>34330</v>
      </c>
    </row>
    <row r="1899" spans="1:4" ht="14.25">
      <c r="A1899" s="70">
        <v>10787</v>
      </c>
      <c r="B1899" s="71" t="s">
        <v>1929</v>
      </c>
      <c r="C1899" s="70" t="s">
        <v>22</v>
      </c>
      <c r="D1899" s="72">
        <v>16279</v>
      </c>
    </row>
    <row r="1900" spans="1:4" ht="14.25">
      <c r="A1900" s="70">
        <v>10788</v>
      </c>
      <c r="B1900" s="71" t="s">
        <v>1930</v>
      </c>
      <c r="C1900" s="70" t="s">
        <v>22</v>
      </c>
      <c r="D1900" s="72">
        <v>304537</v>
      </c>
    </row>
    <row r="1901" spans="1:4" ht="14.25">
      <c r="A1901" s="70">
        <v>10790</v>
      </c>
      <c r="B1901" s="71" t="s">
        <v>1931</v>
      </c>
      <c r="C1901" s="70" t="s">
        <v>16</v>
      </c>
      <c r="D1901" s="72">
        <v>465570</v>
      </c>
    </row>
    <row r="1902" spans="1:4" ht="14.25">
      <c r="A1902" s="70">
        <v>10794</v>
      </c>
      <c r="B1902" s="71" t="s">
        <v>1932</v>
      </c>
      <c r="C1902" s="70" t="s">
        <v>22</v>
      </c>
      <c r="D1902" s="72">
        <v>35593</v>
      </c>
    </row>
    <row r="1903" spans="1:4" ht="14.25">
      <c r="A1903" s="70">
        <v>10808</v>
      </c>
      <c r="B1903" s="71" t="s">
        <v>1933</v>
      </c>
      <c r="C1903" s="70" t="s">
        <v>22</v>
      </c>
      <c r="D1903" s="72">
        <v>65359</v>
      </c>
    </row>
    <row r="1904" spans="1:4" ht="14.25">
      <c r="A1904" s="70">
        <v>10813</v>
      </c>
      <c r="B1904" s="71" t="s">
        <v>1934</v>
      </c>
      <c r="C1904" s="70" t="s">
        <v>22</v>
      </c>
      <c r="D1904" s="72">
        <v>17453</v>
      </c>
    </row>
    <row r="1905" spans="1:4" ht="14.25">
      <c r="A1905" s="70">
        <v>10824</v>
      </c>
      <c r="B1905" s="71" t="s">
        <v>1935</v>
      </c>
      <c r="C1905" s="70" t="s">
        <v>22</v>
      </c>
      <c r="D1905" s="72">
        <v>1815000</v>
      </c>
    </row>
    <row r="1906" spans="1:4" ht="14.25">
      <c r="A1906" s="70">
        <v>10825</v>
      </c>
      <c r="B1906" s="71" t="s">
        <v>1936</v>
      </c>
      <c r="C1906" s="70" t="s">
        <v>16</v>
      </c>
      <c r="D1906" s="72">
        <v>77021</v>
      </c>
    </row>
    <row r="1907" spans="1:4" ht="14.25">
      <c r="A1907" s="70">
        <v>10830</v>
      </c>
      <c r="B1907" s="71" t="s">
        <v>1937</v>
      </c>
      <c r="C1907" s="70" t="s">
        <v>16</v>
      </c>
      <c r="D1907" s="72">
        <v>85579</v>
      </c>
    </row>
    <row r="1908" spans="1:4" ht="14.25">
      <c r="A1908" s="70">
        <v>10836</v>
      </c>
      <c r="B1908" s="71" t="s">
        <v>1938</v>
      </c>
      <c r="C1908" s="70" t="s">
        <v>22</v>
      </c>
      <c r="D1908" s="72">
        <v>5292942</v>
      </c>
    </row>
    <row r="1909" spans="1:4" ht="14.25">
      <c r="A1909" s="70">
        <v>10842</v>
      </c>
      <c r="B1909" s="71" t="s">
        <v>1939</v>
      </c>
      <c r="C1909" s="70" t="s">
        <v>22</v>
      </c>
      <c r="D1909" s="72">
        <v>17788</v>
      </c>
    </row>
    <row r="1910" spans="1:4" ht="14.25">
      <c r="A1910" s="70">
        <v>10847</v>
      </c>
      <c r="B1910" s="71" t="s">
        <v>1940</v>
      </c>
      <c r="C1910" s="70" t="s">
        <v>22</v>
      </c>
      <c r="D1910" s="72">
        <v>5439371</v>
      </c>
    </row>
    <row r="1911" spans="1:4" ht="14.25">
      <c r="A1911" s="70">
        <v>10852</v>
      </c>
      <c r="B1911" s="71" t="s">
        <v>1941</v>
      </c>
      <c r="C1911" s="70" t="s">
        <v>22</v>
      </c>
      <c r="D1911" s="72">
        <v>1446627</v>
      </c>
    </row>
    <row r="1912" spans="1:4" ht="14.25">
      <c r="A1912" s="70">
        <v>10855</v>
      </c>
      <c r="B1912" s="71" t="s">
        <v>1942</v>
      </c>
      <c r="C1912" s="70" t="s">
        <v>22</v>
      </c>
      <c r="D1912" s="72">
        <v>57120</v>
      </c>
    </row>
    <row r="1913" spans="1:4" ht="14.25">
      <c r="A1913" s="70">
        <v>10872</v>
      </c>
      <c r="B1913" s="71" t="s">
        <v>1943</v>
      </c>
      <c r="C1913" s="70" t="s">
        <v>22</v>
      </c>
      <c r="D1913" s="72">
        <v>490280</v>
      </c>
    </row>
    <row r="1914" spans="1:4" ht="14.25">
      <c r="A1914" s="70">
        <v>10877</v>
      </c>
      <c r="B1914" s="71" t="s">
        <v>1944</v>
      </c>
      <c r="C1914" s="70" t="s">
        <v>22</v>
      </c>
      <c r="D1914" s="72">
        <v>5593106</v>
      </c>
    </row>
    <row r="1915" spans="1:4" ht="14.25">
      <c r="A1915" s="70">
        <v>10878</v>
      </c>
      <c r="B1915" s="71" t="s">
        <v>1945</v>
      </c>
      <c r="C1915" s="70" t="s">
        <v>22</v>
      </c>
      <c r="D1915" s="72">
        <v>6588</v>
      </c>
    </row>
    <row r="1916" spans="1:4" ht="14.25">
      <c r="A1916" s="70">
        <v>10880</v>
      </c>
      <c r="B1916" s="71" t="s">
        <v>1946</v>
      </c>
      <c r="C1916" s="70" t="s">
        <v>5</v>
      </c>
      <c r="D1916" s="72">
        <v>28739</v>
      </c>
    </row>
    <row r="1917" spans="1:4" ht="14.25">
      <c r="A1917" s="70">
        <v>10890</v>
      </c>
      <c r="B1917" s="71" t="s">
        <v>1947</v>
      </c>
      <c r="C1917" s="70" t="s">
        <v>32</v>
      </c>
      <c r="D1917" s="72">
        <v>44495</v>
      </c>
    </row>
    <row r="1918" spans="1:4" ht="14.25">
      <c r="A1918" s="70">
        <v>10920</v>
      </c>
      <c r="B1918" s="71" t="s">
        <v>1948</v>
      </c>
      <c r="C1918" s="70" t="s">
        <v>22</v>
      </c>
      <c r="D1918" s="72">
        <v>1261400</v>
      </c>
    </row>
    <row r="1919" spans="1:4" ht="14.25">
      <c r="A1919" s="70">
        <v>10936</v>
      </c>
      <c r="B1919" s="71" t="s">
        <v>1949</v>
      </c>
      <c r="C1919" s="70" t="s">
        <v>22</v>
      </c>
      <c r="D1919" s="72">
        <v>125809</v>
      </c>
    </row>
    <row r="1920" spans="1:4" ht="14.25">
      <c r="A1920" s="70">
        <v>10937</v>
      </c>
      <c r="B1920" s="71" t="s">
        <v>1950</v>
      </c>
      <c r="C1920" s="70" t="s">
        <v>22</v>
      </c>
      <c r="D1920" s="72">
        <v>249635</v>
      </c>
    </row>
    <row r="1921" spans="1:4" ht="14.25">
      <c r="A1921" s="70">
        <v>10947</v>
      </c>
      <c r="B1921" s="71" t="s">
        <v>1951</v>
      </c>
      <c r="C1921" s="70" t="s">
        <v>20</v>
      </c>
      <c r="D1921" s="72">
        <v>7140</v>
      </c>
    </row>
    <row r="1922" spans="1:4" ht="14.25">
      <c r="A1922" s="70">
        <v>10948</v>
      </c>
      <c r="B1922" s="71" t="s">
        <v>1952</v>
      </c>
      <c r="C1922" s="70" t="s">
        <v>20</v>
      </c>
      <c r="D1922" s="72">
        <v>7140</v>
      </c>
    </row>
    <row r="1923" spans="1:4" ht="14.25">
      <c r="A1923" s="70">
        <v>10955</v>
      </c>
      <c r="B1923" s="71" t="s">
        <v>1953</v>
      </c>
      <c r="C1923" s="70" t="s">
        <v>58</v>
      </c>
      <c r="D1923" s="72">
        <v>4907108</v>
      </c>
    </row>
    <row r="1924" spans="1:4" ht="14.25">
      <c r="A1924" s="70">
        <v>10957</v>
      </c>
      <c r="B1924" s="71" t="s">
        <v>1954</v>
      </c>
      <c r="C1924" s="70" t="s">
        <v>22</v>
      </c>
      <c r="D1924" s="72">
        <v>73957</v>
      </c>
    </row>
    <row r="1925" spans="1:4" ht="14.25">
      <c r="A1925" s="70">
        <v>10958</v>
      </c>
      <c r="B1925" s="71" t="s">
        <v>1955</v>
      </c>
      <c r="C1925" s="70" t="s">
        <v>22</v>
      </c>
      <c r="D1925" s="72">
        <v>46201</v>
      </c>
    </row>
    <row r="1926" spans="1:4" ht="14.25">
      <c r="A1926" s="70">
        <v>10959</v>
      </c>
      <c r="B1926" s="71" t="s">
        <v>1956</v>
      </c>
      <c r="C1926" s="70" t="s">
        <v>22</v>
      </c>
      <c r="D1926" s="72">
        <v>41650</v>
      </c>
    </row>
    <row r="1927" spans="1:4" ht="14.25">
      <c r="A1927" s="70">
        <v>10960</v>
      </c>
      <c r="B1927" s="71" t="s">
        <v>1957</v>
      </c>
      <c r="C1927" s="70" t="s">
        <v>22</v>
      </c>
      <c r="D1927" s="72">
        <v>38080</v>
      </c>
    </row>
    <row r="1928" spans="1:4" ht="14.25">
      <c r="A1928" s="70">
        <v>10961</v>
      </c>
      <c r="B1928" s="71" t="s">
        <v>1958</v>
      </c>
      <c r="C1928" s="70" t="s">
        <v>22</v>
      </c>
      <c r="D1928" s="72">
        <v>26180</v>
      </c>
    </row>
    <row r="1929" spans="1:4" ht="14.25">
      <c r="A1929" s="70">
        <v>10962</v>
      </c>
      <c r="B1929" s="71" t="s">
        <v>1959</v>
      </c>
      <c r="C1929" s="70" t="s">
        <v>22</v>
      </c>
      <c r="D1929" s="72">
        <v>43554</v>
      </c>
    </row>
    <row r="1930" spans="1:4" ht="14.25">
      <c r="A1930" s="70">
        <v>10963</v>
      </c>
      <c r="B1930" s="71" t="s">
        <v>1960</v>
      </c>
      <c r="C1930" s="70" t="s">
        <v>22</v>
      </c>
      <c r="D1930" s="72">
        <v>43816</v>
      </c>
    </row>
    <row r="1931" spans="1:4" ht="14.25">
      <c r="A1931" s="70">
        <v>10964</v>
      </c>
      <c r="B1931" s="71" t="s">
        <v>1961</v>
      </c>
      <c r="C1931" s="70" t="s">
        <v>22</v>
      </c>
      <c r="D1931" s="72">
        <v>43316</v>
      </c>
    </row>
    <row r="1932" spans="1:4" ht="14.25">
      <c r="A1932" s="70">
        <v>10965</v>
      </c>
      <c r="B1932" s="71" t="s">
        <v>1962</v>
      </c>
      <c r="C1932" s="70" t="s">
        <v>22</v>
      </c>
      <c r="D1932" s="72">
        <v>261800</v>
      </c>
    </row>
    <row r="1933" spans="1:4" ht="14.25">
      <c r="A1933" s="70">
        <v>10966</v>
      </c>
      <c r="B1933" s="71" t="s">
        <v>1963</v>
      </c>
      <c r="C1933" s="70" t="s">
        <v>22</v>
      </c>
      <c r="D1933" s="72">
        <v>194291</v>
      </c>
    </row>
    <row r="1934" spans="1:4" ht="14.25">
      <c r="A1934" s="70">
        <v>10967</v>
      </c>
      <c r="B1934" s="71" t="s">
        <v>1964</v>
      </c>
      <c r="C1934" s="70" t="s">
        <v>22</v>
      </c>
      <c r="D1934" s="72">
        <v>1148350</v>
      </c>
    </row>
    <row r="1935" spans="1:4" ht="14.25">
      <c r="A1935" s="70">
        <v>10968</v>
      </c>
      <c r="B1935" s="71" t="s">
        <v>1965</v>
      </c>
      <c r="C1935" s="70" t="s">
        <v>22</v>
      </c>
      <c r="D1935" s="72">
        <v>131449</v>
      </c>
    </row>
    <row r="1936" spans="1:4" ht="14.25">
      <c r="A1936" s="70">
        <v>10969</v>
      </c>
      <c r="B1936" s="71" t="s">
        <v>1966</v>
      </c>
      <c r="C1936" s="70" t="s">
        <v>22</v>
      </c>
      <c r="D1936" s="72">
        <v>816340</v>
      </c>
    </row>
    <row r="1937" spans="1:4" ht="14.25">
      <c r="A1937" s="70">
        <v>10971</v>
      </c>
      <c r="B1937" s="71" t="s">
        <v>1967</v>
      </c>
      <c r="C1937" s="70" t="s">
        <v>22</v>
      </c>
      <c r="D1937" s="72">
        <v>773500</v>
      </c>
    </row>
    <row r="1938" spans="1:4" ht="14.25">
      <c r="A1938" s="70">
        <v>10972</v>
      </c>
      <c r="B1938" s="71" t="s">
        <v>1968</v>
      </c>
      <c r="C1938" s="70" t="s">
        <v>22</v>
      </c>
      <c r="D1938" s="72">
        <v>2501975</v>
      </c>
    </row>
    <row r="1939" spans="1:4" ht="14.25">
      <c r="A1939" s="70">
        <v>10973</v>
      </c>
      <c r="B1939" s="71" t="s">
        <v>1969</v>
      </c>
      <c r="C1939" s="70" t="s">
        <v>22</v>
      </c>
      <c r="D1939" s="72">
        <v>259000</v>
      </c>
    </row>
    <row r="1940" spans="1:4" ht="14.25">
      <c r="A1940" s="70">
        <v>10974</v>
      </c>
      <c r="B1940" s="71" t="s">
        <v>1970</v>
      </c>
      <c r="C1940" s="70" t="s">
        <v>22</v>
      </c>
      <c r="D1940" s="72">
        <v>142800</v>
      </c>
    </row>
    <row r="1941" spans="1:4" ht="14.25">
      <c r="A1941" s="70">
        <v>10975</v>
      </c>
      <c r="B1941" s="71" t="s">
        <v>1971</v>
      </c>
      <c r="C1941" s="70" t="s">
        <v>22</v>
      </c>
      <c r="D1941" s="72">
        <v>83300</v>
      </c>
    </row>
    <row r="1942" spans="1:4" ht="14.25">
      <c r="A1942" s="70">
        <v>10976</v>
      </c>
      <c r="B1942" s="71" t="s">
        <v>1972</v>
      </c>
      <c r="C1942" s="70" t="s">
        <v>22</v>
      </c>
      <c r="D1942" s="72">
        <v>2171152</v>
      </c>
    </row>
    <row r="1943" spans="1:4" ht="14.25">
      <c r="A1943" s="70">
        <v>10977</v>
      </c>
      <c r="B1943" s="71" t="s">
        <v>1973</v>
      </c>
      <c r="C1943" s="70" t="s">
        <v>22</v>
      </c>
      <c r="D1943" s="72">
        <v>3208524</v>
      </c>
    </row>
    <row r="1944" spans="1:4" ht="14.25">
      <c r="A1944" s="70">
        <v>10987</v>
      </c>
      <c r="B1944" s="71" t="s">
        <v>1974</v>
      </c>
      <c r="C1944" s="70" t="s">
        <v>22</v>
      </c>
      <c r="D1944" s="72">
        <v>88060</v>
      </c>
    </row>
    <row r="1945" spans="1:4" ht="14.25">
      <c r="A1945" s="70">
        <v>10988</v>
      </c>
      <c r="B1945" s="71" t="s">
        <v>1975</v>
      </c>
      <c r="C1945" s="70" t="s">
        <v>22</v>
      </c>
      <c r="D1945" s="72">
        <v>210630</v>
      </c>
    </row>
    <row r="1946" spans="1:4" ht="14.25">
      <c r="A1946" s="70">
        <v>10989</v>
      </c>
      <c r="B1946" s="71" t="s">
        <v>1976</v>
      </c>
      <c r="C1946" s="70" t="s">
        <v>22</v>
      </c>
      <c r="D1946" s="72">
        <v>1449420</v>
      </c>
    </row>
    <row r="1947" spans="1:4" ht="14.25">
      <c r="A1947" s="70">
        <v>10992</v>
      </c>
      <c r="B1947" s="71" t="s">
        <v>1977</v>
      </c>
      <c r="C1947" s="70" t="s">
        <v>22</v>
      </c>
      <c r="D1947" s="72">
        <v>116745</v>
      </c>
    </row>
    <row r="1948" spans="1:4" ht="14.25">
      <c r="A1948" s="70">
        <v>10996</v>
      </c>
      <c r="B1948" s="71" t="s">
        <v>1978</v>
      </c>
      <c r="C1948" s="70" t="s">
        <v>22</v>
      </c>
      <c r="D1948" s="72">
        <v>325822</v>
      </c>
    </row>
    <row r="1949" spans="1:4" ht="14.25">
      <c r="A1949" s="70">
        <v>11007</v>
      </c>
      <c r="B1949" s="71" t="s">
        <v>1979</v>
      </c>
      <c r="C1949" s="70" t="s">
        <v>32</v>
      </c>
      <c r="D1949" s="72">
        <v>46398</v>
      </c>
    </row>
    <row r="1950" spans="1:4" ht="14.25">
      <c r="A1950" s="70">
        <v>11008</v>
      </c>
      <c r="B1950" s="71" t="s">
        <v>1980</v>
      </c>
      <c r="C1950" s="70" t="s">
        <v>5</v>
      </c>
      <c r="D1950" s="72">
        <v>126198</v>
      </c>
    </row>
    <row r="1951" spans="1:4" ht="14.25">
      <c r="A1951" s="70">
        <v>11026</v>
      </c>
      <c r="B1951" s="71" t="s">
        <v>1981</v>
      </c>
      <c r="C1951" s="70" t="s">
        <v>5</v>
      </c>
      <c r="D1951" s="72">
        <v>83062</v>
      </c>
    </row>
    <row r="1952" spans="1:4" ht="14.25">
      <c r="A1952" s="70">
        <v>11027</v>
      </c>
      <c r="B1952" s="71" t="s">
        <v>1982</v>
      </c>
      <c r="C1952" s="70" t="s">
        <v>5</v>
      </c>
      <c r="D1952" s="72">
        <v>83062</v>
      </c>
    </row>
    <row r="1953" spans="1:4" ht="14.25">
      <c r="A1953" s="70">
        <v>11028</v>
      </c>
      <c r="B1953" s="71" t="s">
        <v>1983</v>
      </c>
      <c r="C1953" s="70" t="s">
        <v>5</v>
      </c>
      <c r="D1953" s="72">
        <v>90135</v>
      </c>
    </row>
    <row r="1954" spans="1:4" ht="14.25">
      <c r="A1954" s="70">
        <v>11029</v>
      </c>
      <c r="B1954" s="71" t="s">
        <v>1984</v>
      </c>
      <c r="C1954" s="70" t="s">
        <v>5</v>
      </c>
      <c r="D1954" s="72">
        <v>90135</v>
      </c>
    </row>
    <row r="1955" spans="1:4" ht="14.25">
      <c r="A1955" s="70">
        <v>11030</v>
      </c>
      <c r="B1955" s="71" t="s">
        <v>1985</v>
      </c>
      <c r="C1955" s="70" t="s">
        <v>5</v>
      </c>
      <c r="D1955" s="72">
        <v>93265</v>
      </c>
    </row>
    <row r="1956" spans="1:4" ht="14.25">
      <c r="A1956" s="70">
        <v>11031</v>
      </c>
      <c r="B1956" s="71" t="s">
        <v>1986</v>
      </c>
      <c r="C1956" s="70" t="s">
        <v>5</v>
      </c>
      <c r="D1956" s="72">
        <v>93265</v>
      </c>
    </row>
    <row r="1957" spans="1:4" ht="14.25">
      <c r="A1957" s="70">
        <v>11032</v>
      </c>
      <c r="B1957" s="71" t="s">
        <v>1987</v>
      </c>
      <c r="C1957" s="70" t="s">
        <v>5</v>
      </c>
      <c r="D1957" s="72">
        <v>74137</v>
      </c>
    </row>
    <row r="1958" spans="1:4" ht="14.25">
      <c r="A1958" s="70">
        <v>11033</v>
      </c>
      <c r="B1958" s="71" t="s">
        <v>1988</v>
      </c>
      <c r="C1958" s="70" t="s">
        <v>5</v>
      </c>
      <c r="D1958" s="72">
        <v>74137</v>
      </c>
    </row>
    <row r="1959" spans="1:4" ht="14.25">
      <c r="A1959" s="70">
        <v>11034</v>
      </c>
      <c r="B1959" s="71" t="s">
        <v>1989</v>
      </c>
      <c r="C1959" s="70" t="s">
        <v>5</v>
      </c>
      <c r="D1959" s="72">
        <v>76517</v>
      </c>
    </row>
    <row r="1960" spans="1:4" ht="14.25">
      <c r="A1960" s="70">
        <v>11035</v>
      </c>
      <c r="B1960" s="71" t="s">
        <v>1990</v>
      </c>
      <c r="C1960" s="70" t="s">
        <v>5</v>
      </c>
      <c r="D1960" s="72">
        <v>76517</v>
      </c>
    </row>
    <row r="1961" spans="1:4" ht="14.25">
      <c r="A1961" s="70">
        <v>11036</v>
      </c>
      <c r="B1961" s="71" t="s">
        <v>1991</v>
      </c>
      <c r="C1961" s="70" t="s">
        <v>5</v>
      </c>
      <c r="D1961" s="72">
        <v>80920</v>
      </c>
    </row>
    <row r="1962" spans="1:4" ht="14.25">
      <c r="A1962" s="70">
        <v>11037</v>
      </c>
      <c r="B1962" s="71" t="s">
        <v>1992</v>
      </c>
      <c r="C1962" s="70" t="s">
        <v>5</v>
      </c>
      <c r="D1962" s="72">
        <v>80920</v>
      </c>
    </row>
    <row r="1963" spans="1:4" ht="14.25">
      <c r="A1963" s="70">
        <v>11038</v>
      </c>
      <c r="B1963" s="71" t="s">
        <v>1993</v>
      </c>
      <c r="C1963" s="70" t="s">
        <v>5</v>
      </c>
      <c r="D1963" s="72">
        <v>24059</v>
      </c>
    </row>
    <row r="1964" spans="1:4" ht="14.25">
      <c r="A1964" s="70">
        <v>11039</v>
      </c>
      <c r="B1964" s="71" t="s">
        <v>1994</v>
      </c>
      <c r="C1964" s="70" t="s">
        <v>5</v>
      </c>
      <c r="D1964" s="72">
        <v>20988</v>
      </c>
    </row>
    <row r="1965" spans="1:4" ht="14.25">
      <c r="A1965" s="70">
        <v>11057</v>
      </c>
      <c r="B1965" s="71" t="s">
        <v>1995</v>
      </c>
      <c r="C1965" s="70" t="s">
        <v>16</v>
      </c>
      <c r="D1965" s="72">
        <v>55145</v>
      </c>
    </row>
    <row r="1966" spans="1:4" ht="14.25">
      <c r="A1966" s="70">
        <v>11080</v>
      </c>
      <c r="B1966" s="71" t="s">
        <v>1996</v>
      </c>
      <c r="C1966" s="70" t="s">
        <v>5</v>
      </c>
      <c r="D1966" s="72">
        <v>1305125</v>
      </c>
    </row>
    <row r="1967" spans="1:4" ht="14.25">
      <c r="A1967" s="70">
        <v>11081</v>
      </c>
      <c r="B1967" s="71" t="s">
        <v>1997</v>
      </c>
      <c r="C1967" s="70" t="s">
        <v>5</v>
      </c>
      <c r="D1967" s="72">
        <v>1185129</v>
      </c>
    </row>
    <row r="1968" spans="1:4" ht="14.25">
      <c r="A1968" s="70">
        <v>11082</v>
      </c>
      <c r="B1968" s="71" t="s">
        <v>1998</v>
      </c>
      <c r="C1968" s="70" t="s">
        <v>5</v>
      </c>
      <c r="D1968" s="72">
        <v>1106930</v>
      </c>
    </row>
    <row r="1969" spans="1:4" ht="14.25">
      <c r="A1969" s="70">
        <v>11083</v>
      </c>
      <c r="B1969" s="71" t="s">
        <v>1999</v>
      </c>
      <c r="C1969" s="70" t="s">
        <v>22</v>
      </c>
      <c r="D1969" s="72">
        <v>54379</v>
      </c>
    </row>
    <row r="1970" spans="1:4" ht="14.25">
      <c r="A1970" s="70">
        <v>11084</v>
      </c>
      <c r="B1970" s="71" t="s">
        <v>2000</v>
      </c>
      <c r="C1970" s="70" t="s">
        <v>22</v>
      </c>
      <c r="D1970" s="72">
        <v>158000</v>
      </c>
    </row>
    <row r="1971" spans="1:4" ht="14.25">
      <c r="A1971" s="70">
        <v>11085</v>
      </c>
      <c r="B1971" s="71" t="s">
        <v>2001</v>
      </c>
      <c r="C1971" s="70" t="s">
        <v>22</v>
      </c>
      <c r="D1971" s="72">
        <v>6942537</v>
      </c>
    </row>
    <row r="1972" spans="1:4" ht="14.25">
      <c r="A1972" s="70">
        <v>11086</v>
      </c>
      <c r="B1972" s="71" t="s">
        <v>2002</v>
      </c>
      <c r="C1972" s="70" t="s">
        <v>22</v>
      </c>
      <c r="D1972" s="72">
        <v>674690</v>
      </c>
    </row>
    <row r="1973" spans="1:4" ht="14.25">
      <c r="A1973" s="70">
        <v>11089</v>
      </c>
      <c r="B1973" s="71" t="s">
        <v>2003</v>
      </c>
      <c r="C1973" s="70" t="s">
        <v>22</v>
      </c>
      <c r="D1973" s="72">
        <v>28654</v>
      </c>
    </row>
    <row r="1974" spans="1:4" ht="14.25">
      <c r="A1974" s="70">
        <v>11091</v>
      </c>
      <c r="B1974" s="71" t="s">
        <v>2004</v>
      </c>
      <c r="C1974" s="70" t="s">
        <v>20</v>
      </c>
      <c r="D1974" s="72">
        <v>4451</v>
      </c>
    </row>
    <row r="1975" spans="1:4" ht="14.25">
      <c r="A1975" s="70">
        <v>11092</v>
      </c>
      <c r="B1975" s="71" t="s">
        <v>2005</v>
      </c>
      <c r="C1975" s="70" t="s">
        <v>20</v>
      </c>
      <c r="D1975" s="72">
        <v>8053</v>
      </c>
    </row>
    <row r="1976" spans="1:4" ht="14.25">
      <c r="A1976" s="70">
        <v>11093</v>
      </c>
      <c r="B1976" s="71" t="s">
        <v>2006</v>
      </c>
      <c r="C1976" s="70" t="s">
        <v>20</v>
      </c>
      <c r="D1976" s="72">
        <v>8693</v>
      </c>
    </row>
    <row r="1977" spans="1:4" ht="14.25">
      <c r="A1977" s="70">
        <v>11094</v>
      </c>
      <c r="B1977" s="71" t="s">
        <v>2007</v>
      </c>
      <c r="C1977" s="70" t="s">
        <v>20</v>
      </c>
      <c r="D1977" s="72">
        <v>6815</v>
      </c>
    </row>
    <row r="1978" spans="1:4" ht="14.25">
      <c r="A1978" s="70">
        <v>11096</v>
      </c>
      <c r="B1978" s="71" t="s">
        <v>2008</v>
      </c>
      <c r="C1978" s="70" t="s">
        <v>20</v>
      </c>
      <c r="D1978" s="72">
        <v>12553</v>
      </c>
    </row>
    <row r="1979" spans="1:4" ht="14.25">
      <c r="A1979" s="70">
        <v>11097</v>
      </c>
      <c r="B1979" s="71" t="s">
        <v>2009</v>
      </c>
      <c r="C1979" s="70" t="s">
        <v>20</v>
      </c>
      <c r="D1979" s="72">
        <v>12609</v>
      </c>
    </row>
    <row r="1980" spans="1:4" ht="14.25">
      <c r="A1980" s="70">
        <v>11098</v>
      </c>
      <c r="B1980" s="71" t="s">
        <v>2010</v>
      </c>
      <c r="C1980" s="70" t="s">
        <v>20</v>
      </c>
      <c r="D1980" s="72">
        <v>13345</v>
      </c>
    </row>
    <row r="1981" spans="1:4" ht="14.25">
      <c r="A1981" s="70">
        <v>11101</v>
      </c>
      <c r="B1981" s="71" t="s">
        <v>2011</v>
      </c>
      <c r="C1981" s="70" t="s">
        <v>32</v>
      </c>
      <c r="D1981" s="72">
        <v>97964</v>
      </c>
    </row>
    <row r="1982" spans="1:4" ht="14.25">
      <c r="A1982" s="70">
        <v>11102</v>
      </c>
      <c r="B1982" s="71" t="s">
        <v>2012</v>
      </c>
      <c r="C1982" s="70" t="s">
        <v>32</v>
      </c>
      <c r="D1982" s="72">
        <v>344595</v>
      </c>
    </row>
    <row r="1983" spans="1:4" ht="14.25">
      <c r="A1983" s="70">
        <v>11103</v>
      </c>
      <c r="B1983" s="71" t="s">
        <v>2013</v>
      </c>
      <c r="C1983" s="70" t="s">
        <v>32</v>
      </c>
      <c r="D1983" s="72">
        <v>430744</v>
      </c>
    </row>
    <row r="1984" spans="1:4" ht="14.25">
      <c r="A1984" s="70">
        <v>11106</v>
      </c>
      <c r="B1984" s="71" t="s">
        <v>2014</v>
      </c>
      <c r="C1984" s="70" t="s">
        <v>32</v>
      </c>
      <c r="D1984" s="72">
        <v>455358</v>
      </c>
    </row>
    <row r="1985" spans="1:4" ht="14.25">
      <c r="A1985" s="70">
        <v>11107</v>
      </c>
      <c r="B1985" s="71" t="s">
        <v>2015</v>
      </c>
      <c r="C1985" s="70" t="s">
        <v>32</v>
      </c>
      <c r="D1985" s="72">
        <v>639963</v>
      </c>
    </row>
    <row r="1986" spans="1:4" ht="14.25">
      <c r="A1986" s="70">
        <v>11110</v>
      </c>
      <c r="B1986" s="71" t="s">
        <v>2016</v>
      </c>
      <c r="C1986" s="70" t="s">
        <v>32</v>
      </c>
      <c r="D1986" s="72">
        <v>479972</v>
      </c>
    </row>
    <row r="1987" spans="1:4" ht="14.25">
      <c r="A1987" s="70">
        <v>11114</v>
      </c>
      <c r="B1987" s="71" t="s">
        <v>2017</v>
      </c>
      <c r="C1987" s="70" t="s">
        <v>32</v>
      </c>
      <c r="D1987" s="72">
        <v>504586</v>
      </c>
    </row>
    <row r="1988" spans="1:4" ht="14.25">
      <c r="A1988" s="70">
        <v>11116</v>
      </c>
      <c r="B1988" s="71" t="s">
        <v>2018</v>
      </c>
      <c r="C1988" s="70" t="s">
        <v>32</v>
      </c>
      <c r="D1988" s="72">
        <v>309400</v>
      </c>
    </row>
    <row r="1989" spans="1:4" ht="14.25">
      <c r="A1989" s="70">
        <v>11117</v>
      </c>
      <c r="B1989" s="71" t="s">
        <v>2019</v>
      </c>
      <c r="C1989" s="70" t="s">
        <v>32</v>
      </c>
      <c r="D1989" s="72">
        <v>333200</v>
      </c>
    </row>
    <row r="1990" spans="1:4" ht="14.25">
      <c r="A1990" s="70">
        <v>11118</v>
      </c>
      <c r="B1990" s="71" t="s">
        <v>2020</v>
      </c>
      <c r="C1990" s="70" t="s">
        <v>32</v>
      </c>
      <c r="D1990" s="72">
        <v>376849</v>
      </c>
    </row>
    <row r="1991" spans="1:4" ht="14.25">
      <c r="A1991" s="70">
        <v>11119</v>
      </c>
      <c r="B1991" s="71" t="s">
        <v>2021</v>
      </c>
      <c r="C1991" s="70" t="s">
        <v>32</v>
      </c>
      <c r="D1991" s="72">
        <v>537880</v>
      </c>
    </row>
    <row r="1992" spans="1:4" ht="14.25">
      <c r="A1992" s="70">
        <v>11120</v>
      </c>
      <c r="B1992" s="71" t="s">
        <v>2022</v>
      </c>
      <c r="C1992" s="70" t="s">
        <v>22</v>
      </c>
      <c r="D1992" s="72">
        <v>2215256</v>
      </c>
    </row>
    <row r="1993" spans="1:4" ht="14.25">
      <c r="A1993" s="70">
        <v>11121</v>
      </c>
      <c r="B1993" s="71" t="s">
        <v>2023</v>
      </c>
      <c r="C1993" s="70" t="s">
        <v>22</v>
      </c>
      <c r="D1993" s="72">
        <v>2953675</v>
      </c>
    </row>
    <row r="1994" spans="1:4" ht="14.25">
      <c r="A1994" s="70">
        <v>11125</v>
      </c>
      <c r="B1994" s="71" t="s">
        <v>2024</v>
      </c>
      <c r="C1994" s="70" t="s">
        <v>20</v>
      </c>
      <c r="D1994" s="72">
        <v>4356</v>
      </c>
    </row>
    <row r="1995" spans="1:4" ht="14.25">
      <c r="A1995" s="70">
        <v>11127</v>
      </c>
      <c r="B1995" s="71" t="s">
        <v>2025</v>
      </c>
      <c r="C1995" s="70" t="s">
        <v>20</v>
      </c>
      <c r="D1995" s="72">
        <v>4414</v>
      </c>
    </row>
    <row r="1996" spans="1:4" ht="14.25">
      <c r="A1996" s="70">
        <v>11136</v>
      </c>
      <c r="B1996" s="71" t="s">
        <v>2026</v>
      </c>
      <c r="C1996" s="70" t="s">
        <v>32</v>
      </c>
      <c r="D1996" s="72">
        <v>319007</v>
      </c>
    </row>
    <row r="1997" spans="1:4" ht="14.25">
      <c r="A1997" s="70">
        <v>11156</v>
      </c>
      <c r="B1997" s="71" t="s">
        <v>2027</v>
      </c>
      <c r="C1997" s="70" t="s">
        <v>58</v>
      </c>
      <c r="D1997" s="72">
        <v>93298</v>
      </c>
    </row>
    <row r="1998" spans="1:4" ht="14.25">
      <c r="A1998" s="70">
        <v>11161</v>
      </c>
      <c r="B1998" s="71" t="s">
        <v>2028</v>
      </c>
      <c r="C1998" s="70" t="s">
        <v>20</v>
      </c>
      <c r="D1998" s="72">
        <v>1314</v>
      </c>
    </row>
    <row r="1999" spans="1:4" ht="14.25">
      <c r="A1999" s="70">
        <v>11164</v>
      </c>
      <c r="B1999" s="71" t="s">
        <v>2029</v>
      </c>
      <c r="C1999" s="70" t="s">
        <v>22</v>
      </c>
      <c r="D1999" s="72">
        <v>42386</v>
      </c>
    </row>
    <row r="2000" spans="1:4" ht="14.25">
      <c r="A2000" s="70">
        <v>11165</v>
      </c>
      <c r="B2000" s="71" t="s">
        <v>2030</v>
      </c>
      <c r="C2000" s="70" t="s">
        <v>22</v>
      </c>
      <c r="D2000" s="72">
        <v>6583</v>
      </c>
    </row>
    <row r="2001" spans="1:4" ht="14.25">
      <c r="A2001" s="70">
        <v>11167</v>
      </c>
      <c r="B2001" s="71" t="s">
        <v>2031</v>
      </c>
      <c r="C2001" s="70" t="s">
        <v>14</v>
      </c>
      <c r="D2001" s="72">
        <v>5207</v>
      </c>
    </row>
    <row r="2002" spans="1:4" ht="14.25">
      <c r="A2002" s="70">
        <v>11169</v>
      </c>
      <c r="B2002" s="71" t="s">
        <v>2032</v>
      </c>
      <c r="C2002" s="70" t="s">
        <v>32</v>
      </c>
      <c r="D2002" s="72">
        <v>104323</v>
      </c>
    </row>
    <row r="2003" spans="1:4" ht="14.25">
      <c r="A2003" s="70">
        <v>11171</v>
      </c>
      <c r="B2003" s="71" t="s">
        <v>2033</v>
      </c>
      <c r="C2003" s="70" t="s">
        <v>5</v>
      </c>
      <c r="D2003" s="72">
        <v>792600</v>
      </c>
    </row>
    <row r="2004" spans="1:4" ht="14.25">
      <c r="A2004" s="70">
        <v>11172</v>
      </c>
      <c r="B2004" s="71" t="s">
        <v>2034</v>
      </c>
      <c r="C2004" s="70" t="s">
        <v>5</v>
      </c>
      <c r="D2004" s="72">
        <v>859928</v>
      </c>
    </row>
    <row r="2005" spans="1:4" ht="14.25">
      <c r="A2005" s="70">
        <v>11173</v>
      </c>
      <c r="B2005" s="71" t="s">
        <v>2035</v>
      </c>
      <c r="C2005" s="70" t="s">
        <v>22</v>
      </c>
      <c r="D2005" s="72">
        <v>101150</v>
      </c>
    </row>
    <row r="2006" spans="1:4" ht="14.25">
      <c r="A2006" s="70">
        <v>11175</v>
      </c>
      <c r="B2006" s="71" t="s">
        <v>2036</v>
      </c>
      <c r="C2006" s="70" t="s">
        <v>22</v>
      </c>
      <c r="D2006" s="72">
        <v>59814</v>
      </c>
    </row>
    <row r="2007" spans="1:4" ht="14.25">
      <c r="A2007" s="70">
        <v>11277</v>
      </c>
      <c r="B2007" s="71" t="s">
        <v>2037</v>
      </c>
      <c r="C2007" s="70" t="s">
        <v>22</v>
      </c>
      <c r="D2007" s="72">
        <v>12188</v>
      </c>
    </row>
    <row r="2008" spans="1:4" ht="14.25">
      <c r="A2008" s="70">
        <v>11278</v>
      </c>
      <c r="B2008" s="71" t="s">
        <v>2038</v>
      </c>
      <c r="C2008" s="70" t="s">
        <v>22</v>
      </c>
      <c r="D2008" s="72">
        <v>643554</v>
      </c>
    </row>
    <row r="2009" spans="1:4" ht="14.25">
      <c r="A2009" s="70">
        <v>11279</v>
      </c>
      <c r="B2009" s="71" t="s">
        <v>2039</v>
      </c>
      <c r="C2009" s="70" t="s">
        <v>22</v>
      </c>
      <c r="D2009" s="72">
        <v>643554</v>
      </c>
    </row>
    <row r="2010" spans="1:4" ht="14.25">
      <c r="A2010" s="70">
        <v>11280</v>
      </c>
      <c r="B2010" s="71" t="s">
        <v>2040</v>
      </c>
      <c r="C2010" s="70" t="s">
        <v>22</v>
      </c>
      <c r="D2010" s="72">
        <v>5414500</v>
      </c>
    </row>
    <row r="2011" spans="1:4" ht="14.25">
      <c r="A2011" s="70">
        <v>11292</v>
      </c>
      <c r="B2011" s="71" t="s">
        <v>2041</v>
      </c>
      <c r="C2011" s="70" t="s">
        <v>22</v>
      </c>
      <c r="D2011" s="72">
        <v>29200</v>
      </c>
    </row>
    <row r="2012" spans="1:4" ht="14.25">
      <c r="A2012" s="70">
        <v>11305</v>
      </c>
      <c r="B2012" s="71" t="s">
        <v>2042</v>
      </c>
      <c r="C2012" s="70" t="s">
        <v>2043</v>
      </c>
      <c r="D2012" s="72">
        <v>155678</v>
      </c>
    </row>
    <row r="2013" spans="1:4" ht="14.25">
      <c r="A2013" s="70">
        <v>11308</v>
      </c>
      <c r="B2013" s="71" t="s">
        <v>2044</v>
      </c>
      <c r="C2013" s="70" t="s">
        <v>58</v>
      </c>
      <c r="D2013" s="72">
        <v>5412</v>
      </c>
    </row>
    <row r="2014" spans="1:4" ht="14.25">
      <c r="A2014" s="70">
        <v>11328</v>
      </c>
      <c r="B2014" s="71" t="s">
        <v>2045</v>
      </c>
      <c r="C2014" s="70" t="s">
        <v>55</v>
      </c>
      <c r="D2014" s="72">
        <v>191408</v>
      </c>
    </row>
    <row r="2015" spans="1:4" ht="14.25">
      <c r="A2015" s="70">
        <v>11329</v>
      </c>
      <c r="B2015" s="71" t="s">
        <v>2046</v>
      </c>
      <c r="C2015" s="70" t="s">
        <v>55</v>
      </c>
      <c r="D2015" s="72">
        <v>320000</v>
      </c>
    </row>
    <row r="2016" spans="1:4" ht="14.25">
      <c r="A2016" s="70">
        <v>11330</v>
      </c>
      <c r="B2016" s="71" t="s">
        <v>2047</v>
      </c>
      <c r="C2016" s="70" t="s">
        <v>55</v>
      </c>
      <c r="D2016" s="72">
        <v>290000</v>
      </c>
    </row>
    <row r="2017" spans="1:4" ht="14.25">
      <c r="A2017" s="70">
        <v>11331</v>
      </c>
      <c r="B2017" s="71" t="s">
        <v>2048</v>
      </c>
      <c r="C2017" s="70" t="s">
        <v>55</v>
      </c>
      <c r="D2017" s="72">
        <v>290000</v>
      </c>
    </row>
    <row r="2018" spans="1:4" ht="14.25">
      <c r="A2018" s="70">
        <v>11332</v>
      </c>
      <c r="B2018" s="71" t="s">
        <v>2049</v>
      </c>
      <c r="C2018" s="70" t="s">
        <v>32</v>
      </c>
      <c r="D2018" s="72">
        <v>392700</v>
      </c>
    </row>
    <row r="2019" spans="1:4" ht="14.25">
      <c r="A2019" s="70">
        <v>11337</v>
      </c>
      <c r="B2019" s="71" t="s">
        <v>2050</v>
      </c>
      <c r="C2019" s="70" t="s">
        <v>20</v>
      </c>
      <c r="D2019" s="72">
        <v>25981</v>
      </c>
    </row>
    <row r="2020" spans="1:4" ht="14.25">
      <c r="A2020" s="70">
        <v>11338</v>
      </c>
      <c r="B2020" s="71" t="s">
        <v>2051</v>
      </c>
      <c r="C2020" s="70" t="s">
        <v>5</v>
      </c>
      <c r="D2020" s="72">
        <v>986934</v>
      </c>
    </row>
    <row r="2021" spans="1:4" ht="14.25">
      <c r="A2021" s="70">
        <v>11342</v>
      </c>
      <c r="B2021" s="71" t="s">
        <v>2052</v>
      </c>
      <c r="C2021" s="70" t="s">
        <v>5</v>
      </c>
      <c r="D2021" s="72">
        <v>792302</v>
      </c>
    </row>
    <row r="2022" spans="1:4" ht="14.25">
      <c r="A2022" s="70">
        <v>11343</v>
      </c>
      <c r="B2022" s="71" t="s">
        <v>2053</v>
      </c>
      <c r="C2022" s="70" t="s">
        <v>5</v>
      </c>
      <c r="D2022" s="72">
        <v>860251</v>
      </c>
    </row>
    <row r="2023" spans="1:4" ht="14.25">
      <c r="A2023" s="70">
        <v>11344</v>
      </c>
      <c r="B2023" s="71" t="s">
        <v>2054</v>
      </c>
      <c r="C2023" s="70" t="s">
        <v>20</v>
      </c>
      <c r="D2023" s="72">
        <v>54839</v>
      </c>
    </row>
    <row r="2024" spans="1:4" ht="14.25">
      <c r="A2024" s="70">
        <v>11346</v>
      </c>
      <c r="B2024" s="71" t="s">
        <v>2055</v>
      </c>
      <c r="C2024" s="70" t="s">
        <v>32</v>
      </c>
      <c r="D2024" s="72">
        <v>10674</v>
      </c>
    </row>
    <row r="2025" spans="1:4" ht="14.25">
      <c r="A2025" s="70">
        <v>11349</v>
      </c>
      <c r="B2025" s="71" t="s">
        <v>2056</v>
      </c>
      <c r="C2025" s="70" t="s">
        <v>32</v>
      </c>
      <c r="D2025" s="72">
        <v>1725500</v>
      </c>
    </row>
    <row r="2026" spans="1:4" ht="14.25">
      <c r="A2026" s="70">
        <v>11350</v>
      </c>
      <c r="B2026" s="71" t="s">
        <v>2057</v>
      </c>
      <c r="C2026" s="70" t="s">
        <v>32</v>
      </c>
      <c r="D2026" s="72">
        <v>1892100</v>
      </c>
    </row>
    <row r="2027" spans="1:4" ht="14.25">
      <c r="A2027" s="70">
        <v>11351</v>
      </c>
      <c r="B2027" s="71" t="s">
        <v>2058</v>
      </c>
      <c r="C2027" s="70" t="s">
        <v>32</v>
      </c>
      <c r="D2027" s="72">
        <v>2082500</v>
      </c>
    </row>
    <row r="2028" spans="1:4" ht="14.25">
      <c r="A2028" s="70">
        <v>11352</v>
      </c>
      <c r="B2028" s="71" t="s">
        <v>2059</v>
      </c>
      <c r="C2028" s="70" t="s">
        <v>32</v>
      </c>
      <c r="D2028" s="72">
        <v>2475200</v>
      </c>
    </row>
    <row r="2029" spans="1:4" ht="14.25">
      <c r="A2029" s="70">
        <v>11353</v>
      </c>
      <c r="B2029" s="71" t="s">
        <v>2060</v>
      </c>
      <c r="C2029" s="70" t="s">
        <v>32</v>
      </c>
      <c r="D2029" s="72">
        <v>2826250</v>
      </c>
    </row>
    <row r="2030" spans="1:4" ht="14.25">
      <c r="A2030" s="70">
        <v>11354</v>
      </c>
      <c r="B2030" s="71" t="s">
        <v>2061</v>
      </c>
      <c r="C2030" s="70" t="s">
        <v>32</v>
      </c>
      <c r="D2030" s="72">
        <v>3088050</v>
      </c>
    </row>
    <row r="2031" spans="1:4" ht="14.25">
      <c r="A2031" s="70">
        <v>11355</v>
      </c>
      <c r="B2031" s="71" t="s">
        <v>2062</v>
      </c>
      <c r="C2031" s="70" t="s">
        <v>32</v>
      </c>
      <c r="D2031" s="72">
        <v>3790150</v>
      </c>
    </row>
    <row r="2032" spans="1:4" ht="14.25">
      <c r="A2032" s="70">
        <v>11356</v>
      </c>
      <c r="B2032" s="71" t="s">
        <v>2063</v>
      </c>
      <c r="C2032" s="70" t="s">
        <v>32</v>
      </c>
      <c r="D2032" s="72">
        <v>4237152</v>
      </c>
    </row>
    <row r="2033" spans="1:4" ht="14.25">
      <c r="A2033" s="70">
        <v>11357</v>
      </c>
      <c r="B2033" s="71" t="s">
        <v>2064</v>
      </c>
      <c r="C2033" s="70" t="s">
        <v>32</v>
      </c>
      <c r="D2033" s="72">
        <v>5033700</v>
      </c>
    </row>
    <row r="2034" spans="1:4" ht="14.25">
      <c r="A2034" s="70">
        <v>11358</v>
      </c>
      <c r="B2034" s="71" t="s">
        <v>2065</v>
      </c>
      <c r="C2034" s="70" t="s">
        <v>32</v>
      </c>
      <c r="D2034" s="72">
        <v>6012016</v>
      </c>
    </row>
    <row r="2035" spans="1:4" ht="14.25">
      <c r="A2035" s="70">
        <v>11359</v>
      </c>
      <c r="B2035" s="71" t="s">
        <v>2066</v>
      </c>
      <c r="C2035" s="70" t="s">
        <v>32</v>
      </c>
      <c r="D2035" s="72">
        <v>7610050</v>
      </c>
    </row>
    <row r="2036" spans="1:4" ht="14.25">
      <c r="A2036" s="70">
        <v>11360</v>
      </c>
      <c r="B2036" s="71" t="s">
        <v>2067</v>
      </c>
      <c r="C2036" s="70" t="s">
        <v>32</v>
      </c>
      <c r="D2036" s="72">
        <v>9686600</v>
      </c>
    </row>
    <row r="2037" spans="1:4" ht="14.25">
      <c r="A2037" s="70">
        <v>11361</v>
      </c>
      <c r="B2037" s="71" t="s">
        <v>2068</v>
      </c>
      <c r="C2037" s="70" t="s">
        <v>32</v>
      </c>
      <c r="D2037" s="72">
        <v>10642406</v>
      </c>
    </row>
    <row r="2038" spans="1:4" ht="14.25">
      <c r="A2038" s="70">
        <v>11362</v>
      </c>
      <c r="B2038" s="71" t="s">
        <v>2069</v>
      </c>
      <c r="C2038" s="70" t="s">
        <v>22</v>
      </c>
      <c r="D2038" s="72">
        <v>5421</v>
      </c>
    </row>
    <row r="2039" spans="1:4" ht="14.25">
      <c r="A2039" s="70">
        <v>11363</v>
      </c>
      <c r="B2039" s="71" t="s">
        <v>2070</v>
      </c>
      <c r="C2039" s="70" t="s">
        <v>22</v>
      </c>
      <c r="D2039" s="72">
        <v>89202</v>
      </c>
    </row>
    <row r="2040" spans="1:4" ht="14.25">
      <c r="A2040" s="70">
        <v>11366</v>
      </c>
      <c r="B2040" s="71" t="s">
        <v>2071</v>
      </c>
      <c r="C2040" s="70" t="s">
        <v>5</v>
      </c>
      <c r="D2040" s="72">
        <v>904392</v>
      </c>
    </row>
    <row r="2041" spans="1:4" ht="14.25">
      <c r="A2041" s="70">
        <v>11367</v>
      </c>
      <c r="B2041" s="71" t="s">
        <v>2072</v>
      </c>
      <c r="C2041" s="70" t="s">
        <v>55</v>
      </c>
      <c r="D2041" s="72">
        <v>192493</v>
      </c>
    </row>
    <row r="2042" spans="1:4" ht="14.25">
      <c r="A2042" s="70">
        <v>11368</v>
      </c>
      <c r="B2042" s="71" t="s">
        <v>2073</v>
      </c>
      <c r="C2042" s="70" t="s">
        <v>55</v>
      </c>
      <c r="D2042" s="72">
        <v>192493</v>
      </c>
    </row>
    <row r="2043" spans="1:4" ht="14.25">
      <c r="A2043" s="70">
        <v>11370</v>
      </c>
      <c r="B2043" s="71" t="s">
        <v>2074</v>
      </c>
      <c r="C2043" s="70" t="s">
        <v>55</v>
      </c>
      <c r="D2043" s="72">
        <v>365104</v>
      </c>
    </row>
    <row r="2044" spans="1:4" ht="14.25">
      <c r="A2044" s="70">
        <v>11381</v>
      </c>
      <c r="B2044" s="71" t="s">
        <v>2075</v>
      </c>
      <c r="C2044" s="70" t="s">
        <v>22</v>
      </c>
      <c r="D2044" s="72">
        <v>665128</v>
      </c>
    </row>
    <row r="2045" spans="1:4" ht="14.25">
      <c r="A2045" s="70">
        <v>11382</v>
      </c>
      <c r="B2045" s="71" t="s">
        <v>2076</v>
      </c>
      <c r="C2045" s="70" t="s">
        <v>22</v>
      </c>
      <c r="D2045" s="72">
        <v>930176</v>
      </c>
    </row>
    <row r="2046" spans="1:4" ht="14.25">
      <c r="A2046" s="70">
        <v>11384</v>
      </c>
      <c r="B2046" s="71" t="s">
        <v>2077</v>
      </c>
      <c r="C2046" s="70" t="s">
        <v>22</v>
      </c>
      <c r="D2046" s="72">
        <v>482257</v>
      </c>
    </row>
    <row r="2047" spans="1:4" ht="14.25">
      <c r="A2047" s="70">
        <v>11385</v>
      </c>
      <c r="B2047" s="71" t="s">
        <v>2078</v>
      </c>
      <c r="C2047" s="70" t="s">
        <v>22</v>
      </c>
      <c r="D2047" s="72">
        <v>783185</v>
      </c>
    </row>
    <row r="2048" spans="1:4" ht="14.25">
      <c r="A2048" s="70">
        <v>11408</v>
      </c>
      <c r="B2048" s="71" t="s">
        <v>2079</v>
      </c>
      <c r="C2048" s="70" t="s">
        <v>32</v>
      </c>
      <c r="D2048" s="72">
        <v>43911</v>
      </c>
    </row>
    <row r="2049" spans="1:4" ht="14.25">
      <c r="A2049" s="70">
        <v>11409</v>
      </c>
      <c r="B2049" s="71" t="s">
        <v>2080</v>
      </c>
      <c r="C2049" s="70" t="s">
        <v>22</v>
      </c>
      <c r="D2049" s="72">
        <v>1457750</v>
      </c>
    </row>
    <row r="2050" spans="1:4" ht="14.25">
      <c r="A2050" s="70">
        <v>11424</v>
      </c>
      <c r="B2050" s="71" t="s">
        <v>2081</v>
      </c>
      <c r="C2050" s="70" t="s">
        <v>22</v>
      </c>
      <c r="D2050" s="72">
        <v>3844460</v>
      </c>
    </row>
    <row r="2051" spans="1:4" ht="14.25">
      <c r="A2051" s="70">
        <v>11425</v>
      </c>
      <c r="B2051" s="71" t="s">
        <v>2082</v>
      </c>
      <c r="C2051" s="70" t="s">
        <v>22</v>
      </c>
      <c r="D2051" s="72">
        <v>4739025</v>
      </c>
    </row>
    <row r="2052" spans="1:4" ht="14.25">
      <c r="A2052" s="70">
        <v>11426</v>
      </c>
      <c r="B2052" s="71" t="s">
        <v>2083</v>
      </c>
      <c r="C2052" s="70" t="s">
        <v>22</v>
      </c>
      <c r="D2052" s="72">
        <v>5898972</v>
      </c>
    </row>
    <row r="2053" spans="1:4" ht="14.25">
      <c r="A2053" s="70">
        <v>11427</v>
      </c>
      <c r="B2053" s="71" t="s">
        <v>2084</v>
      </c>
      <c r="C2053" s="70" t="s">
        <v>22</v>
      </c>
      <c r="D2053" s="72">
        <v>7456992</v>
      </c>
    </row>
    <row r="2054" spans="1:4" ht="14.25">
      <c r="A2054" s="70">
        <v>11429</v>
      </c>
      <c r="B2054" s="71" t="s">
        <v>2085</v>
      </c>
      <c r="C2054" s="70" t="s">
        <v>22</v>
      </c>
      <c r="D2054" s="72">
        <v>4217083</v>
      </c>
    </row>
    <row r="2055" spans="1:4" ht="14.25">
      <c r="A2055" s="70">
        <v>11430</v>
      </c>
      <c r="B2055" s="71" t="s">
        <v>2086</v>
      </c>
      <c r="C2055" s="70" t="s">
        <v>22</v>
      </c>
      <c r="D2055" s="72">
        <v>5339674</v>
      </c>
    </row>
    <row r="2056" spans="1:4" ht="14.25">
      <c r="A2056" s="70">
        <v>11432</v>
      </c>
      <c r="B2056" s="71" t="s">
        <v>2087</v>
      </c>
      <c r="C2056" s="70" t="s">
        <v>22</v>
      </c>
      <c r="D2056" s="72">
        <v>4657453</v>
      </c>
    </row>
    <row r="2057" spans="1:4" ht="14.25">
      <c r="A2057" s="70">
        <v>11433</v>
      </c>
      <c r="B2057" s="71" t="s">
        <v>2088</v>
      </c>
      <c r="C2057" s="70" t="s">
        <v>22</v>
      </c>
      <c r="D2057" s="72">
        <v>7136172</v>
      </c>
    </row>
    <row r="2058" spans="1:4" ht="14.25">
      <c r="A2058" s="70">
        <v>11434</v>
      </c>
      <c r="B2058" s="71" t="s">
        <v>2089</v>
      </c>
      <c r="C2058" s="70" t="s">
        <v>22</v>
      </c>
      <c r="D2058" s="72">
        <v>9268560</v>
      </c>
    </row>
    <row r="2059" spans="1:4" ht="14.25">
      <c r="A2059" s="70">
        <v>11435</v>
      </c>
      <c r="B2059" s="71" t="s">
        <v>2090</v>
      </c>
      <c r="C2059" s="70" t="s">
        <v>32</v>
      </c>
      <c r="D2059" s="72">
        <v>718105</v>
      </c>
    </row>
    <row r="2060" spans="1:4" ht="14.25">
      <c r="A2060" s="70">
        <v>11436</v>
      </c>
      <c r="B2060" s="71" t="s">
        <v>2091</v>
      </c>
      <c r="C2060" s="70" t="s">
        <v>22</v>
      </c>
      <c r="D2060" s="72">
        <v>936558</v>
      </c>
    </row>
    <row r="2061" spans="1:4" ht="14.25">
      <c r="A2061" s="70">
        <v>11437</v>
      </c>
      <c r="B2061" s="71" t="s">
        <v>2092</v>
      </c>
      <c r="C2061" s="70" t="s">
        <v>22</v>
      </c>
      <c r="D2061" s="72">
        <v>1404837</v>
      </c>
    </row>
    <row r="2062" spans="1:4" ht="14.25">
      <c r="A2062" s="70">
        <v>11438</v>
      </c>
      <c r="B2062" s="71" t="s">
        <v>2093</v>
      </c>
      <c r="C2062" s="70" t="s">
        <v>32</v>
      </c>
      <c r="D2062" s="72">
        <v>1533200</v>
      </c>
    </row>
    <row r="2063" spans="1:4" ht="14.25">
      <c r="A2063" s="70">
        <v>11439</v>
      </c>
      <c r="B2063" s="71" t="s">
        <v>2094</v>
      </c>
      <c r="C2063" s="70" t="s">
        <v>22</v>
      </c>
      <c r="D2063" s="72">
        <v>1987700</v>
      </c>
    </row>
    <row r="2064" spans="1:4" ht="14.25">
      <c r="A2064" s="70">
        <v>11442</v>
      </c>
      <c r="B2064" s="71" t="s">
        <v>2095</v>
      </c>
      <c r="C2064" s="70" t="s">
        <v>16</v>
      </c>
      <c r="D2064" s="72">
        <v>94796</v>
      </c>
    </row>
    <row r="2065" spans="1:4" ht="14.25">
      <c r="A2065" s="70">
        <v>11443</v>
      </c>
      <c r="B2065" s="71" t="s">
        <v>2096</v>
      </c>
      <c r="C2065" s="70" t="s">
        <v>16</v>
      </c>
      <c r="D2065" s="72">
        <v>72413</v>
      </c>
    </row>
    <row r="2066" spans="1:4" ht="14.25">
      <c r="A2066" s="70">
        <v>11444</v>
      </c>
      <c r="B2066" s="71" t="s">
        <v>2097</v>
      </c>
      <c r="C2066" s="70" t="s">
        <v>16</v>
      </c>
      <c r="D2066" s="72">
        <v>46081</v>
      </c>
    </row>
    <row r="2067" spans="1:4" ht="14.25">
      <c r="A2067" s="70">
        <v>11447</v>
      </c>
      <c r="B2067" s="71" t="s">
        <v>2098</v>
      </c>
      <c r="C2067" s="70" t="s">
        <v>16</v>
      </c>
      <c r="D2067" s="72">
        <v>69900</v>
      </c>
    </row>
    <row r="2068" spans="1:4" ht="14.25">
      <c r="A2068" s="70">
        <v>11448</v>
      </c>
      <c r="B2068" s="71" t="s">
        <v>2099</v>
      </c>
      <c r="C2068" s="70" t="s">
        <v>22</v>
      </c>
      <c r="D2068" s="72">
        <v>146044</v>
      </c>
    </row>
    <row r="2069" spans="1:4" ht="14.25">
      <c r="A2069" s="70">
        <v>11449</v>
      </c>
      <c r="B2069" s="71" t="s">
        <v>2100</v>
      </c>
      <c r="C2069" s="70" t="s">
        <v>22</v>
      </c>
      <c r="D2069" s="72">
        <v>42993</v>
      </c>
    </row>
    <row r="2070" spans="1:4" ht="14.25">
      <c r="A2070" s="70">
        <v>11450</v>
      </c>
      <c r="B2070" s="71" t="s">
        <v>2101</v>
      </c>
      <c r="C2070" s="70" t="s">
        <v>22</v>
      </c>
      <c r="D2070" s="72">
        <v>27965</v>
      </c>
    </row>
    <row r="2071" spans="1:4" ht="14.25">
      <c r="A2071" s="70">
        <v>11451</v>
      </c>
      <c r="B2071" s="71" t="s">
        <v>2102</v>
      </c>
      <c r="C2071" s="70" t="s">
        <v>22</v>
      </c>
      <c r="D2071" s="72">
        <v>54740</v>
      </c>
    </row>
    <row r="2072" spans="1:4" ht="14.25">
      <c r="A2072" s="70">
        <v>11452</v>
      </c>
      <c r="B2072" s="71" t="s">
        <v>2103</v>
      </c>
      <c r="C2072" s="70" t="s">
        <v>837</v>
      </c>
      <c r="D2072" s="72">
        <v>42840</v>
      </c>
    </row>
    <row r="2073" spans="1:4" ht="14.25">
      <c r="A2073" s="70">
        <v>11453</v>
      </c>
      <c r="B2073" s="71" t="s">
        <v>2104</v>
      </c>
      <c r="C2073" s="70" t="s">
        <v>837</v>
      </c>
      <c r="D2073" s="72">
        <v>852494</v>
      </c>
    </row>
    <row r="2074" spans="1:4" ht="14.25">
      <c r="A2074" s="70">
        <v>11454</v>
      </c>
      <c r="B2074" s="71" t="s">
        <v>2105</v>
      </c>
      <c r="C2074" s="70" t="s">
        <v>22</v>
      </c>
      <c r="D2074" s="72">
        <v>99000</v>
      </c>
    </row>
    <row r="2075" spans="1:4" ht="14.25">
      <c r="A2075" s="70">
        <v>11455</v>
      </c>
      <c r="B2075" s="71" t="s">
        <v>2106</v>
      </c>
      <c r="C2075" s="70" t="s">
        <v>2107</v>
      </c>
      <c r="D2075" s="72">
        <v>37691</v>
      </c>
    </row>
    <row r="2076" spans="1:4" ht="14.25">
      <c r="A2076" s="70">
        <v>11456</v>
      </c>
      <c r="B2076" s="71" t="s">
        <v>2108</v>
      </c>
      <c r="C2076" s="70" t="s">
        <v>2107</v>
      </c>
      <c r="D2076" s="72">
        <v>46704</v>
      </c>
    </row>
    <row r="2077" spans="1:4" ht="14.25">
      <c r="A2077" s="70">
        <v>11457</v>
      </c>
      <c r="B2077" s="71" t="s">
        <v>2109</v>
      </c>
      <c r="C2077" s="70" t="s">
        <v>1091</v>
      </c>
      <c r="D2077" s="72">
        <v>59813</v>
      </c>
    </row>
    <row r="2078" spans="1:4" ht="14.25">
      <c r="A2078" s="70">
        <v>11458</v>
      </c>
      <c r="B2078" s="71" t="s">
        <v>2110</v>
      </c>
      <c r="C2078" s="70" t="s">
        <v>2043</v>
      </c>
      <c r="D2078" s="72">
        <v>98618</v>
      </c>
    </row>
    <row r="2079" spans="1:4" ht="14.25">
      <c r="A2079" s="70">
        <v>11459</v>
      </c>
      <c r="B2079" s="71" t="s">
        <v>2111</v>
      </c>
      <c r="C2079" s="70" t="s">
        <v>2043</v>
      </c>
      <c r="D2079" s="72">
        <v>90555</v>
      </c>
    </row>
    <row r="2080" spans="1:4" ht="14.25">
      <c r="A2080" s="70">
        <v>11461</v>
      </c>
      <c r="B2080" s="71" t="s">
        <v>2112</v>
      </c>
      <c r="C2080" s="70" t="s">
        <v>2043</v>
      </c>
      <c r="D2080" s="72">
        <v>245806</v>
      </c>
    </row>
    <row r="2081" spans="1:4" ht="14.25">
      <c r="A2081" s="70">
        <v>11463</v>
      </c>
      <c r="B2081" s="71" t="s">
        <v>2113</v>
      </c>
      <c r="C2081" s="70" t="s">
        <v>2043</v>
      </c>
      <c r="D2081" s="72">
        <v>283025</v>
      </c>
    </row>
    <row r="2082" spans="1:4" ht="14.25">
      <c r="A2082" s="70">
        <v>11464</v>
      </c>
      <c r="B2082" s="71" t="s">
        <v>2114</v>
      </c>
      <c r="C2082" s="70" t="s">
        <v>2043</v>
      </c>
      <c r="D2082" s="72">
        <v>356584</v>
      </c>
    </row>
    <row r="2083" spans="1:4" ht="14.25">
      <c r="A2083" s="70">
        <v>11466</v>
      </c>
      <c r="B2083" s="71" t="s">
        <v>2115</v>
      </c>
      <c r="C2083" s="70" t="s">
        <v>2043</v>
      </c>
      <c r="D2083" s="72">
        <v>226813</v>
      </c>
    </row>
    <row r="2084" spans="1:4" ht="14.25">
      <c r="A2084" s="70">
        <v>11467</v>
      </c>
      <c r="B2084" s="71" t="s">
        <v>2116</v>
      </c>
      <c r="C2084" s="70" t="s">
        <v>2043</v>
      </c>
      <c r="D2084" s="72">
        <v>260987</v>
      </c>
    </row>
    <row r="2085" spans="1:4" ht="14.25">
      <c r="A2085" s="70">
        <v>11470</v>
      </c>
      <c r="B2085" s="71" t="s">
        <v>2117</v>
      </c>
      <c r="C2085" s="70" t="s">
        <v>2043</v>
      </c>
      <c r="D2085" s="72">
        <v>105399</v>
      </c>
    </row>
    <row r="2086" spans="1:4" ht="14.25">
      <c r="A2086" s="70">
        <v>11471</v>
      </c>
      <c r="B2086" s="71" t="s">
        <v>2118</v>
      </c>
      <c r="C2086" s="70" t="s">
        <v>2043</v>
      </c>
      <c r="D2086" s="72">
        <v>139409</v>
      </c>
    </row>
    <row r="2087" spans="1:4" ht="14.25">
      <c r="A2087" s="70">
        <v>11472</v>
      </c>
      <c r="B2087" s="71" t="s">
        <v>2119</v>
      </c>
      <c r="C2087" s="70" t="s">
        <v>2043</v>
      </c>
      <c r="D2087" s="72">
        <v>155678</v>
      </c>
    </row>
    <row r="2088" spans="1:4" ht="14.25">
      <c r="A2088" s="70">
        <v>11477</v>
      </c>
      <c r="B2088" s="71" t="s">
        <v>2120</v>
      </c>
      <c r="C2088" s="70" t="s">
        <v>58</v>
      </c>
      <c r="D2088" s="72">
        <v>1383280</v>
      </c>
    </row>
    <row r="2089" spans="1:4" ht="14.25">
      <c r="A2089" s="70">
        <v>11481</v>
      </c>
      <c r="B2089" s="71" t="s">
        <v>2121</v>
      </c>
      <c r="C2089" s="70" t="s">
        <v>58</v>
      </c>
      <c r="D2089" s="72">
        <v>1029988</v>
      </c>
    </row>
    <row r="2090" spans="1:4" ht="14.25">
      <c r="A2090" s="70">
        <v>11482</v>
      </c>
      <c r="B2090" s="71" t="s">
        <v>2122</v>
      </c>
      <c r="C2090" s="70" t="s">
        <v>58</v>
      </c>
      <c r="D2090" s="72">
        <v>1029988</v>
      </c>
    </row>
    <row r="2091" spans="1:4" ht="14.25">
      <c r="A2091" s="70">
        <v>11483</v>
      </c>
      <c r="B2091" s="71" t="s">
        <v>2123</v>
      </c>
      <c r="C2091" s="70" t="s">
        <v>58</v>
      </c>
      <c r="D2091" s="72">
        <v>1029988</v>
      </c>
    </row>
    <row r="2092" spans="1:4" ht="14.25">
      <c r="A2092" s="70">
        <v>11484</v>
      </c>
      <c r="B2092" s="71" t="s">
        <v>2124</v>
      </c>
      <c r="C2092" s="70" t="s">
        <v>58</v>
      </c>
      <c r="D2092" s="72">
        <v>1029988</v>
      </c>
    </row>
    <row r="2093" spans="1:4" ht="14.25">
      <c r="A2093" s="70">
        <v>11485</v>
      </c>
      <c r="B2093" s="71" t="s">
        <v>2125</v>
      </c>
      <c r="C2093" s="70" t="s">
        <v>58</v>
      </c>
      <c r="D2093" s="72">
        <v>1029988</v>
      </c>
    </row>
    <row r="2094" spans="1:4" ht="14.25">
      <c r="A2094" s="70">
        <v>11489</v>
      </c>
      <c r="B2094" s="71" t="s">
        <v>2126</v>
      </c>
      <c r="C2094" s="70" t="s">
        <v>58</v>
      </c>
      <c r="D2094" s="72">
        <v>1029988</v>
      </c>
    </row>
    <row r="2095" spans="1:4" ht="14.25">
      <c r="A2095" s="70">
        <v>11498</v>
      </c>
      <c r="B2095" s="71" t="s">
        <v>2127</v>
      </c>
      <c r="C2095" s="70" t="s">
        <v>22</v>
      </c>
      <c r="D2095" s="72">
        <v>193000</v>
      </c>
    </row>
    <row r="2096" spans="1:4" ht="14.25">
      <c r="A2096" s="70">
        <v>11499</v>
      </c>
      <c r="B2096" s="71" t="s">
        <v>2128</v>
      </c>
      <c r="C2096" s="70" t="s">
        <v>22</v>
      </c>
      <c r="D2096" s="72">
        <v>175050</v>
      </c>
    </row>
    <row r="2097" spans="1:4" ht="14.25">
      <c r="A2097" s="70">
        <v>11500</v>
      </c>
      <c r="B2097" s="71" t="s">
        <v>2129</v>
      </c>
      <c r="C2097" s="70" t="s">
        <v>22</v>
      </c>
      <c r="D2097" s="72">
        <v>229670</v>
      </c>
    </row>
    <row r="2098" spans="1:4" ht="14.25">
      <c r="A2098" s="70">
        <v>11501</v>
      </c>
      <c r="B2098" s="71" t="s">
        <v>2130</v>
      </c>
      <c r="C2098" s="70" t="s">
        <v>22</v>
      </c>
      <c r="D2098" s="72">
        <v>120000</v>
      </c>
    </row>
    <row r="2099" spans="1:4" ht="14.25">
      <c r="A2099" s="70">
        <v>11502</v>
      </c>
      <c r="B2099" s="71" t="s">
        <v>2131</v>
      </c>
      <c r="C2099" s="70" t="s">
        <v>22</v>
      </c>
      <c r="D2099" s="72">
        <v>816340</v>
      </c>
    </row>
    <row r="2100" spans="1:4" ht="14.25">
      <c r="A2100" s="70">
        <v>11503</v>
      </c>
      <c r="B2100" s="71" t="s">
        <v>2132</v>
      </c>
      <c r="C2100" s="70" t="s">
        <v>22</v>
      </c>
      <c r="D2100" s="72">
        <v>907864</v>
      </c>
    </row>
    <row r="2101" spans="1:4" ht="14.25">
      <c r="A2101" s="70">
        <v>11504</v>
      </c>
      <c r="B2101" s="71" t="s">
        <v>2133</v>
      </c>
      <c r="C2101" s="70" t="s">
        <v>22</v>
      </c>
      <c r="D2101" s="72">
        <v>357000</v>
      </c>
    </row>
    <row r="2102" spans="1:4" ht="14.25">
      <c r="A2102" s="70">
        <v>11505</v>
      </c>
      <c r="B2102" s="71" t="s">
        <v>2134</v>
      </c>
      <c r="C2102" s="70" t="s">
        <v>22</v>
      </c>
      <c r="D2102" s="72">
        <v>490000</v>
      </c>
    </row>
    <row r="2103" spans="1:4" ht="14.25">
      <c r="A2103" s="70">
        <v>11506</v>
      </c>
      <c r="B2103" s="71" t="s">
        <v>2135</v>
      </c>
      <c r="C2103" s="70" t="s">
        <v>22</v>
      </c>
      <c r="D2103" s="72">
        <v>664000</v>
      </c>
    </row>
    <row r="2104" spans="1:4" ht="14.25">
      <c r="A2104" s="70">
        <v>11507</v>
      </c>
      <c r="B2104" s="71" t="s">
        <v>2136</v>
      </c>
      <c r="C2104" s="70" t="s">
        <v>22</v>
      </c>
      <c r="D2104" s="72">
        <v>93415</v>
      </c>
    </row>
    <row r="2105" spans="1:4" ht="14.25">
      <c r="A2105" s="70">
        <v>11508</v>
      </c>
      <c r="B2105" s="71" t="s">
        <v>2137</v>
      </c>
      <c r="C2105" s="70" t="s">
        <v>22</v>
      </c>
      <c r="D2105" s="72">
        <v>113050</v>
      </c>
    </row>
    <row r="2106" spans="1:4" ht="14.25">
      <c r="A2106" s="70">
        <v>11509</v>
      </c>
      <c r="B2106" s="71" t="s">
        <v>2138</v>
      </c>
      <c r="C2106" s="70" t="s">
        <v>22</v>
      </c>
      <c r="D2106" s="72">
        <v>141015</v>
      </c>
    </row>
    <row r="2107" spans="1:4" ht="14.25">
      <c r="A2107" s="70">
        <v>11510</v>
      </c>
      <c r="B2107" s="71" t="s">
        <v>2139</v>
      </c>
      <c r="C2107" s="70" t="s">
        <v>22</v>
      </c>
      <c r="D2107" s="72">
        <v>235620</v>
      </c>
    </row>
    <row r="2108" spans="1:4" ht="14.25">
      <c r="A2108" s="70">
        <v>11511</v>
      </c>
      <c r="B2108" s="71" t="s">
        <v>2140</v>
      </c>
      <c r="C2108" s="70" t="s">
        <v>2141</v>
      </c>
      <c r="D2108" s="72">
        <v>152915</v>
      </c>
    </row>
    <row r="2109" spans="1:4" ht="14.25">
      <c r="A2109" s="70">
        <v>11512</v>
      </c>
      <c r="B2109" s="71" t="s">
        <v>2142</v>
      </c>
      <c r="C2109" s="70" t="s">
        <v>22</v>
      </c>
      <c r="D2109" s="72">
        <v>351288</v>
      </c>
    </row>
    <row r="2110" spans="1:4" ht="14.25">
      <c r="A2110" s="70">
        <v>11513</v>
      </c>
      <c r="B2110" s="71" t="s">
        <v>2143</v>
      </c>
      <c r="C2110" s="70" t="s">
        <v>22</v>
      </c>
      <c r="D2110" s="72">
        <v>227290</v>
      </c>
    </row>
    <row r="2111" spans="1:4" ht="14.25">
      <c r="A2111" s="70">
        <v>11514</v>
      </c>
      <c r="B2111" s="71" t="s">
        <v>2144</v>
      </c>
      <c r="C2111" s="70" t="s">
        <v>14</v>
      </c>
      <c r="D2111" s="72">
        <v>23800</v>
      </c>
    </row>
    <row r="2112" spans="1:4" ht="14.25">
      <c r="A2112" s="70">
        <v>11515</v>
      </c>
      <c r="B2112" s="71" t="s">
        <v>2145</v>
      </c>
      <c r="C2112" s="70" t="s">
        <v>22</v>
      </c>
      <c r="D2112" s="72">
        <v>333200</v>
      </c>
    </row>
    <row r="2113" spans="1:4" ht="14.25">
      <c r="A2113" s="70">
        <v>11516</v>
      </c>
      <c r="B2113" s="71" t="s">
        <v>2146</v>
      </c>
      <c r="C2113" s="70" t="s">
        <v>22</v>
      </c>
      <c r="D2113" s="72">
        <v>142800</v>
      </c>
    </row>
    <row r="2114" spans="1:4" ht="14.25">
      <c r="A2114" s="70">
        <v>11517</v>
      </c>
      <c r="B2114" s="71" t="s">
        <v>2147</v>
      </c>
      <c r="C2114" s="70" t="s">
        <v>22</v>
      </c>
      <c r="D2114" s="72">
        <v>125000</v>
      </c>
    </row>
    <row r="2115" spans="1:4" ht="14.25">
      <c r="A2115" s="70">
        <v>11518</v>
      </c>
      <c r="B2115" s="71" t="s">
        <v>2148</v>
      </c>
      <c r="C2115" s="70" t="s">
        <v>22</v>
      </c>
      <c r="D2115" s="72">
        <v>382714</v>
      </c>
    </row>
    <row r="2116" spans="1:4" ht="14.25">
      <c r="A2116" s="70">
        <v>11519</v>
      </c>
      <c r="B2116" s="71" t="s">
        <v>2149</v>
      </c>
      <c r="C2116" s="70" t="s">
        <v>22</v>
      </c>
      <c r="D2116" s="72">
        <v>189210</v>
      </c>
    </row>
    <row r="2117" spans="1:4" ht="14.25">
      <c r="A2117" s="70">
        <v>11520</v>
      </c>
      <c r="B2117" s="71" t="s">
        <v>2150</v>
      </c>
      <c r="C2117" s="70" t="s">
        <v>22</v>
      </c>
      <c r="D2117" s="72">
        <v>214200</v>
      </c>
    </row>
    <row r="2118" spans="1:4" ht="14.25">
      <c r="A2118" s="70">
        <v>11521</v>
      </c>
      <c r="B2118" s="71" t="s">
        <v>2151</v>
      </c>
      <c r="C2118" s="70" t="s">
        <v>22</v>
      </c>
      <c r="D2118" s="72">
        <v>1011500</v>
      </c>
    </row>
    <row r="2119" spans="1:4" ht="14.25">
      <c r="A2119" s="70">
        <v>11522</v>
      </c>
      <c r="B2119" s="71" t="s">
        <v>2152</v>
      </c>
      <c r="C2119" s="70" t="s">
        <v>22</v>
      </c>
      <c r="D2119" s="72">
        <v>214200</v>
      </c>
    </row>
    <row r="2120" spans="1:4" ht="14.25">
      <c r="A2120" s="70">
        <v>11523</v>
      </c>
      <c r="B2120" s="71" t="s">
        <v>2153</v>
      </c>
      <c r="C2120" s="70" t="s">
        <v>22</v>
      </c>
      <c r="D2120" s="72">
        <v>511700</v>
      </c>
    </row>
    <row r="2121" spans="1:4" ht="14.25">
      <c r="A2121" s="70">
        <v>11524</v>
      </c>
      <c r="B2121" s="71" t="s">
        <v>2154</v>
      </c>
      <c r="C2121" s="70" t="s">
        <v>22</v>
      </c>
      <c r="D2121" s="72">
        <v>205025</v>
      </c>
    </row>
    <row r="2122" spans="1:4" ht="14.25">
      <c r="A2122" s="70">
        <v>11525</v>
      </c>
      <c r="B2122" s="71" t="s">
        <v>2155</v>
      </c>
      <c r="C2122" s="70" t="s">
        <v>22</v>
      </c>
      <c r="D2122" s="72">
        <v>173588</v>
      </c>
    </row>
    <row r="2123" spans="1:4" ht="14.25">
      <c r="A2123" s="70">
        <v>11526</v>
      </c>
      <c r="B2123" s="71" t="s">
        <v>2156</v>
      </c>
      <c r="C2123" s="70" t="s">
        <v>22</v>
      </c>
      <c r="D2123" s="72">
        <v>714000</v>
      </c>
    </row>
    <row r="2124" spans="1:4" ht="14.25">
      <c r="A2124" s="70">
        <v>11528</v>
      </c>
      <c r="B2124" s="71" t="s">
        <v>2157</v>
      </c>
      <c r="C2124" s="70" t="s">
        <v>22</v>
      </c>
      <c r="D2124" s="72">
        <v>249900</v>
      </c>
    </row>
    <row r="2125" spans="1:4" ht="14.25">
      <c r="A2125" s="70">
        <v>11529</v>
      </c>
      <c r="B2125" s="71" t="s">
        <v>2158</v>
      </c>
      <c r="C2125" s="70" t="s">
        <v>22</v>
      </c>
      <c r="D2125" s="72">
        <v>273819</v>
      </c>
    </row>
    <row r="2126" spans="1:4" ht="14.25">
      <c r="A2126" s="70">
        <v>11531</v>
      </c>
      <c r="B2126" s="71" t="s">
        <v>2159</v>
      </c>
      <c r="C2126" s="70" t="s">
        <v>22</v>
      </c>
      <c r="D2126" s="72">
        <v>225701</v>
      </c>
    </row>
    <row r="2127" spans="1:4" ht="14.25">
      <c r="A2127" s="70">
        <v>11532</v>
      </c>
      <c r="B2127" s="71" t="s">
        <v>2160</v>
      </c>
      <c r="C2127" s="70" t="s">
        <v>22</v>
      </c>
      <c r="D2127" s="72">
        <v>225701</v>
      </c>
    </row>
    <row r="2128" spans="1:4" ht="14.25">
      <c r="A2128" s="70">
        <v>11533</v>
      </c>
      <c r="B2128" s="71" t="s">
        <v>2161</v>
      </c>
      <c r="C2128" s="70" t="s">
        <v>22</v>
      </c>
      <c r="D2128" s="72">
        <v>571200</v>
      </c>
    </row>
    <row r="2129" spans="1:4" ht="14.25">
      <c r="A2129" s="70">
        <v>11534</v>
      </c>
      <c r="B2129" s="71" t="s">
        <v>2162</v>
      </c>
      <c r="C2129" s="70" t="s">
        <v>22</v>
      </c>
      <c r="D2129" s="72">
        <v>1428000</v>
      </c>
    </row>
    <row r="2130" spans="1:4" ht="14.25">
      <c r="A2130" s="70">
        <v>11535</v>
      </c>
      <c r="B2130" s="71" t="s">
        <v>2163</v>
      </c>
      <c r="C2130" s="70" t="s">
        <v>22</v>
      </c>
      <c r="D2130" s="72">
        <v>357000</v>
      </c>
    </row>
    <row r="2131" spans="1:4" ht="14.25">
      <c r="A2131" s="70">
        <v>11536</v>
      </c>
      <c r="B2131" s="71" t="s">
        <v>2164</v>
      </c>
      <c r="C2131" s="70" t="s">
        <v>22</v>
      </c>
      <c r="D2131" s="72">
        <v>169630</v>
      </c>
    </row>
    <row r="2132" spans="1:4" ht="14.25">
      <c r="A2132" s="70">
        <v>11537</v>
      </c>
      <c r="B2132" s="71" t="s">
        <v>2165</v>
      </c>
      <c r="C2132" s="70" t="s">
        <v>22</v>
      </c>
      <c r="D2132" s="72">
        <v>142800</v>
      </c>
    </row>
    <row r="2133" spans="1:4" ht="14.25">
      <c r="A2133" s="70">
        <v>11538</v>
      </c>
      <c r="B2133" s="71" t="s">
        <v>2166</v>
      </c>
      <c r="C2133" s="70" t="s">
        <v>22</v>
      </c>
      <c r="D2133" s="72">
        <v>717570</v>
      </c>
    </row>
    <row r="2134" spans="1:4" ht="14.25">
      <c r="A2134" s="70">
        <v>11543</v>
      </c>
      <c r="B2134" s="71" t="s">
        <v>2167</v>
      </c>
      <c r="C2134" s="70" t="s">
        <v>22</v>
      </c>
      <c r="D2134" s="72">
        <v>574330</v>
      </c>
    </row>
    <row r="2135" spans="1:4" ht="14.25">
      <c r="A2135" s="70">
        <v>11544</v>
      </c>
      <c r="B2135" s="71" t="s">
        <v>2168</v>
      </c>
      <c r="C2135" s="70" t="s">
        <v>22</v>
      </c>
      <c r="D2135" s="72">
        <v>476000</v>
      </c>
    </row>
    <row r="2136" spans="1:4" ht="14.25">
      <c r="A2136" s="70">
        <v>11546</v>
      </c>
      <c r="B2136" s="71" t="s">
        <v>2169</v>
      </c>
      <c r="C2136" s="70" t="s">
        <v>22</v>
      </c>
      <c r="D2136" s="72">
        <v>172074</v>
      </c>
    </row>
    <row r="2137" spans="1:4" ht="14.25">
      <c r="A2137" s="70">
        <v>11547</v>
      </c>
      <c r="B2137" s="71" t="s">
        <v>2170</v>
      </c>
      <c r="C2137" s="70" t="s">
        <v>22</v>
      </c>
      <c r="D2137" s="72">
        <v>330000</v>
      </c>
    </row>
    <row r="2138" spans="1:4" ht="14.25">
      <c r="A2138" s="70">
        <v>11549</v>
      </c>
      <c r="B2138" s="71" t="s">
        <v>2171</v>
      </c>
      <c r="C2138" s="70" t="s">
        <v>22</v>
      </c>
      <c r="D2138" s="72">
        <v>492279</v>
      </c>
    </row>
    <row r="2139" spans="1:4" ht="14.25">
      <c r="A2139" s="70">
        <v>11550</v>
      </c>
      <c r="B2139" s="71" t="s">
        <v>2172</v>
      </c>
      <c r="C2139" s="70" t="s">
        <v>22</v>
      </c>
      <c r="D2139" s="72">
        <v>237141</v>
      </c>
    </row>
    <row r="2140" spans="1:4" ht="14.25">
      <c r="A2140" s="70">
        <v>11551</v>
      </c>
      <c r="B2140" s="71" t="s">
        <v>2173</v>
      </c>
      <c r="C2140" s="70" t="s">
        <v>22</v>
      </c>
      <c r="D2140" s="72">
        <v>452200</v>
      </c>
    </row>
    <row r="2141" spans="1:4" ht="14.25">
      <c r="A2141" s="70">
        <v>11554</v>
      </c>
      <c r="B2141" s="71" t="s">
        <v>2174</v>
      </c>
      <c r="C2141" s="70" t="s">
        <v>20</v>
      </c>
      <c r="D2141" s="72">
        <v>8211</v>
      </c>
    </row>
    <row r="2142" spans="1:4" ht="14.25">
      <c r="A2142" s="70">
        <v>11561</v>
      </c>
      <c r="B2142" s="71" t="s">
        <v>2175</v>
      </c>
      <c r="C2142" s="70" t="s">
        <v>22</v>
      </c>
      <c r="D2142" s="72">
        <v>234548</v>
      </c>
    </row>
    <row r="2143" spans="1:4" ht="14.25">
      <c r="A2143" s="70">
        <v>11562</v>
      </c>
      <c r="B2143" s="71" t="s">
        <v>2176</v>
      </c>
      <c r="C2143" s="70" t="s">
        <v>22</v>
      </c>
      <c r="D2143" s="72">
        <v>166038</v>
      </c>
    </row>
    <row r="2144" spans="1:4" ht="14.25">
      <c r="A2144" s="70">
        <v>11563</v>
      </c>
      <c r="B2144" s="71" t="s">
        <v>2177</v>
      </c>
      <c r="C2144" s="70" t="s">
        <v>22</v>
      </c>
      <c r="D2144" s="72">
        <v>623449</v>
      </c>
    </row>
    <row r="2145" spans="1:4" ht="14.25">
      <c r="A2145" s="70">
        <v>11569</v>
      </c>
      <c r="B2145" s="71" t="s">
        <v>2178</v>
      </c>
      <c r="C2145" s="70" t="s">
        <v>16</v>
      </c>
      <c r="D2145" s="72">
        <v>75000</v>
      </c>
    </row>
    <row r="2146" spans="1:4" ht="14.25">
      <c r="A2146" s="70">
        <v>11572</v>
      </c>
      <c r="B2146" s="71" t="s">
        <v>2179</v>
      </c>
      <c r="C2146" s="70" t="s">
        <v>32</v>
      </c>
      <c r="D2146" s="72">
        <v>107613</v>
      </c>
    </row>
    <row r="2147" spans="1:4" ht="14.25">
      <c r="A2147" s="70">
        <v>11574</v>
      </c>
      <c r="B2147" s="71" t="s">
        <v>2180</v>
      </c>
      <c r="C2147" s="70" t="s">
        <v>20</v>
      </c>
      <c r="D2147" s="72">
        <v>138183</v>
      </c>
    </row>
    <row r="2148" spans="1:4" ht="14.25">
      <c r="A2148" s="70">
        <v>11575</v>
      </c>
      <c r="B2148" s="71" t="s">
        <v>2181</v>
      </c>
      <c r="C2148" s="70" t="s">
        <v>20</v>
      </c>
      <c r="D2148" s="72">
        <v>57352</v>
      </c>
    </row>
    <row r="2149" spans="1:4" ht="14.25">
      <c r="A2149" s="70">
        <v>11576</v>
      </c>
      <c r="B2149" s="71" t="s">
        <v>2182</v>
      </c>
      <c r="C2149" s="70" t="s">
        <v>55</v>
      </c>
      <c r="D2149" s="72">
        <v>151184</v>
      </c>
    </row>
    <row r="2150" spans="1:4" ht="14.25">
      <c r="A2150" s="70">
        <v>11577</v>
      </c>
      <c r="B2150" s="71" t="s">
        <v>2183</v>
      </c>
      <c r="C2150" s="70" t="s">
        <v>22</v>
      </c>
      <c r="D2150" s="72">
        <v>1646</v>
      </c>
    </row>
    <row r="2151" spans="1:4" ht="14.25">
      <c r="A2151" s="70">
        <v>11580</v>
      </c>
      <c r="B2151" s="71" t="s">
        <v>2184</v>
      </c>
      <c r="C2151" s="70" t="s">
        <v>22</v>
      </c>
      <c r="D2151" s="72">
        <v>3000</v>
      </c>
    </row>
    <row r="2152" spans="1:4" ht="14.25">
      <c r="A2152" s="70">
        <v>11581</v>
      </c>
      <c r="B2152" s="71" t="s">
        <v>2185</v>
      </c>
      <c r="C2152" s="70" t="s">
        <v>22</v>
      </c>
      <c r="D2152" s="72">
        <v>3000</v>
      </c>
    </row>
    <row r="2153" spans="1:4" ht="14.25">
      <c r="A2153" s="70">
        <v>11586</v>
      </c>
      <c r="B2153" s="71" t="s">
        <v>2186</v>
      </c>
      <c r="C2153" s="70" t="s">
        <v>32</v>
      </c>
      <c r="D2153" s="72">
        <v>51328</v>
      </c>
    </row>
    <row r="2154" spans="1:4" ht="14.25">
      <c r="A2154" s="70">
        <v>11587</v>
      </c>
      <c r="B2154" s="71" t="s">
        <v>2187</v>
      </c>
      <c r="C2154" s="70" t="s">
        <v>32</v>
      </c>
      <c r="D2154" s="72">
        <v>519055</v>
      </c>
    </row>
    <row r="2155" spans="1:4" ht="14.25">
      <c r="A2155" s="70">
        <v>11588</v>
      </c>
      <c r="B2155" s="71" t="s">
        <v>2188</v>
      </c>
      <c r="C2155" s="70" t="s">
        <v>32</v>
      </c>
      <c r="D2155" s="72">
        <v>201092</v>
      </c>
    </row>
    <row r="2156" spans="1:4" ht="14.25">
      <c r="A2156" s="70">
        <v>11589</v>
      </c>
      <c r="B2156" s="71" t="s">
        <v>2189</v>
      </c>
      <c r="C2156" s="70" t="s">
        <v>32</v>
      </c>
      <c r="D2156" s="72">
        <v>335581</v>
      </c>
    </row>
    <row r="2157" spans="1:4" ht="14.25">
      <c r="A2157" s="70">
        <v>11590</v>
      </c>
      <c r="B2157" s="71" t="s">
        <v>2190</v>
      </c>
      <c r="C2157" s="70" t="s">
        <v>22</v>
      </c>
      <c r="D2157" s="72">
        <v>1071000</v>
      </c>
    </row>
    <row r="2158" spans="1:4" ht="14.25">
      <c r="A2158" s="70">
        <v>11591</v>
      </c>
      <c r="B2158" s="71" t="s">
        <v>2191</v>
      </c>
      <c r="C2158" s="70" t="s">
        <v>22</v>
      </c>
      <c r="D2158" s="72">
        <v>1024122</v>
      </c>
    </row>
    <row r="2159" spans="1:4" ht="14.25">
      <c r="A2159" s="70">
        <v>11592</v>
      </c>
      <c r="B2159" s="71" t="s">
        <v>2192</v>
      </c>
      <c r="C2159" s="70" t="s">
        <v>22</v>
      </c>
      <c r="D2159" s="72">
        <v>1303429</v>
      </c>
    </row>
    <row r="2160" spans="1:4" ht="14.25">
      <c r="A2160" s="70">
        <v>11593</v>
      </c>
      <c r="B2160" s="71" t="s">
        <v>2193</v>
      </c>
      <c r="C2160" s="70" t="s">
        <v>32</v>
      </c>
      <c r="D2160" s="72">
        <v>4597</v>
      </c>
    </row>
    <row r="2161" spans="1:4" ht="14.25">
      <c r="A2161" s="70">
        <v>11595</v>
      </c>
      <c r="B2161" s="71" t="s">
        <v>2194</v>
      </c>
      <c r="C2161" s="70" t="s">
        <v>22</v>
      </c>
      <c r="D2161" s="72">
        <v>29195988</v>
      </c>
    </row>
    <row r="2162" spans="1:4" ht="14.25">
      <c r="A2162" s="70">
        <v>11596</v>
      </c>
      <c r="B2162" s="71" t="s">
        <v>2195</v>
      </c>
      <c r="C2162" s="70" t="s">
        <v>22</v>
      </c>
      <c r="D2162" s="72">
        <v>23683357</v>
      </c>
    </row>
    <row r="2163" spans="1:4" ht="14.25">
      <c r="A2163" s="70">
        <v>11597</v>
      </c>
      <c r="B2163" s="71" t="s">
        <v>2196</v>
      </c>
      <c r="C2163" s="70" t="s">
        <v>22</v>
      </c>
      <c r="D2163" s="72">
        <v>61199772</v>
      </c>
    </row>
    <row r="2164" spans="1:4" ht="14.25">
      <c r="A2164" s="70">
        <v>11600</v>
      </c>
      <c r="B2164" s="71" t="s">
        <v>2197</v>
      </c>
      <c r="C2164" s="70" t="s">
        <v>22</v>
      </c>
      <c r="D2164" s="72">
        <v>41703</v>
      </c>
    </row>
    <row r="2165" spans="1:4" ht="14.25">
      <c r="A2165" s="70">
        <v>11601</v>
      </c>
      <c r="B2165" s="71" t="s">
        <v>2198</v>
      </c>
      <c r="C2165" s="70" t="s">
        <v>16</v>
      </c>
      <c r="D2165" s="72">
        <v>68464</v>
      </c>
    </row>
    <row r="2166" spans="1:4" ht="14.25">
      <c r="A2166" s="70">
        <v>11602</v>
      </c>
      <c r="B2166" s="71" t="s">
        <v>2199</v>
      </c>
      <c r="C2166" s="70" t="s">
        <v>22</v>
      </c>
      <c r="D2166" s="72">
        <v>4789468</v>
      </c>
    </row>
    <row r="2167" spans="1:4" ht="14.25">
      <c r="A2167" s="70">
        <v>11603</v>
      </c>
      <c r="B2167" s="71" t="s">
        <v>2200</v>
      </c>
      <c r="C2167" s="70" t="s">
        <v>22</v>
      </c>
      <c r="D2167" s="72">
        <v>4690716</v>
      </c>
    </row>
    <row r="2168" spans="1:4" ht="14.25">
      <c r="A2168" s="70">
        <v>11605</v>
      </c>
      <c r="B2168" s="71" t="s">
        <v>2201</v>
      </c>
      <c r="C2168" s="70" t="s">
        <v>5</v>
      </c>
      <c r="D2168" s="72">
        <v>724076</v>
      </c>
    </row>
    <row r="2169" spans="1:4" ht="14.25">
      <c r="A2169" s="70">
        <v>11617</v>
      </c>
      <c r="B2169" s="71" t="s">
        <v>2202</v>
      </c>
      <c r="C2169" s="70" t="s">
        <v>22</v>
      </c>
      <c r="D2169" s="72">
        <v>1844</v>
      </c>
    </row>
    <row r="2170" spans="1:4" ht="14.25">
      <c r="A2170" s="70">
        <v>11618</v>
      </c>
      <c r="B2170" s="71" t="s">
        <v>2203</v>
      </c>
      <c r="C2170" s="70" t="s">
        <v>22</v>
      </c>
      <c r="D2170" s="72">
        <v>1844</v>
      </c>
    </row>
    <row r="2171" spans="1:4" ht="14.25">
      <c r="A2171" s="70">
        <v>11619</v>
      </c>
      <c r="B2171" s="71" t="s">
        <v>2204</v>
      </c>
      <c r="C2171" s="70" t="s">
        <v>20</v>
      </c>
      <c r="D2171" s="72">
        <v>19100</v>
      </c>
    </row>
    <row r="2172" spans="1:4" ht="14.25">
      <c r="A2172" s="70">
        <v>11620</v>
      </c>
      <c r="B2172" s="71" t="s">
        <v>2205</v>
      </c>
      <c r="C2172" s="70" t="s">
        <v>22</v>
      </c>
      <c r="D2172" s="72">
        <v>1844</v>
      </c>
    </row>
    <row r="2173" spans="1:4" ht="14.25">
      <c r="A2173" s="70">
        <v>11624</v>
      </c>
      <c r="B2173" s="71" t="s">
        <v>2206</v>
      </c>
      <c r="C2173" s="70" t="s">
        <v>22</v>
      </c>
      <c r="D2173" s="72">
        <v>4412237</v>
      </c>
    </row>
    <row r="2174" spans="1:4" ht="14.25">
      <c r="A2174" s="70">
        <v>11625</v>
      </c>
      <c r="B2174" s="71" t="s">
        <v>2207</v>
      </c>
      <c r="C2174" s="70" t="s">
        <v>22</v>
      </c>
      <c r="D2174" s="72">
        <v>9536125</v>
      </c>
    </row>
    <row r="2175" spans="1:4" ht="14.25">
      <c r="A2175" s="70">
        <v>11629</v>
      </c>
      <c r="B2175" s="71" t="s">
        <v>2208</v>
      </c>
      <c r="C2175" s="70" t="s">
        <v>32</v>
      </c>
      <c r="D2175" s="72">
        <v>3628682</v>
      </c>
    </row>
    <row r="2176" spans="1:4" ht="14.25">
      <c r="A2176" s="70">
        <v>11630</v>
      </c>
      <c r="B2176" s="71" t="s">
        <v>2209</v>
      </c>
      <c r="C2176" s="70" t="s">
        <v>22</v>
      </c>
      <c r="D2176" s="72">
        <v>8297659</v>
      </c>
    </row>
    <row r="2177" spans="1:4" ht="14.25">
      <c r="A2177" s="70">
        <v>11631</v>
      </c>
      <c r="B2177" s="71" t="s">
        <v>2210</v>
      </c>
      <c r="C2177" s="70" t="s">
        <v>22</v>
      </c>
      <c r="D2177" s="72">
        <v>11802008</v>
      </c>
    </row>
    <row r="2178" spans="1:4" ht="14.25">
      <c r="A2178" s="70">
        <v>11632</v>
      </c>
      <c r="B2178" s="71" t="s">
        <v>2211</v>
      </c>
      <c r="C2178" s="70" t="s">
        <v>22</v>
      </c>
      <c r="D2178" s="72">
        <v>15239620</v>
      </c>
    </row>
    <row r="2179" spans="1:4" ht="14.25">
      <c r="A2179" s="70">
        <v>11633</v>
      </c>
      <c r="B2179" s="71" t="s">
        <v>2212</v>
      </c>
      <c r="C2179" s="70" t="s">
        <v>22</v>
      </c>
      <c r="D2179" s="72">
        <v>18994173</v>
      </c>
    </row>
    <row r="2180" spans="1:4" ht="14.25">
      <c r="A2180" s="70">
        <v>11634</v>
      </c>
      <c r="B2180" s="71" t="s">
        <v>2213</v>
      </c>
      <c r="C2180" s="70" t="s">
        <v>22</v>
      </c>
      <c r="D2180" s="72">
        <v>8287726</v>
      </c>
    </row>
    <row r="2181" spans="1:4" ht="14.25">
      <c r="A2181" s="70">
        <v>11635</v>
      </c>
      <c r="B2181" s="71" t="s">
        <v>2214</v>
      </c>
      <c r="C2181" s="70" t="s">
        <v>22</v>
      </c>
      <c r="D2181" s="72">
        <v>11550975</v>
      </c>
    </row>
    <row r="2182" spans="1:4" ht="14.25">
      <c r="A2182" s="70">
        <v>11641</v>
      </c>
      <c r="B2182" s="71" t="s">
        <v>2215</v>
      </c>
      <c r="C2182" s="70" t="s">
        <v>22</v>
      </c>
      <c r="D2182" s="72">
        <v>4607938</v>
      </c>
    </row>
    <row r="2183" spans="1:4" ht="14.25">
      <c r="A2183" s="70">
        <v>11642</v>
      </c>
      <c r="B2183" s="71" t="s">
        <v>2216</v>
      </c>
      <c r="C2183" s="70" t="s">
        <v>22</v>
      </c>
      <c r="D2183" s="72">
        <v>9734760</v>
      </c>
    </row>
    <row r="2184" spans="1:4" ht="14.25">
      <c r="A2184" s="70">
        <v>11644</v>
      </c>
      <c r="B2184" s="71" t="s">
        <v>2217</v>
      </c>
      <c r="C2184" s="70" t="s">
        <v>22</v>
      </c>
      <c r="D2184" s="72">
        <v>790440</v>
      </c>
    </row>
    <row r="2185" spans="1:4" ht="14.25">
      <c r="A2185" s="70">
        <v>11646</v>
      </c>
      <c r="B2185" s="71" t="s">
        <v>2218</v>
      </c>
      <c r="C2185" s="70" t="s">
        <v>22</v>
      </c>
      <c r="D2185" s="72">
        <v>11800403</v>
      </c>
    </row>
    <row r="2186" spans="1:4" ht="14.25">
      <c r="A2186" s="70">
        <v>11647</v>
      </c>
      <c r="B2186" s="71" t="s">
        <v>2219</v>
      </c>
      <c r="C2186" s="70" t="s">
        <v>22</v>
      </c>
      <c r="D2186" s="72">
        <v>5561859</v>
      </c>
    </row>
    <row r="2187" spans="1:4" ht="14.25">
      <c r="A2187" s="70">
        <v>11648</v>
      </c>
      <c r="B2187" s="71" t="s">
        <v>2220</v>
      </c>
      <c r="C2187" s="70" t="s">
        <v>22</v>
      </c>
      <c r="D2187" s="72">
        <v>2019466</v>
      </c>
    </row>
    <row r="2188" spans="1:4" ht="14.25">
      <c r="A2188" s="70">
        <v>11649</v>
      </c>
      <c r="B2188" s="71" t="s">
        <v>2221</v>
      </c>
      <c r="C2188" s="70" t="s">
        <v>22</v>
      </c>
      <c r="D2188" s="72">
        <v>5083914</v>
      </c>
    </row>
    <row r="2189" spans="1:4" ht="14.25">
      <c r="A2189" s="70">
        <v>11652</v>
      </c>
      <c r="B2189" s="71" t="s">
        <v>2222</v>
      </c>
      <c r="C2189" s="70" t="s">
        <v>22</v>
      </c>
      <c r="D2189" s="72">
        <v>14930922</v>
      </c>
    </row>
    <row r="2190" spans="1:4" ht="14.25">
      <c r="A2190" s="70">
        <v>11653</v>
      </c>
      <c r="B2190" s="71" t="s">
        <v>2223</v>
      </c>
      <c r="C2190" s="70" t="s">
        <v>22</v>
      </c>
      <c r="D2190" s="72">
        <v>16239110</v>
      </c>
    </row>
    <row r="2191" spans="1:4" ht="14.25">
      <c r="A2191" s="70">
        <v>11655</v>
      </c>
      <c r="B2191" s="71" t="s">
        <v>2224</v>
      </c>
      <c r="C2191" s="70" t="s">
        <v>22</v>
      </c>
      <c r="D2191" s="72">
        <v>560468</v>
      </c>
    </row>
    <row r="2192" spans="1:4" ht="14.25">
      <c r="A2192" s="70">
        <v>11657</v>
      </c>
      <c r="B2192" s="71" t="s">
        <v>2225</v>
      </c>
      <c r="C2192" s="70" t="s">
        <v>22</v>
      </c>
      <c r="D2192" s="72">
        <v>2137240</v>
      </c>
    </row>
    <row r="2193" spans="1:4" ht="14.25">
      <c r="A2193" s="70">
        <v>11659</v>
      </c>
      <c r="B2193" s="71" t="s">
        <v>2226</v>
      </c>
      <c r="C2193" s="70" t="s">
        <v>22</v>
      </c>
      <c r="D2193" s="72">
        <v>9028106</v>
      </c>
    </row>
    <row r="2194" spans="1:4" ht="14.25">
      <c r="A2194" s="70">
        <v>11665</v>
      </c>
      <c r="B2194" s="71" t="s">
        <v>2227</v>
      </c>
      <c r="C2194" s="70" t="s">
        <v>22</v>
      </c>
      <c r="D2194" s="72">
        <v>1858674</v>
      </c>
    </row>
    <row r="2195" spans="1:4" ht="14.25">
      <c r="A2195" s="70">
        <v>11666</v>
      </c>
      <c r="B2195" s="71" t="s">
        <v>2228</v>
      </c>
      <c r="C2195" s="70" t="s">
        <v>22</v>
      </c>
      <c r="D2195" s="72">
        <v>23178145</v>
      </c>
    </row>
    <row r="2196" spans="1:4" ht="14.25">
      <c r="A2196" s="70">
        <v>11668</v>
      </c>
      <c r="B2196" s="71" t="s">
        <v>2229</v>
      </c>
      <c r="C2196" s="70" t="s">
        <v>22</v>
      </c>
      <c r="D2196" s="72">
        <v>357768</v>
      </c>
    </row>
    <row r="2197" spans="1:4" ht="14.25">
      <c r="A2197" s="70">
        <v>11670</v>
      </c>
      <c r="B2197" s="71" t="s">
        <v>2230</v>
      </c>
      <c r="C2197" s="70" t="s">
        <v>22</v>
      </c>
      <c r="D2197" s="72">
        <v>1178147</v>
      </c>
    </row>
    <row r="2198" spans="1:4" ht="14.25">
      <c r="A2198" s="70">
        <v>11672</v>
      </c>
      <c r="B2198" s="71" t="s">
        <v>2231</v>
      </c>
      <c r="C2198" s="70" t="s">
        <v>22</v>
      </c>
      <c r="D2198" s="72">
        <v>6751231</v>
      </c>
    </row>
    <row r="2199" spans="1:4" ht="14.25">
      <c r="A2199" s="70">
        <v>11708</v>
      </c>
      <c r="B2199" s="71" t="s">
        <v>2232</v>
      </c>
      <c r="C2199" s="70" t="s">
        <v>22</v>
      </c>
      <c r="D2199" s="72">
        <v>331491</v>
      </c>
    </row>
    <row r="2200" spans="1:4" ht="14.25">
      <c r="A2200" s="70">
        <v>11711</v>
      </c>
      <c r="B2200" s="71" t="s">
        <v>2233</v>
      </c>
      <c r="C2200" s="70" t="s">
        <v>32</v>
      </c>
      <c r="D2200" s="72">
        <v>3926856</v>
      </c>
    </row>
    <row r="2201" spans="1:4" ht="14.25">
      <c r="A2201" s="70">
        <v>11712</v>
      </c>
      <c r="B2201" s="71" t="s">
        <v>2234</v>
      </c>
      <c r="C2201" s="70" t="s">
        <v>32</v>
      </c>
      <c r="D2201" s="72">
        <v>4286590</v>
      </c>
    </row>
    <row r="2202" spans="1:4" ht="14.25">
      <c r="A2202" s="70">
        <v>11713</v>
      </c>
      <c r="B2202" s="71" t="s">
        <v>2235</v>
      </c>
      <c r="C2202" s="70" t="s">
        <v>32</v>
      </c>
      <c r="D2202" s="72">
        <v>4845489</v>
      </c>
    </row>
    <row r="2203" spans="1:4" ht="14.25">
      <c r="A2203" s="70">
        <v>11714</v>
      </c>
      <c r="B2203" s="71" t="s">
        <v>2236</v>
      </c>
      <c r="C2203" s="70" t="s">
        <v>22</v>
      </c>
      <c r="D2203" s="72">
        <v>820936</v>
      </c>
    </row>
    <row r="2204" spans="1:4" ht="14.25">
      <c r="A2204" s="70">
        <v>11715</v>
      </c>
      <c r="B2204" s="71" t="s">
        <v>2237</v>
      </c>
      <c r="C2204" s="70" t="s">
        <v>32</v>
      </c>
      <c r="D2204" s="72">
        <v>5442428</v>
      </c>
    </row>
    <row r="2205" spans="1:4" ht="14.25">
      <c r="A2205" s="70">
        <v>11716</v>
      </c>
      <c r="B2205" s="71" t="s">
        <v>2238</v>
      </c>
      <c r="C2205" s="70" t="s">
        <v>32</v>
      </c>
      <c r="D2205" s="72">
        <v>6939753</v>
      </c>
    </row>
    <row r="2206" spans="1:4" ht="14.25">
      <c r="A2206" s="70">
        <v>11717</v>
      </c>
      <c r="B2206" s="71" t="s">
        <v>2239</v>
      </c>
      <c r="C2206" s="70" t="s">
        <v>32</v>
      </c>
      <c r="D2206" s="72">
        <v>8452555</v>
      </c>
    </row>
    <row r="2207" spans="1:4" ht="14.25">
      <c r="A2207" s="70">
        <v>11718</v>
      </c>
      <c r="B2207" s="71" t="s">
        <v>2240</v>
      </c>
      <c r="C2207" s="70" t="s">
        <v>32</v>
      </c>
      <c r="D2207" s="72">
        <v>40684</v>
      </c>
    </row>
    <row r="2208" spans="1:4" ht="14.25">
      <c r="A2208" s="70">
        <v>11719</v>
      </c>
      <c r="B2208" s="71" t="s">
        <v>2241</v>
      </c>
      <c r="C2208" s="70" t="s">
        <v>32</v>
      </c>
      <c r="D2208" s="72">
        <v>60659</v>
      </c>
    </row>
    <row r="2209" spans="1:4" ht="14.25">
      <c r="A2209" s="70">
        <v>11720</v>
      </c>
      <c r="B2209" s="71" t="s">
        <v>2242</v>
      </c>
      <c r="C2209" s="70" t="s">
        <v>32</v>
      </c>
      <c r="D2209" s="72">
        <v>81000</v>
      </c>
    </row>
    <row r="2210" spans="1:4" ht="14.25">
      <c r="A2210" s="70">
        <v>11721</v>
      </c>
      <c r="B2210" s="71" t="s">
        <v>2243</v>
      </c>
      <c r="C2210" s="70" t="s">
        <v>22</v>
      </c>
      <c r="D2210" s="72">
        <v>157571</v>
      </c>
    </row>
    <row r="2211" spans="1:4" ht="14.25">
      <c r="A2211" s="70">
        <v>11722</v>
      </c>
      <c r="B2211" s="71" t="s">
        <v>2244</v>
      </c>
      <c r="C2211" s="70" t="s">
        <v>22</v>
      </c>
      <c r="D2211" s="72">
        <v>312177</v>
      </c>
    </row>
    <row r="2212" spans="1:4" ht="14.25">
      <c r="A2212" s="70">
        <v>11723</v>
      </c>
      <c r="B2212" s="71" t="s">
        <v>2245</v>
      </c>
      <c r="C2212" s="70" t="s">
        <v>22</v>
      </c>
      <c r="D2212" s="72">
        <v>373427</v>
      </c>
    </row>
    <row r="2213" spans="1:4" ht="14.25">
      <c r="A2213" s="70">
        <v>11724</v>
      </c>
      <c r="B2213" s="71" t="s">
        <v>2246</v>
      </c>
      <c r="C2213" s="70" t="s">
        <v>22</v>
      </c>
      <c r="D2213" s="72">
        <v>551738</v>
      </c>
    </row>
    <row r="2214" spans="1:4" ht="14.25">
      <c r="A2214" s="70">
        <v>11728</v>
      </c>
      <c r="B2214" s="71" t="s">
        <v>2247</v>
      </c>
      <c r="C2214" s="70" t="s">
        <v>22</v>
      </c>
      <c r="D2214" s="72">
        <v>104712</v>
      </c>
    </row>
    <row r="2215" spans="1:4" ht="14.25">
      <c r="A2215" s="70">
        <v>11729</v>
      </c>
      <c r="B2215" s="71" t="s">
        <v>2248</v>
      </c>
      <c r="C2215" s="70" t="s">
        <v>22</v>
      </c>
      <c r="D2215" s="72">
        <v>145457</v>
      </c>
    </row>
    <row r="2216" spans="1:4" ht="14.25">
      <c r="A2216" s="70">
        <v>11735</v>
      </c>
      <c r="B2216" s="71" t="s">
        <v>2249</v>
      </c>
      <c r="C2216" s="70" t="s">
        <v>22</v>
      </c>
      <c r="D2216" s="72">
        <v>255627</v>
      </c>
    </row>
    <row r="2217" spans="1:4" ht="14.25">
      <c r="A2217" s="70">
        <v>11736</v>
      </c>
      <c r="B2217" s="71" t="s">
        <v>2250</v>
      </c>
      <c r="C2217" s="70" t="s">
        <v>22</v>
      </c>
      <c r="D2217" s="72">
        <v>221715</v>
      </c>
    </row>
    <row r="2218" spans="1:4" ht="14.25">
      <c r="A2218" s="70">
        <v>11737</v>
      </c>
      <c r="B2218" s="71" t="s">
        <v>2251</v>
      </c>
      <c r="C2218" s="70" t="s">
        <v>22</v>
      </c>
      <c r="D2218" s="72">
        <v>262169</v>
      </c>
    </row>
    <row r="2219" spans="1:4" ht="14.25">
      <c r="A2219" s="70">
        <v>11738</v>
      </c>
      <c r="B2219" s="71" t="s">
        <v>2252</v>
      </c>
      <c r="C2219" s="70" t="s">
        <v>22</v>
      </c>
      <c r="D2219" s="72">
        <v>105486</v>
      </c>
    </row>
    <row r="2220" spans="1:4" ht="14.25">
      <c r="A2220" s="70">
        <v>11739</v>
      </c>
      <c r="B2220" s="71" t="s">
        <v>2253</v>
      </c>
      <c r="C2220" s="70" t="s">
        <v>22</v>
      </c>
      <c r="D2220" s="72">
        <v>53305</v>
      </c>
    </row>
    <row r="2221" spans="1:4" ht="14.25">
      <c r="A2221" s="70">
        <v>11743</v>
      </c>
      <c r="B2221" s="71" t="s">
        <v>2254</v>
      </c>
      <c r="C2221" s="70" t="s">
        <v>22</v>
      </c>
      <c r="D2221" s="72">
        <v>28957503</v>
      </c>
    </row>
    <row r="2222" spans="1:4" ht="14.25">
      <c r="A2222" s="70">
        <v>11744</v>
      </c>
      <c r="B2222" s="71" t="s">
        <v>2255</v>
      </c>
      <c r="C2222" s="70" t="s">
        <v>32</v>
      </c>
      <c r="D2222" s="72">
        <v>104525</v>
      </c>
    </row>
    <row r="2223" spans="1:4" ht="14.25">
      <c r="A2223" s="70">
        <v>11745</v>
      </c>
      <c r="B2223" s="71" t="s">
        <v>2256</v>
      </c>
      <c r="C2223" s="70" t="s">
        <v>32</v>
      </c>
      <c r="D2223" s="72">
        <v>162027</v>
      </c>
    </row>
    <row r="2224" spans="1:4" ht="14.25">
      <c r="A2224" s="70">
        <v>11746</v>
      </c>
      <c r="B2224" s="71" t="s">
        <v>2257</v>
      </c>
      <c r="C2224" s="70" t="s">
        <v>32</v>
      </c>
      <c r="D2224" s="72">
        <v>257336</v>
      </c>
    </row>
    <row r="2225" spans="1:4" ht="14.25">
      <c r="A2225" s="70">
        <v>11747</v>
      </c>
      <c r="B2225" s="71" t="s">
        <v>2258</v>
      </c>
      <c r="C2225" s="70" t="s">
        <v>32</v>
      </c>
      <c r="D2225" s="72">
        <v>402939</v>
      </c>
    </row>
    <row r="2226" spans="1:4" ht="14.25">
      <c r="A2226" s="70">
        <v>11748</v>
      </c>
      <c r="B2226" s="71" t="s">
        <v>2259</v>
      </c>
      <c r="C2226" s="70" t="s">
        <v>32</v>
      </c>
      <c r="D2226" s="72">
        <v>510010</v>
      </c>
    </row>
    <row r="2227" spans="1:4" ht="14.25">
      <c r="A2227" s="70">
        <v>11764</v>
      </c>
      <c r="B2227" s="71" t="s">
        <v>2260</v>
      </c>
      <c r="C2227" s="70" t="s">
        <v>22</v>
      </c>
      <c r="D2227" s="72">
        <v>499589</v>
      </c>
    </row>
    <row r="2228" spans="1:4" ht="14.25">
      <c r="A2228" s="70">
        <v>11765</v>
      </c>
      <c r="B2228" s="71" t="s">
        <v>2261</v>
      </c>
      <c r="C2228" s="70" t="s">
        <v>22</v>
      </c>
      <c r="D2228" s="72">
        <v>20976</v>
      </c>
    </row>
    <row r="2229" spans="1:4" ht="14.25">
      <c r="A2229" s="70">
        <v>11766</v>
      </c>
      <c r="B2229" s="71" t="s">
        <v>2262</v>
      </c>
      <c r="C2229" s="70" t="s">
        <v>22</v>
      </c>
      <c r="D2229" s="72">
        <v>858523</v>
      </c>
    </row>
    <row r="2230" spans="1:4" ht="14.25">
      <c r="A2230" s="70">
        <v>11770</v>
      </c>
      <c r="B2230" s="71" t="s">
        <v>2263</v>
      </c>
      <c r="C2230" s="70" t="s">
        <v>22</v>
      </c>
      <c r="D2230" s="72">
        <v>81008</v>
      </c>
    </row>
    <row r="2231" spans="1:4" ht="14.25">
      <c r="A2231" s="70">
        <v>11771</v>
      </c>
      <c r="B2231" s="71" t="s">
        <v>2264</v>
      </c>
      <c r="C2231" s="70" t="s">
        <v>22</v>
      </c>
      <c r="D2231" s="72">
        <v>51247</v>
      </c>
    </row>
    <row r="2232" spans="1:4" ht="14.25">
      <c r="A2232" s="70">
        <v>11772</v>
      </c>
      <c r="B2232" s="71" t="s">
        <v>2265</v>
      </c>
      <c r="C2232" s="70" t="s">
        <v>22</v>
      </c>
      <c r="D2232" s="72">
        <v>10341</v>
      </c>
    </row>
    <row r="2233" spans="1:4" ht="14.25">
      <c r="A2233" s="70">
        <v>11774</v>
      </c>
      <c r="B2233" s="71" t="s">
        <v>2266</v>
      </c>
      <c r="C2233" s="70" t="s">
        <v>22</v>
      </c>
      <c r="D2233" s="72">
        <v>185911</v>
      </c>
    </row>
    <row r="2234" spans="1:4" ht="14.25">
      <c r="A2234" s="70">
        <v>11775</v>
      </c>
      <c r="B2234" s="71" t="s">
        <v>2267</v>
      </c>
      <c r="C2234" s="70" t="s">
        <v>22</v>
      </c>
      <c r="D2234" s="72">
        <v>123068</v>
      </c>
    </row>
    <row r="2235" spans="1:4" ht="14.25">
      <c r="A2235" s="70">
        <v>11776</v>
      </c>
      <c r="B2235" s="71" t="s">
        <v>2268</v>
      </c>
      <c r="C2235" s="70" t="s">
        <v>22</v>
      </c>
      <c r="D2235" s="72">
        <v>4581500</v>
      </c>
    </row>
    <row r="2236" spans="1:4" ht="14.25">
      <c r="A2236" s="70">
        <v>11777</v>
      </c>
      <c r="B2236" s="71" t="s">
        <v>2269</v>
      </c>
      <c r="C2236" s="70" t="s">
        <v>22</v>
      </c>
      <c r="D2236" s="72">
        <v>67830</v>
      </c>
    </row>
    <row r="2237" spans="1:4" ht="14.25">
      <c r="A2237" s="70">
        <v>11781</v>
      </c>
      <c r="B2237" s="71" t="s">
        <v>2270</v>
      </c>
      <c r="C2237" s="70" t="s">
        <v>22</v>
      </c>
      <c r="D2237" s="72">
        <v>289986</v>
      </c>
    </row>
    <row r="2238" spans="1:4" ht="14.25">
      <c r="A2238" s="70">
        <v>11786</v>
      </c>
      <c r="B2238" s="71" t="s">
        <v>2271</v>
      </c>
      <c r="C2238" s="70" t="s">
        <v>22</v>
      </c>
      <c r="D2238" s="72">
        <v>12552</v>
      </c>
    </row>
    <row r="2239" spans="1:4" ht="14.25">
      <c r="A2239" s="70">
        <v>11790</v>
      </c>
      <c r="B2239" s="71" t="s">
        <v>2272</v>
      </c>
      <c r="C2239" s="70" t="s">
        <v>22</v>
      </c>
      <c r="D2239" s="72">
        <v>3554</v>
      </c>
    </row>
    <row r="2240" spans="1:4" ht="14.25">
      <c r="A2240" s="70">
        <v>11796</v>
      </c>
      <c r="B2240" s="71" t="s">
        <v>2273</v>
      </c>
      <c r="C2240" s="70" t="s">
        <v>22</v>
      </c>
      <c r="D2240" s="72">
        <v>5653788</v>
      </c>
    </row>
    <row r="2241" spans="1:4" ht="14.25">
      <c r="A2241" s="70">
        <v>11797</v>
      </c>
      <c r="B2241" s="71" t="s">
        <v>2274</v>
      </c>
      <c r="C2241" s="70" t="s">
        <v>22</v>
      </c>
      <c r="D2241" s="72">
        <v>19731359</v>
      </c>
    </row>
    <row r="2242" spans="1:4" ht="14.25">
      <c r="A2242" s="70">
        <v>11798</v>
      </c>
      <c r="B2242" s="71" t="s">
        <v>2275</v>
      </c>
      <c r="C2242" s="70" t="s">
        <v>22</v>
      </c>
      <c r="D2242" s="72">
        <v>941909</v>
      </c>
    </row>
    <row r="2243" spans="1:4" ht="14.25">
      <c r="A2243" s="70">
        <v>11799</v>
      </c>
      <c r="B2243" s="71" t="s">
        <v>2276</v>
      </c>
      <c r="C2243" s="70" t="s">
        <v>22</v>
      </c>
      <c r="D2243" s="72">
        <v>486710</v>
      </c>
    </row>
    <row r="2244" spans="1:4" ht="14.25">
      <c r="A2244" s="70">
        <v>11800</v>
      </c>
      <c r="B2244" s="71" t="s">
        <v>2277</v>
      </c>
      <c r="C2244" s="70" t="s">
        <v>22</v>
      </c>
      <c r="D2244" s="72">
        <v>1131535</v>
      </c>
    </row>
    <row r="2245" spans="1:4" ht="14.25">
      <c r="A2245" s="70">
        <v>11801</v>
      </c>
      <c r="B2245" s="71" t="s">
        <v>2278</v>
      </c>
      <c r="C2245" s="70" t="s">
        <v>22</v>
      </c>
      <c r="D2245" s="72">
        <v>1280440</v>
      </c>
    </row>
    <row r="2246" spans="1:4" ht="14.25">
      <c r="A2246" s="70">
        <v>11803</v>
      </c>
      <c r="B2246" s="71" t="s">
        <v>2279</v>
      </c>
      <c r="C2246" s="70" t="s">
        <v>22</v>
      </c>
      <c r="D2246" s="72">
        <v>21135734</v>
      </c>
    </row>
    <row r="2247" spans="1:4" ht="14.25">
      <c r="A2247" s="70">
        <v>11804</v>
      </c>
      <c r="B2247" s="71" t="s">
        <v>2280</v>
      </c>
      <c r="C2247" s="70" t="s">
        <v>22</v>
      </c>
      <c r="D2247" s="72">
        <v>177310</v>
      </c>
    </row>
    <row r="2248" spans="1:4" ht="14.25">
      <c r="A2248" s="70">
        <v>11805</v>
      </c>
      <c r="B2248" s="71" t="s">
        <v>2281</v>
      </c>
      <c r="C2248" s="70" t="s">
        <v>22</v>
      </c>
      <c r="D2248" s="72">
        <v>177310</v>
      </c>
    </row>
    <row r="2249" spans="1:4" ht="14.25">
      <c r="A2249" s="70">
        <v>11806</v>
      </c>
      <c r="B2249" s="71" t="s">
        <v>2282</v>
      </c>
      <c r="C2249" s="70" t="s">
        <v>22</v>
      </c>
      <c r="D2249" s="72">
        <v>198057</v>
      </c>
    </row>
    <row r="2250" spans="1:4" ht="14.25">
      <c r="A2250" s="70">
        <v>11807</v>
      </c>
      <c r="B2250" s="71" t="s">
        <v>2283</v>
      </c>
      <c r="C2250" s="70" t="s">
        <v>22</v>
      </c>
      <c r="D2250" s="72">
        <v>765170</v>
      </c>
    </row>
    <row r="2251" spans="1:4" ht="14.25">
      <c r="A2251" s="70">
        <v>11813</v>
      </c>
      <c r="B2251" s="71" t="s">
        <v>2284</v>
      </c>
      <c r="C2251" s="70" t="s">
        <v>22</v>
      </c>
      <c r="D2251" s="72">
        <v>225446</v>
      </c>
    </row>
    <row r="2252" spans="1:4" ht="14.25">
      <c r="A2252" s="70">
        <v>11814</v>
      </c>
      <c r="B2252" s="71" t="s">
        <v>2285</v>
      </c>
      <c r="C2252" s="70" t="s">
        <v>22</v>
      </c>
      <c r="D2252" s="72">
        <v>3688</v>
      </c>
    </row>
    <row r="2253" spans="1:4" ht="14.25">
      <c r="A2253" s="70">
        <v>11815</v>
      </c>
      <c r="B2253" s="71" t="s">
        <v>2286</v>
      </c>
      <c r="C2253" s="70" t="s">
        <v>22</v>
      </c>
      <c r="D2253" s="72">
        <v>51710</v>
      </c>
    </row>
    <row r="2254" spans="1:4" ht="14.25">
      <c r="A2254" s="70">
        <v>11817</v>
      </c>
      <c r="B2254" s="71" t="s">
        <v>2287</v>
      </c>
      <c r="C2254" s="70" t="s">
        <v>22</v>
      </c>
      <c r="D2254" s="72">
        <v>3688</v>
      </c>
    </row>
    <row r="2255" spans="1:4" ht="14.25">
      <c r="A2255" s="70">
        <v>11819</v>
      </c>
      <c r="B2255" s="71" t="s">
        <v>2288</v>
      </c>
      <c r="C2255" s="70" t="s">
        <v>22</v>
      </c>
      <c r="D2255" s="72">
        <v>51710</v>
      </c>
    </row>
    <row r="2256" spans="1:4" ht="14.25">
      <c r="A2256" s="70">
        <v>11820</v>
      </c>
      <c r="B2256" s="71" t="s">
        <v>2289</v>
      </c>
      <c r="C2256" s="70" t="s">
        <v>22</v>
      </c>
      <c r="D2256" s="72">
        <v>152028</v>
      </c>
    </row>
    <row r="2257" spans="1:4" ht="14.25">
      <c r="A2257" s="70">
        <v>11830</v>
      </c>
      <c r="B2257" s="71" t="s">
        <v>2290</v>
      </c>
      <c r="C2257" s="70" t="s">
        <v>22</v>
      </c>
      <c r="D2257" s="72">
        <v>3688</v>
      </c>
    </row>
    <row r="2258" spans="1:4" ht="14.25">
      <c r="A2258" s="70">
        <v>11831</v>
      </c>
      <c r="B2258" s="71" t="s">
        <v>2291</v>
      </c>
      <c r="C2258" s="70" t="s">
        <v>22</v>
      </c>
      <c r="D2258" s="72">
        <v>3451</v>
      </c>
    </row>
    <row r="2259" spans="1:4" ht="14.25">
      <c r="A2259" s="70">
        <v>11834</v>
      </c>
      <c r="B2259" s="71" t="s">
        <v>2292</v>
      </c>
      <c r="C2259" s="70" t="s">
        <v>22</v>
      </c>
      <c r="D2259" s="72">
        <v>799680</v>
      </c>
    </row>
    <row r="2260" spans="1:4" ht="14.25">
      <c r="A2260" s="70">
        <v>11835</v>
      </c>
      <c r="B2260" s="71" t="s">
        <v>2293</v>
      </c>
      <c r="C2260" s="70" t="s">
        <v>22</v>
      </c>
      <c r="D2260" s="72">
        <v>444</v>
      </c>
    </row>
    <row r="2261" spans="1:4" ht="14.25">
      <c r="A2261" s="70">
        <v>11836</v>
      </c>
      <c r="B2261" s="71" t="s">
        <v>2294</v>
      </c>
      <c r="C2261" s="70" t="s">
        <v>22</v>
      </c>
      <c r="D2261" s="72">
        <v>643</v>
      </c>
    </row>
    <row r="2262" spans="1:4" ht="14.25">
      <c r="A2262" s="70">
        <v>11837</v>
      </c>
      <c r="B2262" s="71" t="s">
        <v>2295</v>
      </c>
      <c r="C2262" s="70" t="s">
        <v>22</v>
      </c>
      <c r="D2262" s="72">
        <v>667</v>
      </c>
    </row>
    <row r="2263" spans="1:4" ht="14.25">
      <c r="A2263" s="70">
        <v>11838</v>
      </c>
      <c r="B2263" s="71" t="s">
        <v>2296</v>
      </c>
      <c r="C2263" s="70" t="s">
        <v>22</v>
      </c>
      <c r="D2263" s="72">
        <v>340</v>
      </c>
    </row>
    <row r="2264" spans="1:4" ht="14.25">
      <c r="A2264" s="70">
        <v>11839</v>
      </c>
      <c r="B2264" s="71" t="s">
        <v>2297</v>
      </c>
      <c r="C2264" s="70" t="s">
        <v>22</v>
      </c>
      <c r="D2264" s="72">
        <v>227</v>
      </c>
    </row>
    <row r="2265" spans="1:4" ht="14.25">
      <c r="A2265" s="70">
        <v>11840</v>
      </c>
      <c r="B2265" s="71" t="s">
        <v>2298</v>
      </c>
      <c r="C2265" s="70" t="s">
        <v>22</v>
      </c>
      <c r="D2265" s="72">
        <v>6426</v>
      </c>
    </row>
    <row r="2266" spans="1:4" ht="14.25">
      <c r="A2266" s="70">
        <v>11841</v>
      </c>
      <c r="B2266" s="71" t="s">
        <v>2299</v>
      </c>
      <c r="C2266" s="70" t="s">
        <v>22</v>
      </c>
      <c r="D2266" s="72">
        <v>569</v>
      </c>
    </row>
    <row r="2267" spans="1:4" ht="14.25">
      <c r="A2267" s="70">
        <v>11842</v>
      </c>
      <c r="B2267" s="71" t="s">
        <v>2300</v>
      </c>
      <c r="C2267" s="70" t="s">
        <v>22</v>
      </c>
      <c r="D2267" s="72">
        <v>499800</v>
      </c>
    </row>
    <row r="2268" spans="1:4" ht="14.25">
      <c r="A2268" s="70">
        <v>11843</v>
      </c>
      <c r="B2268" s="71" t="s">
        <v>2301</v>
      </c>
      <c r="C2268" s="70" t="s">
        <v>22</v>
      </c>
      <c r="D2268" s="72">
        <v>2601</v>
      </c>
    </row>
    <row r="2269" spans="1:4" ht="14.25">
      <c r="A2269" s="70">
        <v>11844</v>
      </c>
      <c r="B2269" s="71" t="s">
        <v>2302</v>
      </c>
      <c r="C2269" s="70" t="s">
        <v>22</v>
      </c>
      <c r="D2269" s="72">
        <v>850</v>
      </c>
    </row>
    <row r="2270" spans="1:4" ht="14.25">
      <c r="A2270" s="70">
        <v>11845</v>
      </c>
      <c r="B2270" s="71" t="s">
        <v>2303</v>
      </c>
      <c r="C2270" s="70" t="s">
        <v>22</v>
      </c>
      <c r="D2270" s="72">
        <v>84133</v>
      </c>
    </row>
    <row r="2271" spans="1:4" ht="14.25">
      <c r="A2271" s="70">
        <v>11846</v>
      </c>
      <c r="B2271" s="71" t="s">
        <v>2304</v>
      </c>
      <c r="C2271" s="70" t="s">
        <v>22</v>
      </c>
      <c r="D2271" s="72">
        <v>47114</v>
      </c>
    </row>
    <row r="2272" spans="1:4" ht="14.25">
      <c r="A2272" s="70">
        <v>11847</v>
      </c>
      <c r="B2272" s="71" t="s">
        <v>2305</v>
      </c>
      <c r="C2272" s="70" t="s">
        <v>22</v>
      </c>
      <c r="D2272" s="72">
        <v>55987544</v>
      </c>
    </row>
    <row r="2273" spans="1:4" ht="14.25">
      <c r="A2273" s="70">
        <v>11848</v>
      </c>
      <c r="B2273" s="71" t="s">
        <v>2306</v>
      </c>
      <c r="C2273" s="70" t="s">
        <v>22</v>
      </c>
      <c r="D2273" s="72">
        <v>58383497</v>
      </c>
    </row>
    <row r="2274" spans="1:4" ht="14.25">
      <c r="A2274" s="70">
        <v>11849</v>
      </c>
      <c r="B2274" s="71" t="s">
        <v>2307</v>
      </c>
      <c r="C2274" s="70" t="s">
        <v>22</v>
      </c>
      <c r="D2274" s="72">
        <v>6450676</v>
      </c>
    </row>
    <row r="2275" spans="1:4" ht="14.25">
      <c r="A2275" s="70">
        <v>11850</v>
      </c>
      <c r="B2275" s="71" t="s">
        <v>2308</v>
      </c>
      <c r="C2275" s="70" t="s">
        <v>22</v>
      </c>
      <c r="D2275" s="72">
        <v>8888529</v>
      </c>
    </row>
    <row r="2276" spans="1:4" ht="14.25">
      <c r="A2276" s="70">
        <v>11851</v>
      </c>
      <c r="B2276" s="71" t="s">
        <v>2309</v>
      </c>
      <c r="C2276" s="70" t="s">
        <v>22</v>
      </c>
      <c r="D2276" s="72">
        <v>13889897</v>
      </c>
    </row>
    <row r="2277" spans="1:4" ht="14.25">
      <c r="A2277" s="70">
        <v>11854</v>
      </c>
      <c r="B2277" s="71" t="s">
        <v>2310</v>
      </c>
      <c r="C2277" s="70" t="s">
        <v>22</v>
      </c>
      <c r="D2277" s="72">
        <v>1476510</v>
      </c>
    </row>
    <row r="2278" spans="1:4" ht="14.25">
      <c r="A2278" s="70">
        <v>11856</v>
      </c>
      <c r="B2278" s="71" t="s">
        <v>2311</v>
      </c>
      <c r="C2278" s="70" t="s">
        <v>20</v>
      </c>
      <c r="D2278" s="72">
        <v>6069</v>
      </c>
    </row>
    <row r="2279" spans="1:4" ht="14.25">
      <c r="A2279" s="70">
        <v>11862</v>
      </c>
      <c r="B2279" s="71" t="s">
        <v>2312</v>
      </c>
      <c r="C2279" s="70" t="s">
        <v>22</v>
      </c>
      <c r="D2279" s="72">
        <v>1844500</v>
      </c>
    </row>
    <row r="2280" spans="1:4" ht="14.25">
      <c r="A2280" s="70">
        <v>11863</v>
      </c>
      <c r="B2280" s="71" t="s">
        <v>2313</v>
      </c>
      <c r="C2280" s="70" t="s">
        <v>22</v>
      </c>
      <c r="D2280" s="72">
        <v>1273300</v>
      </c>
    </row>
    <row r="2281" spans="1:4" ht="14.25">
      <c r="A2281" s="70">
        <v>11864</v>
      </c>
      <c r="B2281" s="71" t="s">
        <v>2314</v>
      </c>
      <c r="C2281" s="70" t="s">
        <v>22</v>
      </c>
      <c r="D2281" s="72">
        <v>156878</v>
      </c>
    </row>
    <row r="2282" spans="1:4" ht="14.25">
      <c r="A2282" s="70">
        <v>11865</v>
      </c>
      <c r="B2282" s="71" t="s">
        <v>2315</v>
      </c>
      <c r="C2282" s="70" t="s">
        <v>32</v>
      </c>
      <c r="D2282" s="72">
        <v>19671</v>
      </c>
    </row>
    <row r="2283" spans="1:4" ht="14.25">
      <c r="A2283" s="70">
        <v>11866</v>
      </c>
      <c r="B2283" s="71" t="s">
        <v>2316</v>
      </c>
      <c r="C2283" s="70" t="s">
        <v>32</v>
      </c>
      <c r="D2283" s="72">
        <v>8736</v>
      </c>
    </row>
    <row r="2284" spans="1:4" ht="14.25">
      <c r="A2284" s="70">
        <v>11869</v>
      </c>
      <c r="B2284" s="71" t="s">
        <v>2317</v>
      </c>
      <c r="C2284" s="70" t="s">
        <v>22</v>
      </c>
      <c r="D2284" s="72">
        <v>1476510</v>
      </c>
    </row>
    <row r="2285" spans="1:4" ht="14.25">
      <c r="A2285" s="70">
        <v>11870</v>
      </c>
      <c r="B2285" s="71" t="s">
        <v>2318</v>
      </c>
      <c r="C2285" s="70" t="s">
        <v>22</v>
      </c>
      <c r="D2285" s="72">
        <v>3293</v>
      </c>
    </row>
    <row r="2286" spans="1:4" ht="14.25">
      <c r="A2286" s="70">
        <v>11871</v>
      </c>
      <c r="B2286" s="71" t="s">
        <v>2319</v>
      </c>
      <c r="C2286" s="70" t="s">
        <v>16</v>
      </c>
      <c r="D2286" s="72">
        <v>64579</v>
      </c>
    </row>
    <row r="2287" spans="1:4" ht="14.25">
      <c r="A2287" s="70">
        <v>11872</v>
      </c>
      <c r="B2287" s="71" t="s">
        <v>2320</v>
      </c>
      <c r="C2287" s="70" t="s">
        <v>22</v>
      </c>
      <c r="D2287" s="72">
        <v>208847</v>
      </c>
    </row>
    <row r="2288" spans="1:4" ht="14.25">
      <c r="A2288" s="70">
        <v>11873</v>
      </c>
      <c r="B2288" s="71" t="s">
        <v>2321</v>
      </c>
      <c r="C2288" s="70" t="s">
        <v>22</v>
      </c>
      <c r="D2288" s="72">
        <v>6583000</v>
      </c>
    </row>
    <row r="2289" spans="1:4" ht="14.25">
      <c r="A2289" s="70">
        <v>11874</v>
      </c>
      <c r="B2289" s="71" t="s">
        <v>2322</v>
      </c>
      <c r="C2289" s="70" t="s">
        <v>22</v>
      </c>
      <c r="D2289" s="72">
        <v>664000</v>
      </c>
    </row>
    <row r="2290" spans="1:4" ht="14.25">
      <c r="A2290" s="70">
        <v>11875</v>
      </c>
      <c r="B2290" s="71" t="s">
        <v>2323</v>
      </c>
      <c r="C2290" s="70" t="s">
        <v>22</v>
      </c>
      <c r="D2290" s="72">
        <v>6583000</v>
      </c>
    </row>
    <row r="2291" spans="1:4" ht="14.25">
      <c r="A2291" s="70">
        <v>11876</v>
      </c>
      <c r="B2291" s="71" t="s">
        <v>2324</v>
      </c>
      <c r="C2291" s="70" t="s">
        <v>22</v>
      </c>
      <c r="D2291" s="72">
        <v>452200</v>
      </c>
    </row>
    <row r="2292" spans="1:4" ht="14.25">
      <c r="A2292" s="70">
        <v>11877</v>
      </c>
      <c r="B2292" s="71" t="s">
        <v>2325</v>
      </c>
      <c r="C2292" s="70" t="s">
        <v>22</v>
      </c>
      <c r="D2292" s="72">
        <v>165334</v>
      </c>
    </row>
    <row r="2293" spans="1:4" ht="14.25">
      <c r="A2293" s="70">
        <v>11878</v>
      </c>
      <c r="B2293" s="71" t="s">
        <v>2326</v>
      </c>
      <c r="C2293" s="70" t="s">
        <v>22</v>
      </c>
      <c r="D2293" s="72">
        <v>476000</v>
      </c>
    </row>
    <row r="2294" spans="1:4" ht="14.25">
      <c r="A2294" s="70">
        <v>11880</v>
      </c>
      <c r="B2294" s="71" t="s">
        <v>2327</v>
      </c>
      <c r="C2294" s="70" t="s">
        <v>22</v>
      </c>
      <c r="D2294" s="72">
        <v>67592</v>
      </c>
    </row>
    <row r="2295" spans="1:4" ht="14.25">
      <c r="A2295" s="70">
        <v>11881</v>
      </c>
      <c r="B2295" s="71" t="s">
        <v>2328</v>
      </c>
      <c r="C2295" s="70" t="s">
        <v>22</v>
      </c>
      <c r="D2295" s="72">
        <v>103669</v>
      </c>
    </row>
    <row r="2296" spans="1:4" ht="14.25">
      <c r="A2296" s="70">
        <v>11882</v>
      </c>
      <c r="B2296" s="71" t="s">
        <v>2329</v>
      </c>
      <c r="C2296" s="70" t="s">
        <v>22</v>
      </c>
      <c r="D2296" s="72">
        <v>113162</v>
      </c>
    </row>
    <row r="2297" spans="1:4" ht="14.25">
      <c r="A2297" s="70">
        <v>11883</v>
      </c>
      <c r="B2297" s="71" t="s">
        <v>2330</v>
      </c>
      <c r="C2297" s="70" t="s">
        <v>22</v>
      </c>
      <c r="D2297" s="72">
        <v>121836</v>
      </c>
    </row>
    <row r="2298" spans="1:4" ht="14.25">
      <c r="A2298" s="70">
        <v>11885</v>
      </c>
      <c r="B2298" s="71" t="s">
        <v>2331</v>
      </c>
      <c r="C2298" s="70" t="s">
        <v>22</v>
      </c>
      <c r="D2298" s="72">
        <v>108000</v>
      </c>
    </row>
    <row r="2299" spans="1:4" ht="14.25">
      <c r="A2299" s="70">
        <v>11886</v>
      </c>
      <c r="B2299" s="71" t="s">
        <v>2332</v>
      </c>
      <c r="C2299" s="70" t="s">
        <v>22</v>
      </c>
      <c r="D2299" s="72">
        <v>285532</v>
      </c>
    </row>
    <row r="2300" spans="1:4" ht="14.25">
      <c r="A2300" s="70">
        <v>11887</v>
      </c>
      <c r="B2300" s="71" t="s">
        <v>2333</v>
      </c>
      <c r="C2300" s="70" t="s">
        <v>22</v>
      </c>
      <c r="D2300" s="72">
        <v>913920</v>
      </c>
    </row>
    <row r="2301" spans="1:4" ht="14.25">
      <c r="A2301" s="70">
        <v>11888</v>
      </c>
      <c r="B2301" s="71" t="s">
        <v>2334</v>
      </c>
      <c r="C2301" s="70" t="s">
        <v>22</v>
      </c>
      <c r="D2301" s="72">
        <v>643554</v>
      </c>
    </row>
    <row r="2302" spans="1:4" ht="14.25">
      <c r="A2302" s="70">
        <v>11889</v>
      </c>
      <c r="B2302" s="71" t="s">
        <v>2335</v>
      </c>
      <c r="C2302" s="70" t="s">
        <v>22</v>
      </c>
      <c r="D2302" s="72">
        <v>829177</v>
      </c>
    </row>
    <row r="2303" spans="1:4" ht="14.25">
      <c r="A2303" s="70">
        <v>11890</v>
      </c>
      <c r="B2303" s="71" t="s">
        <v>2336</v>
      </c>
      <c r="C2303" s="70" t="s">
        <v>22</v>
      </c>
      <c r="D2303" s="72">
        <v>843275</v>
      </c>
    </row>
    <row r="2304" spans="1:4" ht="14.25">
      <c r="A2304" s="70">
        <v>11891</v>
      </c>
      <c r="B2304" s="71" t="s">
        <v>2337</v>
      </c>
      <c r="C2304" s="70" t="s">
        <v>22</v>
      </c>
      <c r="D2304" s="72">
        <v>959273</v>
      </c>
    </row>
    <row r="2305" spans="1:4" ht="14.25">
      <c r="A2305" s="70">
        <v>11893</v>
      </c>
      <c r="B2305" s="71" t="s">
        <v>2338</v>
      </c>
      <c r="C2305" s="70" t="s">
        <v>32</v>
      </c>
      <c r="D2305" s="72">
        <v>895</v>
      </c>
    </row>
    <row r="2306" spans="1:4" ht="14.25">
      <c r="A2306" s="70">
        <v>11894</v>
      </c>
      <c r="B2306" s="71" t="s">
        <v>2339</v>
      </c>
      <c r="C2306" s="70" t="s">
        <v>32</v>
      </c>
      <c r="D2306" s="72">
        <v>529880</v>
      </c>
    </row>
    <row r="2307" spans="1:4" ht="14.25">
      <c r="A2307" s="70">
        <v>11895</v>
      </c>
      <c r="B2307" s="71" t="s">
        <v>2340</v>
      </c>
      <c r="C2307" s="70" t="s">
        <v>22</v>
      </c>
      <c r="D2307" s="72">
        <v>664823</v>
      </c>
    </row>
    <row r="2308" spans="1:4" ht="14.25">
      <c r="A2308" s="70">
        <v>11896</v>
      </c>
      <c r="B2308" s="71" t="s">
        <v>2341</v>
      </c>
      <c r="C2308" s="70" t="s">
        <v>22</v>
      </c>
      <c r="D2308" s="72">
        <v>68900</v>
      </c>
    </row>
    <row r="2309" spans="1:4" ht="14.25">
      <c r="A2309" s="70">
        <v>11897</v>
      </c>
      <c r="B2309" s="71" t="s">
        <v>2342</v>
      </c>
      <c r="C2309" s="70" t="s">
        <v>32</v>
      </c>
      <c r="D2309" s="72">
        <v>17100</v>
      </c>
    </row>
    <row r="2310" spans="1:4" ht="14.25">
      <c r="A2310" s="70">
        <v>11898</v>
      </c>
      <c r="B2310" s="71" t="s">
        <v>2343</v>
      </c>
      <c r="C2310" s="70" t="s">
        <v>32</v>
      </c>
      <c r="D2310" s="72">
        <v>10404</v>
      </c>
    </row>
    <row r="2311" spans="1:4" ht="14.25">
      <c r="A2311" s="70">
        <v>11899</v>
      </c>
      <c r="B2311" s="71" t="s">
        <v>2344</v>
      </c>
      <c r="C2311" s="70" t="s">
        <v>22</v>
      </c>
      <c r="D2311" s="72">
        <v>4202</v>
      </c>
    </row>
    <row r="2312" spans="1:4" ht="14.25">
      <c r="A2312" s="70">
        <v>11903</v>
      </c>
      <c r="B2312" s="71" t="s">
        <v>2345</v>
      </c>
      <c r="C2312" s="70" t="s">
        <v>22</v>
      </c>
      <c r="D2312" s="72">
        <v>1689</v>
      </c>
    </row>
    <row r="2313" spans="1:4" ht="14.25">
      <c r="A2313" s="70">
        <v>11904</v>
      </c>
      <c r="B2313" s="71" t="s">
        <v>2346</v>
      </c>
      <c r="C2313" s="70" t="s">
        <v>22</v>
      </c>
      <c r="D2313" s="72">
        <v>2493</v>
      </c>
    </row>
    <row r="2314" spans="1:4" ht="14.25">
      <c r="A2314" s="70">
        <v>11905</v>
      </c>
      <c r="B2314" s="71" t="s">
        <v>2347</v>
      </c>
      <c r="C2314" s="70" t="s">
        <v>22</v>
      </c>
      <c r="D2314" s="72">
        <v>2324</v>
      </c>
    </row>
    <row r="2315" spans="1:4" ht="14.25">
      <c r="A2315" s="70">
        <v>11906</v>
      </c>
      <c r="B2315" s="71" t="s">
        <v>2348</v>
      </c>
      <c r="C2315" s="70" t="s">
        <v>22</v>
      </c>
      <c r="D2315" s="72">
        <v>3084</v>
      </c>
    </row>
    <row r="2316" spans="1:4" ht="14.25">
      <c r="A2316" s="70">
        <v>11907</v>
      </c>
      <c r="B2316" s="71" t="s">
        <v>2349</v>
      </c>
      <c r="C2316" s="70" t="s">
        <v>22</v>
      </c>
      <c r="D2316" s="72">
        <v>4884</v>
      </c>
    </row>
    <row r="2317" spans="1:4" ht="14.25">
      <c r="A2317" s="70">
        <v>11908</v>
      </c>
      <c r="B2317" s="71" t="s">
        <v>2350</v>
      </c>
      <c r="C2317" s="70" t="s">
        <v>22</v>
      </c>
      <c r="D2317" s="72">
        <v>4837</v>
      </c>
    </row>
    <row r="2318" spans="1:4" ht="14.25">
      <c r="A2318" s="70">
        <v>11909</v>
      </c>
      <c r="B2318" s="71" t="s">
        <v>2351</v>
      </c>
      <c r="C2318" s="70" t="s">
        <v>22</v>
      </c>
      <c r="D2318" s="72">
        <v>3111</v>
      </c>
    </row>
    <row r="2319" spans="1:4" ht="14.25">
      <c r="A2319" s="70">
        <v>11910</v>
      </c>
      <c r="B2319" s="71" t="s">
        <v>2352</v>
      </c>
      <c r="C2319" s="70" t="s">
        <v>22</v>
      </c>
      <c r="D2319" s="72">
        <v>3134</v>
      </c>
    </row>
    <row r="2320" spans="1:4" ht="14.25">
      <c r="A2320" s="70">
        <v>11911</v>
      </c>
      <c r="B2320" s="71" t="s">
        <v>2353</v>
      </c>
      <c r="C2320" s="70" t="s">
        <v>22</v>
      </c>
      <c r="D2320" s="72">
        <v>3968</v>
      </c>
    </row>
    <row r="2321" spans="1:4" ht="14.25">
      <c r="A2321" s="70">
        <v>11912</v>
      </c>
      <c r="B2321" s="71" t="s">
        <v>2354</v>
      </c>
      <c r="C2321" s="70" t="s">
        <v>22</v>
      </c>
      <c r="D2321" s="72">
        <v>3396</v>
      </c>
    </row>
    <row r="2322" spans="1:4" ht="14.25">
      <c r="A2322" s="70">
        <v>11913</v>
      </c>
      <c r="B2322" s="71" t="s">
        <v>2355</v>
      </c>
      <c r="C2322" s="70" t="s">
        <v>22</v>
      </c>
      <c r="D2322" s="72">
        <v>2507</v>
      </c>
    </row>
    <row r="2323" spans="1:4" ht="14.25">
      <c r="A2323" s="70">
        <v>11914</v>
      </c>
      <c r="B2323" s="71" t="s">
        <v>2356</v>
      </c>
      <c r="C2323" s="70" t="s">
        <v>22</v>
      </c>
      <c r="D2323" s="72">
        <v>14595</v>
      </c>
    </row>
    <row r="2324" spans="1:4" ht="14.25">
      <c r="A2324" s="70">
        <v>11915</v>
      </c>
      <c r="B2324" s="71" t="s">
        <v>2357</v>
      </c>
      <c r="C2324" s="70" t="s">
        <v>22</v>
      </c>
      <c r="D2324" s="72">
        <v>54870</v>
      </c>
    </row>
    <row r="2325" spans="1:4" ht="14.25">
      <c r="A2325" s="70">
        <v>11916</v>
      </c>
      <c r="B2325" s="71" t="s">
        <v>2358</v>
      </c>
      <c r="C2325" s="70" t="s">
        <v>22</v>
      </c>
      <c r="D2325" s="72">
        <v>180228</v>
      </c>
    </row>
    <row r="2326" spans="1:4" ht="14.25">
      <c r="A2326" s="70">
        <v>11918</v>
      </c>
      <c r="B2326" s="71" t="s">
        <v>2359</v>
      </c>
      <c r="C2326" s="70" t="s">
        <v>22</v>
      </c>
      <c r="D2326" s="72">
        <v>12031</v>
      </c>
    </row>
    <row r="2327" spans="1:4" ht="14.25">
      <c r="A2327" s="70">
        <v>11919</v>
      </c>
      <c r="B2327" s="71" t="s">
        <v>2360</v>
      </c>
      <c r="C2327" s="70" t="s">
        <v>22</v>
      </c>
      <c r="D2327" s="72">
        <v>187943</v>
      </c>
    </row>
    <row r="2328" spans="1:4" ht="14.25">
      <c r="A2328" s="70">
        <v>11920</v>
      </c>
      <c r="B2328" s="71" t="s">
        <v>2361</v>
      </c>
      <c r="C2328" s="70" t="s">
        <v>22</v>
      </c>
      <c r="D2328" s="72">
        <v>244325</v>
      </c>
    </row>
    <row r="2329" spans="1:4" ht="14.25">
      <c r="A2329" s="70">
        <v>11921</v>
      </c>
      <c r="B2329" s="71" t="s">
        <v>2362</v>
      </c>
      <c r="C2329" s="70" t="s">
        <v>22</v>
      </c>
      <c r="D2329" s="72">
        <v>8558</v>
      </c>
    </row>
    <row r="2330" spans="1:4" ht="14.25">
      <c r="A2330" s="70">
        <v>11922</v>
      </c>
      <c r="B2330" s="71" t="s">
        <v>2363</v>
      </c>
      <c r="C2330" s="70" t="s">
        <v>22</v>
      </c>
      <c r="D2330" s="72">
        <v>275649</v>
      </c>
    </row>
    <row r="2331" spans="1:4" ht="14.25">
      <c r="A2331" s="70">
        <v>11923</v>
      </c>
      <c r="B2331" s="71" t="s">
        <v>2364</v>
      </c>
      <c r="C2331" s="70" t="s">
        <v>22</v>
      </c>
      <c r="D2331" s="72">
        <v>11903</v>
      </c>
    </row>
    <row r="2332" spans="1:4" ht="14.25">
      <c r="A2332" s="70">
        <v>11924</v>
      </c>
      <c r="B2332" s="71" t="s">
        <v>2365</v>
      </c>
      <c r="C2332" s="70" t="s">
        <v>22</v>
      </c>
      <c r="D2332" s="72">
        <v>244325</v>
      </c>
    </row>
    <row r="2333" spans="1:4" ht="14.25">
      <c r="A2333" s="70">
        <v>11925</v>
      </c>
      <c r="B2333" s="71" t="s">
        <v>2366</v>
      </c>
      <c r="C2333" s="70" t="s">
        <v>22</v>
      </c>
      <c r="D2333" s="72">
        <v>146155</v>
      </c>
    </row>
    <row r="2334" spans="1:4" ht="14.25">
      <c r="A2334" s="70">
        <v>11926</v>
      </c>
      <c r="B2334" s="71" t="s">
        <v>2367</v>
      </c>
      <c r="C2334" s="70" t="s">
        <v>22</v>
      </c>
      <c r="D2334" s="72">
        <v>470640</v>
      </c>
    </row>
    <row r="2335" spans="1:4" ht="14.25">
      <c r="A2335" s="70">
        <v>11927</v>
      </c>
      <c r="B2335" s="71" t="s">
        <v>2368</v>
      </c>
      <c r="C2335" s="70" t="s">
        <v>22</v>
      </c>
      <c r="D2335" s="72">
        <v>327356</v>
      </c>
    </row>
    <row r="2336" spans="1:4" ht="14.25">
      <c r="A2336" s="70">
        <v>11928</v>
      </c>
      <c r="B2336" s="71" t="s">
        <v>2369</v>
      </c>
      <c r="C2336" s="70" t="s">
        <v>22</v>
      </c>
      <c r="D2336" s="72">
        <v>557014</v>
      </c>
    </row>
    <row r="2337" spans="1:4" ht="14.25">
      <c r="A2337" s="70">
        <v>11929</v>
      </c>
      <c r="B2337" s="71" t="s">
        <v>2370</v>
      </c>
      <c r="C2337" s="70" t="s">
        <v>22</v>
      </c>
      <c r="D2337" s="72">
        <v>470640</v>
      </c>
    </row>
    <row r="2338" spans="1:4" ht="14.25">
      <c r="A2338" s="70">
        <v>11930</v>
      </c>
      <c r="B2338" s="71" t="s">
        <v>2371</v>
      </c>
      <c r="C2338" s="70" t="s">
        <v>22</v>
      </c>
      <c r="D2338" s="72">
        <v>419191</v>
      </c>
    </row>
    <row r="2339" spans="1:4" ht="14.25">
      <c r="A2339" s="70">
        <v>11936</v>
      </c>
      <c r="B2339" s="71" t="s">
        <v>2372</v>
      </c>
      <c r="C2339" s="70" t="s">
        <v>22</v>
      </c>
      <c r="D2339" s="72">
        <v>26665784</v>
      </c>
    </row>
    <row r="2340" spans="1:4" ht="14.25">
      <c r="A2340" s="70">
        <v>11939</v>
      </c>
      <c r="B2340" s="71" t="s">
        <v>2373</v>
      </c>
      <c r="C2340" s="70" t="s">
        <v>22</v>
      </c>
      <c r="D2340" s="72">
        <v>8288</v>
      </c>
    </row>
    <row r="2341" spans="1:4" ht="14.25">
      <c r="A2341" s="70">
        <v>11940</v>
      </c>
      <c r="B2341" s="71" t="s">
        <v>2374</v>
      </c>
      <c r="C2341" s="70" t="s">
        <v>22</v>
      </c>
      <c r="D2341" s="72">
        <v>135900</v>
      </c>
    </row>
    <row r="2342" spans="1:4" ht="14.25">
      <c r="A2342" s="70">
        <v>11941</v>
      </c>
      <c r="B2342" s="71" t="s">
        <v>2375</v>
      </c>
      <c r="C2342" s="70" t="s">
        <v>22</v>
      </c>
      <c r="D2342" s="72">
        <v>2210</v>
      </c>
    </row>
    <row r="2343" spans="1:4" ht="14.25">
      <c r="A2343" s="70">
        <v>11942</v>
      </c>
      <c r="B2343" s="71" t="s">
        <v>2376</v>
      </c>
      <c r="C2343" s="70" t="s">
        <v>22</v>
      </c>
      <c r="D2343" s="72">
        <v>151130</v>
      </c>
    </row>
    <row r="2344" spans="1:4" ht="14.25">
      <c r="A2344" s="70">
        <v>11943</v>
      </c>
      <c r="B2344" s="71" t="s">
        <v>2377</v>
      </c>
      <c r="C2344" s="70" t="s">
        <v>22</v>
      </c>
      <c r="D2344" s="72">
        <v>158900</v>
      </c>
    </row>
    <row r="2345" spans="1:4" ht="14.25">
      <c r="A2345" s="70">
        <v>11944</v>
      </c>
      <c r="B2345" s="71" t="s">
        <v>2378</v>
      </c>
      <c r="C2345" s="70" t="s">
        <v>22</v>
      </c>
      <c r="D2345" s="72">
        <v>2497</v>
      </c>
    </row>
    <row r="2346" spans="1:4" ht="14.25">
      <c r="A2346" s="70">
        <v>11945</v>
      </c>
      <c r="B2346" s="71" t="s">
        <v>2379</v>
      </c>
      <c r="C2346" s="70" t="s">
        <v>22</v>
      </c>
      <c r="D2346" s="72">
        <v>3913</v>
      </c>
    </row>
    <row r="2347" spans="1:4" ht="14.25">
      <c r="A2347" s="70">
        <v>11946</v>
      </c>
      <c r="B2347" s="71" t="s">
        <v>2380</v>
      </c>
      <c r="C2347" s="70" t="s">
        <v>22</v>
      </c>
      <c r="D2347" s="72">
        <v>956</v>
      </c>
    </row>
    <row r="2348" spans="1:4" ht="14.25">
      <c r="A2348" s="70">
        <v>11947</v>
      </c>
      <c r="B2348" s="71" t="s">
        <v>2381</v>
      </c>
      <c r="C2348" s="70" t="s">
        <v>22</v>
      </c>
      <c r="D2348" s="72">
        <v>3512</v>
      </c>
    </row>
    <row r="2349" spans="1:4" ht="14.25">
      <c r="A2349" s="70">
        <v>11948</v>
      </c>
      <c r="B2349" s="71" t="s">
        <v>2382</v>
      </c>
      <c r="C2349" s="70" t="s">
        <v>22</v>
      </c>
      <c r="D2349" s="72">
        <v>8288</v>
      </c>
    </row>
    <row r="2350" spans="1:4" ht="14.25">
      <c r="A2350" s="70">
        <v>11949</v>
      </c>
      <c r="B2350" s="71" t="s">
        <v>2383</v>
      </c>
      <c r="C2350" s="70" t="s">
        <v>22</v>
      </c>
      <c r="D2350" s="72">
        <v>8288</v>
      </c>
    </row>
    <row r="2351" spans="1:4" ht="14.25">
      <c r="A2351" s="70">
        <v>11950</v>
      </c>
      <c r="B2351" s="71" t="s">
        <v>2384</v>
      </c>
      <c r="C2351" s="70" t="s">
        <v>22</v>
      </c>
      <c r="D2351" s="72">
        <v>9785</v>
      </c>
    </row>
    <row r="2352" spans="1:4" ht="14.25">
      <c r="A2352" s="70">
        <v>11951</v>
      </c>
      <c r="B2352" s="71" t="s">
        <v>2385</v>
      </c>
      <c r="C2352" s="70" t="s">
        <v>22</v>
      </c>
      <c r="D2352" s="72">
        <v>190400</v>
      </c>
    </row>
    <row r="2353" spans="1:4" ht="14.25">
      <c r="A2353" s="70">
        <v>11952</v>
      </c>
      <c r="B2353" s="71" t="s">
        <v>2386</v>
      </c>
      <c r="C2353" s="70" t="s">
        <v>22</v>
      </c>
      <c r="D2353" s="72">
        <v>210630</v>
      </c>
    </row>
    <row r="2354" spans="1:4" ht="14.25">
      <c r="A2354" s="70">
        <v>11953</v>
      </c>
      <c r="B2354" s="71" t="s">
        <v>2387</v>
      </c>
      <c r="C2354" s="70" t="s">
        <v>22</v>
      </c>
      <c r="D2354" s="72">
        <v>328572</v>
      </c>
    </row>
    <row r="2355" spans="1:4" ht="14.25">
      <c r="A2355" s="70">
        <v>11954</v>
      </c>
      <c r="B2355" s="71" t="s">
        <v>2388</v>
      </c>
      <c r="C2355" s="70" t="s">
        <v>22</v>
      </c>
      <c r="D2355" s="72">
        <v>177111</v>
      </c>
    </row>
    <row r="2356" spans="1:4" ht="14.25">
      <c r="A2356" s="70">
        <v>11955</v>
      </c>
      <c r="B2356" s="71" t="s">
        <v>2389</v>
      </c>
      <c r="C2356" s="70" t="s">
        <v>22</v>
      </c>
      <c r="D2356" s="72">
        <v>421628</v>
      </c>
    </row>
    <row r="2357" spans="1:4" ht="14.25">
      <c r="A2357" s="70">
        <v>11956</v>
      </c>
      <c r="B2357" s="71" t="s">
        <v>2390</v>
      </c>
      <c r="C2357" s="70" t="s">
        <v>22</v>
      </c>
      <c r="D2357" s="72">
        <v>75829</v>
      </c>
    </row>
    <row r="2358" spans="1:4" ht="14.25">
      <c r="A2358" s="70">
        <v>11958</v>
      </c>
      <c r="B2358" s="71" t="s">
        <v>2391</v>
      </c>
      <c r="C2358" s="70" t="s">
        <v>22</v>
      </c>
      <c r="D2358" s="72">
        <v>296066</v>
      </c>
    </row>
    <row r="2359" spans="1:4" ht="14.25">
      <c r="A2359" s="70">
        <v>11960</v>
      </c>
      <c r="B2359" s="71" t="s">
        <v>2392</v>
      </c>
      <c r="C2359" s="70" t="s">
        <v>22</v>
      </c>
      <c r="D2359" s="72">
        <v>2530</v>
      </c>
    </row>
    <row r="2360" spans="1:4" ht="14.25">
      <c r="A2360" s="70">
        <v>11961</v>
      </c>
      <c r="B2360" s="71" t="s">
        <v>2393</v>
      </c>
      <c r="C2360" s="70" t="s">
        <v>22</v>
      </c>
      <c r="D2360" s="72">
        <v>1100</v>
      </c>
    </row>
    <row r="2361" spans="1:4" ht="14.25">
      <c r="A2361" s="70">
        <v>11965</v>
      </c>
      <c r="B2361" s="71" t="s">
        <v>2394</v>
      </c>
      <c r="C2361" s="70" t="s">
        <v>22</v>
      </c>
      <c r="D2361" s="72">
        <v>36877567</v>
      </c>
    </row>
    <row r="2362" spans="1:4" ht="14.25">
      <c r="A2362" s="70">
        <v>11968</v>
      </c>
      <c r="B2362" s="71" t="s">
        <v>2395</v>
      </c>
      <c r="C2362" s="70" t="s">
        <v>5</v>
      </c>
      <c r="D2362" s="72">
        <v>95557</v>
      </c>
    </row>
    <row r="2363" spans="1:4" ht="14.25">
      <c r="A2363" s="70">
        <v>11969</v>
      </c>
      <c r="B2363" s="71" t="s">
        <v>2396</v>
      </c>
      <c r="C2363" s="70" t="s">
        <v>5</v>
      </c>
      <c r="D2363" s="72">
        <v>92716</v>
      </c>
    </row>
    <row r="2364" spans="1:4" ht="14.25">
      <c r="A2364" s="70">
        <v>11972</v>
      </c>
      <c r="B2364" s="71" t="s">
        <v>2397</v>
      </c>
      <c r="C2364" s="70" t="s">
        <v>22</v>
      </c>
      <c r="D2364" s="72">
        <v>1245559</v>
      </c>
    </row>
    <row r="2365" spans="1:4" ht="14.25">
      <c r="A2365" s="70">
        <v>11973</v>
      </c>
      <c r="B2365" s="71" t="s">
        <v>2398</v>
      </c>
      <c r="C2365" s="70" t="s">
        <v>22</v>
      </c>
      <c r="D2365" s="72">
        <v>542828</v>
      </c>
    </row>
    <row r="2366" spans="1:4" ht="14.25">
      <c r="A2366" s="70">
        <v>11974</v>
      </c>
      <c r="B2366" s="71" t="s">
        <v>2399</v>
      </c>
      <c r="C2366" s="70" t="s">
        <v>22</v>
      </c>
      <c r="D2366" s="72">
        <v>1234275</v>
      </c>
    </row>
    <row r="2367" spans="1:4" ht="14.25">
      <c r="A2367" s="70">
        <v>11977</v>
      </c>
      <c r="B2367" s="71" t="s">
        <v>2400</v>
      </c>
      <c r="C2367" s="70" t="s">
        <v>22</v>
      </c>
      <c r="D2367" s="72">
        <v>133280</v>
      </c>
    </row>
    <row r="2368" spans="1:4" ht="14.25">
      <c r="A2368" s="70">
        <v>11978</v>
      </c>
      <c r="B2368" s="71" t="s">
        <v>2401</v>
      </c>
      <c r="C2368" s="70" t="s">
        <v>22</v>
      </c>
      <c r="D2368" s="72">
        <v>2011100</v>
      </c>
    </row>
    <row r="2369" spans="1:4" ht="14.25">
      <c r="A2369" s="70">
        <v>11979</v>
      </c>
      <c r="B2369" s="71" t="s">
        <v>2402</v>
      </c>
      <c r="C2369" s="70" t="s">
        <v>22</v>
      </c>
      <c r="D2369" s="72">
        <v>117810</v>
      </c>
    </row>
    <row r="2370" spans="1:4" ht="14.25">
      <c r="A2370" s="70">
        <v>11981</v>
      </c>
      <c r="B2370" s="71" t="s">
        <v>2403</v>
      </c>
      <c r="C2370" s="70" t="s">
        <v>22</v>
      </c>
      <c r="D2370" s="72">
        <v>194857</v>
      </c>
    </row>
    <row r="2371" spans="1:4" ht="14.25">
      <c r="A2371" s="70">
        <v>11982</v>
      </c>
      <c r="B2371" s="71" t="s">
        <v>2404</v>
      </c>
      <c r="C2371" s="70" t="s">
        <v>22</v>
      </c>
      <c r="D2371" s="72">
        <v>309401</v>
      </c>
    </row>
    <row r="2372" spans="1:4" ht="14.25">
      <c r="A2372" s="70">
        <v>11983</v>
      </c>
      <c r="B2372" s="71" t="s">
        <v>2405</v>
      </c>
      <c r="C2372" s="70" t="s">
        <v>22</v>
      </c>
      <c r="D2372" s="72">
        <v>190908</v>
      </c>
    </row>
    <row r="2373" spans="1:4" ht="14.25">
      <c r="A2373" s="70">
        <v>11984</v>
      </c>
      <c r="B2373" s="71" t="s">
        <v>2406</v>
      </c>
      <c r="C2373" s="70" t="s">
        <v>20</v>
      </c>
      <c r="D2373" s="72">
        <v>4598</v>
      </c>
    </row>
    <row r="2374" spans="1:4" ht="14.25">
      <c r="A2374" s="70">
        <v>11987</v>
      </c>
      <c r="B2374" s="71" t="s">
        <v>2407</v>
      </c>
      <c r="C2374" s="70" t="s">
        <v>22</v>
      </c>
      <c r="D2374" s="72">
        <v>146044</v>
      </c>
    </row>
    <row r="2375" spans="1:4" ht="14.25">
      <c r="A2375" s="70">
        <v>11988</v>
      </c>
      <c r="B2375" s="71" t="s">
        <v>2408</v>
      </c>
      <c r="C2375" s="70" t="s">
        <v>32</v>
      </c>
      <c r="D2375" s="72">
        <v>2990</v>
      </c>
    </row>
    <row r="2376" spans="1:4" ht="14.25">
      <c r="A2376" s="70">
        <v>11989</v>
      </c>
      <c r="B2376" s="71" t="s">
        <v>2409</v>
      </c>
      <c r="C2376" s="70" t="s">
        <v>32</v>
      </c>
      <c r="D2376" s="72">
        <v>4800</v>
      </c>
    </row>
    <row r="2377" spans="1:4" ht="14.25">
      <c r="A2377" s="70">
        <v>11990</v>
      </c>
      <c r="B2377" s="71" t="s">
        <v>2410</v>
      </c>
      <c r="C2377" s="70" t="s">
        <v>22</v>
      </c>
      <c r="D2377" s="72">
        <v>126393</v>
      </c>
    </row>
    <row r="2378" spans="1:4" ht="14.25">
      <c r="A2378" s="70">
        <v>11991</v>
      </c>
      <c r="B2378" s="71" t="s">
        <v>2411</v>
      </c>
      <c r="C2378" s="70" t="s">
        <v>32</v>
      </c>
      <c r="D2378" s="72">
        <v>757125</v>
      </c>
    </row>
    <row r="2379" spans="1:4" ht="14.25">
      <c r="A2379" s="70">
        <v>11992</v>
      </c>
      <c r="B2379" s="71" t="s">
        <v>2412</v>
      </c>
      <c r="C2379" s="70" t="s">
        <v>32</v>
      </c>
      <c r="D2379" s="72">
        <v>1514250</v>
      </c>
    </row>
    <row r="2380" spans="1:4" ht="14.25">
      <c r="A2380" s="70">
        <v>11993</v>
      </c>
      <c r="B2380" s="71" t="s">
        <v>2413</v>
      </c>
      <c r="C2380" s="70" t="s">
        <v>22</v>
      </c>
      <c r="D2380" s="72">
        <v>6000</v>
      </c>
    </row>
    <row r="2381" spans="1:4" ht="14.25">
      <c r="A2381" s="70">
        <v>11994</v>
      </c>
      <c r="B2381" s="71" t="s">
        <v>2414</v>
      </c>
      <c r="C2381" s="70" t="s">
        <v>22</v>
      </c>
      <c r="D2381" s="72">
        <v>645934</v>
      </c>
    </row>
    <row r="2382" spans="1:4" ht="14.25">
      <c r="A2382" s="70">
        <v>11995</v>
      </c>
      <c r="B2382" s="71" t="s">
        <v>2415</v>
      </c>
      <c r="C2382" s="70" t="s">
        <v>22</v>
      </c>
      <c r="D2382" s="72">
        <v>226474</v>
      </c>
    </row>
    <row r="2383" spans="1:4" ht="14.25">
      <c r="A2383" s="70">
        <v>11996</v>
      </c>
      <c r="B2383" s="71" t="s">
        <v>2416</v>
      </c>
      <c r="C2383" s="70" t="s">
        <v>22</v>
      </c>
      <c r="D2383" s="72">
        <v>1555330</v>
      </c>
    </row>
    <row r="2384" spans="1:4" ht="14.25">
      <c r="A2384" s="70">
        <v>11997</v>
      </c>
      <c r="B2384" s="71" t="s">
        <v>2417</v>
      </c>
      <c r="C2384" s="70" t="s">
        <v>5</v>
      </c>
      <c r="D2384" s="72">
        <v>89964</v>
      </c>
    </row>
    <row r="2385" spans="1:4" ht="14.25">
      <c r="A2385" s="70">
        <v>11998</v>
      </c>
      <c r="B2385" s="71" t="s">
        <v>2418</v>
      </c>
      <c r="C2385" s="70" t="s">
        <v>22</v>
      </c>
      <c r="D2385" s="72">
        <v>92996</v>
      </c>
    </row>
    <row r="2386" spans="1:4" ht="14.25">
      <c r="A2386" s="70">
        <v>12002</v>
      </c>
      <c r="B2386" s="71" t="s">
        <v>2419</v>
      </c>
      <c r="C2386" s="70" t="s">
        <v>55</v>
      </c>
      <c r="D2386" s="72">
        <v>27000</v>
      </c>
    </row>
    <row r="2387" spans="1:4" ht="14.25">
      <c r="A2387" s="70">
        <v>12003</v>
      </c>
      <c r="B2387" s="71" t="s">
        <v>2420</v>
      </c>
      <c r="C2387" s="70" t="s">
        <v>22</v>
      </c>
      <c r="D2387" s="72">
        <v>8287</v>
      </c>
    </row>
    <row r="2388" spans="1:4" ht="14.25">
      <c r="A2388" s="70">
        <v>12004</v>
      </c>
      <c r="B2388" s="71" t="s">
        <v>2421</v>
      </c>
      <c r="C2388" s="70" t="s">
        <v>22</v>
      </c>
      <c r="D2388" s="72">
        <v>59235</v>
      </c>
    </row>
    <row r="2389" spans="1:4" ht="14.25">
      <c r="A2389" s="70">
        <v>12005</v>
      </c>
      <c r="B2389" s="71" t="s">
        <v>2422</v>
      </c>
      <c r="C2389" s="70" t="s">
        <v>22</v>
      </c>
      <c r="D2389" s="72">
        <v>107900</v>
      </c>
    </row>
    <row r="2390" spans="1:4" ht="14.25">
      <c r="A2390" s="70">
        <v>12006</v>
      </c>
      <c r="B2390" s="71" t="s">
        <v>2423</v>
      </c>
      <c r="C2390" s="70" t="s">
        <v>22</v>
      </c>
      <c r="D2390" s="72">
        <v>78100</v>
      </c>
    </row>
    <row r="2391" spans="1:4" ht="14.25">
      <c r="A2391" s="70">
        <v>12010</v>
      </c>
      <c r="B2391" s="71" t="s">
        <v>2424</v>
      </c>
      <c r="C2391" s="70" t="s">
        <v>55</v>
      </c>
      <c r="D2391" s="72">
        <v>26000</v>
      </c>
    </row>
    <row r="2392" spans="1:4" ht="14.25">
      <c r="A2392" s="70">
        <v>12011</v>
      </c>
      <c r="B2392" s="71" t="s">
        <v>2425</v>
      </c>
      <c r="C2392" s="70" t="s">
        <v>22</v>
      </c>
      <c r="D2392" s="72">
        <v>1100000</v>
      </c>
    </row>
    <row r="2393" spans="1:4" ht="14.25">
      <c r="A2393" s="70">
        <v>12015</v>
      </c>
      <c r="B2393" s="71" t="s">
        <v>2426</v>
      </c>
      <c r="C2393" s="70" t="s">
        <v>72</v>
      </c>
      <c r="D2393" s="72">
        <v>13500</v>
      </c>
    </row>
    <row r="2394" spans="1:4" ht="14.25">
      <c r="A2394" s="70">
        <v>12017</v>
      </c>
      <c r="B2394" s="71" t="s">
        <v>2427</v>
      </c>
      <c r="C2394" s="70" t="s">
        <v>22</v>
      </c>
      <c r="D2394" s="72">
        <v>142000</v>
      </c>
    </row>
    <row r="2395" spans="1:4" ht="14.25">
      <c r="A2395" s="70">
        <v>12019</v>
      </c>
      <c r="B2395" s="71" t="s">
        <v>2428</v>
      </c>
      <c r="C2395" s="70" t="s">
        <v>22</v>
      </c>
      <c r="D2395" s="72">
        <v>59417</v>
      </c>
    </row>
    <row r="2396" spans="1:4" ht="14.25">
      <c r="A2396" s="70">
        <v>12020</v>
      </c>
      <c r="B2396" s="71" t="s">
        <v>2429</v>
      </c>
      <c r="C2396" s="70" t="s">
        <v>5</v>
      </c>
      <c r="D2396" s="72">
        <v>29691</v>
      </c>
    </row>
    <row r="2397" spans="1:4" ht="14.25">
      <c r="A2397" s="70">
        <v>12021</v>
      </c>
      <c r="B2397" s="71" t="s">
        <v>2430</v>
      </c>
      <c r="C2397" s="70" t="s">
        <v>20</v>
      </c>
      <c r="D2397" s="72">
        <v>1071</v>
      </c>
    </row>
    <row r="2398" spans="1:4" ht="14.25">
      <c r="A2398" s="70">
        <v>12022</v>
      </c>
      <c r="B2398" s="71" t="s">
        <v>2431</v>
      </c>
      <c r="C2398" s="70" t="s">
        <v>22</v>
      </c>
      <c r="D2398" s="72">
        <v>32900</v>
      </c>
    </row>
    <row r="2399" spans="1:4" ht="14.25">
      <c r="A2399" s="70">
        <v>12023</v>
      </c>
      <c r="B2399" s="71" t="s">
        <v>2432</v>
      </c>
      <c r="C2399" s="70" t="s">
        <v>22</v>
      </c>
      <c r="D2399" s="72">
        <v>62475</v>
      </c>
    </row>
    <row r="2400" spans="1:4" ht="14.25">
      <c r="A2400" s="70">
        <v>12024</v>
      </c>
      <c r="B2400" s="71" t="s">
        <v>2433</v>
      </c>
      <c r="C2400" s="70" t="s">
        <v>837</v>
      </c>
      <c r="D2400" s="72">
        <v>39000</v>
      </c>
    </row>
    <row r="2401" spans="1:4" ht="14.25">
      <c r="A2401" s="70">
        <v>12025</v>
      </c>
      <c r="B2401" s="71" t="s">
        <v>2434</v>
      </c>
      <c r="C2401" s="70" t="s">
        <v>837</v>
      </c>
      <c r="D2401" s="72">
        <v>11100</v>
      </c>
    </row>
    <row r="2402" spans="1:4" ht="14.25">
      <c r="A2402" s="70">
        <v>12026</v>
      </c>
      <c r="B2402" s="71" t="s">
        <v>2435</v>
      </c>
      <c r="C2402" s="70" t="s">
        <v>22</v>
      </c>
      <c r="D2402" s="72">
        <v>268</v>
      </c>
    </row>
    <row r="2403" spans="1:4" ht="14.25">
      <c r="A2403" s="70">
        <v>12027</v>
      </c>
      <c r="B2403" s="71" t="s">
        <v>2436</v>
      </c>
      <c r="C2403" s="70" t="s">
        <v>852</v>
      </c>
      <c r="D2403" s="72">
        <v>34140</v>
      </c>
    </row>
    <row r="2404" spans="1:4" ht="14.25">
      <c r="A2404" s="70">
        <v>12028</v>
      </c>
      <c r="B2404" s="71" t="s">
        <v>2437</v>
      </c>
      <c r="C2404" s="70" t="s">
        <v>20</v>
      </c>
      <c r="D2404" s="72">
        <v>2118</v>
      </c>
    </row>
    <row r="2405" spans="1:4" ht="14.25">
      <c r="A2405" s="70">
        <v>12029</v>
      </c>
      <c r="B2405" s="71" t="s">
        <v>2438</v>
      </c>
      <c r="C2405" s="70" t="s">
        <v>22</v>
      </c>
      <c r="D2405" s="72">
        <v>20468</v>
      </c>
    </row>
    <row r="2406" spans="1:4" ht="14.25">
      <c r="A2406" s="70">
        <v>12030</v>
      </c>
      <c r="B2406" s="71" t="s">
        <v>2439</v>
      </c>
      <c r="C2406" s="70" t="s">
        <v>22</v>
      </c>
      <c r="D2406" s="72">
        <v>65000</v>
      </c>
    </row>
    <row r="2407" spans="1:4" ht="14.25">
      <c r="A2407" s="70">
        <v>12031</v>
      </c>
      <c r="B2407" s="71" t="s">
        <v>2440</v>
      </c>
      <c r="C2407" s="70" t="s">
        <v>22</v>
      </c>
      <c r="D2407" s="72">
        <v>2800</v>
      </c>
    </row>
    <row r="2408" spans="1:4" ht="14.25">
      <c r="A2408" s="70">
        <v>12039</v>
      </c>
      <c r="B2408" s="71" t="s">
        <v>2441</v>
      </c>
      <c r="C2408" s="70" t="s">
        <v>22</v>
      </c>
      <c r="D2408" s="72">
        <v>336</v>
      </c>
    </row>
    <row r="2409" spans="1:4" ht="14.25">
      <c r="A2409" s="70">
        <v>12040</v>
      </c>
      <c r="B2409" s="71" t="s">
        <v>2442</v>
      </c>
      <c r="C2409" s="70" t="s">
        <v>72</v>
      </c>
      <c r="D2409" s="72">
        <v>2800</v>
      </c>
    </row>
    <row r="2410" spans="1:4" ht="14.25">
      <c r="A2410" s="70">
        <v>12043</v>
      </c>
      <c r="B2410" s="71" t="s">
        <v>2443</v>
      </c>
      <c r="C2410" s="70" t="s">
        <v>22</v>
      </c>
      <c r="D2410" s="72">
        <v>3440464</v>
      </c>
    </row>
    <row r="2411" spans="1:4" ht="14.25">
      <c r="A2411" s="70">
        <v>12045</v>
      </c>
      <c r="B2411" s="71" t="s">
        <v>2444</v>
      </c>
      <c r="C2411" s="70" t="s">
        <v>16</v>
      </c>
      <c r="D2411" s="72">
        <v>1574</v>
      </c>
    </row>
    <row r="2412" spans="1:4" ht="14.25">
      <c r="A2412" s="70">
        <v>12046</v>
      </c>
      <c r="B2412" s="71" t="s">
        <v>2445</v>
      </c>
      <c r="C2412" s="70" t="s">
        <v>22</v>
      </c>
      <c r="D2412" s="72">
        <v>141953</v>
      </c>
    </row>
    <row r="2413" spans="1:4" ht="14.25">
      <c r="A2413" s="70">
        <v>12048</v>
      </c>
      <c r="B2413" s="71" t="s">
        <v>2446</v>
      </c>
      <c r="C2413" s="70" t="s">
        <v>20</v>
      </c>
      <c r="D2413" s="72">
        <v>16915</v>
      </c>
    </row>
    <row r="2414" spans="1:4" ht="14.25">
      <c r="A2414" s="70">
        <v>12050</v>
      </c>
      <c r="B2414" s="71" t="s">
        <v>2447</v>
      </c>
      <c r="C2414" s="70" t="s">
        <v>22</v>
      </c>
      <c r="D2414" s="72">
        <v>437375</v>
      </c>
    </row>
    <row r="2415" spans="1:4" ht="14.25">
      <c r="A2415" s="70">
        <v>12051</v>
      </c>
      <c r="B2415" s="71" t="s">
        <v>2448</v>
      </c>
      <c r="C2415" s="70" t="s">
        <v>32</v>
      </c>
      <c r="D2415" s="72">
        <v>226632</v>
      </c>
    </row>
    <row r="2416" spans="1:4" ht="14.25">
      <c r="A2416" s="70">
        <v>12052</v>
      </c>
      <c r="B2416" s="71" t="s">
        <v>2449</v>
      </c>
      <c r="C2416" s="70" t="s">
        <v>22</v>
      </c>
      <c r="D2416" s="72">
        <v>236284</v>
      </c>
    </row>
    <row r="2417" spans="1:4" ht="14.25">
      <c r="A2417" s="70">
        <v>12058</v>
      </c>
      <c r="B2417" s="71" t="s">
        <v>2450</v>
      </c>
      <c r="C2417" s="70" t="s">
        <v>20</v>
      </c>
      <c r="D2417" s="72">
        <v>6526</v>
      </c>
    </row>
    <row r="2418" spans="1:4" ht="14.25">
      <c r="A2418" s="70">
        <v>12059</v>
      </c>
      <c r="B2418" s="71" t="s">
        <v>2451</v>
      </c>
      <c r="C2418" s="70" t="s">
        <v>22</v>
      </c>
      <c r="D2418" s="72">
        <v>425987</v>
      </c>
    </row>
    <row r="2419" spans="1:4" ht="14.25">
      <c r="A2419" s="70">
        <v>12090</v>
      </c>
      <c r="B2419" s="71" t="s">
        <v>2452</v>
      </c>
      <c r="C2419" s="70" t="s">
        <v>20</v>
      </c>
      <c r="D2419" s="72">
        <v>160155</v>
      </c>
    </row>
    <row r="2420" spans="1:4" ht="14.25">
      <c r="A2420" s="70">
        <v>12091</v>
      </c>
      <c r="B2420" s="71" t="s">
        <v>2453</v>
      </c>
      <c r="C2420" s="70" t="s">
        <v>22</v>
      </c>
      <c r="D2420" s="72">
        <v>8330</v>
      </c>
    </row>
    <row r="2421" spans="1:4" ht="14.25">
      <c r="A2421" s="70">
        <v>12092</v>
      </c>
      <c r="B2421" s="71" t="s">
        <v>2454</v>
      </c>
      <c r="C2421" s="70" t="s">
        <v>22</v>
      </c>
      <c r="D2421" s="72">
        <v>14280</v>
      </c>
    </row>
    <row r="2422" spans="1:4" ht="14.25">
      <c r="A2422" s="70">
        <v>12093</v>
      </c>
      <c r="B2422" s="71" t="s">
        <v>2455</v>
      </c>
      <c r="C2422" s="70" t="s">
        <v>22</v>
      </c>
      <c r="D2422" s="72">
        <v>21420</v>
      </c>
    </row>
    <row r="2423" spans="1:4" ht="14.25">
      <c r="A2423" s="70">
        <v>12094</v>
      </c>
      <c r="B2423" s="71" t="s">
        <v>2456</v>
      </c>
      <c r="C2423" s="70" t="s">
        <v>22</v>
      </c>
      <c r="D2423" s="72">
        <v>26180</v>
      </c>
    </row>
    <row r="2424" spans="1:4" ht="14.25">
      <c r="A2424" s="70">
        <v>12095</v>
      </c>
      <c r="B2424" s="71" t="s">
        <v>2457</v>
      </c>
      <c r="C2424" s="70" t="s">
        <v>22</v>
      </c>
      <c r="D2424" s="72">
        <v>9520</v>
      </c>
    </row>
    <row r="2425" spans="1:4" ht="14.25">
      <c r="A2425" s="70">
        <v>12096</v>
      </c>
      <c r="B2425" s="71" t="s">
        <v>2458</v>
      </c>
      <c r="C2425" s="70" t="s">
        <v>22</v>
      </c>
      <c r="D2425" s="72">
        <v>16660</v>
      </c>
    </row>
    <row r="2426" spans="1:4" ht="14.25">
      <c r="A2426" s="70">
        <v>12097</v>
      </c>
      <c r="B2426" s="71" t="s">
        <v>2459</v>
      </c>
      <c r="C2426" s="70" t="s">
        <v>22</v>
      </c>
      <c r="D2426" s="72">
        <v>29750</v>
      </c>
    </row>
    <row r="2427" spans="1:4" ht="14.25">
      <c r="A2427" s="70">
        <v>12098</v>
      </c>
      <c r="B2427" s="71" t="s">
        <v>2460</v>
      </c>
      <c r="C2427" s="70" t="s">
        <v>22</v>
      </c>
      <c r="D2427" s="72">
        <v>32130</v>
      </c>
    </row>
    <row r="2428" spans="1:4" ht="14.25">
      <c r="A2428" s="70">
        <v>12229</v>
      </c>
      <c r="B2428" s="71" t="s">
        <v>2461</v>
      </c>
      <c r="C2428" s="70" t="s">
        <v>22</v>
      </c>
      <c r="D2428" s="72">
        <v>479816</v>
      </c>
    </row>
    <row r="2429" spans="1:4" ht="14.25">
      <c r="A2429" s="70">
        <v>12234</v>
      </c>
      <c r="B2429" s="71" t="s">
        <v>2462</v>
      </c>
      <c r="C2429" s="70" t="s">
        <v>22</v>
      </c>
      <c r="D2429" s="72">
        <v>2176</v>
      </c>
    </row>
    <row r="2430" spans="1:4" ht="14.25">
      <c r="A2430" s="70">
        <v>12235</v>
      </c>
      <c r="B2430" s="71" t="s">
        <v>2463</v>
      </c>
      <c r="C2430" s="70" t="s">
        <v>20</v>
      </c>
      <c r="D2430" s="72">
        <v>55692</v>
      </c>
    </row>
    <row r="2431" spans="1:4" ht="14.25">
      <c r="A2431" s="70">
        <v>12236</v>
      </c>
      <c r="B2431" s="71" t="s">
        <v>2464</v>
      </c>
      <c r="C2431" s="70" t="s">
        <v>22</v>
      </c>
      <c r="D2431" s="72">
        <v>241770</v>
      </c>
    </row>
    <row r="2432" spans="1:4" ht="14.25">
      <c r="A2432" s="70">
        <v>12237</v>
      </c>
      <c r="B2432" s="71" t="s">
        <v>2465</v>
      </c>
      <c r="C2432" s="70" t="s">
        <v>22</v>
      </c>
      <c r="D2432" s="72">
        <v>134884</v>
      </c>
    </row>
    <row r="2433" spans="1:4" ht="14.25">
      <c r="A2433" s="70">
        <v>12238</v>
      </c>
      <c r="B2433" s="71" t="s">
        <v>2466</v>
      </c>
      <c r="C2433" s="70" t="s">
        <v>22</v>
      </c>
      <c r="D2433" s="72">
        <v>159460</v>
      </c>
    </row>
    <row r="2434" spans="1:4" ht="14.25">
      <c r="A2434" s="70">
        <v>12239</v>
      </c>
      <c r="B2434" s="71" t="s">
        <v>2467</v>
      </c>
      <c r="C2434" s="70" t="s">
        <v>5</v>
      </c>
      <c r="D2434" s="72">
        <v>79730</v>
      </c>
    </row>
    <row r="2435" spans="1:4" ht="14.25">
      <c r="A2435" s="70">
        <v>12240</v>
      </c>
      <c r="B2435" s="71" t="s">
        <v>2468</v>
      </c>
      <c r="C2435" s="70" t="s">
        <v>5</v>
      </c>
      <c r="D2435" s="72">
        <v>79730</v>
      </c>
    </row>
    <row r="2436" spans="1:4" ht="14.25">
      <c r="A2436" s="70">
        <v>12241</v>
      </c>
      <c r="B2436" s="71" t="s">
        <v>2469</v>
      </c>
      <c r="C2436" s="70" t="s">
        <v>5</v>
      </c>
      <c r="D2436" s="72">
        <v>79730</v>
      </c>
    </row>
    <row r="2437" spans="1:4" ht="14.25">
      <c r="A2437" s="70">
        <v>12243</v>
      </c>
      <c r="B2437" s="71" t="s">
        <v>2470</v>
      </c>
      <c r="C2437" s="70" t="s">
        <v>5</v>
      </c>
      <c r="D2437" s="72">
        <v>79730</v>
      </c>
    </row>
    <row r="2438" spans="1:4" ht="14.25">
      <c r="A2438" s="70">
        <v>12244</v>
      </c>
      <c r="B2438" s="71" t="s">
        <v>2471</v>
      </c>
      <c r="C2438" s="70" t="s">
        <v>5</v>
      </c>
      <c r="D2438" s="72">
        <v>19635</v>
      </c>
    </row>
    <row r="2439" spans="1:4" ht="14.25">
      <c r="A2439" s="70">
        <v>12245</v>
      </c>
      <c r="B2439" s="71" t="s">
        <v>2472</v>
      </c>
      <c r="C2439" s="70" t="s">
        <v>5</v>
      </c>
      <c r="D2439" s="72">
        <v>107701</v>
      </c>
    </row>
    <row r="2440" spans="1:4" ht="14.25">
      <c r="A2440" s="70">
        <v>12246</v>
      </c>
      <c r="B2440" s="71" t="s">
        <v>2473</v>
      </c>
      <c r="C2440" s="70" t="s">
        <v>5</v>
      </c>
      <c r="D2440" s="72">
        <v>107701</v>
      </c>
    </row>
    <row r="2441" spans="1:4" ht="14.25">
      <c r="A2441" s="70">
        <v>12247</v>
      </c>
      <c r="B2441" s="71" t="s">
        <v>2474</v>
      </c>
      <c r="C2441" s="70" t="s">
        <v>5</v>
      </c>
      <c r="D2441" s="72">
        <v>76160</v>
      </c>
    </row>
    <row r="2442" spans="1:4" ht="14.25">
      <c r="A2442" s="70">
        <v>12248</v>
      </c>
      <c r="B2442" s="71" t="s">
        <v>2475</v>
      </c>
      <c r="C2442" s="70" t="s">
        <v>5</v>
      </c>
      <c r="D2442" s="72">
        <v>76160</v>
      </c>
    </row>
    <row r="2443" spans="1:4" ht="14.25">
      <c r="A2443" s="70">
        <v>12249</v>
      </c>
      <c r="B2443" s="71" t="s">
        <v>2476</v>
      </c>
      <c r="C2443" s="70" t="s">
        <v>20</v>
      </c>
      <c r="D2443" s="72">
        <v>2800</v>
      </c>
    </row>
    <row r="2444" spans="1:4" ht="14.25">
      <c r="A2444" s="70">
        <v>12250</v>
      </c>
      <c r="B2444" s="71" t="s">
        <v>2477</v>
      </c>
      <c r="C2444" s="70" t="s">
        <v>5</v>
      </c>
      <c r="D2444" s="72">
        <v>659290</v>
      </c>
    </row>
    <row r="2445" spans="1:4" ht="14.25">
      <c r="A2445" s="70">
        <v>12251</v>
      </c>
      <c r="B2445" s="71" t="s">
        <v>2478</v>
      </c>
      <c r="C2445" s="70" t="s">
        <v>5</v>
      </c>
      <c r="D2445" s="72">
        <v>676235</v>
      </c>
    </row>
    <row r="2446" spans="1:4" ht="14.25">
      <c r="A2446" s="70">
        <v>12252</v>
      </c>
      <c r="B2446" s="71" t="s">
        <v>2479</v>
      </c>
      <c r="C2446" s="70" t="s">
        <v>5</v>
      </c>
      <c r="D2446" s="72">
        <v>803788</v>
      </c>
    </row>
    <row r="2447" spans="1:4" ht="14.25">
      <c r="A2447" s="70">
        <v>12255</v>
      </c>
      <c r="B2447" s="71" t="s">
        <v>2480</v>
      </c>
      <c r="C2447" s="70" t="s">
        <v>2043</v>
      </c>
      <c r="D2447" s="72">
        <v>254001</v>
      </c>
    </row>
    <row r="2448" spans="1:4" ht="14.25">
      <c r="A2448" s="70">
        <v>12257</v>
      </c>
      <c r="B2448" s="71" t="s">
        <v>2481</v>
      </c>
      <c r="C2448" s="70" t="s">
        <v>22</v>
      </c>
      <c r="D2448" s="72">
        <v>107100</v>
      </c>
    </row>
    <row r="2449" spans="1:4" ht="14.25">
      <c r="A2449" s="70">
        <v>12258</v>
      </c>
      <c r="B2449" s="71" t="s">
        <v>2482</v>
      </c>
      <c r="C2449" s="70" t="s">
        <v>58</v>
      </c>
      <c r="D2449" s="72">
        <v>1725500</v>
      </c>
    </row>
    <row r="2450" spans="1:4" ht="14.25">
      <c r="A2450" s="70">
        <v>12259</v>
      </c>
      <c r="B2450" s="71" t="s">
        <v>2483</v>
      </c>
      <c r="C2450" s="70" t="s">
        <v>58</v>
      </c>
      <c r="D2450" s="72">
        <v>873650</v>
      </c>
    </row>
    <row r="2451" spans="1:4" ht="14.25">
      <c r="A2451" s="70">
        <v>12260</v>
      </c>
      <c r="B2451" s="71" t="s">
        <v>2484</v>
      </c>
      <c r="C2451" s="70" t="s">
        <v>58</v>
      </c>
      <c r="D2451" s="72">
        <v>919632</v>
      </c>
    </row>
    <row r="2452" spans="1:4" ht="14.25">
      <c r="A2452" s="70">
        <v>12261</v>
      </c>
      <c r="B2452" s="71" t="s">
        <v>2485</v>
      </c>
      <c r="C2452" s="70" t="s">
        <v>58</v>
      </c>
      <c r="D2452" s="72">
        <v>1029988</v>
      </c>
    </row>
    <row r="2453" spans="1:4" ht="14.25">
      <c r="A2453" s="70">
        <v>12263</v>
      </c>
      <c r="B2453" s="71" t="s">
        <v>2486</v>
      </c>
      <c r="C2453" s="70" t="s">
        <v>58</v>
      </c>
      <c r="D2453" s="72">
        <v>1029988</v>
      </c>
    </row>
    <row r="2454" spans="1:4" ht="14.25">
      <c r="A2454" s="70">
        <v>12264</v>
      </c>
      <c r="B2454" s="71" t="s">
        <v>2487</v>
      </c>
      <c r="C2454" s="70" t="s">
        <v>22</v>
      </c>
      <c r="D2454" s="72">
        <v>74375</v>
      </c>
    </row>
    <row r="2455" spans="1:4" ht="14.25">
      <c r="A2455" s="70">
        <v>12265</v>
      </c>
      <c r="B2455" s="71" t="s">
        <v>2488</v>
      </c>
      <c r="C2455" s="70" t="s">
        <v>32</v>
      </c>
      <c r="D2455" s="72">
        <v>134708</v>
      </c>
    </row>
    <row r="2456" spans="1:4" ht="14.25">
      <c r="A2456" s="70">
        <v>12266</v>
      </c>
      <c r="B2456" s="71" t="s">
        <v>2489</v>
      </c>
      <c r="C2456" s="70" t="s">
        <v>58</v>
      </c>
      <c r="D2456" s="72">
        <v>946455</v>
      </c>
    </row>
    <row r="2457" spans="1:4" ht="14.25">
      <c r="A2457" s="70">
        <v>12267</v>
      </c>
      <c r="B2457" s="71" t="s">
        <v>2490</v>
      </c>
      <c r="C2457" s="70" t="s">
        <v>22</v>
      </c>
      <c r="D2457" s="72">
        <v>1097900</v>
      </c>
    </row>
    <row r="2458" spans="1:4" ht="14.25">
      <c r="A2458" s="70">
        <v>12268</v>
      </c>
      <c r="B2458" s="71" t="s">
        <v>2491</v>
      </c>
      <c r="C2458" s="70" t="s">
        <v>22</v>
      </c>
      <c r="D2458" s="72">
        <v>207012</v>
      </c>
    </row>
    <row r="2459" spans="1:4" ht="14.25">
      <c r="A2459" s="70">
        <v>12269</v>
      </c>
      <c r="B2459" s="71" t="s">
        <v>2492</v>
      </c>
      <c r="C2459" s="70" t="s">
        <v>22</v>
      </c>
      <c r="D2459" s="72">
        <v>78100</v>
      </c>
    </row>
    <row r="2460" spans="1:4" ht="14.25">
      <c r="A2460" s="70">
        <v>12270</v>
      </c>
      <c r="B2460" s="71" t="s">
        <v>2493</v>
      </c>
      <c r="C2460" s="70" t="s">
        <v>22</v>
      </c>
      <c r="D2460" s="72">
        <v>143999</v>
      </c>
    </row>
    <row r="2461" spans="1:4" ht="14.25">
      <c r="A2461" s="70">
        <v>12271</v>
      </c>
      <c r="B2461" s="71" t="s">
        <v>2494</v>
      </c>
      <c r="C2461" s="70" t="s">
        <v>5</v>
      </c>
      <c r="D2461" s="72">
        <v>371137</v>
      </c>
    </row>
    <row r="2462" spans="1:4" ht="14.25">
      <c r="A2462" s="70">
        <v>12272</v>
      </c>
      <c r="B2462" s="71" t="s">
        <v>2495</v>
      </c>
      <c r="C2462" s="70" t="s">
        <v>22</v>
      </c>
      <c r="D2462" s="72">
        <v>387900</v>
      </c>
    </row>
    <row r="2463" spans="1:4" ht="14.25">
      <c r="A2463" s="70">
        <v>12277</v>
      </c>
      <c r="B2463" s="71" t="s">
        <v>2496</v>
      </c>
      <c r="C2463" s="70" t="s">
        <v>14</v>
      </c>
      <c r="D2463" s="72">
        <v>251285</v>
      </c>
    </row>
    <row r="2464" spans="1:4" ht="14.25">
      <c r="A2464" s="70">
        <v>12319</v>
      </c>
      <c r="B2464" s="71" t="s">
        <v>2497</v>
      </c>
      <c r="C2464" s="70" t="s">
        <v>32</v>
      </c>
      <c r="D2464" s="72">
        <v>110763</v>
      </c>
    </row>
    <row r="2465" spans="1:4" ht="14.25">
      <c r="A2465" s="70">
        <v>12320</v>
      </c>
      <c r="B2465" s="71" t="s">
        <v>2498</v>
      </c>
      <c r="C2465" s="70" t="s">
        <v>32</v>
      </c>
      <c r="D2465" s="72">
        <v>250590</v>
      </c>
    </row>
    <row r="2466" spans="1:4" ht="14.25">
      <c r="A2466" s="70">
        <v>12321</v>
      </c>
      <c r="B2466" s="71" t="s">
        <v>2499</v>
      </c>
      <c r="C2466" s="70" t="s">
        <v>32</v>
      </c>
      <c r="D2466" s="72">
        <v>313238</v>
      </c>
    </row>
    <row r="2467" spans="1:4" ht="14.25">
      <c r="A2467" s="70">
        <v>12322</v>
      </c>
      <c r="B2467" s="71" t="s">
        <v>2500</v>
      </c>
      <c r="C2467" s="70" t="s">
        <v>32</v>
      </c>
      <c r="D2467" s="72">
        <v>221526</v>
      </c>
    </row>
    <row r="2468" spans="1:4" ht="14.25">
      <c r="A2468" s="70">
        <v>12323</v>
      </c>
      <c r="B2468" s="71" t="s">
        <v>2501</v>
      </c>
      <c r="C2468" s="70" t="s">
        <v>32</v>
      </c>
      <c r="D2468" s="72">
        <v>172298</v>
      </c>
    </row>
    <row r="2469" spans="1:4" ht="14.25">
      <c r="A2469" s="70">
        <v>12324</v>
      </c>
      <c r="B2469" s="71" t="s">
        <v>2502</v>
      </c>
      <c r="C2469" s="70" t="s">
        <v>32</v>
      </c>
      <c r="D2469" s="72">
        <v>227679</v>
      </c>
    </row>
    <row r="2470" spans="1:4" ht="14.25">
      <c r="A2470" s="70">
        <v>12325</v>
      </c>
      <c r="B2470" s="71" t="s">
        <v>2503</v>
      </c>
      <c r="C2470" s="70" t="s">
        <v>32</v>
      </c>
      <c r="D2470" s="72">
        <v>246140</v>
      </c>
    </row>
    <row r="2471" spans="1:4" ht="14.25">
      <c r="A2471" s="70">
        <v>12326</v>
      </c>
      <c r="B2471" s="71" t="s">
        <v>2504</v>
      </c>
      <c r="C2471" s="70" t="s">
        <v>32</v>
      </c>
      <c r="D2471" s="72">
        <v>417648</v>
      </c>
    </row>
    <row r="2472" spans="1:4" ht="14.25">
      <c r="A2472" s="70">
        <v>12327</v>
      </c>
      <c r="B2472" s="71" t="s">
        <v>2505</v>
      </c>
      <c r="C2472" s="70" t="s">
        <v>32</v>
      </c>
      <c r="D2472" s="72">
        <v>553814</v>
      </c>
    </row>
    <row r="2473" spans="1:4" ht="14.25">
      <c r="A2473" s="70">
        <v>12328</v>
      </c>
      <c r="B2473" s="71" t="s">
        <v>2506</v>
      </c>
      <c r="C2473" s="70" t="s">
        <v>32</v>
      </c>
      <c r="D2473" s="72">
        <v>516893</v>
      </c>
    </row>
    <row r="2474" spans="1:4" ht="14.25">
      <c r="A2474" s="70">
        <v>12329</v>
      </c>
      <c r="B2474" s="71" t="s">
        <v>2507</v>
      </c>
      <c r="C2474" s="70" t="s">
        <v>22</v>
      </c>
      <c r="D2474" s="72">
        <v>3451000</v>
      </c>
    </row>
    <row r="2475" spans="1:4" ht="14.25">
      <c r="A2475" s="70">
        <v>12330</v>
      </c>
      <c r="B2475" s="71" t="s">
        <v>2508</v>
      </c>
      <c r="C2475" s="70" t="s">
        <v>22</v>
      </c>
      <c r="D2475" s="72">
        <v>3451000</v>
      </c>
    </row>
    <row r="2476" spans="1:4" ht="14.25">
      <c r="A2476" s="70">
        <v>12331</v>
      </c>
      <c r="B2476" s="71" t="s">
        <v>2509</v>
      </c>
      <c r="C2476" s="70" t="s">
        <v>22</v>
      </c>
      <c r="D2476" s="72">
        <v>4760000</v>
      </c>
    </row>
    <row r="2477" spans="1:4" ht="14.25">
      <c r="A2477" s="70">
        <v>12332</v>
      </c>
      <c r="B2477" s="71" t="s">
        <v>2510</v>
      </c>
      <c r="C2477" s="70" t="s">
        <v>22</v>
      </c>
      <c r="D2477" s="72">
        <v>1963500</v>
      </c>
    </row>
    <row r="2478" spans="1:4" ht="14.25">
      <c r="A2478" s="70">
        <v>12333</v>
      </c>
      <c r="B2478" s="71" t="s">
        <v>2511</v>
      </c>
      <c r="C2478" s="70" t="s">
        <v>22</v>
      </c>
      <c r="D2478" s="72">
        <v>1784512</v>
      </c>
    </row>
    <row r="2479" spans="1:4" ht="14.25">
      <c r="A2479" s="70">
        <v>12334</v>
      </c>
      <c r="B2479" s="71" t="s">
        <v>2512</v>
      </c>
      <c r="C2479" s="70" t="s">
        <v>22</v>
      </c>
      <c r="D2479" s="72">
        <v>383000</v>
      </c>
    </row>
    <row r="2480" spans="1:4" ht="14.25">
      <c r="A2480" s="70">
        <v>12335</v>
      </c>
      <c r="B2480" s="71" t="s">
        <v>2513</v>
      </c>
      <c r="C2480" s="70" t="s">
        <v>22</v>
      </c>
      <c r="D2480" s="72">
        <v>283220</v>
      </c>
    </row>
    <row r="2481" spans="1:4" ht="14.25">
      <c r="A2481" s="70">
        <v>12336</v>
      </c>
      <c r="B2481" s="71" t="s">
        <v>2514</v>
      </c>
      <c r="C2481" s="70" t="s">
        <v>22</v>
      </c>
      <c r="D2481" s="72">
        <v>49980</v>
      </c>
    </row>
    <row r="2482" spans="1:4" ht="14.25">
      <c r="A2482" s="70">
        <v>12341</v>
      </c>
      <c r="B2482" s="71" t="s">
        <v>2515</v>
      </c>
      <c r="C2482" s="70" t="s">
        <v>22</v>
      </c>
      <c r="D2482" s="72">
        <v>3798837</v>
      </c>
    </row>
    <row r="2483" spans="1:4" ht="14.25">
      <c r="A2483" s="70">
        <v>12350</v>
      </c>
      <c r="B2483" s="71" t="s">
        <v>2516</v>
      </c>
      <c r="C2483" s="70" t="s">
        <v>58</v>
      </c>
      <c r="D2483" s="72">
        <v>32790</v>
      </c>
    </row>
    <row r="2484" spans="1:4" ht="14.25">
      <c r="A2484" s="70">
        <v>12352</v>
      </c>
      <c r="B2484" s="71" t="s">
        <v>2517</v>
      </c>
      <c r="C2484" s="70" t="s">
        <v>1161</v>
      </c>
      <c r="D2484" s="72">
        <v>259635</v>
      </c>
    </row>
    <row r="2485" spans="1:4" ht="14.25">
      <c r="A2485" s="70">
        <v>12355</v>
      </c>
      <c r="B2485" s="71" t="s">
        <v>2518</v>
      </c>
      <c r="C2485" s="70" t="s">
        <v>58</v>
      </c>
      <c r="D2485" s="72">
        <v>42119</v>
      </c>
    </row>
    <row r="2486" spans="1:4" ht="14.25">
      <c r="A2486" s="70">
        <v>12356</v>
      </c>
      <c r="B2486" s="71" t="s">
        <v>2519</v>
      </c>
      <c r="C2486" s="70" t="s">
        <v>20</v>
      </c>
      <c r="D2486" s="72">
        <v>13804</v>
      </c>
    </row>
    <row r="2487" spans="1:4" ht="14.25">
      <c r="A2487" s="70">
        <v>12357</v>
      </c>
      <c r="B2487" s="71" t="s">
        <v>2520</v>
      </c>
      <c r="C2487" s="70" t="s">
        <v>22</v>
      </c>
      <c r="D2487" s="72">
        <v>56900</v>
      </c>
    </row>
    <row r="2488" spans="1:4" ht="14.25">
      <c r="A2488" s="70">
        <v>12358</v>
      </c>
      <c r="B2488" s="71" t="s">
        <v>2521</v>
      </c>
      <c r="C2488" s="70" t="s">
        <v>22</v>
      </c>
      <c r="D2488" s="72">
        <v>582990</v>
      </c>
    </row>
    <row r="2489" spans="1:4" ht="14.25">
      <c r="A2489" s="70">
        <v>12373</v>
      </c>
      <c r="B2489" s="71" t="s">
        <v>2522</v>
      </c>
      <c r="C2489" s="70" t="s">
        <v>5</v>
      </c>
      <c r="D2489" s="72">
        <v>762137</v>
      </c>
    </row>
    <row r="2490" spans="1:4" ht="14.25">
      <c r="A2490" s="70">
        <v>12375</v>
      </c>
      <c r="B2490" s="71" t="s">
        <v>2523</v>
      </c>
      <c r="C2490" s="70" t="s">
        <v>22</v>
      </c>
      <c r="D2490" s="72">
        <v>11055705</v>
      </c>
    </row>
    <row r="2491" spans="1:4" ht="14.25">
      <c r="A2491" s="70">
        <v>12376</v>
      </c>
      <c r="B2491" s="71" t="s">
        <v>2524</v>
      </c>
      <c r="C2491" s="70" t="s">
        <v>22</v>
      </c>
      <c r="D2491" s="72">
        <v>809557</v>
      </c>
    </row>
    <row r="2492" spans="1:4" ht="14.25">
      <c r="A2492" s="70">
        <v>12377</v>
      </c>
      <c r="B2492" s="71" t="s">
        <v>2525</v>
      </c>
      <c r="C2492" s="70" t="s">
        <v>22</v>
      </c>
      <c r="D2492" s="72">
        <v>3037470</v>
      </c>
    </row>
    <row r="2493" spans="1:4" ht="14.25">
      <c r="A2493" s="70">
        <v>12383</v>
      </c>
      <c r="B2493" s="71" t="s">
        <v>2526</v>
      </c>
      <c r="C2493" s="70" t="s">
        <v>32</v>
      </c>
      <c r="D2493" s="72">
        <v>3905675</v>
      </c>
    </row>
    <row r="2494" spans="1:4" ht="14.25">
      <c r="A2494" s="70">
        <v>12384</v>
      </c>
      <c r="B2494" s="71" t="s">
        <v>2527</v>
      </c>
      <c r="C2494" s="70" t="s">
        <v>32</v>
      </c>
      <c r="D2494" s="72">
        <v>7042024</v>
      </c>
    </row>
    <row r="2495" spans="1:4" ht="14.25">
      <c r="A2495" s="70">
        <v>12390</v>
      </c>
      <c r="B2495" s="71" t="s">
        <v>2528</v>
      </c>
      <c r="C2495" s="70" t="s">
        <v>22</v>
      </c>
      <c r="D2495" s="72">
        <v>2320500</v>
      </c>
    </row>
    <row r="2496" spans="1:4" ht="14.25">
      <c r="A2496" s="70">
        <v>12391</v>
      </c>
      <c r="B2496" s="71" t="s">
        <v>2529</v>
      </c>
      <c r="C2496" s="70" t="s">
        <v>22</v>
      </c>
      <c r="D2496" s="72">
        <v>3702428</v>
      </c>
    </row>
    <row r="2497" spans="1:4" ht="14.25">
      <c r="A2497" s="70">
        <v>12392</v>
      </c>
      <c r="B2497" s="71" t="s">
        <v>2530</v>
      </c>
      <c r="C2497" s="70" t="s">
        <v>22</v>
      </c>
      <c r="D2497" s="72">
        <v>1346190</v>
      </c>
    </row>
    <row r="2498" spans="1:4" ht="14.25">
      <c r="A2498" s="70">
        <v>12393</v>
      </c>
      <c r="B2498" s="71" t="s">
        <v>2531</v>
      </c>
      <c r="C2498" s="70" t="s">
        <v>1917</v>
      </c>
      <c r="D2498" s="72">
        <v>1433935</v>
      </c>
    </row>
    <row r="2499" spans="1:4" ht="14.25">
      <c r="A2499" s="70">
        <v>12394</v>
      </c>
      <c r="B2499" s="71" t="s">
        <v>2532</v>
      </c>
      <c r="C2499" s="70" t="s">
        <v>22</v>
      </c>
      <c r="D2499" s="72">
        <v>19499839</v>
      </c>
    </row>
    <row r="2500" spans="1:4" ht="14.25">
      <c r="A2500" s="70">
        <v>12396</v>
      </c>
      <c r="B2500" s="71" t="s">
        <v>2533</v>
      </c>
      <c r="C2500" s="70" t="s">
        <v>22</v>
      </c>
      <c r="D2500" s="72">
        <v>2750000</v>
      </c>
    </row>
    <row r="2501" spans="1:4" ht="14.25">
      <c r="A2501" s="70">
        <v>12428</v>
      </c>
      <c r="B2501" s="71" t="s">
        <v>2534</v>
      </c>
      <c r="C2501" s="70" t="s">
        <v>22</v>
      </c>
      <c r="D2501" s="72">
        <v>119328</v>
      </c>
    </row>
    <row r="2502" spans="1:4" ht="14.25">
      <c r="A2502" s="70">
        <v>12429</v>
      </c>
      <c r="B2502" s="71" t="s">
        <v>2535</v>
      </c>
      <c r="C2502" s="70" t="s">
        <v>22</v>
      </c>
      <c r="D2502" s="72">
        <v>2353</v>
      </c>
    </row>
    <row r="2503" spans="1:4" ht="14.25">
      <c r="A2503" s="70">
        <v>12430</v>
      </c>
      <c r="B2503" s="71" t="s">
        <v>2536</v>
      </c>
      <c r="C2503" s="70" t="s">
        <v>72</v>
      </c>
      <c r="D2503" s="72">
        <v>11345</v>
      </c>
    </row>
    <row r="2504" spans="1:4" ht="14.25">
      <c r="A2504" s="70">
        <v>12431</v>
      </c>
      <c r="B2504" s="71" t="s">
        <v>2537</v>
      </c>
      <c r="C2504" s="70" t="s">
        <v>22</v>
      </c>
      <c r="D2504" s="72">
        <v>10949</v>
      </c>
    </row>
    <row r="2505" spans="1:4" ht="14.25">
      <c r="A2505" s="70">
        <v>12432</v>
      </c>
      <c r="B2505" s="71" t="s">
        <v>2538</v>
      </c>
      <c r="C2505" s="70" t="s">
        <v>5</v>
      </c>
      <c r="D2505" s="72">
        <v>311880</v>
      </c>
    </row>
    <row r="2506" spans="1:4" ht="14.25">
      <c r="A2506" s="70">
        <v>12434</v>
      </c>
      <c r="B2506" s="71" t="s">
        <v>2539</v>
      </c>
      <c r="C2506" s="70" t="s">
        <v>72</v>
      </c>
      <c r="D2506" s="72">
        <v>2353</v>
      </c>
    </row>
    <row r="2507" spans="1:4" ht="14.25">
      <c r="A2507" s="70">
        <v>12435</v>
      </c>
      <c r="B2507" s="71" t="s">
        <v>2540</v>
      </c>
      <c r="C2507" s="70" t="s">
        <v>22</v>
      </c>
      <c r="D2507" s="72">
        <v>47816</v>
      </c>
    </row>
    <row r="2508" spans="1:4" ht="14.25">
      <c r="A2508" s="70">
        <v>12436</v>
      </c>
      <c r="B2508" s="71" t="s">
        <v>2541</v>
      </c>
      <c r="C2508" s="70" t="s">
        <v>55</v>
      </c>
      <c r="D2508" s="72">
        <v>21849</v>
      </c>
    </row>
    <row r="2509" spans="1:4" ht="14.25">
      <c r="A2509" s="70">
        <v>12437</v>
      </c>
      <c r="B2509" s="71" t="s">
        <v>2542</v>
      </c>
      <c r="C2509" s="70" t="s">
        <v>22</v>
      </c>
      <c r="D2509" s="72">
        <v>52500</v>
      </c>
    </row>
    <row r="2510" spans="1:4" ht="14.25">
      <c r="A2510" s="70">
        <v>12438</v>
      </c>
      <c r="B2510" s="71" t="s">
        <v>2543</v>
      </c>
      <c r="C2510" s="70" t="s">
        <v>22</v>
      </c>
      <c r="D2510" s="72">
        <v>325966</v>
      </c>
    </row>
    <row r="2511" spans="1:4" ht="14.25">
      <c r="A2511" s="70">
        <v>12439</v>
      </c>
      <c r="B2511" s="71" t="s">
        <v>2544</v>
      </c>
      <c r="C2511" s="70" t="s">
        <v>22</v>
      </c>
      <c r="D2511" s="72">
        <v>924370</v>
      </c>
    </row>
    <row r="2512" spans="1:4" ht="14.25">
      <c r="A2512" s="70">
        <v>12440</v>
      </c>
      <c r="B2512" s="71" t="s">
        <v>2545</v>
      </c>
      <c r="C2512" s="70" t="s">
        <v>22</v>
      </c>
      <c r="D2512" s="72">
        <v>173960</v>
      </c>
    </row>
    <row r="2513" spans="1:4" ht="14.25">
      <c r="A2513" s="70">
        <v>12441</v>
      </c>
      <c r="B2513" s="71" t="s">
        <v>2546</v>
      </c>
      <c r="C2513" s="70" t="s">
        <v>22</v>
      </c>
      <c r="D2513" s="72">
        <v>132774</v>
      </c>
    </row>
    <row r="2514" spans="1:4" ht="14.25">
      <c r="A2514" s="70">
        <v>12442</v>
      </c>
      <c r="B2514" s="71" t="s">
        <v>2547</v>
      </c>
      <c r="C2514" s="70" t="s">
        <v>22</v>
      </c>
      <c r="D2514" s="72">
        <v>54622</v>
      </c>
    </row>
    <row r="2515" spans="1:4" ht="14.25">
      <c r="A2515" s="70">
        <v>12443</v>
      </c>
      <c r="B2515" s="71" t="s">
        <v>2548</v>
      </c>
      <c r="C2515" s="70" t="s">
        <v>22</v>
      </c>
      <c r="D2515" s="72">
        <v>1715000</v>
      </c>
    </row>
    <row r="2516" spans="1:4" ht="14.25">
      <c r="A2516" s="70">
        <v>12444</v>
      </c>
      <c r="B2516" s="71" t="s">
        <v>2549</v>
      </c>
      <c r="C2516" s="70" t="s">
        <v>944</v>
      </c>
      <c r="D2516" s="72">
        <v>300000</v>
      </c>
    </row>
    <row r="2517" spans="1:4" ht="14.25">
      <c r="A2517" s="70">
        <v>12445</v>
      </c>
      <c r="B2517" s="71" t="s">
        <v>2550</v>
      </c>
      <c r="C2517" s="70" t="s">
        <v>22</v>
      </c>
      <c r="D2517" s="72">
        <v>23500</v>
      </c>
    </row>
    <row r="2518" spans="1:4" ht="14.25">
      <c r="A2518" s="70">
        <v>12446</v>
      </c>
      <c r="B2518" s="71" t="s">
        <v>2551</v>
      </c>
      <c r="C2518" s="70" t="s">
        <v>22</v>
      </c>
      <c r="D2518" s="72">
        <v>65630</v>
      </c>
    </row>
    <row r="2519" spans="1:4" ht="14.25">
      <c r="A2519" s="70">
        <v>12447</v>
      </c>
      <c r="B2519" s="71" t="s">
        <v>2552</v>
      </c>
      <c r="C2519" s="70" t="s">
        <v>22</v>
      </c>
      <c r="D2519" s="72">
        <v>65630</v>
      </c>
    </row>
    <row r="2520" spans="1:4" ht="14.25">
      <c r="A2520" s="70">
        <v>12448</v>
      </c>
      <c r="B2520" s="71" t="s">
        <v>2553</v>
      </c>
      <c r="C2520" s="70" t="s">
        <v>22</v>
      </c>
      <c r="D2520" s="72">
        <v>6964</v>
      </c>
    </row>
    <row r="2521" spans="1:4" ht="14.25">
      <c r="A2521" s="70">
        <v>12450</v>
      </c>
      <c r="B2521" s="71" t="s">
        <v>2554</v>
      </c>
      <c r="C2521" s="70" t="s">
        <v>22</v>
      </c>
      <c r="D2521" s="72">
        <v>17200</v>
      </c>
    </row>
    <row r="2522" spans="1:4" ht="14.25">
      <c r="A2522" s="70">
        <v>12451</v>
      </c>
      <c r="B2522" s="71" t="s">
        <v>2555</v>
      </c>
      <c r="C2522" s="70" t="s">
        <v>837</v>
      </c>
      <c r="D2522" s="72">
        <v>9328</v>
      </c>
    </row>
    <row r="2523" spans="1:4" ht="14.25">
      <c r="A2523" s="70">
        <v>12452</v>
      </c>
      <c r="B2523" s="71" t="s">
        <v>2556</v>
      </c>
      <c r="C2523" s="70" t="s">
        <v>58</v>
      </c>
      <c r="D2523" s="72">
        <v>60473</v>
      </c>
    </row>
    <row r="2524" spans="1:4" ht="14.25">
      <c r="A2524" s="70">
        <v>12453</v>
      </c>
      <c r="B2524" s="71" t="s">
        <v>2557</v>
      </c>
      <c r="C2524" s="70" t="s">
        <v>852</v>
      </c>
      <c r="D2524" s="72">
        <v>28690</v>
      </c>
    </row>
    <row r="2525" spans="1:4" ht="14.25">
      <c r="A2525" s="70">
        <v>12454</v>
      </c>
      <c r="B2525" s="71" t="s">
        <v>2558</v>
      </c>
      <c r="C2525" s="70" t="s">
        <v>14</v>
      </c>
      <c r="D2525" s="72">
        <v>129384</v>
      </c>
    </row>
    <row r="2526" spans="1:4" ht="14.25">
      <c r="A2526" s="70">
        <v>12456</v>
      </c>
      <c r="B2526" s="71" t="s">
        <v>2559</v>
      </c>
      <c r="C2526" s="70" t="s">
        <v>22</v>
      </c>
      <c r="D2526" s="72">
        <v>922606</v>
      </c>
    </row>
    <row r="2527" spans="1:4" ht="14.25">
      <c r="A2527" s="70">
        <v>12457</v>
      </c>
      <c r="B2527" s="71" t="s">
        <v>2560</v>
      </c>
      <c r="C2527" s="70" t="s">
        <v>22</v>
      </c>
      <c r="D2527" s="72">
        <v>49930</v>
      </c>
    </row>
    <row r="2528" spans="1:4" ht="14.25">
      <c r="A2528" s="70">
        <v>12458</v>
      </c>
      <c r="B2528" s="71" t="s">
        <v>2561</v>
      </c>
      <c r="C2528" s="70" t="s">
        <v>14</v>
      </c>
      <c r="D2528" s="72">
        <v>11454</v>
      </c>
    </row>
    <row r="2529" spans="1:4" ht="14.25">
      <c r="A2529" s="70">
        <v>12460</v>
      </c>
      <c r="B2529" s="71" t="s">
        <v>2562</v>
      </c>
      <c r="C2529" s="70" t="s">
        <v>14</v>
      </c>
      <c r="D2529" s="72">
        <v>346764</v>
      </c>
    </row>
    <row r="2530" spans="1:4" ht="14.25">
      <c r="A2530" s="70">
        <v>12461</v>
      </c>
      <c r="B2530" s="71" t="s">
        <v>2563</v>
      </c>
      <c r="C2530" s="70" t="s">
        <v>14</v>
      </c>
      <c r="D2530" s="72">
        <v>269008</v>
      </c>
    </row>
    <row r="2531" spans="1:4" ht="14.25">
      <c r="A2531" s="70">
        <v>12464</v>
      </c>
      <c r="B2531" s="71" t="s">
        <v>2564</v>
      </c>
      <c r="C2531" s="70" t="s">
        <v>5</v>
      </c>
      <c r="D2531" s="72">
        <v>655405</v>
      </c>
    </row>
    <row r="2532" spans="1:4" ht="14.25">
      <c r="A2532" s="70">
        <v>12465</v>
      </c>
      <c r="B2532" s="71" t="s">
        <v>2565</v>
      </c>
      <c r="C2532" s="70" t="s">
        <v>5</v>
      </c>
      <c r="D2532" s="72">
        <v>670825</v>
      </c>
    </row>
    <row r="2533" spans="1:4" ht="14.25">
      <c r="A2533" s="70">
        <v>12466</v>
      </c>
      <c r="B2533" s="71" t="s">
        <v>2566</v>
      </c>
      <c r="C2533" s="70" t="s">
        <v>5</v>
      </c>
      <c r="D2533" s="72">
        <v>76517</v>
      </c>
    </row>
    <row r="2534" spans="1:4" ht="14.25">
      <c r="A2534" s="70">
        <v>12467</v>
      </c>
      <c r="B2534" s="71" t="s">
        <v>2567</v>
      </c>
      <c r="C2534" s="70" t="s">
        <v>5</v>
      </c>
      <c r="D2534" s="72">
        <v>80920</v>
      </c>
    </row>
    <row r="2535" spans="1:4" ht="14.25">
      <c r="A2535" s="70">
        <v>12468</v>
      </c>
      <c r="B2535" s="71" t="s">
        <v>2568</v>
      </c>
      <c r="C2535" s="70" t="s">
        <v>22</v>
      </c>
      <c r="D2535" s="72">
        <v>1071000</v>
      </c>
    </row>
    <row r="2536" spans="1:4" ht="14.25">
      <c r="A2536" s="70">
        <v>12469</v>
      </c>
      <c r="B2536" s="71" t="s">
        <v>2569</v>
      </c>
      <c r="C2536" s="70" t="s">
        <v>22</v>
      </c>
      <c r="D2536" s="72">
        <v>333200</v>
      </c>
    </row>
    <row r="2537" spans="1:4" ht="14.25">
      <c r="A2537" s="70">
        <v>12470</v>
      </c>
      <c r="B2537" s="71" t="s">
        <v>2570</v>
      </c>
      <c r="C2537" s="70" t="s">
        <v>22</v>
      </c>
      <c r="D2537" s="72">
        <v>333200</v>
      </c>
    </row>
    <row r="2538" spans="1:4" ht="14.25">
      <c r="A2538" s="70">
        <v>12471</v>
      </c>
      <c r="B2538" s="71" t="s">
        <v>2571</v>
      </c>
      <c r="C2538" s="70" t="s">
        <v>22</v>
      </c>
      <c r="D2538" s="72">
        <v>981750</v>
      </c>
    </row>
    <row r="2539" spans="1:4" ht="14.25">
      <c r="A2539" s="70">
        <v>12472</v>
      </c>
      <c r="B2539" s="71" t="s">
        <v>2572</v>
      </c>
      <c r="C2539" s="70" t="s">
        <v>22</v>
      </c>
      <c r="D2539" s="72">
        <v>1119304</v>
      </c>
    </row>
    <row r="2540" spans="1:4" ht="14.25">
      <c r="A2540" s="70">
        <v>12473</v>
      </c>
      <c r="B2540" s="71" t="s">
        <v>2573</v>
      </c>
      <c r="C2540" s="70" t="s">
        <v>20</v>
      </c>
      <c r="D2540" s="72">
        <v>1780</v>
      </c>
    </row>
    <row r="2541" spans="1:4" ht="14.25">
      <c r="A2541" s="70">
        <v>12474</v>
      </c>
      <c r="B2541" s="71" t="s">
        <v>2574</v>
      </c>
      <c r="C2541" s="70" t="s">
        <v>22</v>
      </c>
      <c r="D2541" s="72">
        <v>595000</v>
      </c>
    </row>
    <row r="2542" spans="1:4" ht="14.25">
      <c r="A2542" s="70">
        <v>12475</v>
      </c>
      <c r="B2542" s="71" t="s">
        <v>2575</v>
      </c>
      <c r="C2542" s="70" t="s">
        <v>22</v>
      </c>
      <c r="D2542" s="72">
        <v>189034</v>
      </c>
    </row>
    <row r="2543" spans="1:4" ht="14.25">
      <c r="A2543" s="70">
        <v>12476</v>
      </c>
      <c r="B2543" s="71" t="s">
        <v>2576</v>
      </c>
      <c r="C2543" s="70" t="s">
        <v>22</v>
      </c>
      <c r="D2543" s="72">
        <v>35700</v>
      </c>
    </row>
    <row r="2544" spans="1:4" ht="14.25">
      <c r="A2544" s="70">
        <v>12477</v>
      </c>
      <c r="B2544" s="71" t="s">
        <v>2577</v>
      </c>
      <c r="C2544" s="70" t="s">
        <v>22</v>
      </c>
      <c r="D2544" s="72">
        <v>48266</v>
      </c>
    </row>
    <row r="2545" spans="1:4" ht="14.25">
      <c r="A2545" s="70">
        <v>12478</v>
      </c>
      <c r="B2545" s="71" t="s">
        <v>2578</v>
      </c>
      <c r="C2545" s="70" t="s">
        <v>22</v>
      </c>
      <c r="D2545" s="72">
        <v>23167</v>
      </c>
    </row>
    <row r="2546" spans="1:4" ht="14.25">
      <c r="A2546" s="70">
        <v>12479</v>
      </c>
      <c r="B2546" s="71" t="s">
        <v>2579</v>
      </c>
      <c r="C2546" s="70" t="s">
        <v>837</v>
      </c>
      <c r="D2546" s="72">
        <v>32774</v>
      </c>
    </row>
    <row r="2547" spans="1:4" ht="14.25">
      <c r="A2547" s="70">
        <v>12480</v>
      </c>
      <c r="B2547" s="71" t="s">
        <v>2580</v>
      </c>
      <c r="C2547" s="70" t="s">
        <v>22</v>
      </c>
      <c r="D2547" s="72">
        <v>25447</v>
      </c>
    </row>
    <row r="2548" spans="1:4" ht="14.25">
      <c r="A2548" s="70">
        <v>12481</v>
      </c>
      <c r="B2548" s="71" t="s">
        <v>2581</v>
      </c>
      <c r="C2548" s="70" t="s">
        <v>22</v>
      </c>
      <c r="D2548" s="72">
        <v>148155</v>
      </c>
    </row>
    <row r="2549" spans="1:4" ht="14.25">
      <c r="A2549" s="70">
        <v>12482</v>
      </c>
      <c r="B2549" s="71" t="s">
        <v>2582</v>
      </c>
      <c r="C2549" s="70" t="s">
        <v>22</v>
      </c>
      <c r="D2549" s="72">
        <v>225</v>
      </c>
    </row>
    <row r="2550" spans="1:4" ht="14.25">
      <c r="A2550" s="70">
        <v>12485</v>
      </c>
      <c r="B2550" s="71" t="s">
        <v>2583</v>
      </c>
      <c r="C2550" s="70" t="s">
        <v>14</v>
      </c>
      <c r="D2550" s="72">
        <v>249405</v>
      </c>
    </row>
    <row r="2551" spans="1:4" ht="14.25">
      <c r="A2551" s="70">
        <v>12487</v>
      </c>
      <c r="B2551" s="71" t="s">
        <v>2584</v>
      </c>
      <c r="C2551" s="70" t="s">
        <v>22</v>
      </c>
      <c r="D2551" s="72">
        <v>2127</v>
      </c>
    </row>
    <row r="2552" spans="1:4" ht="14.25">
      <c r="A2552" s="70">
        <v>12488</v>
      </c>
      <c r="B2552" s="71" t="s">
        <v>2585</v>
      </c>
      <c r="C2552" s="70" t="s">
        <v>58</v>
      </c>
      <c r="D2552" s="72">
        <v>142575</v>
      </c>
    </row>
    <row r="2553" spans="1:4" ht="14.25">
      <c r="A2553" s="70">
        <v>12489</v>
      </c>
      <c r="B2553" s="71" t="s">
        <v>2586</v>
      </c>
      <c r="C2553" s="70" t="s">
        <v>22</v>
      </c>
      <c r="D2553" s="72">
        <v>1067</v>
      </c>
    </row>
    <row r="2554" spans="1:4" ht="14.25">
      <c r="A2554" s="70">
        <v>12491</v>
      </c>
      <c r="B2554" s="71" t="s">
        <v>2587</v>
      </c>
      <c r="C2554" s="70" t="s">
        <v>58</v>
      </c>
      <c r="D2554" s="72">
        <v>209388</v>
      </c>
    </row>
    <row r="2555" spans="1:4" ht="14.25">
      <c r="A2555" s="70">
        <v>12492</v>
      </c>
      <c r="B2555" s="71" t="s">
        <v>2588</v>
      </c>
      <c r="C2555" s="70" t="s">
        <v>14</v>
      </c>
      <c r="D2555" s="72">
        <v>277205</v>
      </c>
    </row>
    <row r="2556" spans="1:4" ht="14.25">
      <c r="A2556" s="70">
        <v>12493</v>
      </c>
      <c r="B2556" s="71" t="s">
        <v>2589</v>
      </c>
      <c r="C2556" s="70" t="s">
        <v>14</v>
      </c>
      <c r="D2556" s="72">
        <v>358444</v>
      </c>
    </row>
    <row r="2557" spans="1:4" ht="14.25">
      <c r="A2557" s="70">
        <v>12494</v>
      </c>
      <c r="B2557" s="71" t="s">
        <v>2590</v>
      </c>
      <c r="C2557" s="70" t="s">
        <v>14</v>
      </c>
      <c r="D2557" s="72">
        <v>220245</v>
      </c>
    </row>
    <row r="2558" spans="1:4" ht="14.25">
      <c r="A2558" s="70">
        <v>12495</v>
      </c>
      <c r="B2558" s="71" t="s">
        <v>2591</v>
      </c>
      <c r="C2558" s="70" t="s">
        <v>14</v>
      </c>
      <c r="D2558" s="72">
        <v>136493</v>
      </c>
    </row>
    <row r="2559" spans="1:4" ht="14.25">
      <c r="A2559" s="70">
        <v>12496</v>
      </c>
      <c r="B2559" s="71" t="s">
        <v>2592</v>
      </c>
      <c r="C2559" s="70" t="s">
        <v>22</v>
      </c>
      <c r="D2559" s="72">
        <v>282</v>
      </c>
    </row>
    <row r="2560" spans="1:4" ht="14.25">
      <c r="A2560" s="70">
        <v>12497</v>
      </c>
      <c r="B2560" s="71" t="s">
        <v>2593</v>
      </c>
      <c r="C2560" s="70" t="s">
        <v>22</v>
      </c>
      <c r="D2560" s="72">
        <v>121008</v>
      </c>
    </row>
    <row r="2561" spans="1:4" ht="14.25">
      <c r="A2561" s="70">
        <v>12498</v>
      </c>
      <c r="B2561" s="71" t="s">
        <v>2594</v>
      </c>
      <c r="C2561" s="70" t="s">
        <v>55</v>
      </c>
      <c r="D2561" s="72">
        <v>22690</v>
      </c>
    </row>
    <row r="2562" spans="1:4" ht="14.25">
      <c r="A2562" s="70">
        <v>12499</v>
      </c>
      <c r="B2562" s="71" t="s">
        <v>2595</v>
      </c>
      <c r="C2562" s="70" t="s">
        <v>22</v>
      </c>
      <c r="D2562" s="72">
        <v>58739</v>
      </c>
    </row>
    <row r="2563" spans="1:4" ht="14.25">
      <c r="A2563" s="70">
        <v>12500</v>
      </c>
      <c r="B2563" s="71" t="s">
        <v>2596</v>
      </c>
      <c r="C2563" s="70" t="s">
        <v>72</v>
      </c>
      <c r="D2563" s="72">
        <v>26</v>
      </c>
    </row>
    <row r="2564" spans="1:4" ht="14.25">
      <c r="A2564" s="70">
        <v>12501</v>
      </c>
      <c r="B2564" s="71" t="s">
        <v>2597</v>
      </c>
      <c r="C2564" s="70" t="s">
        <v>22</v>
      </c>
      <c r="D2564" s="72">
        <v>36128</v>
      </c>
    </row>
    <row r="2565" spans="1:4" ht="14.25">
      <c r="A2565" s="70">
        <v>12502</v>
      </c>
      <c r="B2565" s="71" t="s">
        <v>2598</v>
      </c>
      <c r="C2565" s="70" t="s">
        <v>22</v>
      </c>
      <c r="D2565" s="72">
        <v>631</v>
      </c>
    </row>
    <row r="2566" spans="1:4" ht="14.25">
      <c r="A2566" s="70">
        <v>12503</v>
      </c>
      <c r="B2566" s="71" t="s">
        <v>2599</v>
      </c>
      <c r="C2566" s="70" t="s">
        <v>22</v>
      </c>
      <c r="D2566" s="72">
        <v>90673</v>
      </c>
    </row>
    <row r="2567" spans="1:4" ht="14.25">
      <c r="A2567" s="70">
        <v>12504</v>
      </c>
      <c r="B2567" s="71" t="s">
        <v>2600</v>
      </c>
      <c r="C2567" s="70" t="s">
        <v>22</v>
      </c>
      <c r="D2567" s="72">
        <v>30763</v>
      </c>
    </row>
    <row r="2568" spans="1:4" ht="14.25">
      <c r="A2568" s="70">
        <v>12505</v>
      </c>
      <c r="B2568" s="71" t="s">
        <v>2601</v>
      </c>
      <c r="C2568" s="70" t="s">
        <v>22</v>
      </c>
      <c r="D2568" s="72">
        <v>49777</v>
      </c>
    </row>
    <row r="2569" spans="1:4" ht="14.25">
      <c r="A2569" s="70">
        <v>12506</v>
      </c>
      <c r="B2569" s="71" t="s">
        <v>2602</v>
      </c>
      <c r="C2569" s="70" t="s">
        <v>22</v>
      </c>
      <c r="D2569" s="72">
        <v>59900</v>
      </c>
    </row>
    <row r="2570" spans="1:4" ht="14.25">
      <c r="A2570" s="70">
        <v>12507</v>
      </c>
      <c r="B2570" s="71" t="s">
        <v>2603</v>
      </c>
      <c r="C2570" s="70" t="s">
        <v>703</v>
      </c>
      <c r="D2570" s="72">
        <v>720000</v>
      </c>
    </row>
    <row r="2571" spans="1:4" ht="14.25">
      <c r="A2571" s="70">
        <v>12508</v>
      </c>
      <c r="B2571" s="71" t="s">
        <v>2604</v>
      </c>
      <c r="C2571" s="70" t="s">
        <v>22</v>
      </c>
      <c r="D2571" s="72">
        <v>27648</v>
      </c>
    </row>
    <row r="2572" spans="1:4" ht="14.25">
      <c r="A2572" s="70">
        <v>12509</v>
      </c>
      <c r="B2572" s="71" t="s">
        <v>2605</v>
      </c>
      <c r="C2572" s="70" t="s">
        <v>29</v>
      </c>
      <c r="D2572" s="72">
        <v>209440</v>
      </c>
    </row>
    <row r="2573" spans="1:4" ht="14.25">
      <c r="A2573" s="70">
        <v>12510</v>
      </c>
      <c r="B2573" s="71" t="s">
        <v>2606</v>
      </c>
      <c r="C2573" s="70" t="s">
        <v>29</v>
      </c>
      <c r="D2573" s="72">
        <v>228300</v>
      </c>
    </row>
    <row r="2574" spans="1:4" ht="14.25">
      <c r="A2574" s="70">
        <v>12511</v>
      </c>
      <c r="B2574" s="71" t="s">
        <v>2607</v>
      </c>
      <c r="C2574" s="70" t="s">
        <v>22</v>
      </c>
      <c r="D2574" s="72">
        <v>1080695</v>
      </c>
    </row>
    <row r="2575" spans="1:4" ht="14.25">
      <c r="A2575" s="70">
        <v>12512</v>
      </c>
      <c r="B2575" s="71" t="s">
        <v>2608</v>
      </c>
      <c r="C2575" s="70" t="s">
        <v>22</v>
      </c>
      <c r="D2575" s="72">
        <v>119328</v>
      </c>
    </row>
    <row r="2576" spans="1:4" ht="14.25">
      <c r="A2576" s="70">
        <v>12513</v>
      </c>
      <c r="B2576" s="71" t="s">
        <v>2609</v>
      </c>
      <c r="C2576" s="70" t="s">
        <v>72</v>
      </c>
      <c r="D2576" s="72">
        <v>2353</v>
      </c>
    </row>
    <row r="2577" spans="1:4" ht="14.25">
      <c r="A2577" s="70">
        <v>12514</v>
      </c>
      <c r="B2577" s="71" t="s">
        <v>2610</v>
      </c>
      <c r="C2577" s="70" t="s">
        <v>55</v>
      </c>
      <c r="D2577" s="72">
        <v>21849</v>
      </c>
    </row>
    <row r="2578" spans="1:4" ht="14.25">
      <c r="A2578" s="70">
        <v>12515</v>
      </c>
      <c r="B2578" s="71" t="s">
        <v>2611</v>
      </c>
      <c r="C2578" s="70" t="s">
        <v>944</v>
      </c>
      <c r="D2578" s="72">
        <v>300000</v>
      </c>
    </row>
    <row r="2579" spans="1:4" ht="14.25">
      <c r="A2579" s="70">
        <v>12516</v>
      </c>
      <c r="B2579" s="71" t="s">
        <v>2612</v>
      </c>
      <c r="C2579" s="70" t="s">
        <v>22</v>
      </c>
      <c r="D2579" s="72">
        <v>23500</v>
      </c>
    </row>
    <row r="2580" spans="1:4" ht="14.25">
      <c r="A2580" s="70">
        <v>12517</v>
      </c>
      <c r="B2580" s="71" t="s">
        <v>2613</v>
      </c>
      <c r="C2580" s="70" t="s">
        <v>22</v>
      </c>
      <c r="D2580" s="72">
        <v>6964</v>
      </c>
    </row>
    <row r="2581" spans="1:4" ht="14.25">
      <c r="A2581" s="70">
        <v>12518</v>
      </c>
      <c r="B2581" s="71" t="s">
        <v>2614</v>
      </c>
      <c r="C2581" s="70" t="s">
        <v>22</v>
      </c>
      <c r="D2581" s="72">
        <v>922606</v>
      </c>
    </row>
    <row r="2582" spans="1:4" ht="14.25">
      <c r="A2582" s="70">
        <v>12519</v>
      </c>
      <c r="B2582" s="71" t="s">
        <v>2615</v>
      </c>
      <c r="C2582" s="70" t="s">
        <v>5</v>
      </c>
      <c r="D2582" s="72">
        <v>311880</v>
      </c>
    </row>
    <row r="2583" spans="1:4" ht="14.25">
      <c r="A2583" s="70">
        <v>12520</v>
      </c>
      <c r="B2583" s="71" t="s">
        <v>2616</v>
      </c>
      <c r="C2583" s="70" t="s">
        <v>22</v>
      </c>
      <c r="D2583" s="72">
        <v>282</v>
      </c>
    </row>
    <row r="2584" spans="1:4" ht="14.25">
      <c r="A2584" s="70">
        <v>12521</v>
      </c>
      <c r="B2584" s="71" t="s">
        <v>2617</v>
      </c>
      <c r="C2584" s="70" t="s">
        <v>22</v>
      </c>
      <c r="D2584" s="72">
        <v>631</v>
      </c>
    </row>
    <row r="2585" spans="1:4" ht="14.25">
      <c r="A2585" s="70">
        <v>12522</v>
      </c>
      <c r="B2585" s="71" t="s">
        <v>2618</v>
      </c>
      <c r="C2585" s="70" t="s">
        <v>22</v>
      </c>
      <c r="D2585" s="72">
        <v>49777</v>
      </c>
    </row>
    <row r="2586" spans="1:4" ht="14.25">
      <c r="A2586" s="70">
        <v>12523</v>
      </c>
      <c r="B2586" s="71" t="s">
        <v>2619</v>
      </c>
      <c r="C2586" s="70" t="s">
        <v>22</v>
      </c>
      <c r="D2586" s="72">
        <v>59900</v>
      </c>
    </row>
    <row r="2587" spans="1:4" ht="14.25">
      <c r="A2587" s="70">
        <v>12524</v>
      </c>
      <c r="B2587" s="71" t="s">
        <v>2620</v>
      </c>
      <c r="C2587" s="70" t="s">
        <v>72</v>
      </c>
      <c r="D2587" s="72">
        <v>8824</v>
      </c>
    </row>
    <row r="2588" spans="1:4" ht="14.25">
      <c r="A2588" s="70">
        <v>12525</v>
      </c>
      <c r="B2588" s="71" t="s">
        <v>2621</v>
      </c>
      <c r="C2588" s="70" t="s">
        <v>22</v>
      </c>
      <c r="D2588" s="72">
        <v>121008</v>
      </c>
    </row>
    <row r="2589" spans="1:4" ht="14.25">
      <c r="A2589" s="70">
        <v>12526</v>
      </c>
      <c r="B2589" s="71" t="s">
        <v>2622</v>
      </c>
      <c r="C2589" s="70" t="s">
        <v>72</v>
      </c>
      <c r="D2589" s="72">
        <v>26</v>
      </c>
    </row>
    <row r="2590" spans="1:4" ht="14.25">
      <c r="A2590" s="70">
        <v>12668</v>
      </c>
      <c r="B2590" s="71" t="s">
        <v>2623</v>
      </c>
      <c r="C2590" s="70" t="s">
        <v>16</v>
      </c>
      <c r="D2590" s="72">
        <v>1696673</v>
      </c>
    </row>
    <row r="2591" spans="1:4" ht="14.25">
      <c r="A2591" s="70">
        <v>12669</v>
      </c>
      <c r="B2591" s="71" t="s">
        <v>2624</v>
      </c>
      <c r="C2591" s="70" t="s">
        <v>32</v>
      </c>
      <c r="D2591" s="72">
        <v>839105</v>
      </c>
    </row>
    <row r="2592" spans="1:4" ht="14.25">
      <c r="A2592" s="70">
        <v>12670</v>
      </c>
      <c r="B2592" s="71" t="s">
        <v>2625</v>
      </c>
      <c r="C2592" s="70" t="s">
        <v>32</v>
      </c>
      <c r="D2592" s="72">
        <v>145436</v>
      </c>
    </row>
    <row r="2593" spans="1:4" ht="14.25">
      <c r="A2593" s="70">
        <v>12744</v>
      </c>
      <c r="B2593" s="71" t="s">
        <v>2626</v>
      </c>
      <c r="C2593" s="70" t="s">
        <v>32</v>
      </c>
      <c r="D2593" s="72">
        <v>743387</v>
      </c>
    </row>
    <row r="2594" spans="1:4" ht="14.25">
      <c r="A2594" s="70">
        <v>12745</v>
      </c>
      <c r="B2594" s="71" t="s">
        <v>2627</v>
      </c>
      <c r="C2594" s="70" t="s">
        <v>32</v>
      </c>
      <c r="D2594" s="72">
        <v>743387</v>
      </c>
    </row>
    <row r="2595" spans="1:4" ht="14.25">
      <c r="A2595" s="70">
        <v>12746</v>
      </c>
      <c r="B2595" s="71" t="s">
        <v>2628</v>
      </c>
      <c r="C2595" s="70" t="s">
        <v>32</v>
      </c>
      <c r="D2595" s="72">
        <v>810188</v>
      </c>
    </row>
    <row r="2596" spans="1:4" ht="14.25">
      <c r="A2596" s="70">
        <v>12747</v>
      </c>
      <c r="B2596" s="71" t="s">
        <v>2629</v>
      </c>
      <c r="C2596" s="70" t="s">
        <v>32</v>
      </c>
      <c r="D2596" s="72">
        <v>1900549</v>
      </c>
    </row>
    <row r="2597" spans="1:4" ht="14.25">
      <c r="A2597" s="70">
        <v>12748</v>
      </c>
      <c r="B2597" s="71" t="s">
        <v>2630</v>
      </c>
      <c r="C2597" s="70" t="s">
        <v>32</v>
      </c>
      <c r="D2597" s="72">
        <v>2524003</v>
      </c>
    </row>
    <row r="2598" spans="1:4" ht="14.25">
      <c r="A2598" s="70">
        <v>12778</v>
      </c>
      <c r="B2598" s="71" t="s">
        <v>2631</v>
      </c>
      <c r="C2598" s="70" t="s">
        <v>32</v>
      </c>
      <c r="D2598" s="72">
        <v>2439976</v>
      </c>
    </row>
    <row r="2599" spans="1:4" ht="14.25">
      <c r="A2599" s="70">
        <v>12781</v>
      </c>
      <c r="B2599" s="71" t="s">
        <v>2632</v>
      </c>
      <c r="C2599" s="70" t="s">
        <v>58</v>
      </c>
      <c r="D2599" s="72">
        <v>230000</v>
      </c>
    </row>
    <row r="2600" spans="1:4" ht="14.25">
      <c r="A2600" s="70">
        <v>12782</v>
      </c>
      <c r="B2600" s="71" t="s">
        <v>2633</v>
      </c>
      <c r="C2600" s="70" t="s">
        <v>573</v>
      </c>
      <c r="D2600" s="72">
        <v>6997000</v>
      </c>
    </row>
    <row r="2601" spans="1:4" ht="14.25">
      <c r="A2601" s="70">
        <v>12783</v>
      </c>
      <c r="B2601" s="71" t="s">
        <v>2634</v>
      </c>
      <c r="C2601" s="70" t="s">
        <v>58</v>
      </c>
      <c r="D2601" s="72">
        <v>331000</v>
      </c>
    </row>
    <row r="2602" spans="1:4" ht="14.25">
      <c r="A2602" s="70">
        <v>12784</v>
      </c>
      <c r="B2602" s="71" t="s">
        <v>2635</v>
      </c>
      <c r="C2602" s="70" t="s">
        <v>573</v>
      </c>
      <c r="D2602" s="72">
        <v>10036000</v>
      </c>
    </row>
    <row r="2603" spans="1:4" ht="14.25">
      <c r="A2603" s="70">
        <v>12785</v>
      </c>
      <c r="B2603" s="71" t="s">
        <v>2636</v>
      </c>
      <c r="C2603" s="70" t="s">
        <v>58</v>
      </c>
      <c r="D2603" s="72">
        <v>315000</v>
      </c>
    </row>
    <row r="2604" spans="1:4" ht="14.25">
      <c r="A2604" s="70">
        <v>12786</v>
      </c>
      <c r="B2604" s="71" t="s">
        <v>2637</v>
      </c>
      <c r="C2604" s="70" t="s">
        <v>573</v>
      </c>
      <c r="D2604" s="72">
        <v>9405000</v>
      </c>
    </row>
    <row r="2605" spans="1:4" ht="14.25">
      <c r="A2605" s="70">
        <v>12787</v>
      </c>
      <c r="B2605" s="71" t="s">
        <v>2638</v>
      </c>
      <c r="C2605" s="70" t="s">
        <v>58</v>
      </c>
      <c r="D2605" s="72">
        <v>455000</v>
      </c>
    </row>
    <row r="2606" spans="1:4" ht="14.25">
      <c r="A2606" s="70">
        <v>12788</v>
      </c>
      <c r="B2606" s="71" t="s">
        <v>2639</v>
      </c>
      <c r="C2606" s="70" t="s">
        <v>573</v>
      </c>
      <c r="D2606" s="72">
        <v>13649000</v>
      </c>
    </row>
    <row r="2607" spans="1:4" ht="14.25">
      <c r="A2607" s="70">
        <v>12830</v>
      </c>
      <c r="B2607" s="71" t="s">
        <v>2640</v>
      </c>
      <c r="C2607" s="70" t="s">
        <v>22</v>
      </c>
      <c r="D2607" s="72">
        <v>282</v>
      </c>
    </row>
    <row r="2608" spans="1:4" ht="14.25">
      <c r="A2608" s="70">
        <v>12831</v>
      </c>
      <c r="B2608" s="71" t="s">
        <v>2641</v>
      </c>
      <c r="C2608" s="70" t="s">
        <v>22</v>
      </c>
      <c r="D2608" s="72">
        <v>631</v>
      </c>
    </row>
    <row r="2609" spans="1:4" ht="14.25">
      <c r="A2609" s="70">
        <v>12832</v>
      </c>
      <c r="B2609" s="71" t="s">
        <v>2642</v>
      </c>
      <c r="C2609" s="70" t="s">
        <v>55</v>
      </c>
      <c r="D2609" s="72">
        <v>21849</v>
      </c>
    </row>
    <row r="2610" spans="1:4" ht="14.25">
      <c r="A2610" s="70">
        <v>12833</v>
      </c>
      <c r="B2610" s="71" t="s">
        <v>2643</v>
      </c>
      <c r="C2610" s="70" t="s">
        <v>944</v>
      </c>
      <c r="D2610" s="72">
        <v>300000</v>
      </c>
    </row>
    <row r="2611" spans="1:4" ht="14.25">
      <c r="A2611" s="70">
        <v>12834</v>
      </c>
      <c r="B2611" s="71" t="s">
        <v>2644</v>
      </c>
      <c r="C2611" s="70" t="s">
        <v>22</v>
      </c>
      <c r="D2611" s="72">
        <v>6964</v>
      </c>
    </row>
    <row r="2612" spans="1:4" ht="14.25">
      <c r="A2612" s="70">
        <v>12835</v>
      </c>
      <c r="B2612" s="71" t="s">
        <v>2645</v>
      </c>
      <c r="C2612" s="70" t="s">
        <v>22</v>
      </c>
      <c r="D2612" s="72">
        <v>121008</v>
      </c>
    </row>
    <row r="2613" spans="1:4" ht="14.25">
      <c r="A2613" s="70">
        <v>12836</v>
      </c>
      <c r="B2613" s="71" t="s">
        <v>2646</v>
      </c>
      <c r="C2613" s="70" t="s">
        <v>5</v>
      </c>
      <c r="D2613" s="72">
        <v>311880</v>
      </c>
    </row>
    <row r="2614" spans="1:4" ht="14.25">
      <c r="A2614" s="70">
        <v>12837</v>
      </c>
      <c r="B2614" s="71" t="s">
        <v>2647</v>
      </c>
      <c r="C2614" s="70" t="s">
        <v>22</v>
      </c>
      <c r="D2614" s="72">
        <v>922606</v>
      </c>
    </row>
    <row r="2615" spans="1:4" ht="14.25">
      <c r="A2615" s="70">
        <v>12838</v>
      </c>
      <c r="B2615" s="71" t="s">
        <v>2648</v>
      </c>
      <c r="C2615" s="70" t="s">
        <v>72</v>
      </c>
      <c r="D2615" s="72">
        <v>8824</v>
      </c>
    </row>
    <row r="2616" spans="1:4" ht="14.25">
      <c r="A2616" s="70">
        <v>12839</v>
      </c>
      <c r="B2616" s="71" t="s">
        <v>2649</v>
      </c>
      <c r="C2616" s="70" t="s">
        <v>22</v>
      </c>
      <c r="D2616" s="72">
        <v>49777</v>
      </c>
    </row>
    <row r="2617" spans="1:4" ht="14.25">
      <c r="A2617" s="70">
        <v>12896</v>
      </c>
      <c r="B2617" s="71" t="s">
        <v>2650</v>
      </c>
      <c r="C2617" s="70" t="s">
        <v>32</v>
      </c>
      <c r="D2617" s="72">
        <v>5484690</v>
      </c>
    </row>
    <row r="2618" spans="1:4" ht="14.25">
      <c r="A2618" s="70">
        <v>12918</v>
      </c>
      <c r="B2618" s="71" t="s">
        <v>2651</v>
      </c>
      <c r="C2618" s="70" t="s">
        <v>14</v>
      </c>
      <c r="D2618" s="72">
        <v>19521</v>
      </c>
    </row>
    <row r="2619" spans="1:4" ht="14.25">
      <c r="A2619" s="70">
        <v>12919</v>
      </c>
      <c r="B2619" s="71" t="s">
        <v>2652</v>
      </c>
      <c r="C2619" s="70" t="s">
        <v>573</v>
      </c>
      <c r="D2619" s="72">
        <v>3704</v>
      </c>
    </row>
    <row r="2620" spans="1:4" ht="14.25">
      <c r="A2620" s="70">
        <v>12920</v>
      </c>
      <c r="B2620" s="71" t="s">
        <v>2653</v>
      </c>
      <c r="C2620" s="70" t="s">
        <v>58</v>
      </c>
      <c r="D2620" s="72">
        <v>73233</v>
      </c>
    </row>
    <row r="2621" spans="1:4" ht="14.25">
      <c r="A2621" s="70">
        <v>12925</v>
      </c>
      <c r="B2621" s="71" t="s">
        <v>2654</v>
      </c>
      <c r="C2621" s="70" t="s">
        <v>22</v>
      </c>
      <c r="D2621" s="72">
        <v>85680</v>
      </c>
    </row>
    <row r="2622" spans="1:4" ht="14.25">
      <c r="A2622" s="70">
        <v>12926</v>
      </c>
      <c r="B2622" s="71" t="s">
        <v>2655</v>
      </c>
      <c r="C2622" s="70" t="s">
        <v>22</v>
      </c>
      <c r="D2622" s="72">
        <v>18802</v>
      </c>
    </row>
    <row r="2623" spans="1:4" ht="14.25">
      <c r="A2623" s="70">
        <v>12927</v>
      </c>
      <c r="B2623" s="71" t="s">
        <v>2656</v>
      </c>
      <c r="C2623" s="70" t="s">
        <v>58</v>
      </c>
      <c r="D2623" s="72">
        <v>773500</v>
      </c>
    </row>
    <row r="2624" spans="1:4" ht="14.25">
      <c r="A2624" s="70">
        <v>13188</v>
      </c>
      <c r="B2624" s="71" t="s">
        <v>2657</v>
      </c>
      <c r="C2624" s="70" t="s">
        <v>1091</v>
      </c>
      <c r="D2624" s="72">
        <v>403424</v>
      </c>
    </row>
    <row r="2625" spans="1:4" ht="14.25">
      <c r="A2625" s="70">
        <v>13189</v>
      </c>
      <c r="B2625" s="71" t="s">
        <v>2658</v>
      </c>
      <c r="C2625" s="70" t="s">
        <v>2659</v>
      </c>
      <c r="D2625" s="72">
        <v>38080000</v>
      </c>
    </row>
    <row r="2626" spans="1:4" ht="14.25">
      <c r="A2626" s="70">
        <v>13190</v>
      </c>
      <c r="B2626" s="71" t="s">
        <v>2660</v>
      </c>
      <c r="C2626" s="70" t="s">
        <v>22</v>
      </c>
      <c r="D2626" s="72">
        <v>10670152</v>
      </c>
    </row>
    <row r="2627" spans="1:4" ht="14.25">
      <c r="A2627" s="70">
        <v>13191</v>
      </c>
      <c r="B2627" s="71" t="s">
        <v>2661</v>
      </c>
      <c r="C2627" s="70" t="s">
        <v>22</v>
      </c>
      <c r="D2627" s="72">
        <v>11900000</v>
      </c>
    </row>
    <row r="2628" spans="1:4" ht="14.25">
      <c r="A2628" s="70">
        <v>13221</v>
      </c>
      <c r="B2628" s="71" t="s">
        <v>2662</v>
      </c>
      <c r="C2628" s="70" t="s">
        <v>16</v>
      </c>
      <c r="D2628" s="72">
        <v>136138</v>
      </c>
    </row>
    <row r="2629" spans="1:4" ht="14.25">
      <c r="A2629" s="70">
        <v>13222</v>
      </c>
      <c r="B2629" s="71" t="s">
        <v>2663</v>
      </c>
      <c r="C2629" s="70" t="s">
        <v>2664</v>
      </c>
      <c r="D2629" s="72">
        <v>5538141</v>
      </c>
    </row>
    <row r="2630" spans="1:4" ht="14.25">
      <c r="A2630" s="70">
        <v>13249</v>
      </c>
      <c r="B2630" s="71" t="s">
        <v>2665</v>
      </c>
      <c r="C2630" s="70" t="s">
        <v>5</v>
      </c>
      <c r="D2630" s="72">
        <v>923064</v>
      </c>
    </row>
    <row r="2631" spans="1:4" ht="14.25">
      <c r="A2631" s="70">
        <v>13250</v>
      </c>
      <c r="B2631" s="71" t="s">
        <v>2666</v>
      </c>
      <c r="C2631" s="70" t="s">
        <v>5</v>
      </c>
      <c r="D2631" s="72">
        <v>840629</v>
      </c>
    </row>
    <row r="2632" spans="1:4" ht="14.25">
      <c r="A2632" s="70">
        <v>13251</v>
      </c>
      <c r="B2632" s="71" t="s">
        <v>2667</v>
      </c>
      <c r="C2632" s="70" t="s">
        <v>5</v>
      </c>
      <c r="D2632" s="72">
        <v>1167251</v>
      </c>
    </row>
    <row r="2633" spans="1:4" ht="14.25">
      <c r="A2633" s="70">
        <v>13300</v>
      </c>
      <c r="B2633" s="71" t="s">
        <v>2668</v>
      </c>
      <c r="C2633" s="70" t="s">
        <v>5</v>
      </c>
      <c r="D2633" s="72">
        <v>89726</v>
      </c>
    </row>
    <row r="2634" spans="1:4" ht="14.25">
      <c r="A2634" s="70">
        <v>13302</v>
      </c>
      <c r="B2634" s="71" t="s">
        <v>2669</v>
      </c>
      <c r="C2634" s="70" t="s">
        <v>22</v>
      </c>
      <c r="D2634" s="72">
        <v>6942537</v>
      </c>
    </row>
    <row r="2635" spans="1:4" ht="14.25">
      <c r="A2635" s="70">
        <v>13303</v>
      </c>
      <c r="B2635" s="71" t="s">
        <v>2670</v>
      </c>
      <c r="C2635" s="70" t="s">
        <v>22</v>
      </c>
      <c r="D2635" s="72">
        <v>9254630</v>
      </c>
    </row>
    <row r="2636" spans="1:4" ht="14.25">
      <c r="A2636" s="70">
        <v>13318</v>
      </c>
      <c r="B2636" s="71" t="s">
        <v>2671</v>
      </c>
      <c r="C2636" s="70" t="s">
        <v>14</v>
      </c>
      <c r="D2636" s="72">
        <v>236380</v>
      </c>
    </row>
    <row r="2637" spans="1:4" ht="14.25">
      <c r="A2637" s="70">
        <v>13319</v>
      </c>
      <c r="B2637" s="71" t="s">
        <v>2672</v>
      </c>
      <c r="C2637" s="70" t="s">
        <v>22</v>
      </c>
      <c r="D2637" s="72">
        <v>927111</v>
      </c>
    </row>
    <row r="2638" spans="1:4" ht="14.25">
      <c r="A2638" s="70">
        <v>13320</v>
      </c>
      <c r="B2638" s="71" t="s">
        <v>2673</v>
      </c>
      <c r="C2638" s="70" t="s">
        <v>22</v>
      </c>
      <c r="D2638" s="72">
        <v>367410</v>
      </c>
    </row>
    <row r="2639" spans="1:4" ht="14.25">
      <c r="A2639" s="70">
        <v>13321</v>
      </c>
      <c r="B2639" s="71" t="s">
        <v>2674</v>
      </c>
      <c r="C2639" s="70" t="s">
        <v>22</v>
      </c>
      <c r="D2639" s="72">
        <v>2410534</v>
      </c>
    </row>
    <row r="2640" spans="1:4" ht="14.25">
      <c r="A2640" s="70">
        <v>13322</v>
      </c>
      <c r="B2640" s="71" t="s">
        <v>2675</v>
      </c>
      <c r="C2640" s="70" t="s">
        <v>22</v>
      </c>
      <c r="D2640" s="72">
        <v>782479</v>
      </c>
    </row>
    <row r="2641" spans="1:4" ht="14.25">
      <c r="A2641" s="70">
        <v>13323</v>
      </c>
      <c r="B2641" s="71" t="s">
        <v>2676</v>
      </c>
      <c r="C2641" s="70" t="s">
        <v>22</v>
      </c>
      <c r="D2641" s="72">
        <v>462413</v>
      </c>
    </row>
    <row r="2642" spans="1:4" ht="14.25">
      <c r="A2642" s="70">
        <v>13324</v>
      </c>
      <c r="B2642" s="71" t="s">
        <v>2677</v>
      </c>
      <c r="C2642" s="70" t="s">
        <v>22</v>
      </c>
      <c r="D2642" s="72">
        <v>937299</v>
      </c>
    </row>
    <row r="2643" spans="1:4" ht="14.25">
      <c r="A2643" s="70">
        <v>13325</v>
      </c>
      <c r="B2643" s="71" t="s">
        <v>2678</v>
      </c>
      <c r="C2643" s="70" t="s">
        <v>22</v>
      </c>
      <c r="D2643" s="72">
        <v>388496</v>
      </c>
    </row>
    <row r="2644" spans="1:4" ht="14.25">
      <c r="A2644" s="70">
        <v>13326</v>
      </c>
      <c r="B2644" s="71" t="s">
        <v>2679</v>
      </c>
      <c r="C2644" s="70" t="s">
        <v>22</v>
      </c>
      <c r="D2644" s="72">
        <v>208678</v>
      </c>
    </row>
    <row r="2645" spans="1:4" ht="14.25">
      <c r="A2645" s="70">
        <v>13327</v>
      </c>
      <c r="B2645" s="71" t="s">
        <v>2680</v>
      </c>
      <c r="C2645" s="70" t="s">
        <v>22</v>
      </c>
      <c r="D2645" s="72">
        <v>37577</v>
      </c>
    </row>
    <row r="2646" spans="1:4" ht="14.25">
      <c r="A2646" s="70">
        <v>13328</v>
      </c>
      <c r="B2646" s="71" t="s">
        <v>2681</v>
      </c>
      <c r="C2646" s="70" t="s">
        <v>22</v>
      </c>
      <c r="D2646" s="72">
        <v>567657</v>
      </c>
    </row>
    <row r="2647" spans="1:4" ht="14.25">
      <c r="A2647" s="70">
        <v>13329</v>
      </c>
      <c r="B2647" s="71" t="s">
        <v>2682</v>
      </c>
      <c r="C2647" s="70" t="s">
        <v>22</v>
      </c>
      <c r="D2647" s="72">
        <v>1283518</v>
      </c>
    </row>
    <row r="2648" spans="1:4" ht="14.25">
      <c r="A2648" s="70">
        <v>13330</v>
      </c>
      <c r="B2648" s="71" t="s">
        <v>2683</v>
      </c>
      <c r="C2648" s="70" t="s">
        <v>22</v>
      </c>
      <c r="D2648" s="72">
        <v>1710026</v>
      </c>
    </row>
    <row r="2649" spans="1:4" ht="14.25">
      <c r="A2649" s="70">
        <v>13331</v>
      </c>
      <c r="B2649" s="71" t="s">
        <v>2684</v>
      </c>
      <c r="C2649" s="70" t="s">
        <v>22</v>
      </c>
      <c r="D2649" s="72">
        <v>2198573</v>
      </c>
    </row>
    <row r="2650" spans="1:4" ht="14.25">
      <c r="A2650" s="70">
        <v>13332</v>
      </c>
      <c r="B2650" s="71" t="s">
        <v>2685</v>
      </c>
      <c r="C2650" s="70" t="s">
        <v>22</v>
      </c>
      <c r="D2650" s="72">
        <v>708541</v>
      </c>
    </row>
    <row r="2651" spans="1:4" ht="14.25">
      <c r="A2651" s="70">
        <v>13333</v>
      </c>
      <c r="B2651" s="71" t="s">
        <v>2686</v>
      </c>
      <c r="C2651" s="70" t="s">
        <v>22</v>
      </c>
      <c r="D2651" s="72">
        <v>132453</v>
      </c>
    </row>
    <row r="2652" spans="1:4" ht="14.25">
      <c r="A2652" s="70">
        <v>13334</v>
      </c>
      <c r="B2652" s="71" t="s">
        <v>2687</v>
      </c>
      <c r="C2652" s="70" t="s">
        <v>32</v>
      </c>
      <c r="D2652" s="72">
        <v>696693</v>
      </c>
    </row>
    <row r="2653" spans="1:4" ht="14.25">
      <c r="A2653" s="70">
        <v>13336</v>
      </c>
      <c r="B2653" s="71" t="s">
        <v>2688</v>
      </c>
      <c r="C2653" s="70" t="s">
        <v>22</v>
      </c>
      <c r="D2653" s="72">
        <v>271964</v>
      </c>
    </row>
    <row r="2654" spans="1:4" ht="14.25">
      <c r="A2654" s="70">
        <v>13372</v>
      </c>
      <c r="B2654" s="71" t="s">
        <v>2689</v>
      </c>
      <c r="C2654" s="70" t="s">
        <v>16</v>
      </c>
      <c r="D2654" s="72">
        <v>9121</v>
      </c>
    </row>
    <row r="2655" spans="1:4" ht="14.25">
      <c r="A2655" s="70">
        <v>13373</v>
      </c>
      <c r="B2655" s="71" t="s">
        <v>2690</v>
      </c>
      <c r="C2655" s="70" t="s">
        <v>16</v>
      </c>
      <c r="D2655" s="72">
        <v>13090</v>
      </c>
    </row>
    <row r="2656" spans="1:4" ht="14.25">
      <c r="A2656" s="70">
        <v>13374</v>
      </c>
      <c r="B2656" s="71" t="s">
        <v>2691</v>
      </c>
      <c r="C2656" s="70" t="s">
        <v>16</v>
      </c>
      <c r="D2656" s="72">
        <v>14033</v>
      </c>
    </row>
    <row r="2657" spans="1:4" ht="14.25">
      <c r="A2657" s="70">
        <v>13375</v>
      </c>
      <c r="B2657" s="71" t="s">
        <v>2692</v>
      </c>
      <c r="C2657" s="70" t="s">
        <v>16</v>
      </c>
      <c r="D2657" s="72">
        <v>11672</v>
      </c>
    </row>
    <row r="2658" spans="1:4" ht="14.25">
      <c r="A2658" s="70">
        <v>13376</v>
      </c>
      <c r="B2658" s="71" t="s">
        <v>2693</v>
      </c>
      <c r="C2658" s="70" t="s">
        <v>22</v>
      </c>
      <c r="D2658" s="72">
        <v>137137194</v>
      </c>
    </row>
    <row r="2659" spans="1:4" ht="14.25">
      <c r="A2659" s="70">
        <v>13377</v>
      </c>
      <c r="B2659" s="71" t="s">
        <v>2694</v>
      </c>
      <c r="C2659" s="70" t="s">
        <v>22</v>
      </c>
      <c r="D2659" s="72">
        <v>155768354</v>
      </c>
    </row>
    <row r="2660" spans="1:4" ht="14.25">
      <c r="A2660" s="70">
        <v>13378</v>
      </c>
      <c r="B2660" s="71" t="s">
        <v>2695</v>
      </c>
      <c r="C2660" s="70" t="s">
        <v>22</v>
      </c>
      <c r="D2660" s="72">
        <v>173294046</v>
      </c>
    </row>
    <row r="2661" spans="1:4" ht="14.25">
      <c r="A2661" s="70">
        <v>13379</v>
      </c>
      <c r="B2661" s="71" t="s">
        <v>2696</v>
      </c>
      <c r="C2661" s="70" t="s">
        <v>22</v>
      </c>
      <c r="D2661" s="72">
        <v>1758579</v>
      </c>
    </row>
    <row r="2662" spans="1:4" ht="14.25">
      <c r="A2662" s="70">
        <v>13400</v>
      </c>
      <c r="B2662" s="71" t="s">
        <v>2697</v>
      </c>
      <c r="C2662" s="70" t="s">
        <v>22</v>
      </c>
      <c r="D2662" s="72">
        <v>46053</v>
      </c>
    </row>
    <row r="2663" spans="1:4" ht="14.25">
      <c r="A2663" s="70">
        <v>13401</v>
      </c>
      <c r="B2663" s="71" t="s">
        <v>2698</v>
      </c>
      <c r="C2663" s="70" t="s">
        <v>22</v>
      </c>
      <c r="D2663" s="72">
        <v>66457</v>
      </c>
    </row>
    <row r="2664" spans="1:4" ht="14.25">
      <c r="A2664" s="70">
        <v>13402</v>
      </c>
      <c r="B2664" s="71" t="s">
        <v>2699</v>
      </c>
      <c r="C2664" s="70" t="s">
        <v>22</v>
      </c>
      <c r="D2664" s="72">
        <v>50403</v>
      </c>
    </row>
    <row r="2665" spans="1:4" ht="14.25">
      <c r="A2665" s="70">
        <v>13403</v>
      </c>
      <c r="B2665" s="71" t="s">
        <v>2700</v>
      </c>
      <c r="C2665" s="70" t="s">
        <v>22</v>
      </c>
      <c r="D2665" s="72">
        <v>209976</v>
      </c>
    </row>
    <row r="2666" spans="1:4" ht="14.25">
      <c r="A2666" s="70">
        <v>13404</v>
      </c>
      <c r="B2666" s="71" t="s">
        <v>2701</v>
      </c>
      <c r="C2666" s="70" t="s">
        <v>32</v>
      </c>
      <c r="D2666" s="72">
        <v>212493</v>
      </c>
    </row>
    <row r="2667" spans="1:4" ht="14.25">
      <c r="A2667" s="70">
        <v>13405</v>
      </c>
      <c r="B2667" s="71" t="s">
        <v>2702</v>
      </c>
      <c r="C2667" s="70" t="s">
        <v>22</v>
      </c>
      <c r="D2667" s="72">
        <v>1365965</v>
      </c>
    </row>
    <row r="2668" spans="1:4" ht="14.25">
      <c r="A2668" s="70">
        <v>13406</v>
      </c>
      <c r="B2668" s="71" t="s">
        <v>2703</v>
      </c>
      <c r="C2668" s="70" t="s">
        <v>22</v>
      </c>
      <c r="D2668" s="72">
        <v>1175068</v>
      </c>
    </row>
    <row r="2669" spans="1:4" ht="14.25">
      <c r="A2669" s="70">
        <v>13407</v>
      </c>
      <c r="B2669" s="71" t="s">
        <v>2704</v>
      </c>
      <c r="C2669" s="70" t="s">
        <v>22</v>
      </c>
      <c r="D2669" s="72">
        <v>1106552</v>
      </c>
    </row>
    <row r="2670" spans="1:4" ht="14.25">
      <c r="A2670" s="70">
        <v>13408</v>
      </c>
      <c r="B2670" s="71" t="s">
        <v>2705</v>
      </c>
      <c r="C2670" s="70" t="s">
        <v>22</v>
      </c>
      <c r="D2670" s="72">
        <v>1126277</v>
      </c>
    </row>
    <row r="2671" spans="1:4" ht="14.25">
      <c r="A2671" s="70">
        <v>13409</v>
      </c>
      <c r="B2671" s="71" t="s">
        <v>2706</v>
      </c>
      <c r="C2671" s="70" t="s">
        <v>22</v>
      </c>
      <c r="D2671" s="72">
        <v>1126277</v>
      </c>
    </row>
    <row r="2672" spans="1:4" ht="14.25">
      <c r="A2672" s="70">
        <v>13410</v>
      </c>
      <c r="B2672" s="71" t="s">
        <v>2707</v>
      </c>
      <c r="C2672" s="70" t="s">
        <v>22</v>
      </c>
      <c r="D2672" s="72">
        <v>2962588</v>
      </c>
    </row>
    <row r="2673" spans="1:4" ht="14.25">
      <c r="A2673" s="70">
        <v>13411</v>
      </c>
      <c r="B2673" s="71" t="s">
        <v>2708</v>
      </c>
      <c r="C2673" s="70" t="s">
        <v>22</v>
      </c>
      <c r="D2673" s="72">
        <v>3425487</v>
      </c>
    </row>
    <row r="2674" spans="1:4" ht="14.25">
      <c r="A2674" s="70">
        <v>13412</v>
      </c>
      <c r="B2674" s="71" t="s">
        <v>2709</v>
      </c>
      <c r="C2674" s="70" t="s">
        <v>22</v>
      </c>
      <c r="D2674" s="72">
        <v>3814768</v>
      </c>
    </row>
    <row r="2675" spans="1:4" ht="14.25">
      <c r="A2675" s="70">
        <v>13413</v>
      </c>
      <c r="B2675" s="71" t="s">
        <v>2710</v>
      </c>
      <c r="C2675" s="70" t="s">
        <v>22</v>
      </c>
      <c r="D2675" s="72">
        <v>4028327</v>
      </c>
    </row>
    <row r="2676" spans="1:4" ht="14.25">
      <c r="A2676" s="70">
        <v>13414</v>
      </c>
      <c r="B2676" s="71" t="s">
        <v>2711</v>
      </c>
      <c r="C2676" s="70" t="s">
        <v>22</v>
      </c>
      <c r="D2676" s="72">
        <v>11276899</v>
      </c>
    </row>
    <row r="2677" spans="1:4" ht="14.25">
      <c r="A2677" s="70">
        <v>13415</v>
      </c>
      <c r="B2677" s="71" t="s">
        <v>2712</v>
      </c>
      <c r="C2677" s="70" t="s">
        <v>22</v>
      </c>
      <c r="D2677" s="72">
        <v>14430814</v>
      </c>
    </row>
    <row r="2678" spans="1:4" ht="14.25">
      <c r="A2678" s="70">
        <v>13416</v>
      </c>
      <c r="B2678" s="71" t="s">
        <v>2713</v>
      </c>
      <c r="C2678" s="70" t="s">
        <v>14</v>
      </c>
      <c r="D2678" s="72">
        <v>62268</v>
      </c>
    </row>
    <row r="2679" spans="1:4" ht="14.25">
      <c r="A2679" s="70">
        <v>13417</v>
      </c>
      <c r="B2679" s="71" t="s">
        <v>2714</v>
      </c>
      <c r="C2679" s="70" t="s">
        <v>5</v>
      </c>
      <c r="D2679" s="72">
        <v>120000</v>
      </c>
    </row>
    <row r="2680" spans="1:4" ht="14.25">
      <c r="A2680" s="70">
        <v>13418</v>
      </c>
      <c r="B2680" s="71" t="s">
        <v>2715</v>
      </c>
      <c r="C2680" s="70" t="s">
        <v>573</v>
      </c>
      <c r="D2680" s="72">
        <v>2215256</v>
      </c>
    </row>
    <row r="2681" spans="1:4" ht="14.25">
      <c r="A2681" s="70">
        <v>13419</v>
      </c>
      <c r="B2681" s="71" t="s">
        <v>2716</v>
      </c>
      <c r="C2681" s="70" t="s">
        <v>58</v>
      </c>
      <c r="D2681" s="72">
        <v>119000</v>
      </c>
    </row>
    <row r="2682" spans="1:4" ht="14.25">
      <c r="A2682" s="70">
        <v>13420</v>
      </c>
      <c r="B2682" s="71" t="s">
        <v>2717</v>
      </c>
      <c r="C2682" s="70" t="s">
        <v>573</v>
      </c>
      <c r="D2682" s="72">
        <v>2856000</v>
      </c>
    </row>
    <row r="2683" spans="1:4" ht="14.25">
      <c r="A2683" s="70">
        <v>13421</v>
      </c>
      <c r="B2683" s="71" t="s">
        <v>2718</v>
      </c>
      <c r="C2683" s="70" t="s">
        <v>573</v>
      </c>
      <c r="D2683" s="72">
        <v>952000</v>
      </c>
    </row>
    <row r="2684" spans="1:4" ht="14.25">
      <c r="A2684" s="70">
        <v>13422</v>
      </c>
      <c r="B2684" s="71" t="s">
        <v>2719</v>
      </c>
      <c r="C2684" s="70" t="s">
        <v>58</v>
      </c>
      <c r="D2684" s="72">
        <v>47600</v>
      </c>
    </row>
    <row r="2685" spans="1:4" ht="14.25">
      <c r="A2685" s="70">
        <v>13423</v>
      </c>
      <c r="B2685" s="71" t="s">
        <v>2720</v>
      </c>
      <c r="C2685" s="70" t="s">
        <v>58</v>
      </c>
      <c r="D2685" s="72">
        <v>321300</v>
      </c>
    </row>
    <row r="2686" spans="1:4" ht="14.25">
      <c r="A2686" s="70">
        <v>13424</v>
      </c>
      <c r="B2686" s="71" t="s">
        <v>2721</v>
      </c>
      <c r="C2686" s="70" t="s">
        <v>22</v>
      </c>
      <c r="D2686" s="72">
        <v>273700</v>
      </c>
    </row>
    <row r="2687" spans="1:4" ht="14.25">
      <c r="A2687" s="70">
        <v>13425</v>
      </c>
      <c r="B2687" s="71" t="s">
        <v>2722</v>
      </c>
      <c r="C2687" s="70" t="s">
        <v>22</v>
      </c>
      <c r="D2687" s="72">
        <v>196350</v>
      </c>
    </row>
    <row r="2688" spans="1:4" ht="14.25">
      <c r="A2688" s="70">
        <v>13426</v>
      </c>
      <c r="B2688" s="71" t="s">
        <v>2723</v>
      </c>
      <c r="C2688" s="70" t="s">
        <v>22</v>
      </c>
      <c r="D2688" s="72">
        <v>1225700</v>
      </c>
    </row>
    <row r="2689" spans="1:4" ht="14.25">
      <c r="A2689" s="70">
        <v>13427</v>
      </c>
      <c r="B2689" s="71" t="s">
        <v>2724</v>
      </c>
      <c r="C2689" s="70" t="s">
        <v>22</v>
      </c>
      <c r="D2689" s="72">
        <v>856800</v>
      </c>
    </row>
    <row r="2690" spans="1:4" ht="14.25">
      <c r="A2690" s="70">
        <v>13428</v>
      </c>
      <c r="B2690" s="71" t="s">
        <v>2725</v>
      </c>
      <c r="C2690" s="70" t="s">
        <v>22</v>
      </c>
      <c r="D2690" s="72">
        <v>343700</v>
      </c>
    </row>
    <row r="2691" spans="1:4" ht="14.25">
      <c r="A2691" s="70">
        <v>13429</v>
      </c>
      <c r="B2691" s="71" t="s">
        <v>2726</v>
      </c>
      <c r="C2691" s="70" t="s">
        <v>16</v>
      </c>
      <c r="D2691" s="72">
        <v>28659</v>
      </c>
    </row>
    <row r="2692" spans="1:4" ht="14.25">
      <c r="A2692" s="70">
        <v>13430</v>
      </c>
      <c r="B2692" s="71" t="s">
        <v>2727</v>
      </c>
      <c r="C2692" s="70" t="s">
        <v>32</v>
      </c>
      <c r="D2692" s="72">
        <v>11792</v>
      </c>
    </row>
    <row r="2693" spans="1:4" ht="14.25">
      <c r="A2693" s="70">
        <v>13431</v>
      </c>
      <c r="B2693" s="71" t="s">
        <v>2728</v>
      </c>
      <c r="C2693" s="70" t="s">
        <v>944</v>
      </c>
      <c r="D2693" s="72">
        <v>1400000</v>
      </c>
    </row>
    <row r="2694" spans="1:4" ht="14.25">
      <c r="A2694" s="70">
        <v>13432</v>
      </c>
      <c r="B2694" s="71" t="s">
        <v>2729</v>
      </c>
      <c r="C2694" s="70" t="s">
        <v>944</v>
      </c>
      <c r="D2694" s="72">
        <v>1500000</v>
      </c>
    </row>
    <row r="2695" spans="1:4" ht="14.25">
      <c r="A2695" s="70">
        <v>13433</v>
      </c>
      <c r="B2695" s="71" t="s">
        <v>2730</v>
      </c>
      <c r="C2695" s="70" t="s">
        <v>944</v>
      </c>
      <c r="D2695" s="72">
        <v>2000000</v>
      </c>
    </row>
    <row r="2696" spans="1:4" ht="14.25">
      <c r="A2696" s="70">
        <v>13434</v>
      </c>
      <c r="B2696" s="71" t="s">
        <v>2731</v>
      </c>
      <c r="C2696" s="70" t="s">
        <v>944</v>
      </c>
      <c r="D2696" s="72">
        <v>2500000</v>
      </c>
    </row>
    <row r="2697" spans="1:4" ht="14.25">
      <c r="A2697" s="70">
        <v>13435</v>
      </c>
      <c r="B2697" s="71" t="s">
        <v>2732</v>
      </c>
      <c r="C2697" s="70" t="s">
        <v>944</v>
      </c>
      <c r="D2697" s="72">
        <v>3000000</v>
      </c>
    </row>
    <row r="2698" spans="1:4" ht="14.25">
      <c r="A2698" s="70">
        <v>13436</v>
      </c>
      <c r="B2698" s="71" t="s">
        <v>2733</v>
      </c>
      <c r="C2698" s="70" t="s">
        <v>944</v>
      </c>
      <c r="D2698" s="72">
        <v>3000000</v>
      </c>
    </row>
    <row r="2699" spans="1:4" ht="14.25">
      <c r="A2699" s="70">
        <v>13437</v>
      </c>
      <c r="B2699" s="71" t="s">
        <v>2734</v>
      </c>
      <c r="C2699" s="70" t="s">
        <v>5</v>
      </c>
      <c r="D2699" s="72">
        <v>95557</v>
      </c>
    </row>
    <row r="2700" spans="1:4" ht="14.25">
      <c r="A2700" s="70">
        <v>13438</v>
      </c>
      <c r="B2700" s="71" t="s">
        <v>2735</v>
      </c>
      <c r="C2700" s="70" t="s">
        <v>5</v>
      </c>
      <c r="D2700" s="72">
        <v>89964</v>
      </c>
    </row>
    <row r="2701" spans="1:4" ht="14.25">
      <c r="A2701" s="70">
        <v>13439</v>
      </c>
      <c r="B2701" s="71" t="s">
        <v>2736</v>
      </c>
      <c r="C2701" s="70" t="s">
        <v>5</v>
      </c>
      <c r="D2701" s="72">
        <v>741846</v>
      </c>
    </row>
    <row r="2702" spans="1:4" ht="14.25">
      <c r="A2702" s="70">
        <v>13440</v>
      </c>
      <c r="B2702" s="71" t="s">
        <v>2737</v>
      </c>
      <c r="C2702" s="70" t="s">
        <v>5</v>
      </c>
      <c r="D2702" s="72">
        <v>798921</v>
      </c>
    </row>
    <row r="2703" spans="1:4" ht="14.25">
      <c r="A2703" s="70">
        <v>13441</v>
      </c>
      <c r="B2703" s="71" t="s">
        <v>2738</v>
      </c>
      <c r="C2703" s="70" t="s">
        <v>5</v>
      </c>
      <c r="D2703" s="72">
        <v>849586</v>
      </c>
    </row>
    <row r="2704" spans="1:4" ht="14.25">
      <c r="A2704" s="70">
        <v>13442</v>
      </c>
      <c r="B2704" s="71" t="s">
        <v>2739</v>
      </c>
      <c r="C2704" s="70" t="s">
        <v>573</v>
      </c>
      <c r="D2704" s="72">
        <v>7361890</v>
      </c>
    </row>
    <row r="2705" spans="1:4" ht="14.25">
      <c r="A2705" s="70">
        <v>13443</v>
      </c>
      <c r="B2705" s="71" t="s">
        <v>2740</v>
      </c>
      <c r="C2705" s="70" t="s">
        <v>573</v>
      </c>
      <c r="D2705" s="72">
        <v>4467317</v>
      </c>
    </row>
    <row r="2706" spans="1:4" ht="14.25">
      <c r="A2706" s="70">
        <v>13444</v>
      </c>
      <c r="B2706" s="71" t="s">
        <v>2741</v>
      </c>
      <c r="C2706" s="70" t="s">
        <v>573</v>
      </c>
      <c r="D2706" s="72">
        <v>5835615</v>
      </c>
    </row>
    <row r="2707" spans="1:4" ht="14.25">
      <c r="A2707" s="70">
        <v>13445</v>
      </c>
      <c r="B2707" s="71" t="s">
        <v>2742</v>
      </c>
      <c r="C2707" s="70" t="s">
        <v>573</v>
      </c>
      <c r="D2707" s="72">
        <v>3945223</v>
      </c>
    </row>
    <row r="2708" spans="1:4" ht="14.25">
      <c r="A2708" s="70">
        <v>13513</v>
      </c>
      <c r="B2708" s="71" t="s">
        <v>2743</v>
      </c>
      <c r="C2708" s="70" t="s">
        <v>32</v>
      </c>
      <c r="D2708" s="72">
        <v>1106330</v>
      </c>
    </row>
    <row r="2709" spans="1:4" ht="14.25">
      <c r="A2709" s="70">
        <v>13514</v>
      </c>
      <c r="B2709" s="71" t="s">
        <v>2744</v>
      </c>
      <c r="C2709" s="70" t="s">
        <v>32</v>
      </c>
      <c r="D2709" s="72">
        <v>1425618</v>
      </c>
    </row>
    <row r="2710" spans="1:4" ht="14.25">
      <c r="A2710" s="70">
        <v>13515</v>
      </c>
      <c r="B2710" s="71" t="s">
        <v>2745</v>
      </c>
      <c r="C2710" s="70" t="s">
        <v>32</v>
      </c>
      <c r="D2710" s="72">
        <v>1903835</v>
      </c>
    </row>
    <row r="2711" spans="1:4" ht="14.25">
      <c r="A2711" s="70">
        <v>13516</v>
      </c>
      <c r="B2711" s="71" t="s">
        <v>2746</v>
      </c>
      <c r="C2711" s="70" t="s">
        <v>32</v>
      </c>
      <c r="D2711" s="72">
        <v>2673582</v>
      </c>
    </row>
    <row r="2712" spans="1:4" ht="14.25">
      <c r="A2712" s="70">
        <v>13517</v>
      </c>
      <c r="B2712" s="71" t="s">
        <v>2747</v>
      </c>
      <c r="C2712" s="70" t="s">
        <v>32</v>
      </c>
      <c r="D2712" s="72">
        <v>4296242</v>
      </c>
    </row>
    <row r="2713" spans="1:4" ht="14.25">
      <c r="A2713" s="70">
        <v>13518</v>
      </c>
      <c r="B2713" s="71" t="s">
        <v>2748</v>
      </c>
      <c r="C2713" s="70" t="s">
        <v>32</v>
      </c>
      <c r="D2713" s="72">
        <v>7042024</v>
      </c>
    </row>
    <row r="2714" spans="1:4" ht="14.25">
      <c r="A2714" s="70">
        <v>13519</v>
      </c>
      <c r="B2714" s="71" t="s">
        <v>2749</v>
      </c>
      <c r="C2714" s="70" t="s">
        <v>32</v>
      </c>
      <c r="D2714" s="72">
        <v>7042024</v>
      </c>
    </row>
    <row r="2715" spans="1:4" ht="14.25">
      <c r="A2715" s="70">
        <v>13520</v>
      </c>
      <c r="B2715" s="71" t="s">
        <v>2750</v>
      </c>
      <c r="C2715" s="70" t="s">
        <v>32</v>
      </c>
      <c r="D2715" s="72">
        <v>8296515</v>
      </c>
    </row>
    <row r="2716" spans="1:4" ht="14.25">
      <c r="A2716" s="70">
        <v>13531</v>
      </c>
      <c r="B2716" s="71" t="s">
        <v>2751</v>
      </c>
      <c r="C2716" s="70" t="s">
        <v>22</v>
      </c>
      <c r="D2716" s="72">
        <v>848852</v>
      </c>
    </row>
    <row r="2717" spans="1:4" ht="14.25">
      <c r="A2717" s="70">
        <v>13532</v>
      </c>
      <c r="B2717" s="71" t="s">
        <v>2752</v>
      </c>
      <c r="C2717" s="70" t="s">
        <v>22</v>
      </c>
      <c r="D2717" s="72">
        <v>55942</v>
      </c>
    </row>
    <row r="2718" spans="1:4" ht="14.25">
      <c r="A2718" s="70">
        <v>13533</v>
      </c>
      <c r="B2718" s="71" t="s">
        <v>2753</v>
      </c>
      <c r="C2718" s="70" t="s">
        <v>22</v>
      </c>
      <c r="D2718" s="72">
        <v>28715</v>
      </c>
    </row>
    <row r="2719" spans="1:4" ht="14.25">
      <c r="A2719" s="70">
        <v>13535</v>
      </c>
      <c r="B2719" s="71" t="s">
        <v>2754</v>
      </c>
      <c r="C2719" s="70" t="s">
        <v>32</v>
      </c>
      <c r="D2719" s="72">
        <v>172068</v>
      </c>
    </row>
    <row r="2720" spans="1:4" ht="14.25">
      <c r="A2720" s="70">
        <v>13564</v>
      </c>
      <c r="B2720" s="71" t="s">
        <v>2755</v>
      </c>
      <c r="C2720" s="70" t="s">
        <v>22</v>
      </c>
      <c r="D2720" s="72">
        <v>279890</v>
      </c>
    </row>
    <row r="2721" spans="1:4" ht="14.25">
      <c r="A2721" s="70">
        <v>13565</v>
      </c>
      <c r="B2721" s="71" t="s">
        <v>2756</v>
      </c>
      <c r="C2721" s="70" t="s">
        <v>22</v>
      </c>
      <c r="D2721" s="72">
        <v>194705</v>
      </c>
    </row>
    <row r="2722" spans="1:4" ht="14.25">
      <c r="A2722" s="70">
        <v>13566</v>
      </c>
      <c r="B2722" s="71" t="s">
        <v>2757</v>
      </c>
      <c r="C2722" s="70" t="s">
        <v>22</v>
      </c>
      <c r="D2722" s="72">
        <v>292058</v>
      </c>
    </row>
    <row r="2723" spans="1:4" ht="14.25">
      <c r="A2723" s="70">
        <v>13567</v>
      </c>
      <c r="B2723" s="71" t="s">
        <v>2758</v>
      </c>
      <c r="C2723" s="70" t="s">
        <v>22</v>
      </c>
      <c r="D2723" s="72">
        <v>83445</v>
      </c>
    </row>
    <row r="2724" spans="1:4" ht="14.25">
      <c r="A2724" s="70">
        <v>13568</v>
      </c>
      <c r="B2724" s="71" t="s">
        <v>2759</v>
      </c>
      <c r="C2724" s="70" t="s">
        <v>22</v>
      </c>
      <c r="D2724" s="72">
        <v>69538</v>
      </c>
    </row>
    <row r="2725" spans="1:4" ht="14.25">
      <c r="A2725" s="70">
        <v>13569</v>
      </c>
      <c r="B2725" s="71" t="s">
        <v>2760</v>
      </c>
      <c r="C2725" s="70" t="s">
        <v>22</v>
      </c>
      <c r="D2725" s="72">
        <v>205680</v>
      </c>
    </row>
    <row r="2726" spans="1:4" ht="14.25">
      <c r="A2726" s="70">
        <v>13570</v>
      </c>
      <c r="B2726" s="71" t="s">
        <v>2761</v>
      </c>
      <c r="C2726" s="70" t="s">
        <v>22</v>
      </c>
      <c r="D2726" s="72">
        <v>78229</v>
      </c>
    </row>
    <row r="2727" spans="1:4" ht="14.25">
      <c r="A2727" s="70">
        <v>13571</v>
      </c>
      <c r="B2727" s="71" t="s">
        <v>2762</v>
      </c>
      <c r="C2727" s="70" t="s">
        <v>22</v>
      </c>
      <c r="D2727" s="72">
        <v>706933</v>
      </c>
    </row>
    <row r="2728" spans="1:4" ht="14.25">
      <c r="A2728" s="70">
        <v>13572</v>
      </c>
      <c r="B2728" s="71" t="s">
        <v>2763</v>
      </c>
      <c r="C2728" s="70" t="s">
        <v>22</v>
      </c>
      <c r="D2728" s="72">
        <v>672945</v>
      </c>
    </row>
    <row r="2729" spans="1:4" ht="14.25">
      <c r="A2729" s="70">
        <v>13573</v>
      </c>
      <c r="B2729" s="71" t="s">
        <v>2764</v>
      </c>
      <c r="C2729" s="70" t="s">
        <v>22</v>
      </c>
      <c r="D2729" s="72">
        <v>349125</v>
      </c>
    </row>
    <row r="2730" spans="1:4" ht="14.25">
      <c r="A2730" s="70">
        <v>13574</v>
      </c>
      <c r="B2730" s="71" t="s">
        <v>2765</v>
      </c>
      <c r="C2730" s="70" t="s">
        <v>22</v>
      </c>
      <c r="D2730" s="72">
        <v>146637</v>
      </c>
    </row>
    <row r="2731" spans="1:4" ht="14.25">
      <c r="A2731" s="70">
        <v>13575</v>
      </c>
      <c r="B2731" s="71" t="s">
        <v>2766</v>
      </c>
      <c r="C2731" s="70" t="s">
        <v>22</v>
      </c>
      <c r="D2731" s="72">
        <v>845387</v>
      </c>
    </row>
    <row r="2732" spans="1:4" ht="14.25">
      <c r="A2732" s="70">
        <v>13576</v>
      </c>
      <c r="B2732" s="71" t="s">
        <v>2767</v>
      </c>
      <c r="C2732" s="70" t="s">
        <v>2043</v>
      </c>
      <c r="D2732" s="72">
        <v>215304</v>
      </c>
    </row>
    <row r="2733" spans="1:4" ht="14.25">
      <c r="A2733" s="70">
        <v>13577</v>
      </c>
      <c r="B2733" s="71" t="s">
        <v>2768</v>
      </c>
      <c r="C2733" s="70" t="s">
        <v>67</v>
      </c>
      <c r="D2733" s="72">
        <v>3507205</v>
      </c>
    </row>
    <row r="2734" spans="1:4" ht="14.25">
      <c r="A2734" s="70">
        <v>13578</v>
      </c>
      <c r="B2734" s="71" t="s">
        <v>2769</v>
      </c>
      <c r="C2734" s="70" t="s">
        <v>22</v>
      </c>
      <c r="D2734" s="72">
        <v>758830</v>
      </c>
    </row>
    <row r="2735" spans="1:4" ht="14.25">
      <c r="A2735" s="70">
        <v>13579</v>
      </c>
      <c r="B2735" s="71" t="s">
        <v>2770</v>
      </c>
      <c r="C2735" s="70" t="s">
        <v>67</v>
      </c>
      <c r="D2735" s="72">
        <v>3566832</v>
      </c>
    </row>
    <row r="2736" spans="1:4" ht="14.25">
      <c r="A2736" s="70">
        <v>13580</v>
      </c>
      <c r="B2736" s="71" t="s">
        <v>2771</v>
      </c>
      <c r="C2736" s="70" t="s">
        <v>67</v>
      </c>
      <c r="D2736" s="72">
        <v>1428000</v>
      </c>
    </row>
    <row r="2737" spans="1:4" ht="14.25">
      <c r="A2737" s="70">
        <v>13581</v>
      </c>
      <c r="B2737" s="71" t="s">
        <v>2772</v>
      </c>
      <c r="C2737" s="70" t="s">
        <v>22</v>
      </c>
      <c r="D2737" s="72">
        <v>845387</v>
      </c>
    </row>
    <row r="2738" spans="1:4" ht="14.25">
      <c r="A2738" s="70">
        <v>13582</v>
      </c>
      <c r="B2738" s="71" t="s">
        <v>2773</v>
      </c>
      <c r="C2738" s="70" t="s">
        <v>2043</v>
      </c>
      <c r="D2738" s="72">
        <v>131495</v>
      </c>
    </row>
    <row r="2739" spans="1:4" ht="14.25">
      <c r="A2739" s="70">
        <v>13583</v>
      </c>
      <c r="B2739" s="71" t="s">
        <v>2774</v>
      </c>
      <c r="C2739" s="70" t="s">
        <v>22</v>
      </c>
      <c r="D2739" s="72">
        <v>97568</v>
      </c>
    </row>
    <row r="2740" spans="1:4" ht="14.25">
      <c r="A2740" s="70">
        <v>13584</v>
      </c>
      <c r="B2740" s="71" t="s">
        <v>2775</v>
      </c>
      <c r="C2740" s="70" t="s">
        <v>2043</v>
      </c>
      <c r="D2740" s="72">
        <v>302486</v>
      </c>
    </row>
    <row r="2741" spans="1:4" ht="14.25">
      <c r="A2741" s="70">
        <v>13585</v>
      </c>
      <c r="B2741" s="71" t="s">
        <v>2776</v>
      </c>
      <c r="C2741" s="70" t="s">
        <v>2043</v>
      </c>
      <c r="D2741" s="72">
        <v>165026</v>
      </c>
    </row>
    <row r="2742" spans="1:4" ht="14.25">
      <c r="A2742" s="70">
        <v>13586</v>
      </c>
      <c r="B2742" s="71" t="s">
        <v>2777</v>
      </c>
      <c r="C2742" s="70" t="s">
        <v>2043</v>
      </c>
      <c r="D2742" s="72">
        <v>174335</v>
      </c>
    </row>
    <row r="2743" spans="1:4" ht="14.25">
      <c r="A2743" s="70">
        <v>13587</v>
      </c>
      <c r="B2743" s="71" t="s">
        <v>2778</v>
      </c>
      <c r="C2743" s="70" t="s">
        <v>2043</v>
      </c>
      <c r="D2743" s="72">
        <v>215304</v>
      </c>
    </row>
    <row r="2744" spans="1:4" ht="14.25">
      <c r="A2744" s="70">
        <v>13588</v>
      </c>
      <c r="B2744" s="71" t="s">
        <v>2779</v>
      </c>
      <c r="C2744" s="70" t="s">
        <v>2043</v>
      </c>
      <c r="D2744" s="72">
        <v>180258</v>
      </c>
    </row>
    <row r="2745" spans="1:4" ht="14.25">
      <c r="A2745" s="70">
        <v>13589</v>
      </c>
      <c r="B2745" s="71" t="s">
        <v>2780</v>
      </c>
      <c r="C2745" s="70" t="s">
        <v>2043</v>
      </c>
      <c r="D2745" s="72">
        <v>239885</v>
      </c>
    </row>
    <row r="2746" spans="1:4" ht="14.25">
      <c r="A2746" s="70">
        <v>13590</v>
      </c>
      <c r="B2746" s="71" t="s">
        <v>2781</v>
      </c>
      <c r="C2746" s="70" t="s">
        <v>16</v>
      </c>
      <c r="D2746" s="72">
        <v>18568</v>
      </c>
    </row>
    <row r="2747" spans="1:4" ht="14.25">
      <c r="A2747" s="73">
        <v>13407</v>
      </c>
      <c r="B2747" s="74" t="s">
        <v>2704</v>
      </c>
      <c r="C2747" s="73" t="s">
        <v>22</v>
      </c>
      <c r="D2747" s="75">
        <v>1002546</v>
      </c>
    </row>
    <row r="2748" spans="1:4" ht="14.25">
      <c r="A2748" s="73">
        <v>13408</v>
      </c>
      <c r="B2748" s="74" t="s">
        <v>2705</v>
      </c>
      <c r="C2748" s="73" t="s">
        <v>22</v>
      </c>
      <c r="D2748" s="75">
        <v>1381404</v>
      </c>
    </row>
    <row r="2749" spans="1:4" ht="14.25">
      <c r="A2749" s="73">
        <v>13409</v>
      </c>
      <c r="B2749" s="74" t="s">
        <v>2706</v>
      </c>
      <c r="C2749" s="73" t="s">
        <v>22</v>
      </c>
      <c r="D2749" s="75">
        <v>1002546</v>
      </c>
    </row>
    <row r="2750" spans="1:4" ht="14.25">
      <c r="A2750" s="73">
        <v>13410</v>
      </c>
      <c r="B2750" s="74" t="s">
        <v>2707</v>
      </c>
      <c r="C2750" s="73" t="s">
        <v>22</v>
      </c>
      <c r="D2750" s="75">
        <v>2609649</v>
      </c>
    </row>
    <row r="2751" spans="1:4" ht="14.25">
      <c r="A2751" s="73">
        <v>13411</v>
      </c>
      <c r="B2751" s="74" t="s">
        <v>2708</v>
      </c>
      <c r="C2751" s="73" t="s">
        <v>22</v>
      </c>
      <c r="D2751" s="75">
        <v>2969601</v>
      </c>
    </row>
    <row r="2752" spans="1:4" ht="14.25">
      <c r="A2752" s="73">
        <v>13412</v>
      </c>
      <c r="B2752" s="74" t="s">
        <v>2709</v>
      </c>
      <c r="C2752" s="73" t="s">
        <v>22</v>
      </c>
      <c r="D2752" s="75">
        <v>2875522</v>
      </c>
    </row>
    <row r="2753" spans="1:4" ht="14.25">
      <c r="A2753" s="73">
        <v>13413</v>
      </c>
      <c r="B2753" s="74" t="s">
        <v>2710</v>
      </c>
      <c r="C2753" s="73" t="s">
        <v>22</v>
      </c>
      <c r="D2753" s="75">
        <v>3509528</v>
      </c>
    </row>
    <row r="2754" spans="1:4" ht="14.25">
      <c r="A2754" s="73">
        <v>13414</v>
      </c>
      <c r="B2754" s="74" t="s">
        <v>2711</v>
      </c>
      <c r="C2754" s="73" t="s">
        <v>22</v>
      </c>
      <c r="D2754" s="75">
        <v>10414054</v>
      </c>
    </row>
    <row r="2755" spans="1:4" ht="14.25">
      <c r="A2755" s="73">
        <v>13415</v>
      </c>
      <c r="B2755" s="74" t="s">
        <v>2712</v>
      </c>
      <c r="C2755" s="73" t="s">
        <v>22</v>
      </c>
      <c r="D2755" s="75">
        <v>13289577</v>
      </c>
    </row>
    <row r="2756" spans="1:4" ht="14.25">
      <c r="A2756" s="73">
        <v>13416</v>
      </c>
      <c r="B2756" s="74" t="s">
        <v>2782</v>
      </c>
      <c r="C2756" s="73" t="s">
        <v>14</v>
      </c>
      <c r="D2756" s="75">
        <v>24544</v>
      </c>
    </row>
    <row r="2757" spans="1:4" ht="14.25">
      <c r="A2757" s="73">
        <v>13417</v>
      </c>
      <c r="B2757" s="74" t="s">
        <v>2714</v>
      </c>
      <c r="C2757" s="73" t="s">
        <v>5</v>
      </c>
      <c r="D2757" s="75">
        <v>120000</v>
      </c>
    </row>
    <row r="2758" spans="1:4" ht="14.25">
      <c r="A2758" s="73">
        <v>13418</v>
      </c>
      <c r="B2758" s="74" t="s">
        <v>2715</v>
      </c>
      <c r="C2758" s="73" t="s">
        <v>573</v>
      </c>
      <c r="D2758" s="75">
        <v>2142000</v>
      </c>
    </row>
    <row r="2759" spans="1:4" ht="14.25">
      <c r="A2759" s="73">
        <v>13419</v>
      </c>
      <c r="B2759" s="74" t="s">
        <v>2716</v>
      </c>
      <c r="C2759" s="73" t="s">
        <v>58</v>
      </c>
      <c r="D2759" s="75">
        <v>107100</v>
      </c>
    </row>
    <row r="2760" spans="1:4" ht="14.25">
      <c r="A2760" s="73">
        <v>13420</v>
      </c>
      <c r="B2760" s="74" t="s">
        <v>2717</v>
      </c>
      <c r="C2760" s="73" t="s">
        <v>573</v>
      </c>
      <c r="D2760" s="75">
        <v>2499000</v>
      </c>
    </row>
    <row r="2761" spans="1:4" ht="14.25">
      <c r="A2761" s="73">
        <v>13421</v>
      </c>
      <c r="B2761" s="74" t="s">
        <v>2718</v>
      </c>
      <c r="C2761" s="73" t="s">
        <v>573</v>
      </c>
      <c r="D2761" s="75">
        <v>952000</v>
      </c>
    </row>
    <row r="2762" spans="1:4" ht="14.25">
      <c r="A2762" s="73">
        <v>13422</v>
      </c>
      <c r="B2762" s="74" t="s">
        <v>2719</v>
      </c>
      <c r="C2762" s="73" t="s">
        <v>58</v>
      </c>
      <c r="D2762" s="75">
        <v>47600</v>
      </c>
    </row>
    <row r="2763" spans="1:4" ht="14.25">
      <c r="A2763" s="73">
        <v>13423</v>
      </c>
      <c r="B2763" s="74" t="s">
        <v>2720</v>
      </c>
      <c r="C2763" s="73" t="s">
        <v>58</v>
      </c>
      <c r="D2763" s="75">
        <v>321300</v>
      </c>
    </row>
    <row r="2764" spans="1:4" ht="14.25">
      <c r="A2764" s="73">
        <v>13424</v>
      </c>
      <c r="B2764" s="74" t="s">
        <v>2721</v>
      </c>
      <c r="C2764" s="73" t="s">
        <v>22</v>
      </c>
      <c r="D2764" s="75">
        <v>273700</v>
      </c>
    </row>
    <row r="2765" spans="1:4" ht="14.25">
      <c r="A2765" s="73">
        <v>13425</v>
      </c>
      <c r="B2765" s="74" t="s">
        <v>2722</v>
      </c>
      <c r="C2765" s="73" t="s">
        <v>22</v>
      </c>
      <c r="D2765" s="75">
        <v>196350</v>
      </c>
    </row>
    <row r="2766" spans="1:4" ht="14.25">
      <c r="A2766" s="73">
        <v>13426</v>
      </c>
      <c r="B2766" s="74" t="s">
        <v>2723</v>
      </c>
      <c r="C2766" s="73" t="s">
        <v>22</v>
      </c>
      <c r="D2766" s="75">
        <v>1225700</v>
      </c>
    </row>
    <row r="2767" spans="1:4" ht="14.25">
      <c r="A2767" s="73">
        <v>13427</v>
      </c>
      <c r="B2767" s="74" t="s">
        <v>2724</v>
      </c>
      <c r="C2767" s="73" t="s">
        <v>22</v>
      </c>
      <c r="D2767" s="75">
        <v>856800</v>
      </c>
    </row>
    <row r="2768" spans="1:4" ht="14.25">
      <c r="A2768" s="73">
        <v>13428</v>
      </c>
      <c r="B2768" s="74" t="s">
        <v>2725</v>
      </c>
      <c r="C2768" s="73" t="s">
        <v>22</v>
      </c>
      <c r="D2768" s="75">
        <v>343700</v>
      </c>
    </row>
    <row r="2769" spans="1:4" ht="14.25">
      <c r="A2769" s="73">
        <v>13429</v>
      </c>
      <c r="B2769" s="74" t="s">
        <v>2726</v>
      </c>
      <c r="C2769" s="73" t="s">
        <v>16</v>
      </c>
      <c r="D2769" s="75">
        <v>27711</v>
      </c>
    </row>
    <row r="2770" spans="1:4" ht="14.25">
      <c r="A2770" s="73">
        <v>13430</v>
      </c>
      <c r="B2770" s="74" t="s">
        <v>2727</v>
      </c>
      <c r="C2770" s="73" t="s">
        <v>32</v>
      </c>
      <c r="D2770" s="75">
        <v>11792</v>
      </c>
    </row>
    <row r="2771" spans="1:4" ht="14.25">
      <c r="A2771" s="73">
        <v>13431</v>
      </c>
      <c r="B2771" s="74" t="s">
        <v>2783</v>
      </c>
      <c r="C2771" s="73" t="s">
        <v>944</v>
      </c>
      <c r="D2771" s="75">
        <v>1400000</v>
      </c>
    </row>
    <row r="2772" spans="1:4" ht="14.25">
      <c r="A2772" s="73">
        <v>13432</v>
      </c>
      <c r="B2772" s="74" t="s">
        <v>2784</v>
      </c>
      <c r="C2772" s="73" t="s">
        <v>944</v>
      </c>
      <c r="D2772" s="75">
        <v>1500000</v>
      </c>
    </row>
    <row r="2773" spans="1:4" ht="14.25">
      <c r="A2773" s="73">
        <v>13433</v>
      </c>
      <c r="B2773" s="74" t="s">
        <v>2785</v>
      </c>
      <c r="C2773" s="73" t="s">
        <v>944</v>
      </c>
      <c r="D2773" s="75">
        <v>2000000</v>
      </c>
    </row>
    <row r="2774" spans="1:4" ht="14.25">
      <c r="A2774" s="73">
        <v>13434</v>
      </c>
      <c r="B2774" s="74" t="s">
        <v>2786</v>
      </c>
      <c r="C2774" s="73" t="s">
        <v>944</v>
      </c>
      <c r="D2774" s="75">
        <v>2500000</v>
      </c>
    </row>
    <row r="2775" spans="1:4" ht="14.25">
      <c r="A2775" s="73">
        <v>13435</v>
      </c>
      <c r="B2775" s="74" t="s">
        <v>2787</v>
      </c>
      <c r="C2775" s="73" t="s">
        <v>944</v>
      </c>
      <c r="D2775" s="75">
        <v>3000000</v>
      </c>
    </row>
    <row r="2776" spans="1:4" ht="14.25">
      <c r="A2776" s="73">
        <v>13436</v>
      </c>
      <c r="B2776" s="74" t="s">
        <v>2788</v>
      </c>
      <c r="C2776" s="73" t="s">
        <v>944</v>
      </c>
      <c r="D2776" s="75">
        <v>3000000</v>
      </c>
    </row>
    <row r="2777" spans="1:4" ht="14.25">
      <c r="A2777" s="73">
        <v>13437</v>
      </c>
      <c r="B2777" s="74" t="s">
        <v>2734</v>
      </c>
      <c r="C2777" s="73" t="s">
        <v>5</v>
      </c>
      <c r="D2777" s="75">
        <v>95557</v>
      </c>
    </row>
    <row r="2778" spans="1:4" ht="14.25">
      <c r="A2778" s="73">
        <v>13438</v>
      </c>
      <c r="B2778" s="74" t="s">
        <v>2735</v>
      </c>
      <c r="C2778" s="73" t="s">
        <v>5</v>
      </c>
      <c r="D2778" s="75">
        <v>85680</v>
      </c>
    </row>
    <row r="2779" spans="1:4" ht="14.25">
      <c r="A2779" s="73">
        <v>13439</v>
      </c>
      <c r="B2779" s="74" t="s">
        <v>2736</v>
      </c>
      <c r="C2779" s="73" t="s">
        <v>5</v>
      </c>
      <c r="D2779" s="75">
        <v>690081</v>
      </c>
    </row>
    <row r="2780" spans="1:4" ht="14.25">
      <c r="A2780" s="73">
        <v>13440</v>
      </c>
      <c r="B2780" s="74" t="s">
        <v>2737</v>
      </c>
      <c r="C2780" s="73" t="s">
        <v>5</v>
      </c>
      <c r="D2780" s="75">
        <v>709121</v>
      </c>
    </row>
    <row r="2781" spans="1:4" ht="14.25">
      <c r="A2781" s="73">
        <v>13441</v>
      </c>
      <c r="B2781" s="74" t="s">
        <v>2738</v>
      </c>
      <c r="C2781" s="73" t="s">
        <v>5</v>
      </c>
      <c r="D2781" s="75">
        <v>728161</v>
      </c>
    </row>
    <row r="2782" spans="1:4" ht="14.25">
      <c r="A2782" s="73">
        <v>13442</v>
      </c>
      <c r="B2782" s="74" t="s">
        <v>2739</v>
      </c>
      <c r="C2782" s="73" t="s">
        <v>573</v>
      </c>
      <c r="D2782" s="75">
        <v>6648839</v>
      </c>
    </row>
    <row r="2783" spans="1:4" ht="14.25">
      <c r="A2783" s="73">
        <v>13443</v>
      </c>
      <c r="B2783" s="74" t="s">
        <v>2740</v>
      </c>
      <c r="C2783" s="73" t="s">
        <v>573</v>
      </c>
      <c r="D2783" s="75">
        <v>3925227</v>
      </c>
    </row>
    <row r="2784" spans="1:4" ht="14.25">
      <c r="A2784" s="73">
        <v>13444</v>
      </c>
      <c r="B2784" s="74" t="s">
        <v>2741</v>
      </c>
      <c r="C2784" s="73" t="s">
        <v>573</v>
      </c>
      <c r="D2784" s="75">
        <v>5162558</v>
      </c>
    </row>
    <row r="2785" spans="1:4" ht="14.25">
      <c r="A2785" s="73">
        <v>13445</v>
      </c>
      <c r="B2785" s="74" t="s">
        <v>2742</v>
      </c>
      <c r="C2785" s="73" t="s">
        <v>573</v>
      </c>
      <c r="D2785" s="75">
        <v>3325131</v>
      </c>
    </row>
    <row r="2786" spans="1:4" ht="14.25">
      <c r="A2786" s="73">
        <v>13505</v>
      </c>
      <c r="B2786" s="74" t="s">
        <v>2789</v>
      </c>
      <c r="C2786" s="73" t="s">
        <v>22</v>
      </c>
      <c r="D2786" s="75">
        <v>16438422</v>
      </c>
    </row>
    <row r="2787" spans="1:4" ht="14.25">
      <c r="A2787" s="73">
        <v>13513</v>
      </c>
      <c r="B2787" s="74" t="s">
        <v>2743</v>
      </c>
      <c r="C2787" s="73" t="s">
        <v>32</v>
      </c>
      <c r="D2787" s="75">
        <v>733303</v>
      </c>
    </row>
    <row r="2788" spans="1:4" ht="14.25">
      <c r="A2788" s="73">
        <v>13514</v>
      </c>
      <c r="B2788" s="74" t="s">
        <v>2744</v>
      </c>
      <c r="C2788" s="73" t="s">
        <v>32</v>
      </c>
      <c r="D2788" s="75">
        <v>1041106</v>
      </c>
    </row>
    <row r="2789" spans="1:4" ht="14.25">
      <c r="A2789" s="73">
        <v>13515</v>
      </c>
      <c r="B2789" s="74" t="s">
        <v>2745</v>
      </c>
      <c r="C2789" s="73" t="s">
        <v>32</v>
      </c>
      <c r="D2789" s="75">
        <v>1436925</v>
      </c>
    </row>
    <row r="2790" spans="1:4" ht="14.25">
      <c r="A2790" s="73">
        <v>13516</v>
      </c>
      <c r="B2790" s="74" t="s">
        <v>2746</v>
      </c>
      <c r="C2790" s="73" t="s">
        <v>32</v>
      </c>
      <c r="D2790" s="75">
        <v>1829822</v>
      </c>
    </row>
    <row r="2791" spans="1:4" ht="14.25">
      <c r="A2791" s="73">
        <v>13517</v>
      </c>
      <c r="B2791" s="74" t="s">
        <v>2747</v>
      </c>
      <c r="C2791" s="73" t="s">
        <v>32</v>
      </c>
      <c r="D2791" s="75">
        <v>2618539</v>
      </c>
    </row>
    <row r="2792" spans="1:4" ht="14.25">
      <c r="A2792" s="73">
        <v>13518</v>
      </c>
      <c r="B2792" s="74" t="s">
        <v>2748</v>
      </c>
      <c r="C2792" s="73" t="s">
        <v>32</v>
      </c>
      <c r="D2792" s="75">
        <v>6365310</v>
      </c>
    </row>
    <row r="2793" spans="1:4" ht="14.25">
      <c r="A2793" s="73">
        <v>13519</v>
      </c>
      <c r="B2793" s="74" t="s">
        <v>2749</v>
      </c>
      <c r="C2793" s="73" t="s">
        <v>32</v>
      </c>
      <c r="D2793" s="75">
        <v>6473243</v>
      </c>
    </row>
    <row r="2794" spans="1:4" ht="14.25">
      <c r="A2794" s="73">
        <v>13520</v>
      </c>
      <c r="B2794" s="74" t="s">
        <v>2750</v>
      </c>
      <c r="C2794" s="73" t="s">
        <v>32</v>
      </c>
      <c r="D2794" s="75">
        <v>7613744</v>
      </c>
    </row>
  </sheetData>
  <autoFilter ref="A1:D1" xr:uid="{012EEAAF-3729-41CB-9A4D-2AD454E4213E}"/>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V224"/>
  <sheetViews>
    <sheetView showGridLines="0" tabSelected="1" view="pageBreakPreview" topLeftCell="F31" zoomScale="90" zoomScaleNormal="100" zoomScaleSheetLayoutView="90" zoomScalePageLayoutView="91" workbookViewId="0">
      <selection activeCell="T45" sqref="T45"/>
    </sheetView>
  </sheetViews>
  <sheetFormatPr defaultColWidth="11.42578125" defaultRowHeight="15"/>
  <cols>
    <col min="1" max="2" width="3.42578125" style="2" customWidth="1"/>
    <col min="3" max="3" width="13.28515625" style="2" customWidth="1"/>
    <col min="4" max="4" width="9.7109375" style="2" customWidth="1"/>
    <col min="5" max="5" width="25.7109375" style="3" customWidth="1"/>
    <col min="6" max="6" width="100.28515625" style="2" customWidth="1"/>
    <col min="7" max="7" width="7.42578125" style="2" customWidth="1"/>
    <col min="8" max="8" width="18.85546875" style="2" customWidth="1"/>
    <col min="9" max="10" width="23.85546875" style="202" customWidth="1"/>
    <col min="11" max="11" width="30" style="202" customWidth="1"/>
    <col min="12" max="12" width="3.28515625" style="2" customWidth="1"/>
    <col min="13" max="13" width="3.42578125" style="97" customWidth="1"/>
    <col min="14" max="14" width="2.42578125" style="97" customWidth="1"/>
    <col min="15" max="15" width="49.42578125" style="97" bestFit="1" customWidth="1"/>
    <col min="16" max="16" width="2.42578125" style="97" customWidth="1"/>
    <col min="17" max="17" width="49.42578125" style="97" customWidth="1"/>
    <col min="18" max="18" width="36.85546875" style="97" customWidth="1"/>
    <col min="19" max="19" width="35.42578125" style="97" customWidth="1"/>
    <col min="20" max="20" width="38.42578125" style="99" customWidth="1"/>
    <col min="21" max="21" width="3.28515625" style="97" customWidth="1"/>
    <col min="22" max="22" width="3.85546875" style="97" customWidth="1"/>
    <col min="23" max="16384" width="11.42578125" style="2"/>
  </cols>
  <sheetData>
    <row r="1" spans="2:22" ht="15.75" thickBot="1">
      <c r="M1" s="94"/>
      <c r="N1" s="94"/>
      <c r="O1" s="95"/>
      <c r="P1" s="95"/>
      <c r="Q1" s="95"/>
      <c r="R1" s="95"/>
      <c r="S1" s="95"/>
      <c r="T1" s="96"/>
    </row>
    <row r="2" spans="2:22" ht="15.75" thickTop="1">
      <c r="B2" s="4"/>
      <c r="C2" s="5"/>
      <c r="D2" s="5"/>
      <c r="E2" s="6"/>
      <c r="F2" s="5"/>
      <c r="G2" s="5"/>
      <c r="H2" s="5"/>
      <c r="I2" s="203"/>
      <c r="J2" s="203"/>
      <c r="K2" s="203"/>
      <c r="L2" s="7"/>
      <c r="M2" s="94"/>
      <c r="N2" s="98"/>
      <c r="U2" s="100"/>
    </row>
    <row r="3" spans="2:22" ht="26.25" customHeight="1">
      <c r="B3" s="8"/>
      <c r="C3" s="282" t="s">
        <v>2790</v>
      </c>
      <c r="D3" s="283"/>
      <c r="E3" s="283"/>
      <c r="F3" s="92"/>
      <c r="L3" s="9"/>
      <c r="M3" s="101"/>
      <c r="N3" s="94"/>
      <c r="O3" s="94"/>
      <c r="P3" s="94"/>
      <c r="U3" s="102"/>
    </row>
    <row r="4" spans="2:22">
      <c r="B4" s="8"/>
      <c r="C4" s="88"/>
      <c r="D4" s="89" t="s">
        <v>2791</v>
      </c>
      <c r="E4" s="90"/>
      <c r="F4" s="91"/>
      <c r="L4" s="9"/>
      <c r="M4" s="101"/>
      <c r="N4" s="94"/>
      <c r="O4" s="94"/>
      <c r="P4" s="94"/>
      <c r="U4" s="102"/>
    </row>
    <row r="5" spans="2:22" ht="15.75">
      <c r="B5" s="8"/>
      <c r="C5" s="286" t="s">
        <v>2792</v>
      </c>
      <c r="D5" s="286"/>
      <c r="E5" s="286"/>
      <c r="F5" s="286"/>
      <c r="G5" s="286"/>
      <c r="H5" s="286"/>
      <c r="I5" s="286"/>
      <c r="J5" s="286"/>
      <c r="K5" s="286"/>
      <c r="L5" s="9"/>
      <c r="M5" s="101"/>
      <c r="N5" s="94"/>
      <c r="O5" s="94"/>
      <c r="P5" s="94"/>
      <c r="U5" s="102"/>
    </row>
    <row r="6" spans="2:22" ht="16.5" thickBot="1">
      <c r="B6" s="8"/>
      <c r="C6" s="287" t="s">
        <v>2793</v>
      </c>
      <c r="D6" s="287"/>
      <c r="E6" s="287"/>
      <c r="F6" s="287"/>
      <c r="G6" s="287"/>
      <c r="H6" s="287"/>
      <c r="I6" s="287"/>
      <c r="J6" s="287"/>
      <c r="K6" s="287"/>
      <c r="L6" s="9"/>
      <c r="M6" s="101"/>
      <c r="N6" s="94"/>
      <c r="P6" s="94"/>
      <c r="U6" s="102"/>
    </row>
    <row r="7" spans="2:22" s="10" customFormat="1" ht="42" customHeight="1" thickBot="1">
      <c r="B7" s="227"/>
      <c r="C7" s="288" t="s">
        <v>2794</v>
      </c>
      <c r="D7" s="289"/>
      <c r="E7" s="289"/>
      <c r="F7" s="289"/>
      <c r="G7" s="289"/>
      <c r="H7" s="289"/>
      <c r="I7" s="289"/>
      <c r="J7" s="290"/>
      <c r="K7" s="291"/>
      <c r="L7" s="11"/>
      <c r="M7" s="103"/>
      <c r="N7" s="104"/>
      <c r="O7" s="105" t="s">
        <v>2795</v>
      </c>
      <c r="P7" s="104"/>
      <c r="Q7" s="105" t="s">
        <v>2795</v>
      </c>
      <c r="R7" s="106"/>
      <c r="S7" s="106"/>
      <c r="T7" s="107"/>
      <c r="U7" s="108"/>
      <c r="V7" s="109"/>
    </row>
    <row r="8" spans="2:22" ht="33.75" customHeight="1" thickBot="1">
      <c r="B8" s="8"/>
      <c r="C8" s="292"/>
      <c r="D8" s="293"/>
      <c r="E8" s="293"/>
      <c r="F8" s="293"/>
      <c r="G8" s="293"/>
      <c r="H8" s="293"/>
      <c r="I8" s="293"/>
      <c r="J8" s="294"/>
      <c r="K8" s="295"/>
      <c r="L8" s="9"/>
      <c r="M8" s="101"/>
      <c r="N8" s="94"/>
      <c r="O8" s="110" t="s">
        <v>2796</v>
      </c>
      <c r="P8" s="94"/>
      <c r="Q8" s="110" t="s">
        <v>2796</v>
      </c>
      <c r="R8" s="111"/>
      <c r="S8" s="111"/>
      <c r="T8" s="112"/>
      <c r="U8" s="102"/>
    </row>
    <row r="9" spans="2:22" ht="30" customHeight="1" thickBot="1">
      <c r="B9" s="8"/>
      <c r="C9" s="296"/>
      <c r="D9" s="297"/>
      <c r="E9" s="297"/>
      <c r="F9" s="297"/>
      <c r="G9" s="297"/>
      <c r="H9" s="297"/>
      <c r="I9" s="297"/>
      <c r="J9" s="297"/>
      <c r="K9" s="298"/>
      <c r="L9" s="9"/>
      <c r="M9" s="101"/>
      <c r="N9" s="94"/>
      <c r="O9" s="113"/>
      <c r="P9" s="94"/>
      <c r="Q9" s="113"/>
      <c r="R9" s="114"/>
      <c r="S9" s="114"/>
      <c r="T9" s="115"/>
      <c r="U9" s="102"/>
    </row>
    <row r="10" spans="2:22" ht="30" customHeight="1" thickBot="1">
      <c r="B10" s="8"/>
      <c r="C10" s="299" t="s">
        <v>2797</v>
      </c>
      <c r="D10" s="301" t="s">
        <v>2798</v>
      </c>
      <c r="E10" s="280" t="s">
        <v>2799</v>
      </c>
      <c r="F10" s="299" t="s">
        <v>2800</v>
      </c>
      <c r="G10" s="303" t="s">
        <v>2801</v>
      </c>
      <c r="H10" s="301" t="s">
        <v>2802</v>
      </c>
      <c r="I10" s="278" t="s">
        <v>2803</v>
      </c>
      <c r="J10" s="278" t="s">
        <v>2804</v>
      </c>
      <c r="K10" s="305" t="s">
        <v>2805</v>
      </c>
      <c r="L10" s="9"/>
      <c r="M10" s="101"/>
      <c r="N10" s="94"/>
      <c r="O10" s="2"/>
      <c r="P10" s="2"/>
      <c r="Q10" s="2"/>
      <c r="R10" s="2"/>
      <c r="S10" s="2"/>
      <c r="T10" s="3"/>
      <c r="U10" s="102"/>
    </row>
    <row r="11" spans="2:22" ht="45.75" thickBot="1">
      <c r="B11" s="8"/>
      <c r="C11" s="300"/>
      <c r="D11" s="302"/>
      <c r="E11" s="281"/>
      <c r="F11" s="300"/>
      <c r="G11" s="304"/>
      <c r="H11" s="302"/>
      <c r="I11" s="279"/>
      <c r="J11" s="279"/>
      <c r="K11" s="306"/>
      <c r="L11" s="9"/>
      <c r="M11" s="101"/>
      <c r="N11" s="94"/>
      <c r="O11" s="116" t="s">
        <v>2806</v>
      </c>
      <c r="P11" s="94"/>
      <c r="Q11" s="116" t="s">
        <v>2806</v>
      </c>
      <c r="R11" s="117" t="s">
        <v>2807</v>
      </c>
      <c r="S11" s="118" t="s">
        <v>2808</v>
      </c>
      <c r="T11" s="119" t="s">
        <v>2809</v>
      </c>
      <c r="U11" s="102"/>
    </row>
    <row r="12" spans="2:22" ht="24.75" customHeight="1" thickBot="1">
      <c r="B12" s="8"/>
      <c r="C12" s="18"/>
      <c r="D12" s="19">
        <v>1</v>
      </c>
      <c r="E12" s="20"/>
      <c r="F12" s="20" t="s">
        <v>2810</v>
      </c>
      <c r="G12" s="20"/>
      <c r="H12" s="20"/>
      <c r="I12" s="204"/>
      <c r="J12" s="204"/>
      <c r="K12" s="205"/>
      <c r="L12" s="9"/>
      <c r="M12" s="101"/>
      <c r="N12" s="94"/>
      <c r="O12" s="120" t="s">
        <v>2810</v>
      </c>
      <c r="P12" s="94"/>
      <c r="Q12" s="120" t="s">
        <v>2810</v>
      </c>
      <c r="R12" s="121"/>
      <c r="S12" s="120"/>
      <c r="T12" s="122"/>
      <c r="U12" s="102"/>
    </row>
    <row r="13" spans="2:22" ht="28.5">
      <c r="B13" s="8"/>
      <c r="C13" s="24">
        <v>13222</v>
      </c>
      <c r="D13" s="25">
        <v>1.0009999999999999</v>
      </c>
      <c r="E13" s="77" t="s">
        <v>2811</v>
      </c>
      <c r="F13" s="123" t="s">
        <v>2812</v>
      </c>
      <c r="G13" s="124" t="s">
        <v>16</v>
      </c>
      <c r="H13" s="26">
        <v>1</v>
      </c>
      <c r="I13" s="206">
        <v>42900.639999999999</v>
      </c>
      <c r="J13" s="206">
        <f t="shared" ref="J13:J43" si="0">+I13*(1+$J$196+$J$197+$J$198)</f>
        <v>58975.509808000003</v>
      </c>
      <c r="K13" s="228">
        <f>+J13*H13</f>
        <v>58975.509808000003</v>
      </c>
      <c r="L13" s="9"/>
      <c r="M13" s="101"/>
      <c r="N13" s="94"/>
      <c r="O13" s="125"/>
      <c r="P13" s="94"/>
      <c r="Q13" s="125">
        <f>O13*(1+$O$196+$O$197+$O$198)</f>
        <v>0</v>
      </c>
      <c r="R13" s="126">
        <f>ROUND((Q13),0)</f>
        <v>0</v>
      </c>
      <c r="S13" s="125">
        <f>ROUND((H13*R13),0)</f>
        <v>0</v>
      </c>
      <c r="T13" s="127" t="str">
        <f>IF(OR(S13&lt;=0,S13&gt;$K13),"ERROR","OK")</f>
        <v>ERROR</v>
      </c>
      <c r="U13" s="102"/>
    </row>
    <row r="14" spans="2:22" ht="42.75">
      <c r="B14" s="8"/>
      <c r="C14" s="81">
        <v>19</v>
      </c>
      <c r="D14" s="77">
        <f>+D13+0.001</f>
        <v>1.0019999999999998</v>
      </c>
      <c r="E14" s="77" t="s">
        <v>2811</v>
      </c>
      <c r="F14" s="123" t="s">
        <v>2813</v>
      </c>
      <c r="G14" s="124" t="s">
        <v>22</v>
      </c>
      <c r="H14" s="78">
        <v>1</v>
      </c>
      <c r="I14" s="206">
        <v>53014.239999999998</v>
      </c>
      <c r="J14" s="206">
        <f t="shared" si="0"/>
        <v>72878.675728000002</v>
      </c>
      <c r="K14" s="228">
        <f t="shared" ref="K14:K38" si="1">+J14*H14</f>
        <v>72878.675728000002</v>
      </c>
      <c r="L14" s="9"/>
      <c r="M14" s="101"/>
      <c r="N14" s="94"/>
      <c r="O14" s="128"/>
      <c r="P14" s="232"/>
      <c r="Q14" s="128">
        <f>O14*(1+$O$196+$O$197+$O$198)</f>
        <v>0</v>
      </c>
      <c r="R14" s="129">
        <f>ROUND((Q14),0)</f>
        <v>0</v>
      </c>
      <c r="S14" s="128">
        <f>ROUND((H14*R14),0)</f>
        <v>0</v>
      </c>
      <c r="T14" s="130" t="str">
        <f>IF(OR(S14&lt;=0,S14&gt;$K14),"ERROR","OK")</f>
        <v>ERROR</v>
      </c>
      <c r="U14" s="102"/>
    </row>
    <row r="15" spans="2:22" ht="28.5">
      <c r="B15" s="8"/>
      <c r="C15" s="81">
        <v>12122</v>
      </c>
      <c r="D15" s="77">
        <f t="shared" ref="D15:D38" si="2">+D14+0.001</f>
        <v>1.0029999999999997</v>
      </c>
      <c r="E15" s="77" t="s">
        <v>2811</v>
      </c>
      <c r="F15" s="123" t="s">
        <v>2814</v>
      </c>
      <c r="G15" s="124" t="s">
        <v>32</v>
      </c>
      <c r="H15" s="78">
        <v>1</v>
      </c>
      <c r="I15" s="206">
        <v>64779.63</v>
      </c>
      <c r="J15" s="206">
        <f t="shared" si="0"/>
        <v>89052.557360999999</v>
      </c>
      <c r="K15" s="228">
        <f t="shared" si="1"/>
        <v>89052.557360999999</v>
      </c>
      <c r="L15" s="9"/>
      <c r="M15" s="101"/>
      <c r="N15" s="94"/>
      <c r="O15" s="128"/>
      <c r="P15" s="232"/>
      <c r="Q15" s="128">
        <f t="shared" ref="Q15:Q43" si="3">O15*(1+$O$196+$O$197+$O$198)</f>
        <v>0</v>
      </c>
      <c r="R15" s="129">
        <f t="shared" ref="R15:R43" si="4">ROUND((Q15),0)</f>
        <v>0</v>
      </c>
      <c r="S15" s="128">
        <f t="shared" ref="S15:S43" si="5">ROUND((H15*R15),0)</f>
        <v>0</v>
      </c>
      <c r="T15" s="130" t="str">
        <f t="shared" ref="T15:T43" si="6">IF(OR(S15&lt;=0,S15&gt;$K15),"ERROR","OK")</f>
        <v>ERROR</v>
      </c>
      <c r="U15" s="102"/>
    </row>
    <row r="16" spans="2:22" ht="42.75">
      <c r="B16" s="8"/>
      <c r="C16" s="81">
        <v>10948</v>
      </c>
      <c r="D16" s="77">
        <f t="shared" si="2"/>
        <v>1.0039999999999996</v>
      </c>
      <c r="E16" s="77" t="s">
        <v>2811</v>
      </c>
      <c r="F16" s="123" t="s">
        <v>2815</v>
      </c>
      <c r="G16" s="124" t="s">
        <v>16</v>
      </c>
      <c r="H16" s="78">
        <v>1</v>
      </c>
      <c r="I16" s="206">
        <v>76126.91</v>
      </c>
      <c r="J16" s="206">
        <f t="shared" si="0"/>
        <v>104651.66317700001</v>
      </c>
      <c r="K16" s="228">
        <f t="shared" si="1"/>
        <v>104651.66317700001</v>
      </c>
      <c r="L16" s="9"/>
      <c r="M16" s="101"/>
      <c r="N16" s="94"/>
      <c r="O16" s="128"/>
      <c r="P16" s="232"/>
      <c r="Q16" s="128">
        <f t="shared" si="3"/>
        <v>0</v>
      </c>
      <c r="R16" s="129">
        <f t="shared" si="4"/>
        <v>0</v>
      </c>
      <c r="S16" s="128">
        <f t="shared" si="5"/>
        <v>0</v>
      </c>
      <c r="T16" s="130" t="str">
        <f t="shared" si="6"/>
        <v>ERROR</v>
      </c>
      <c r="U16" s="102"/>
    </row>
    <row r="17" spans="2:21" ht="28.5">
      <c r="B17" s="8"/>
      <c r="C17" s="81">
        <v>16458</v>
      </c>
      <c r="D17" s="77">
        <f t="shared" si="2"/>
        <v>1.0049999999999994</v>
      </c>
      <c r="E17" s="77" t="s">
        <v>2811</v>
      </c>
      <c r="F17" s="123" t="s">
        <v>2816</v>
      </c>
      <c r="G17" s="124" t="s">
        <v>22</v>
      </c>
      <c r="H17" s="78">
        <v>1</v>
      </c>
      <c r="I17" s="206">
        <v>6157.58</v>
      </c>
      <c r="J17" s="206">
        <f t="shared" si="0"/>
        <v>8464.8252260000008</v>
      </c>
      <c r="K17" s="228">
        <f t="shared" si="1"/>
        <v>8464.8252260000008</v>
      </c>
      <c r="L17" s="9"/>
      <c r="M17" s="101"/>
      <c r="N17" s="94"/>
      <c r="O17" s="128"/>
      <c r="P17" s="232"/>
      <c r="Q17" s="128">
        <f t="shared" si="3"/>
        <v>0</v>
      </c>
      <c r="R17" s="129">
        <f t="shared" si="4"/>
        <v>0</v>
      </c>
      <c r="S17" s="128">
        <f t="shared" si="5"/>
        <v>0</v>
      </c>
      <c r="T17" s="130" t="str">
        <f t="shared" si="6"/>
        <v>ERROR</v>
      </c>
      <c r="U17" s="102"/>
    </row>
    <row r="18" spans="2:21" ht="28.5">
      <c r="B18" s="8"/>
      <c r="C18" s="81">
        <v>13963</v>
      </c>
      <c r="D18" s="77">
        <f t="shared" si="2"/>
        <v>1.0059999999999993</v>
      </c>
      <c r="E18" s="77" t="s">
        <v>2811</v>
      </c>
      <c r="F18" s="123" t="s">
        <v>2817</v>
      </c>
      <c r="G18" s="124" t="s">
        <v>16</v>
      </c>
      <c r="H18" s="78">
        <v>1</v>
      </c>
      <c r="I18" s="206">
        <v>61138.15</v>
      </c>
      <c r="J18" s="206">
        <f t="shared" si="0"/>
        <v>84046.614805000005</v>
      </c>
      <c r="K18" s="228">
        <f t="shared" si="1"/>
        <v>84046.614805000005</v>
      </c>
      <c r="L18" s="9"/>
      <c r="M18" s="101"/>
      <c r="N18" s="94"/>
      <c r="O18" s="128"/>
      <c r="P18" s="232"/>
      <c r="Q18" s="128">
        <f t="shared" si="3"/>
        <v>0</v>
      </c>
      <c r="R18" s="129">
        <f t="shared" si="4"/>
        <v>0</v>
      </c>
      <c r="S18" s="128">
        <f t="shared" si="5"/>
        <v>0</v>
      </c>
      <c r="T18" s="130" t="str">
        <f t="shared" si="6"/>
        <v>ERROR</v>
      </c>
      <c r="U18" s="102"/>
    </row>
    <row r="19" spans="2:21" ht="28.5">
      <c r="B19" s="8"/>
      <c r="C19" s="81">
        <v>100</v>
      </c>
      <c r="D19" s="77">
        <f t="shared" si="2"/>
        <v>1.0069999999999992</v>
      </c>
      <c r="E19" s="77" t="s">
        <v>2811</v>
      </c>
      <c r="F19" s="123" t="s">
        <v>2818</v>
      </c>
      <c r="G19" s="124" t="s">
        <v>16</v>
      </c>
      <c r="H19" s="78">
        <v>1</v>
      </c>
      <c r="I19" s="206">
        <v>19275.939999999999</v>
      </c>
      <c r="J19" s="206">
        <f t="shared" si="0"/>
        <v>26498.634717999998</v>
      </c>
      <c r="K19" s="228">
        <f t="shared" si="1"/>
        <v>26498.634717999998</v>
      </c>
      <c r="L19" s="9"/>
      <c r="M19" s="101"/>
      <c r="N19" s="94"/>
      <c r="O19" s="128"/>
      <c r="P19" s="232"/>
      <c r="Q19" s="128">
        <f t="shared" si="3"/>
        <v>0</v>
      </c>
      <c r="R19" s="129">
        <f t="shared" si="4"/>
        <v>0</v>
      </c>
      <c r="S19" s="128">
        <f t="shared" si="5"/>
        <v>0</v>
      </c>
      <c r="T19" s="130" t="str">
        <f t="shared" si="6"/>
        <v>ERROR</v>
      </c>
      <c r="U19" s="102"/>
    </row>
    <row r="20" spans="2:21">
      <c r="B20" s="8"/>
      <c r="C20" s="81">
        <v>16455</v>
      </c>
      <c r="D20" s="77">
        <f t="shared" si="2"/>
        <v>1.0079999999999991</v>
      </c>
      <c r="E20" s="77" t="s">
        <v>2811</v>
      </c>
      <c r="F20" s="123" t="s">
        <v>2819</v>
      </c>
      <c r="G20" s="124" t="s">
        <v>16</v>
      </c>
      <c r="H20" s="78">
        <v>1</v>
      </c>
      <c r="I20" s="206">
        <v>58178.19</v>
      </c>
      <c r="J20" s="206">
        <f t="shared" si="0"/>
        <v>79977.557793</v>
      </c>
      <c r="K20" s="228">
        <f t="shared" si="1"/>
        <v>79977.557793</v>
      </c>
      <c r="L20" s="9"/>
      <c r="M20" s="101"/>
      <c r="N20" s="94"/>
      <c r="O20" s="128"/>
      <c r="P20" s="232"/>
      <c r="Q20" s="128">
        <f t="shared" si="3"/>
        <v>0</v>
      </c>
      <c r="R20" s="129">
        <f t="shared" si="4"/>
        <v>0</v>
      </c>
      <c r="S20" s="128">
        <f t="shared" si="5"/>
        <v>0</v>
      </c>
      <c r="T20" s="130" t="str">
        <f t="shared" si="6"/>
        <v>ERROR</v>
      </c>
      <c r="U20" s="102"/>
    </row>
    <row r="21" spans="2:21" ht="28.5">
      <c r="B21" s="8"/>
      <c r="C21" s="81">
        <v>12202</v>
      </c>
      <c r="D21" s="77">
        <f t="shared" si="2"/>
        <v>1.008999999999999</v>
      </c>
      <c r="E21" s="77" t="s">
        <v>2811</v>
      </c>
      <c r="F21" s="123" t="s">
        <v>2820</v>
      </c>
      <c r="G21" s="124" t="s">
        <v>16</v>
      </c>
      <c r="H21" s="78">
        <v>1</v>
      </c>
      <c r="I21" s="206">
        <v>42506.99</v>
      </c>
      <c r="J21" s="206">
        <f t="shared" si="0"/>
        <v>58434.359152999998</v>
      </c>
      <c r="K21" s="228">
        <f t="shared" si="1"/>
        <v>58434.359152999998</v>
      </c>
      <c r="L21" s="9"/>
      <c r="M21" s="101"/>
      <c r="N21" s="94"/>
      <c r="O21" s="128"/>
      <c r="P21" s="232"/>
      <c r="Q21" s="128">
        <f t="shared" si="3"/>
        <v>0</v>
      </c>
      <c r="R21" s="129">
        <f t="shared" si="4"/>
        <v>0</v>
      </c>
      <c r="S21" s="128">
        <f t="shared" si="5"/>
        <v>0</v>
      </c>
      <c r="T21" s="130" t="str">
        <f t="shared" si="6"/>
        <v>ERROR</v>
      </c>
      <c r="U21" s="102"/>
    </row>
    <row r="22" spans="2:21" ht="28.5">
      <c r="B22" s="8"/>
      <c r="C22" s="81">
        <v>16453</v>
      </c>
      <c r="D22" s="77">
        <f t="shared" si="2"/>
        <v>1.0099999999999989</v>
      </c>
      <c r="E22" s="77" t="s">
        <v>2811</v>
      </c>
      <c r="F22" s="123" t="s">
        <v>2821</v>
      </c>
      <c r="G22" s="124" t="s">
        <v>16</v>
      </c>
      <c r="H22" s="78">
        <v>1</v>
      </c>
      <c r="I22" s="206">
        <v>12686.63</v>
      </c>
      <c r="J22" s="206">
        <f t="shared" si="0"/>
        <v>17440.310260999999</v>
      </c>
      <c r="K22" s="228">
        <f t="shared" si="1"/>
        <v>17440.310260999999</v>
      </c>
      <c r="L22" s="9"/>
      <c r="M22" s="101"/>
      <c r="N22" s="94"/>
      <c r="O22" s="128"/>
      <c r="P22" s="232"/>
      <c r="Q22" s="128">
        <f t="shared" si="3"/>
        <v>0</v>
      </c>
      <c r="R22" s="129">
        <f t="shared" si="4"/>
        <v>0</v>
      </c>
      <c r="S22" s="128">
        <f t="shared" si="5"/>
        <v>0</v>
      </c>
      <c r="T22" s="130" t="str">
        <f t="shared" si="6"/>
        <v>ERROR</v>
      </c>
      <c r="U22" s="102"/>
    </row>
    <row r="23" spans="2:21">
      <c r="B23" s="8"/>
      <c r="C23" s="81">
        <v>20</v>
      </c>
      <c r="D23" s="77">
        <f t="shared" si="2"/>
        <v>1.0109999999999988</v>
      </c>
      <c r="E23" s="77" t="s">
        <v>2811</v>
      </c>
      <c r="F23" s="123" t="s">
        <v>2822</v>
      </c>
      <c r="G23" s="124" t="s">
        <v>22</v>
      </c>
      <c r="H23" s="78">
        <v>1</v>
      </c>
      <c r="I23" s="206">
        <v>93364.34</v>
      </c>
      <c r="J23" s="206">
        <f t="shared" si="0"/>
        <v>128347.95819799999</v>
      </c>
      <c r="K23" s="228">
        <f t="shared" si="1"/>
        <v>128347.95819799999</v>
      </c>
      <c r="L23" s="9"/>
      <c r="M23" s="101"/>
      <c r="N23" s="94"/>
      <c r="O23" s="128"/>
      <c r="P23" s="232"/>
      <c r="Q23" s="128">
        <f t="shared" si="3"/>
        <v>0</v>
      </c>
      <c r="R23" s="129">
        <f t="shared" si="4"/>
        <v>0</v>
      </c>
      <c r="S23" s="128">
        <f t="shared" si="5"/>
        <v>0</v>
      </c>
      <c r="T23" s="130" t="str">
        <f t="shared" si="6"/>
        <v>ERROR</v>
      </c>
      <c r="U23" s="102"/>
    </row>
    <row r="24" spans="2:21">
      <c r="B24" s="8"/>
      <c r="C24" s="81">
        <v>11033</v>
      </c>
      <c r="D24" s="77">
        <f t="shared" si="2"/>
        <v>1.0119999999999987</v>
      </c>
      <c r="E24" s="77" t="s">
        <v>2811</v>
      </c>
      <c r="F24" s="123" t="s">
        <v>2823</v>
      </c>
      <c r="G24" s="124" t="s">
        <v>22</v>
      </c>
      <c r="H24" s="78">
        <v>1</v>
      </c>
      <c r="I24" s="206">
        <v>41496.379999999997</v>
      </c>
      <c r="J24" s="206">
        <f t="shared" si="0"/>
        <v>57045.073585999999</v>
      </c>
      <c r="K24" s="228">
        <f t="shared" si="1"/>
        <v>57045.073585999999</v>
      </c>
      <c r="L24" s="9"/>
      <c r="M24" s="101"/>
      <c r="N24" s="94"/>
      <c r="O24" s="128"/>
      <c r="P24" s="232"/>
      <c r="Q24" s="128">
        <f t="shared" si="3"/>
        <v>0</v>
      </c>
      <c r="R24" s="129">
        <f t="shared" si="4"/>
        <v>0</v>
      </c>
      <c r="S24" s="128">
        <f t="shared" si="5"/>
        <v>0</v>
      </c>
      <c r="T24" s="130" t="str">
        <f t="shared" si="6"/>
        <v>ERROR</v>
      </c>
      <c r="U24" s="102"/>
    </row>
    <row r="25" spans="2:21">
      <c r="B25" s="8"/>
      <c r="C25" s="81">
        <v>15759</v>
      </c>
      <c r="D25" s="77">
        <f t="shared" si="2"/>
        <v>1.0129999999999986</v>
      </c>
      <c r="E25" s="77" t="s">
        <v>2811</v>
      </c>
      <c r="F25" s="123" t="s">
        <v>2824</v>
      </c>
      <c r="G25" s="124" t="s">
        <v>16</v>
      </c>
      <c r="H25" s="78">
        <v>1</v>
      </c>
      <c r="I25" s="206">
        <v>33093.620000000003</v>
      </c>
      <c r="J25" s="206">
        <f t="shared" si="0"/>
        <v>45493.799414000008</v>
      </c>
      <c r="K25" s="228">
        <f t="shared" si="1"/>
        <v>45493.799414000008</v>
      </c>
      <c r="L25" s="9"/>
      <c r="M25" s="101"/>
      <c r="N25" s="94"/>
      <c r="O25" s="128"/>
      <c r="P25" s="232"/>
      <c r="Q25" s="128">
        <f t="shared" si="3"/>
        <v>0</v>
      </c>
      <c r="R25" s="129">
        <f t="shared" si="4"/>
        <v>0</v>
      </c>
      <c r="S25" s="128">
        <f t="shared" si="5"/>
        <v>0</v>
      </c>
      <c r="T25" s="130" t="str">
        <f t="shared" si="6"/>
        <v>ERROR</v>
      </c>
      <c r="U25" s="102"/>
    </row>
    <row r="26" spans="2:21">
      <c r="B26" s="8"/>
      <c r="C26" s="81">
        <v>21</v>
      </c>
      <c r="D26" s="77">
        <f t="shared" si="2"/>
        <v>1.0139999999999985</v>
      </c>
      <c r="E26" s="77" t="s">
        <v>2811</v>
      </c>
      <c r="F26" s="123" t="s">
        <v>2825</v>
      </c>
      <c r="G26" s="124" t="s">
        <v>16</v>
      </c>
      <c r="H26" s="78">
        <v>1</v>
      </c>
      <c r="I26" s="206">
        <v>17812.36</v>
      </c>
      <c r="J26" s="206">
        <f t="shared" si="0"/>
        <v>24486.651292000002</v>
      </c>
      <c r="K26" s="228">
        <f t="shared" si="1"/>
        <v>24486.651292000002</v>
      </c>
      <c r="L26" s="9"/>
      <c r="M26" s="101"/>
      <c r="N26" s="94"/>
      <c r="O26" s="128"/>
      <c r="P26" s="94"/>
      <c r="Q26" s="128">
        <f t="shared" si="3"/>
        <v>0</v>
      </c>
      <c r="R26" s="129">
        <f t="shared" si="4"/>
        <v>0</v>
      </c>
      <c r="S26" s="128">
        <f t="shared" si="5"/>
        <v>0</v>
      </c>
      <c r="T26" s="130" t="str">
        <f t="shared" si="6"/>
        <v>ERROR</v>
      </c>
      <c r="U26" s="102"/>
    </row>
    <row r="27" spans="2:21">
      <c r="B27" s="8"/>
      <c r="C27" s="81">
        <v>11563</v>
      </c>
      <c r="D27" s="77">
        <f t="shared" si="2"/>
        <v>1.0149999999999983</v>
      </c>
      <c r="E27" s="77" t="s">
        <v>2811</v>
      </c>
      <c r="F27" s="123" t="s">
        <v>2826</v>
      </c>
      <c r="G27" s="124" t="s">
        <v>16</v>
      </c>
      <c r="H27" s="78">
        <v>1</v>
      </c>
      <c r="I27" s="206">
        <v>239531.63</v>
      </c>
      <c r="J27" s="206">
        <f t="shared" si="0"/>
        <v>329284.13176100003</v>
      </c>
      <c r="K27" s="228">
        <f t="shared" si="1"/>
        <v>329284.13176100003</v>
      </c>
      <c r="L27" s="9"/>
      <c r="M27" s="101"/>
      <c r="N27" s="94"/>
      <c r="O27" s="128"/>
      <c r="P27" s="232"/>
      <c r="Q27" s="128">
        <f t="shared" si="3"/>
        <v>0</v>
      </c>
      <c r="R27" s="129">
        <f t="shared" si="4"/>
        <v>0</v>
      </c>
      <c r="S27" s="128">
        <f t="shared" si="5"/>
        <v>0</v>
      </c>
      <c r="T27" s="130" t="str">
        <f t="shared" si="6"/>
        <v>ERROR</v>
      </c>
      <c r="U27" s="102"/>
    </row>
    <row r="28" spans="2:21">
      <c r="B28" s="8"/>
      <c r="C28" s="81">
        <v>14004</v>
      </c>
      <c r="D28" s="77">
        <f t="shared" si="2"/>
        <v>1.0159999999999982</v>
      </c>
      <c r="E28" s="77" t="s">
        <v>2811</v>
      </c>
      <c r="F28" s="123" t="s">
        <v>2827</v>
      </c>
      <c r="G28" s="124" t="s">
        <v>16</v>
      </c>
      <c r="H28" s="78">
        <v>1</v>
      </c>
      <c r="I28" s="206">
        <v>27458.9</v>
      </c>
      <c r="J28" s="206">
        <f t="shared" si="0"/>
        <v>37747.749830000001</v>
      </c>
      <c r="K28" s="228">
        <f t="shared" si="1"/>
        <v>37747.749830000001</v>
      </c>
      <c r="L28" s="9"/>
      <c r="M28" s="101"/>
      <c r="N28" s="94"/>
      <c r="O28" s="128"/>
      <c r="P28" s="232"/>
      <c r="Q28" s="128">
        <f t="shared" si="3"/>
        <v>0</v>
      </c>
      <c r="R28" s="129">
        <f t="shared" si="4"/>
        <v>0</v>
      </c>
      <c r="S28" s="128">
        <f t="shared" si="5"/>
        <v>0</v>
      </c>
      <c r="T28" s="130" t="str">
        <f t="shared" si="6"/>
        <v>ERROR</v>
      </c>
      <c r="U28" s="102"/>
    </row>
    <row r="29" spans="2:21">
      <c r="B29" s="8"/>
      <c r="C29" s="81">
        <v>14138</v>
      </c>
      <c r="D29" s="77">
        <f t="shared" si="2"/>
        <v>1.0169999999999981</v>
      </c>
      <c r="E29" s="77" t="s">
        <v>2811</v>
      </c>
      <c r="F29" s="123" t="s">
        <v>2828</v>
      </c>
      <c r="G29" s="124" t="s">
        <v>22</v>
      </c>
      <c r="H29" s="78">
        <v>1</v>
      </c>
      <c r="I29" s="206">
        <v>74244.44</v>
      </c>
      <c r="J29" s="206">
        <f t="shared" si="0"/>
        <v>102063.831668</v>
      </c>
      <c r="K29" s="228">
        <f t="shared" si="1"/>
        <v>102063.831668</v>
      </c>
      <c r="L29" s="9"/>
      <c r="M29" s="101"/>
      <c r="N29" s="94"/>
      <c r="O29" s="128"/>
      <c r="P29" s="232"/>
      <c r="Q29" s="128">
        <f t="shared" si="3"/>
        <v>0</v>
      </c>
      <c r="R29" s="129">
        <f t="shared" si="4"/>
        <v>0</v>
      </c>
      <c r="S29" s="128">
        <f t="shared" si="5"/>
        <v>0</v>
      </c>
      <c r="T29" s="130" t="str">
        <f t="shared" si="6"/>
        <v>ERROR</v>
      </c>
      <c r="U29" s="102"/>
    </row>
    <row r="30" spans="2:21">
      <c r="B30" s="8"/>
      <c r="C30" s="81">
        <v>15760</v>
      </c>
      <c r="D30" s="77">
        <f t="shared" si="2"/>
        <v>1.017999999999998</v>
      </c>
      <c r="E30" s="77" t="s">
        <v>2811</v>
      </c>
      <c r="F30" s="123" t="s">
        <v>2829</v>
      </c>
      <c r="G30" s="124" t="s">
        <v>16</v>
      </c>
      <c r="H30" s="78">
        <v>1</v>
      </c>
      <c r="I30" s="206">
        <v>33875.35</v>
      </c>
      <c r="J30" s="206">
        <f t="shared" si="0"/>
        <v>46568.443644999999</v>
      </c>
      <c r="K30" s="228">
        <f t="shared" si="1"/>
        <v>46568.443644999999</v>
      </c>
      <c r="L30" s="9"/>
      <c r="M30" s="101"/>
      <c r="N30" s="94"/>
      <c r="O30" s="128"/>
      <c r="P30" s="94"/>
      <c r="Q30" s="128">
        <f t="shared" si="3"/>
        <v>0</v>
      </c>
      <c r="R30" s="129">
        <f t="shared" si="4"/>
        <v>0</v>
      </c>
      <c r="S30" s="128">
        <f t="shared" si="5"/>
        <v>0</v>
      </c>
      <c r="T30" s="130" t="str">
        <f t="shared" si="6"/>
        <v>ERROR</v>
      </c>
      <c r="U30" s="102"/>
    </row>
    <row r="31" spans="2:21">
      <c r="B31" s="8"/>
      <c r="C31" s="81">
        <v>14183</v>
      </c>
      <c r="D31" s="77">
        <f t="shared" si="2"/>
        <v>1.0189999999999979</v>
      </c>
      <c r="E31" s="77" t="s">
        <v>2811</v>
      </c>
      <c r="F31" s="123" t="s">
        <v>2830</v>
      </c>
      <c r="G31" s="124" t="s">
        <v>22</v>
      </c>
      <c r="H31" s="78">
        <v>1</v>
      </c>
      <c r="I31" s="206">
        <v>35628.67</v>
      </c>
      <c r="J31" s="206">
        <f t="shared" si="0"/>
        <v>48978.732648999998</v>
      </c>
      <c r="K31" s="228">
        <f t="shared" si="1"/>
        <v>48978.732648999998</v>
      </c>
      <c r="L31" s="9"/>
      <c r="M31" s="101"/>
      <c r="N31" s="94"/>
      <c r="O31" s="128"/>
      <c r="P31" s="232"/>
      <c r="Q31" s="128">
        <f t="shared" si="3"/>
        <v>0</v>
      </c>
      <c r="R31" s="129">
        <f t="shared" si="4"/>
        <v>0</v>
      </c>
      <c r="S31" s="128">
        <f t="shared" si="5"/>
        <v>0</v>
      </c>
      <c r="T31" s="130" t="str">
        <f t="shared" si="6"/>
        <v>ERROR</v>
      </c>
      <c r="U31" s="102"/>
    </row>
    <row r="32" spans="2:21">
      <c r="B32" s="8"/>
      <c r="C32" s="81">
        <v>14143</v>
      </c>
      <c r="D32" s="77">
        <f t="shared" si="2"/>
        <v>1.0199999999999978</v>
      </c>
      <c r="E32" s="77" t="s">
        <v>2811</v>
      </c>
      <c r="F32" s="123" t="s">
        <v>2831</v>
      </c>
      <c r="G32" s="124" t="s">
        <v>22</v>
      </c>
      <c r="H32" s="78">
        <v>1</v>
      </c>
      <c r="I32" s="206">
        <v>44663.13</v>
      </c>
      <c r="J32" s="206">
        <f t="shared" si="0"/>
        <v>61398.404811</v>
      </c>
      <c r="K32" s="228">
        <f t="shared" si="1"/>
        <v>61398.404811</v>
      </c>
      <c r="L32" s="9"/>
      <c r="M32" s="101"/>
      <c r="N32" s="94"/>
      <c r="O32" s="128"/>
      <c r="P32" s="232"/>
      <c r="Q32" s="128">
        <f t="shared" si="3"/>
        <v>0</v>
      </c>
      <c r="R32" s="129">
        <f t="shared" si="4"/>
        <v>0</v>
      </c>
      <c r="S32" s="128">
        <f t="shared" si="5"/>
        <v>0</v>
      </c>
      <c r="T32" s="130" t="str">
        <f t="shared" si="6"/>
        <v>ERROR</v>
      </c>
      <c r="U32" s="102"/>
    </row>
    <row r="33" spans="2:21">
      <c r="B33" s="8"/>
      <c r="C33" s="81">
        <v>12290</v>
      </c>
      <c r="D33" s="77">
        <f t="shared" si="2"/>
        <v>1.0209999999999977</v>
      </c>
      <c r="E33" s="77" t="s">
        <v>2811</v>
      </c>
      <c r="F33" s="123" t="s">
        <v>2832</v>
      </c>
      <c r="G33" s="124" t="s">
        <v>16</v>
      </c>
      <c r="H33" s="78">
        <v>1</v>
      </c>
      <c r="I33" s="206">
        <v>120054.57</v>
      </c>
      <c r="J33" s="206">
        <f t="shared" si="0"/>
        <v>165039.01737900003</v>
      </c>
      <c r="K33" s="228">
        <f t="shared" si="1"/>
        <v>165039.01737900003</v>
      </c>
      <c r="L33" s="9"/>
      <c r="M33" s="101"/>
      <c r="N33" s="94"/>
      <c r="O33" s="128"/>
      <c r="P33" s="232"/>
      <c r="Q33" s="128">
        <f t="shared" si="3"/>
        <v>0</v>
      </c>
      <c r="R33" s="129">
        <f t="shared" si="4"/>
        <v>0</v>
      </c>
      <c r="S33" s="128">
        <f t="shared" si="5"/>
        <v>0</v>
      </c>
      <c r="T33" s="130" t="str">
        <f t="shared" si="6"/>
        <v>ERROR</v>
      </c>
      <c r="U33" s="102"/>
    </row>
    <row r="34" spans="2:21">
      <c r="B34" s="8"/>
      <c r="C34" s="81">
        <v>13308</v>
      </c>
      <c r="D34" s="77">
        <f t="shared" si="2"/>
        <v>1.0219999999999976</v>
      </c>
      <c r="E34" s="77" t="s">
        <v>2811</v>
      </c>
      <c r="F34" s="123" t="s">
        <v>2833</v>
      </c>
      <c r="G34" s="124" t="s">
        <v>22</v>
      </c>
      <c r="H34" s="78">
        <v>1</v>
      </c>
      <c r="I34" s="206">
        <v>7742.82</v>
      </c>
      <c r="J34" s="206">
        <f t="shared" si="0"/>
        <v>10644.054654</v>
      </c>
      <c r="K34" s="228">
        <f t="shared" si="1"/>
        <v>10644.054654</v>
      </c>
      <c r="L34" s="9"/>
      <c r="M34" s="101"/>
      <c r="N34" s="94"/>
      <c r="O34" s="128"/>
      <c r="P34" s="232"/>
      <c r="Q34" s="128">
        <f t="shared" si="3"/>
        <v>0</v>
      </c>
      <c r="R34" s="129">
        <f t="shared" si="4"/>
        <v>0</v>
      </c>
      <c r="S34" s="128">
        <f t="shared" si="5"/>
        <v>0</v>
      </c>
      <c r="T34" s="130" t="str">
        <f t="shared" si="6"/>
        <v>ERROR</v>
      </c>
      <c r="U34" s="102"/>
    </row>
    <row r="35" spans="2:21">
      <c r="B35" s="8"/>
      <c r="C35" s="81">
        <v>14006</v>
      </c>
      <c r="D35" s="77">
        <f t="shared" si="2"/>
        <v>1.0229999999999975</v>
      </c>
      <c r="E35" s="77" t="s">
        <v>2811</v>
      </c>
      <c r="F35" s="123" t="s">
        <v>2834</v>
      </c>
      <c r="G35" s="124" t="s">
        <v>22</v>
      </c>
      <c r="H35" s="78">
        <v>1</v>
      </c>
      <c r="I35" s="206">
        <v>37056.26</v>
      </c>
      <c r="J35" s="206">
        <f t="shared" si="0"/>
        <v>50941.240622000005</v>
      </c>
      <c r="K35" s="228">
        <f t="shared" si="1"/>
        <v>50941.240622000005</v>
      </c>
      <c r="L35" s="9"/>
      <c r="M35" s="101"/>
      <c r="N35" s="94"/>
      <c r="O35" s="128"/>
      <c r="P35" s="94"/>
      <c r="Q35" s="128">
        <f t="shared" si="3"/>
        <v>0</v>
      </c>
      <c r="R35" s="129">
        <f t="shared" si="4"/>
        <v>0</v>
      </c>
      <c r="S35" s="128">
        <f t="shared" si="5"/>
        <v>0</v>
      </c>
      <c r="T35" s="130" t="str">
        <f t="shared" si="6"/>
        <v>ERROR</v>
      </c>
      <c r="U35" s="102"/>
    </row>
    <row r="36" spans="2:21">
      <c r="B36" s="8"/>
      <c r="C36" s="81">
        <v>13380</v>
      </c>
      <c r="D36" s="77">
        <f t="shared" si="2"/>
        <v>1.0239999999999974</v>
      </c>
      <c r="E36" s="77" t="s">
        <v>2811</v>
      </c>
      <c r="F36" s="123" t="s">
        <v>2835</v>
      </c>
      <c r="G36" s="124" t="s">
        <v>16</v>
      </c>
      <c r="H36" s="78">
        <v>1</v>
      </c>
      <c r="I36" s="206">
        <v>8440.56</v>
      </c>
      <c r="J36" s="206">
        <f t="shared" si="0"/>
        <v>11603.237831999999</v>
      </c>
      <c r="K36" s="228">
        <f t="shared" si="1"/>
        <v>11603.237831999999</v>
      </c>
      <c r="L36" s="9"/>
      <c r="M36" s="101"/>
      <c r="N36" s="94"/>
      <c r="O36" s="128"/>
      <c r="P36" s="232"/>
      <c r="Q36" s="128">
        <f t="shared" si="3"/>
        <v>0</v>
      </c>
      <c r="R36" s="129">
        <f t="shared" si="4"/>
        <v>0</v>
      </c>
      <c r="S36" s="128">
        <f t="shared" si="5"/>
        <v>0</v>
      </c>
      <c r="T36" s="130" t="str">
        <f t="shared" si="6"/>
        <v>ERROR</v>
      </c>
      <c r="U36" s="102"/>
    </row>
    <row r="37" spans="2:21">
      <c r="B37" s="8"/>
      <c r="C37" s="21">
        <v>12785</v>
      </c>
      <c r="D37" s="77">
        <f t="shared" si="2"/>
        <v>1.0249999999999972</v>
      </c>
      <c r="E37" s="77" t="s">
        <v>2811</v>
      </c>
      <c r="F37" s="123" t="s">
        <v>2836</v>
      </c>
      <c r="G37" s="124" t="s">
        <v>16</v>
      </c>
      <c r="H37" s="78">
        <v>1</v>
      </c>
      <c r="I37" s="206">
        <v>48539.7</v>
      </c>
      <c r="J37" s="206">
        <f t="shared" si="0"/>
        <v>66727.525590000005</v>
      </c>
      <c r="K37" s="228">
        <f t="shared" si="1"/>
        <v>66727.525590000005</v>
      </c>
      <c r="L37" s="9"/>
      <c r="M37" s="101"/>
      <c r="N37" s="94"/>
      <c r="O37" s="128"/>
      <c r="P37" s="94"/>
      <c r="Q37" s="128">
        <f t="shared" si="3"/>
        <v>0</v>
      </c>
      <c r="R37" s="129">
        <f t="shared" si="4"/>
        <v>0</v>
      </c>
      <c r="S37" s="128">
        <f t="shared" si="5"/>
        <v>0</v>
      </c>
      <c r="T37" s="130" t="str">
        <f t="shared" si="6"/>
        <v>ERROR</v>
      </c>
      <c r="U37" s="102"/>
    </row>
    <row r="38" spans="2:21">
      <c r="B38" s="8"/>
      <c r="C38" s="21">
        <v>11718</v>
      </c>
      <c r="D38" s="77">
        <f t="shared" si="2"/>
        <v>1.0259999999999971</v>
      </c>
      <c r="E38" s="77" t="s">
        <v>2811</v>
      </c>
      <c r="F38" s="123" t="s">
        <v>2837</v>
      </c>
      <c r="G38" s="124" t="s">
        <v>16</v>
      </c>
      <c r="H38" s="78">
        <v>1</v>
      </c>
      <c r="I38" s="206">
        <v>30850.53</v>
      </c>
      <c r="J38" s="206">
        <f t="shared" si="0"/>
        <v>42410.223591000002</v>
      </c>
      <c r="K38" s="228">
        <f t="shared" si="1"/>
        <v>42410.223591000002</v>
      </c>
      <c r="L38" s="9"/>
      <c r="M38" s="101"/>
      <c r="N38" s="94"/>
      <c r="O38" s="128"/>
      <c r="P38" s="94"/>
      <c r="Q38" s="128">
        <f t="shared" si="3"/>
        <v>0</v>
      </c>
      <c r="R38" s="129">
        <f t="shared" si="4"/>
        <v>0</v>
      </c>
      <c r="S38" s="128">
        <f t="shared" si="5"/>
        <v>0</v>
      </c>
      <c r="T38" s="130" t="str">
        <f t="shared" si="6"/>
        <v>ERROR</v>
      </c>
      <c r="U38" s="102"/>
    </row>
    <row r="39" spans="2:21">
      <c r="B39" s="8"/>
      <c r="C39" s="21">
        <v>12648</v>
      </c>
      <c r="D39" s="77">
        <f t="shared" ref="D39:D43" si="7">+D38+0.001</f>
        <v>1.026999999999997</v>
      </c>
      <c r="E39" s="77" t="s">
        <v>2811</v>
      </c>
      <c r="F39" s="123" t="s">
        <v>2838</v>
      </c>
      <c r="G39" s="124" t="s">
        <v>16</v>
      </c>
      <c r="H39" s="78">
        <v>1</v>
      </c>
      <c r="I39" s="206">
        <v>18359.849999999999</v>
      </c>
      <c r="J39" s="206">
        <f t="shared" si="0"/>
        <v>25239.285795</v>
      </c>
      <c r="K39" s="228">
        <f t="shared" ref="K39:K41" si="8">+J39*H39</f>
        <v>25239.285795</v>
      </c>
      <c r="L39" s="9"/>
      <c r="M39" s="101"/>
      <c r="N39" s="94"/>
      <c r="O39" s="131"/>
      <c r="P39" s="94"/>
      <c r="Q39" s="128">
        <f t="shared" si="3"/>
        <v>0</v>
      </c>
      <c r="R39" s="129">
        <f t="shared" si="4"/>
        <v>0</v>
      </c>
      <c r="S39" s="128">
        <f t="shared" si="5"/>
        <v>0</v>
      </c>
      <c r="T39" s="130" t="str">
        <f t="shared" si="6"/>
        <v>ERROR</v>
      </c>
      <c r="U39" s="102"/>
    </row>
    <row r="40" spans="2:21">
      <c r="B40" s="8"/>
      <c r="C40" s="21">
        <v>11300</v>
      </c>
      <c r="D40" s="77">
        <f t="shared" si="7"/>
        <v>1.0279999999999969</v>
      </c>
      <c r="E40" s="77" t="s">
        <v>2811</v>
      </c>
      <c r="F40" s="123" t="s">
        <v>2839</v>
      </c>
      <c r="G40" s="124" t="s">
        <v>32</v>
      </c>
      <c r="H40" s="78">
        <v>1</v>
      </c>
      <c r="I40" s="206">
        <v>21226.3</v>
      </c>
      <c r="J40" s="206">
        <f t="shared" si="0"/>
        <v>29179.794610000001</v>
      </c>
      <c r="K40" s="228">
        <f t="shared" si="8"/>
        <v>29179.794610000001</v>
      </c>
      <c r="L40" s="9"/>
      <c r="M40" s="101"/>
      <c r="N40" s="94"/>
      <c r="O40" s="131"/>
      <c r="P40" s="94"/>
      <c r="Q40" s="128">
        <f t="shared" si="3"/>
        <v>0</v>
      </c>
      <c r="R40" s="129">
        <f t="shared" si="4"/>
        <v>0</v>
      </c>
      <c r="S40" s="128">
        <f t="shared" si="5"/>
        <v>0</v>
      </c>
      <c r="T40" s="130" t="str">
        <f t="shared" si="6"/>
        <v>ERROR</v>
      </c>
      <c r="U40" s="102"/>
    </row>
    <row r="41" spans="2:21">
      <c r="B41" s="8"/>
      <c r="C41" s="21">
        <v>10930</v>
      </c>
      <c r="D41" s="77">
        <f t="shared" si="7"/>
        <v>1.0289999999999968</v>
      </c>
      <c r="E41" s="77" t="s">
        <v>2811</v>
      </c>
      <c r="F41" s="123" t="s">
        <v>2840</v>
      </c>
      <c r="G41" s="124" t="s">
        <v>32</v>
      </c>
      <c r="H41" s="78">
        <v>1</v>
      </c>
      <c r="I41" s="206">
        <v>23628.61</v>
      </c>
      <c r="J41" s="206">
        <f t="shared" si="0"/>
        <v>32482.250167000002</v>
      </c>
      <c r="K41" s="228">
        <f t="shared" si="8"/>
        <v>32482.250167000002</v>
      </c>
      <c r="L41" s="9"/>
      <c r="M41" s="101"/>
      <c r="N41" s="94"/>
      <c r="O41" s="131"/>
      <c r="P41" s="94"/>
      <c r="Q41" s="128">
        <f t="shared" si="3"/>
        <v>0</v>
      </c>
      <c r="R41" s="129">
        <f t="shared" si="4"/>
        <v>0</v>
      </c>
      <c r="S41" s="128">
        <f t="shared" si="5"/>
        <v>0</v>
      </c>
      <c r="T41" s="130" t="str">
        <f t="shared" si="6"/>
        <v>ERROR</v>
      </c>
      <c r="U41" s="102"/>
    </row>
    <row r="42" spans="2:21">
      <c r="B42" s="8"/>
      <c r="C42" s="21">
        <v>16666</v>
      </c>
      <c r="D42" s="93">
        <f t="shared" ref="D42" si="9">+D41+0.001</f>
        <v>1.0299999999999967</v>
      </c>
      <c r="E42" s="77" t="s">
        <v>2811</v>
      </c>
      <c r="F42" s="123" t="s">
        <v>2841</v>
      </c>
      <c r="G42" s="124" t="s">
        <v>16</v>
      </c>
      <c r="H42" s="78">
        <v>1</v>
      </c>
      <c r="I42" s="206">
        <v>15958.23</v>
      </c>
      <c r="J42" s="206">
        <f t="shared" si="0"/>
        <v>21937.778781000001</v>
      </c>
      <c r="K42" s="228">
        <f t="shared" ref="K42:K43" si="10">+J42*H42</f>
        <v>21937.778781000001</v>
      </c>
      <c r="L42" s="9"/>
      <c r="M42" s="101"/>
      <c r="N42" s="94"/>
      <c r="O42" s="131"/>
      <c r="P42" s="94"/>
      <c r="Q42" s="128">
        <f t="shared" si="3"/>
        <v>0</v>
      </c>
      <c r="R42" s="129">
        <f t="shared" si="4"/>
        <v>0</v>
      </c>
      <c r="S42" s="128">
        <f t="shared" si="5"/>
        <v>0</v>
      </c>
      <c r="T42" s="130" t="str">
        <f t="shared" si="6"/>
        <v>ERROR</v>
      </c>
      <c r="U42" s="102"/>
    </row>
    <row r="43" spans="2:21">
      <c r="B43" s="8"/>
      <c r="C43" s="270">
        <v>11036</v>
      </c>
      <c r="D43" s="77">
        <f t="shared" si="7"/>
        <v>1.0309999999999966</v>
      </c>
      <c r="E43" s="77" t="s">
        <v>2811</v>
      </c>
      <c r="F43" s="271" t="s">
        <v>2842</v>
      </c>
      <c r="G43" s="272" t="s">
        <v>22</v>
      </c>
      <c r="H43" s="266">
        <v>1</v>
      </c>
      <c r="I43" s="267">
        <v>126193.09</v>
      </c>
      <c r="J43" s="206">
        <f t="shared" si="0"/>
        <v>173477.64082299999</v>
      </c>
      <c r="K43" s="228">
        <f t="shared" si="10"/>
        <v>173477.64082299999</v>
      </c>
      <c r="L43" s="9"/>
      <c r="M43" s="101"/>
      <c r="N43" s="94"/>
      <c r="O43" s="131"/>
      <c r="P43" s="94"/>
      <c r="Q43" s="128">
        <f t="shared" si="3"/>
        <v>0</v>
      </c>
      <c r="R43" s="129">
        <f t="shared" si="4"/>
        <v>0</v>
      </c>
      <c r="S43" s="128">
        <f t="shared" si="5"/>
        <v>0</v>
      </c>
      <c r="T43" s="130" t="str">
        <f t="shared" si="6"/>
        <v>ERROR</v>
      </c>
      <c r="U43" s="102"/>
    </row>
    <row r="44" spans="2:21" ht="30" customHeight="1">
      <c r="B44" s="8"/>
      <c r="C44" s="27" t="s">
        <v>2843</v>
      </c>
      <c r="D44" s="28"/>
      <c r="E44" s="29"/>
      <c r="F44" s="28"/>
      <c r="G44" s="28"/>
      <c r="H44" s="30"/>
      <c r="I44" s="207"/>
      <c r="J44" s="207"/>
      <c r="K44" s="229">
        <f>+SUM(K13:K43)</f>
        <v>2111517.5347279999</v>
      </c>
      <c r="L44" s="9"/>
      <c r="M44" s="101"/>
      <c r="N44" s="94"/>
      <c r="O44" s="132">
        <f>SUM(O13:O43)</f>
        <v>0</v>
      </c>
      <c r="P44" s="94"/>
      <c r="Q44" s="132">
        <f ca="1">SUM(Q13:Q44)</f>
        <v>0</v>
      </c>
      <c r="R44" s="133"/>
      <c r="S44" s="132">
        <f>SUM(S13:S43)</f>
        <v>0</v>
      </c>
      <c r="T44" s="134" t="str">
        <f>IF(OR(S44&lt;=0,S44&gt;$O44,COUNTIF(T13:T43,"ERROR")&gt;0),"ERROR","OK")</f>
        <v>ERROR</v>
      </c>
      <c r="U44" s="102"/>
    </row>
    <row r="45" spans="2:21" ht="30" customHeight="1" thickBot="1">
      <c r="B45" s="8"/>
      <c r="C45" s="18"/>
      <c r="D45" s="19">
        <v>2</v>
      </c>
      <c r="E45" s="20"/>
      <c r="F45" s="20" t="s">
        <v>2844</v>
      </c>
      <c r="G45" s="20"/>
      <c r="H45" s="20"/>
      <c r="I45" s="204"/>
      <c r="J45" s="204"/>
      <c r="K45" s="205"/>
      <c r="L45" s="9"/>
      <c r="M45" s="101"/>
      <c r="N45" s="94"/>
      <c r="O45" s="135" t="str">
        <f>+$F$45</f>
        <v>MAMPOSTERIA</v>
      </c>
      <c r="P45" s="136"/>
      <c r="Q45" s="137" t="str">
        <f>+$F$45</f>
        <v>MAMPOSTERIA</v>
      </c>
      <c r="R45" s="138"/>
      <c r="S45" s="138"/>
      <c r="T45" s="139"/>
      <c r="U45" s="102"/>
    </row>
    <row r="46" spans="2:21">
      <c r="B46" s="8"/>
      <c r="C46" s="24">
        <v>14025</v>
      </c>
      <c r="D46" s="31">
        <v>2.0009999999999999</v>
      </c>
      <c r="E46" s="77" t="s">
        <v>2811</v>
      </c>
      <c r="F46" s="123" t="s">
        <v>2845</v>
      </c>
      <c r="G46" s="124" t="s">
        <v>16</v>
      </c>
      <c r="H46" s="26">
        <v>1</v>
      </c>
      <c r="I46" s="206">
        <v>81649.070000000007</v>
      </c>
      <c r="J46" s="206">
        <f t="shared" ref="J46:J56" si="11">+I46*(1+$J$196+$J$197+$J$198)</f>
        <v>112242.97652900001</v>
      </c>
      <c r="K46" s="228">
        <f t="shared" ref="K46:K54" si="12">+J46*H46</f>
        <v>112242.97652900001</v>
      </c>
      <c r="L46" s="9"/>
      <c r="M46" s="101"/>
      <c r="N46" s="94"/>
      <c r="O46" s="140"/>
      <c r="P46" s="94"/>
      <c r="Q46" s="141">
        <f>O46*(1+$O$196+$O$197+$O$198)</f>
        <v>0</v>
      </c>
      <c r="R46" s="141">
        <f>ROUND((Q46),0)</f>
        <v>0</v>
      </c>
      <c r="S46" s="141">
        <f t="shared" ref="S46:S56" si="13">ROUND((H46*R46),0)</f>
        <v>0</v>
      </c>
      <c r="T46" s="142" t="str">
        <f t="shared" ref="T46:T56" si="14">IF(OR(S46&lt;=0,S46&gt;$K46),"ERROR","OK")</f>
        <v>ERROR</v>
      </c>
      <c r="U46" s="102"/>
    </row>
    <row r="47" spans="2:21">
      <c r="B47" s="8"/>
      <c r="C47" s="21">
        <v>12211</v>
      </c>
      <c r="D47" s="87">
        <f>+D46+0.001</f>
        <v>2.0019999999999998</v>
      </c>
      <c r="E47" s="77" t="s">
        <v>2811</v>
      </c>
      <c r="F47" s="123" t="s">
        <v>2846</v>
      </c>
      <c r="G47" s="124" t="s">
        <v>16</v>
      </c>
      <c r="H47" s="23">
        <v>1</v>
      </c>
      <c r="I47" s="206">
        <v>129850.89</v>
      </c>
      <c r="J47" s="206">
        <f t="shared" si="11"/>
        <v>178506.01848299999</v>
      </c>
      <c r="K47" s="228">
        <f t="shared" si="12"/>
        <v>178506.01848299999</v>
      </c>
      <c r="L47" s="9"/>
      <c r="M47" s="101"/>
      <c r="N47" s="94"/>
      <c r="O47" s="141"/>
      <c r="P47" s="94"/>
      <c r="Q47" s="141">
        <f t="shared" ref="Q47:Q56" si="15">O47*(1+$O$196+$O$197+$O$198)</f>
        <v>0</v>
      </c>
      <c r="R47" s="141">
        <f t="shared" ref="R47:R56" si="16">ROUND((Q47),0)</f>
        <v>0</v>
      </c>
      <c r="S47" s="141">
        <f t="shared" si="13"/>
        <v>0</v>
      </c>
      <c r="T47" s="142" t="str">
        <f t="shared" si="14"/>
        <v>ERROR</v>
      </c>
      <c r="U47" s="102"/>
    </row>
    <row r="48" spans="2:21">
      <c r="B48" s="8"/>
      <c r="C48" s="21">
        <v>10815</v>
      </c>
      <c r="D48" s="87">
        <f t="shared" ref="D48:D56" si="17">+D47+0.001</f>
        <v>2.0029999999999997</v>
      </c>
      <c r="E48" s="77" t="s">
        <v>2811</v>
      </c>
      <c r="F48" s="123" t="s">
        <v>2847</v>
      </c>
      <c r="G48" s="124" t="s">
        <v>32</v>
      </c>
      <c r="H48" s="23">
        <v>1</v>
      </c>
      <c r="I48" s="206">
        <v>103875.34</v>
      </c>
      <c r="J48" s="206">
        <f t="shared" si="11"/>
        <v>142797.429898</v>
      </c>
      <c r="K48" s="228">
        <f t="shared" si="12"/>
        <v>142797.429898</v>
      </c>
      <c r="L48" s="9"/>
      <c r="M48" s="101"/>
      <c r="N48" s="94"/>
      <c r="O48" s="141"/>
      <c r="P48" s="94"/>
      <c r="Q48" s="141">
        <f t="shared" si="15"/>
        <v>0</v>
      </c>
      <c r="R48" s="141">
        <f t="shared" si="16"/>
        <v>0</v>
      </c>
      <c r="S48" s="141">
        <f t="shared" si="13"/>
        <v>0</v>
      </c>
      <c r="T48" s="142" t="str">
        <f t="shared" si="14"/>
        <v>ERROR</v>
      </c>
      <c r="U48" s="102"/>
    </row>
    <row r="49" spans="2:21">
      <c r="B49" s="8"/>
      <c r="C49" s="21">
        <v>13216</v>
      </c>
      <c r="D49" s="87">
        <f t="shared" si="17"/>
        <v>2.0039999999999996</v>
      </c>
      <c r="E49" s="77" t="s">
        <v>2811</v>
      </c>
      <c r="F49" s="123" t="s">
        <v>2848</v>
      </c>
      <c r="G49" s="124" t="s">
        <v>16</v>
      </c>
      <c r="H49" s="23">
        <v>1</v>
      </c>
      <c r="I49" s="206">
        <v>24863.279999999999</v>
      </c>
      <c r="J49" s="206">
        <f t="shared" si="11"/>
        <v>34179.551015999998</v>
      </c>
      <c r="K49" s="228">
        <f t="shared" si="12"/>
        <v>34179.551015999998</v>
      </c>
      <c r="L49" s="9"/>
      <c r="M49" s="101"/>
      <c r="N49" s="94"/>
      <c r="O49" s="141"/>
      <c r="P49" s="94"/>
      <c r="Q49" s="141">
        <f t="shared" si="15"/>
        <v>0</v>
      </c>
      <c r="R49" s="141">
        <f t="shared" si="16"/>
        <v>0</v>
      </c>
      <c r="S49" s="141">
        <f t="shared" si="13"/>
        <v>0</v>
      </c>
      <c r="T49" s="142" t="str">
        <f t="shared" si="14"/>
        <v>ERROR</v>
      </c>
      <c r="U49" s="102"/>
    </row>
    <row r="50" spans="2:21">
      <c r="B50" s="8"/>
      <c r="C50" s="21">
        <v>769</v>
      </c>
      <c r="D50" s="87">
        <f t="shared" si="17"/>
        <v>2.0049999999999994</v>
      </c>
      <c r="E50" s="77" t="s">
        <v>2811</v>
      </c>
      <c r="F50" s="123" t="s">
        <v>2849</v>
      </c>
      <c r="G50" s="124" t="s">
        <v>16</v>
      </c>
      <c r="H50" s="23">
        <v>1</v>
      </c>
      <c r="I50" s="206">
        <v>29069.759999999998</v>
      </c>
      <c r="J50" s="206">
        <f t="shared" si="11"/>
        <v>39962.199071999996</v>
      </c>
      <c r="K50" s="228">
        <f t="shared" si="12"/>
        <v>39962.199071999996</v>
      </c>
      <c r="L50" s="9"/>
      <c r="M50" s="101"/>
      <c r="N50" s="94"/>
      <c r="O50" s="141"/>
      <c r="P50" s="94"/>
      <c r="Q50" s="141">
        <f t="shared" si="15"/>
        <v>0</v>
      </c>
      <c r="R50" s="141">
        <f t="shared" si="16"/>
        <v>0</v>
      </c>
      <c r="S50" s="141">
        <f t="shared" si="13"/>
        <v>0</v>
      </c>
      <c r="T50" s="142" t="str">
        <f t="shared" si="14"/>
        <v>ERROR</v>
      </c>
      <c r="U50" s="102"/>
    </row>
    <row r="51" spans="2:21">
      <c r="B51" s="8"/>
      <c r="C51" s="21">
        <v>191</v>
      </c>
      <c r="D51" s="87">
        <f t="shared" si="17"/>
        <v>2.0059999999999993</v>
      </c>
      <c r="E51" s="77" t="s">
        <v>2811</v>
      </c>
      <c r="F51" s="123" t="s">
        <v>2850</v>
      </c>
      <c r="G51" s="124" t="s">
        <v>16</v>
      </c>
      <c r="H51" s="23">
        <v>1</v>
      </c>
      <c r="I51" s="206">
        <v>17803.12</v>
      </c>
      <c r="J51" s="206">
        <f t="shared" si="11"/>
        <v>24473.949064</v>
      </c>
      <c r="K51" s="228">
        <f t="shared" si="12"/>
        <v>24473.949064</v>
      </c>
      <c r="L51" s="9"/>
      <c r="M51" s="101"/>
      <c r="N51" s="94"/>
      <c r="O51" s="141"/>
      <c r="P51" s="94"/>
      <c r="Q51" s="141">
        <f t="shared" si="15"/>
        <v>0</v>
      </c>
      <c r="R51" s="141">
        <f t="shared" si="16"/>
        <v>0</v>
      </c>
      <c r="S51" s="141">
        <f t="shared" si="13"/>
        <v>0</v>
      </c>
      <c r="T51" s="142" t="str">
        <f t="shared" si="14"/>
        <v>ERROR</v>
      </c>
      <c r="U51" s="102"/>
    </row>
    <row r="52" spans="2:21">
      <c r="B52" s="8"/>
      <c r="C52" s="21">
        <v>12646</v>
      </c>
      <c r="D52" s="87">
        <f t="shared" si="17"/>
        <v>2.0069999999999992</v>
      </c>
      <c r="E52" s="77" t="s">
        <v>2811</v>
      </c>
      <c r="F52" s="123" t="s">
        <v>2851</v>
      </c>
      <c r="G52" s="124" t="s">
        <v>16</v>
      </c>
      <c r="H52" s="23">
        <v>1</v>
      </c>
      <c r="I52" s="206">
        <v>30895.07</v>
      </c>
      <c r="J52" s="206">
        <f t="shared" si="11"/>
        <v>42471.452729000004</v>
      </c>
      <c r="K52" s="228">
        <f t="shared" si="12"/>
        <v>42471.452729000004</v>
      </c>
      <c r="L52" s="9"/>
      <c r="M52" s="101"/>
      <c r="N52" s="94"/>
      <c r="O52" s="141"/>
      <c r="P52" s="94"/>
      <c r="Q52" s="141">
        <f t="shared" si="15"/>
        <v>0</v>
      </c>
      <c r="R52" s="141">
        <f t="shared" si="16"/>
        <v>0</v>
      </c>
      <c r="S52" s="141">
        <f t="shared" si="13"/>
        <v>0</v>
      </c>
      <c r="T52" s="142" t="str">
        <f t="shared" si="14"/>
        <v>ERROR</v>
      </c>
      <c r="U52" s="102"/>
    </row>
    <row r="53" spans="2:21">
      <c r="B53" s="8"/>
      <c r="C53" s="21">
        <v>12656</v>
      </c>
      <c r="D53" s="87">
        <f t="shared" si="17"/>
        <v>2.0079999999999991</v>
      </c>
      <c r="E53" s="77" t="s">
        <v>2811</v>
      </c>
      <c r="F53" s="123" t="s">
        <v>2852</v>
      </c>
      <c r="G53" s="124" t="s">
        <v>16</v>
      </c>
      <c r="H53" s="23">
        <v>1</v>
      </c>
      <c r="I53" s="206">
        <v>203650.44</v>
      </c>
      <c r="J53" s="206">
        <f t="shared" si="11"/>
        <v>279958.25986799999</v>
      </c>
      <c r="K53" s="228">
        <f t="shared" si="12"/>
        <v>279958.25986799999</v>
      </c>
      <c r="L53" s="9"/>
      <c r="M53" s="101"/>
      <c r="N53" s="94"/>
      <c r="O53" s="141"/>
      <c r="P53" s="94"/>
      <c r="Q53" s="141">
        <f t="shared" si="15"/>
        <v>0</v>
      </c>
      <c r="R53" s="141">
        <f t="shared" si="16"/>
        <v>0</v>
      </c>
      <c r="S53" s="141">
        <f t="shared" si="13"/>
        <v>0</v>
      </c>
      <c r="T53" s="142" t="str">
        <f t="shared" si="14"/>
        <v>ERROR</v>
      </c>
      <c r="U53" s="102"/>
    </row>
    <row r="54" spans="2:21">
      <c r="B54" s="8"/>
      <c r="C54" s="21">
        <v>11790</v>
      </c>
      <c r="D54" s="87">
        <f t="shared" si="17"/>
        <v>2.008999999999999</v>
      </c>
      <c r="E54" s="77" t="s">
        <v>2811</v>
      </c>
      <c r="F54" s="123" t="s">
        <v>2853</v>
      </c>
      <c r="G54" s="124" t="s">
        <v>16</v>
      </c>
      <c r="H54" s="23">
        <v>1</v>
      </c>
      <c r="I54" s="206">
        <v>335783.12</v>
      </c>
      <c r="J54" s="206">
        <f t="shared" si="11"/>
        <v>461601.05506400001</v>
      </c>
      <c r="K54" s="228">
        <f t="shared" si="12"/>
        <v>461601.05506400001</v>
      </c>
      <c r="L54" s="9"/>
      <c r="M54" s="101"/>
      <c r="N54" s="94"/>
      <c r="O54" s="128"/>
      <c r="P54" s="94"/>
      <c r="Q54" s="141">
        <f t="shared" si="15"/>
        <v>0</v>
      </c>
      <c r="R54" s="141">
        <f t="shared" si="16"/>
        <v>0</v>
      </c>
      <c r="S54" s="141">
        <f t="shared" si="13"/>
        <v>0</v>
      </c>
      <c r="T54" s="142" t="str">
        <f t="shared" si="14"/>
        <v>ERROR</v>
      </c>
      <c r="U54" s="102"/>
    </row>
    <row r="55" spans="2:21">
      <c r="B55" s="8"/>
      <c r="C55" s="21">
        <v>10191</v>
      </c>
      <c r="D55" s="87">
        <f t="shared" si="17"/>
        <v>2.0099999999999989</v>
      </c>
      <c r="E55" s="77" t="s">
        <v>2811</v>
      </c>
      <c r="F55" s="123" t="s">
        <v>2854</v>
      </c>
      <c r="G55" s="124" t="s">
        <v>16</v>
      </c>
      <c r="H55" s="23">
        <v>1</v>
      </c>
      <c r="I55" s="206">
        <v>16523.419999999998</v>
      </c>
      <c r="J55" s="206">
        <f t="shared" si="11"/>
        <v>22714.745473999999</v>
      </c>
      <c r="K55" s="228">
        <f t="shared" ref="K55:K56" si="18">+J55*H55</f>
        <v>22714.745473999999</v>
      </c>
      <c r="L55" s="9"/>
      <c r="M55" s="101"/>
      <c r="N55" s="94"/>
      <c r="O55" s="131"/>
      <c r="P55" s="94"/>
      <c r="Q55" s="141">
        <f t="shared" si="15"/>
        <v>0</v>
      </c>
      <c r="R55" s="141">
        <f t="shared" si="16"/>
        <v>0</v>
      </c>
      <c r="S55" s="141">
        <f t="shared" si="13"/>
        <v>0</v>
      </c>
      <c r="T55" s="142" t="str">
        <f t="shared" si="14"/>
        <v>ERROR</v>
      </c>
      <c r="U55" s="102"/>
    </row>
    <row r="56" spans="2:21">
      <c r="B56" s="8"/>
      <c r="C56" s="21">
        <v>175</v>
      </c>
      <c r="D56" s="87">
        <f t="shared" si="17"/>
        <v>2.0109999999999988</v>
      </c>
      <c r="E56" s="77" t="s">
        <v>2811</v>
      </c>
      <c r="F56" s="123" t="s">
        <v>2855</v>
      </c>
      <c r="G56" s="124" t="s">
        <v>16</v>
      </c>
      <c r="H56" s="23">
        <v>1</v>
      </c>
      <c r="I56" s="206">
        <v>11440.3</v>
      </c>
      <c r="J56" s="206">
        <f t="shared" si="11"/>
        <v>15726.98041</v>
      </c>
      <c r="K56" s="228">
        <f t="shared" si="18"/>
        <v>15726.98041</v>
      </c>
      <c r="L56" s="9"/>
      <c r="M56" s="101"/>
      <c r="N56" s="94"/>
      <c r="O56" s="131"/>
      <c r="P56" s="94"/>
      <c r="Q56" s="141">
        <f t="shared" si="15"/>
        <v>0</v>
      </c>
      <c r="R56" s="141">
        <f t="shared" si="16"/>
        <v>0</v>
      </c>
      <c r="S56" s="141">
        <f t="shared" si="13"/>
        <v>0</v>
      </c>
      <c r="T56" s="142" t="str">
        <f t="shared" si="14"/>
        <v>ERROR</v>
      </c>
      <c r="U56" s="102"/>
    </row>
    <row r="57" spans="2:21" ht="30" customHeight="1">
      <c r="B57" s="8"/>
      <c r="C57" s="27" t="s">
        <v>2843</v>
      </c>
      <c r="D57" s="32"/>
      <c r="E57" s="32"/>
      <c r="F57" s="33"/>
      <c r="G57" s="34"/>
      <c r="H57" s="30"/>
      <c r="I57" s="208"/>
      <c r="J57" s="208"/>
      <c r="K57" s="229">
        <f>+SUM(K46:K56)</f>
        <v>1354634.6176070001</v>
      </c>
      <c r="L57" s="9"/>
      <c r="M57" s="101"/>
      <c r="N57" s="94"/>
      <c r="O57" s="132">
        <f>SUM(O46:O56)</f>
        <v>0</v>
      </c>
      <c r="P57" s="94"/>
      <c r="Q57" s="132">
        <f>SUM(Q46:Q56)</f>
        <v>0</v>
      </c>
      <c r="R57" s="143"/>
      <c r="S57" s="143">
        <f>SUM(S46:S56)</f>
        <v>0</v>
      </c>
      <c r="T57" s="144" t="str">
        <f>IF(OR(S57&lt;=0,S57&gt;$O57,COUNTIF(T46:T56,"ERROR")&gt;0),"ERROR","OK")</f>
        <v>ERROR</v>
      </c>
      <c r="U57" s="102"/>
    </row>
    <row r="58" spans="2:21" ht="30" customHeight="1" thickBot="1">
      <c r="B58" s="8"/>
      <c r="C58" s="18"/>
      <c r="D58" s="19">
        <v>3</v>
      </c>
      <c r="E58" s="20"/>
      <c r="F58" s="20" t="s">
        <v>2856</v>
      </c>
      <c r="G58" s="20"/>
      <c r="H58" s="20"/>
      <c r="I58" s="204"/>
      <c r="J58" s="204"/>
      <c r="K58" s="205"/>
      <c r="L58" s="9"/>
      <c r="M58" s="101"/>
      <c r="N58" s="94"/>
      <c r="O58" s="137" t="str">
        <f>+F58</f>
        <v>INSTALACIONES HIDRAULICAS, SANITARIAS, GAS</v>
      </c>
      <c r="P58" s="94"/>
      <c r="Q58" s="137" t="str">
        <f>+F58</f>
        <v>INSTALACIONES HIDRAULICAS, SANITARIAS, GAS</v>
      </c>
      <c r="R58" s="145"/>
      <c r="S58" s="138"/>
      <c r="T58" s="139"/>
      <c r="U58" s="102"/>
    </row>
    <row r="59" spans="2:21">
      <c r="B59" s="8"/>
      <c r="C59" s="193">
        <v>12776</v>
      </c>
      <c r="D59" s="191">
        <v>3.0009999999999999</v>
      </c>
      <c r="E59" s="192" t="s">
        <v>2811</v>
      </c>
      <c r="F59" s="123" t="s">
        <v>2857</v>
      </c>
      <c r="G59" s="124" t="s">
        <v>32</v>
      </c>
      <c r="H59" s="79">
        <v>1</v>
      </c>
      <c r="I59" s="206">
        <v>13775</v>
      </c>
      <c r="J59" s="206">
        <f t="shared" ref="J59:J79" si="19">+I59*(1+$J$196+$J$197+$J$198)</f>
        <v>18936.4925</v>
      </c>
      <c r="K59" s="228">
        <f>+H59*J59</f>
        <v>18936.4925</v>
      </c>
      <c r="L59" s="9"/>
      <c r="M59" s="101"/>
      <c r="N59" s="94"/>
      <c r="O59" s="140"/>
      <c r="P59" s="94"/>
      <c r="Q59" s="128">
        <f>O59*(1+$O$196+$O$197+$O$198)</f>
        <v>0</v>
      </c>
      <c r="R59" s="146">
        <f>ROUND((Q59),0)</f>
        <v>0</v>
      </c>
      <c r="S59" s="141">
        <f t="shared" ref="S59:S79" si="20">ROUND((H59*R59),0)</f>
        <v>0</v>
      </c>
      <c r="T59" s="142" t="str">
        <f t="shared" ref="T59:T79" si="21">IF(OR(S59&lt;=0,S59&gt;$K59),"ERROR","OK")</f>
        <v>ERROR</v>
      </c>
      <c r="U59" s="102"/>
    </row>
    <row r="60" spans="2:21">
      <c r="B60" s="8"/>
      <c r="C60" s="194">
        <v>11863</v>
      </c>
      <c r="D60" s="76">
        <f>+D59+0.001</f>
        <v>3.0019999999999998</v>
      </c>
      <c r="E60" s="77" t="s">
        <v>2811</v>
      </c>
      <c r="F60" s="123" t="s">
        <v>2858</v>
      </c>
      <c r="G60" s="124" t="s">
        <v>32</v>
      </c>
      <c r="H60" s="78">
        <v>1</v>
      </c>
      <c r="I60" s="206">
        <v>12661.93</v>
      </c>
      <c r="J60" s="206">
        <f t="shared" si="19"/>
        <v>17406.355170999999</v>
      </c>
      <c r="K60" s="228">
        <f>+H60*J60</f>
        <v>17406.355170999999</v>
      </c>
      <c r="L60" s="9"/>
      <c r="M60" s="101"/>
      <c r="N60" s="94"/>
      <c r="O60" s="128"/>
      <c r="P60" s="94"/>
      <c r="Q60" s="128">
        <f t="shared" ref="Q60:Q79" si="22">O60*(1+$O$196+$O$197+$O$198)</f>
        <v>0</v>
      </c>
      <c r="R60" s="146">
        <f t="shared" ref="R60:R79" si="23">ROUND((Q60),0)</f>
        <v>0</v>
      </c>
      <c r="S60" s="141">
        <f t="shared" si="20"/>
        <v>0</v>
      </c>
      <c r="T60" s="142" t="str">
        <f t="shared" si="21"/>
        <v>ERROR</v>
      </c>
      <c r="U60" s="102"/>
    </row>
    <row r="61" spans="2:21">
      <c r="B61" s="8"/>
      <c r="C61" s="194">
        <v>11861</v>
      </c>
      <c r="D61" s="76">
        <f t="shared" ref="D61:D79" si="24">+D60+0.001</f>
        <v>3.0029999999999997</v>
      </c>
      <c r="E61" s="77" t="s">
        <v>2811</v>
      </c>
      <c r="F61" s="123" t="s">
        <v>2859</v>
      </c>
      <c r="G61" s="124" t="s">
        <v>32</v>
      </c>
      <c r="H61" s="78">
        <v>1</v>
      </c>
      <c r="I61" s="206">
        <v>12137.9</v>
      </c>
      <c r="J61" s="206">
        <f t="shared" si="19"/>
        <v>16685.971129999998</v>
      </c>
      <c r="K61" s="228">
        <f t="shared" ref="K61:K79" si="25">+H61*J61</f>
        <v>16685.971129999998</v>
      </c>
      <c r="L61" s="9"/>
      <c r="M61" s="101"/>
      <c r="N61" s="94"/>
      <c r="O61" s="128"/>
      <c r="P61" s="94"/>
      <c r="Q61" s="128">
        <f t="shared" si="22"/>
        <v>0</v>
      </c>
      <c r="R61" s="146">
        <f t="shared" si="23"/>
        <v>0</v>
      </c>
      <c r="S61" s="141">
        <f t="shared" si="20"/>
        <v>0</v>
      </c>
      <c r="T61" s="142" t="str">
        <f t="shared" si="21"/>
        <v>ERROR</v>
      </c>
      <c r="U61" s="102"/>
    </row>
    <row r="62" spans="2:21">
      <c r="B62" s="8"/>
      <c r="C62" s="194">
        <v>10950</v>
      </c>
      <c r="D62" s="76">
        <f t="shared" si="24"/>
        <v>3.0039999999999996</v>
      </c>
      <c r="E62" s="77" t="s">
        <v>2811</v>
      </c>
      <c r="F62" s="123" t="s">
        <v>2860</v>
      </c>
      <c r="G62" s="124" t="s">
        <v>32</v>
      </c>
      <c r="H62" s="78">
        <v>1</v>
      </c>
      <c r="I62" s="206">
        <v>13310.88</v>
      </c>
      <c r="J62" s="206">
        <f t="shared" si="19"/>
        <v>18298.466735999998</v>
      </c>
      <c r="K62" s="228">
        <f t="shared" si="25"/>
        <v>18298.466735999998</v>
      </c>
      <c r="L62" s="9"/>
      <c r="M62" s="101"/>
      <c r="N62" s="94"/>
      <c r="O62" s="128"/>
      <c r="P62" s="94"/>
      <c r="Q62" s="128">
        <f t="shared" si="22"/>
        <v>0</v>
      </c>
      <c r="R62" s="146">
        <f t="shared" si="23"/>
        <v>0</v>
      </c>
      <c r="S62" s="141">
        <f t="shared" si="20"/>
        <v>0</v>
      </c>
      <c r="T62" s="142" t="str">
        <f t="shared" si="21"/>
        <v>ERROR</v>
      </c>
      <c r="U62" s="102"/>
    </row>
    <row r="63" spans="2:21">
      <c r="B63" s="8"/>
      <c r="C63" s="194">
        <v>13119</v>
      </c>
      <c r="D63" s="76">
        <f t="shared" si="24"/>
        <v>3.0049999999999994</v>
      </c>
      <c r="E63" s="77" t="s">
        <v>2811</v>
      </c>
      <c r="F63" s="123" t="s">
        <v>2861</v>
      </c>
      <c r="G63" s="124" t="s">
        <v>32</v>
      </c>
      <c r="H63" s="78">
        <v>1</v>
      </c>
      <c r="I63" s="206">
        <v>36488.910000000003</v>
      </c>
      <c r="J63" s="206">
        <f t="shared" si="19"/>
        <v>50161.304577000003</v>
      </c>
      <c r="K63" s="228">
        <f t="shared" si="25"/>
        <v>50161.304577000003</v>
      </c>
      <c r="L63" s="9"/>
      <c r="M63" s="101"/>
      <c r="N63" s="94"/>
      <c r="O63" s="128"/>
      <c r="P63" s="94"/>
      <c r="Q63" s="128">
        <f t="shared" si="22"/>
        <v>0</v>
      </c>
      <c r="R63" s="146">
        <f t="shared" si="23"/>
        <v>0</v>
      </c>
      <c r="S63" s="141">
        <f t="shared" si="20"/>
        <v>0</v>
      </c>
      <c r="T63" s="142" t="str">
        <f t="shared" si="21"/>
        <v>ERROR</v>
      </c>
      <c r="U63" s="102"/>
    </row>
    <row r="64" spans="2:21">
      <c r="B64" s="8"/>
      <c r="C64" s="194">
        <v>14007</v>
      </c>
      <c r="D64" s="76">
        <f t="shared" si="24"/>
        <v>3.0059999999999993</v>
      </c>
      <c r="E64" s="77" t="s">
        <v>2811</v>
      </c>
      <c r="F64" s="123" t="s">
        <v>2862</v>
      </c>
      <c r="G64" s="124" t="s">
        <v>32</v>
      </c>
      <c r="H64" s="78">
        <v>1</v>
      </c>
      <c r="I64" s="206">
        <v>27666.94</v>
      </c>
      <c r="J64" s="206">
        <f t="shared" si="19"/>
        <v>38033.742418000002</v>
      </c>
      <c r="K64" s="228">
        <f t="shared" si="25"/>
        <v>38033.742418000002</v>
      </c>
      <c r="L64" s="9"/>
      <c r="M64" s="101"/>
      <c r="N64" s="94"/>
      <c r="O64" s="128"/>
      <c r="P64" s="94"/>
      <c r="Q64" s="128">
        <f t="shared" si="22"/>
        <v>0</v>
      </c>
      <c r="R64" s="146">
        <f t="shared" si="23"/>
        <v>0</v>
      </c>
      <c r="S64" s="141">
        <f t="shared" si="20"/>
        <v>0</v>
      </c>
      <c r="T64" s="142" t="str">
        <f t="shared" si="21"/>
        <v>ERROR</v>
      </c>
      <c r="U64" s="102"/>
    </row>
    <row r="65" spans="2:21">
      <c r="B65" s="8"/>
      <c r="C65" s="194">
        <v>10960</v>
      </c>
      <c r="D65" s="76">
        <f t="shared" si="24"/>
        <v>3.0069999999999992</v>
      </c>
      <c r="E65" s="77" t="s">
        <v>2811</v>
      </c>
      <c r="F65" s="123" t="s">
        <v>2863</v>
      </c>
      <c r="G65" s="124" t="s">
        <v>32</v>
      </c>
      <c r="H65" s="78">
        <v>1</v>
      </c>
      <c r="I65" s="206">
        <v>65161.07</v>
      </c>
      <c r="J65" s="206">
        <f t="shared" si="19"/>
        <v>89576.922929000008</v>
      </c>
      <c r="K65" s="228">
        <f t="shared" si="25"/>
        <v>89576.922929000008</v>
      </c>
      <c r="L65" s="9"/>
      <c r="M65" s="101"/>
      <c r="N65" s="94"/>
      <c r="O65" s="128"/>
      <c r="P65" s="94"/>
      <c r="Q65" s="128">
        <f t="shared" si="22"/>
        <v>0</v>
      </c>
      <c r="R65" s="146">
        <f t="shared" si="23"/>
        <v>0</v>
      </c>
      <c r="S65" s="141">
        <f t="shared" si="20"/>
        <v>0</v>
      </c>
      <c r="T65" s="142" t="str">
        <f t="shared" si="21"/>
        <v>ERROR</v>
      </c>
      <c r="U65" s="102"/>
    </row>
    <row r="66" spans="2:21">
      <c r="B66" s="8"/>
      <c r="C66" s="194">
        <v>11661</v>
      </c>
      <c r="D66" s="76">
        <f t="shared" si="24"/>
        <v>3.0079999999999991</v>
      </c>
      <c r="E66" s="77" t="s">
        <v>2811</v>
      </c>
      <c r="F66" s="123" t="s">
        <v>2864</v>
      </c>
      <c r="G66" s="124" t="s">
        <v>32</v>
      </c>
      <c r="H66" s="78">
        <v>1</v>
      </c>
      <c r="I66" s="206">
        <v>129618.33</v>
      </c>
      <c r="J66" s="206">
        <f t="shared" si="19"/>
        <v>178186.31825100002</v>
      </c>
      <c r="K66" s="228">
        <f t="shared" si="25"/>
        <v>178186.31825100002</v>
      </c>
      <c r="L66" s="9"/>
      <c r="M66" s="101"/>
      <c r="N66" s="94"/>
      <c r="O66" s="128"/>
      <c r="P66" s="94"/>
      <c r="Q66" s="128">
        <f t="shared" si="22"/>
        <v>0</v>
      </c>
      <c r="R66" s="146">
        <f t="shared" si="23"/>
        <v>0</v>
      </c>
      <c r="S66" s="141">
        <f t="shared" si="20"/>
        <v>0</v>
      </c>
      <c r="T66" s="142" t="str">
        <f t="shared" si="21"/>
        <v>ERROR</v>
      </c>
      <c r="U66" s="102"/>
    </row>
    <row r="67" spans="2:21">
      <c r="B67" s="8"/>
      <c r="C67" s="194">
        <v>13117</v>
      </c>
      <c r="D67" s="76">
        <f t="shared" si="24"/>
        <v>3.008999999999999</v>
      </c>
      <c r="E67" s="77" t="s">
        <v>2811</v>
      </c>
      <c r="F67" s="123" t="s">
        <v>2865</v>
      </c>
      <c r="G67" s="124" t="s">
        <v>22</v>
      </c>
      <c r="H67" s="78">
        <v>1</v>
      </c>
      <c r="I67" s="206">
        <v>56465.75</v>
      </c>
      <c r="J67" s="206">
        <f t="shared" si="19"/>
        <v>77623.466524999996</v>
      </c>
      <c r="K67" s="228">
        <f t="shared" si="25"/>
        <v>77623.466524999996</v>
      </c>
      <c r="L67" s="9"/>
      <c r="M67" s="101"/>
      <c r="N67" s="94"/>
      <c r="O67" s="128"/>
      <c r="P67" s="94"/>
      <c r="Q67" s="128">
        <f t="shared" si="22"/>
        <v>0</v>
      </c>
      <c r="R67" s="146">
        <f t="shared" si="23"/>
        <v>0</v>
      </c>
      <c r="S67" s="141">
        <f t="shared" si="20"/>
        <v>0</v>
      </c>
      <c r="T67" s="142" t="str">
        <f t="shared" si="21"/>
        <v>ERROR</v>
      </c>
      <c r="U67" s="102"/>
    </row>
    <row r="68" spans="2:21">
      <c r="B68" s="8"/>
      <c r="C68" s="194">
        <v>485</v>
      </c>
      <c r="D68" s="76">
        <f t="shared" si="24"/>
        <v>3.0099999999999989</v>
      </c>
      <c r="E68" s="77" t="s">
        <v>2811</v>
      </c>
      <c r="F68" s="123" t="s">
        <v>2866</v>
      </c>
      <c r="G68" s="124" t="s">
        <v>22</v>
      </c>
      <c r="H68" s="78">
        <v>1</v>
      </c>
      <c r="I68" s="206">
        <v>119607.64</v>
      </c>
      <c r="J68" s="206">
        <f t="shared" si="19"/>
        <v>164424.62270800001</v>
      </c>
      <c r="K68" s="228">
        <f t="shared" ref="K68:K71" si="26">+H68*J68</f>
        <v>164424.62270800001</v>
      </c>
      <c r="L68" s="9"/>
      <c r="M68" s="101"/>
      <c r="N68" s="94"/>
      <c r="O68" s="128"/>
      <c r="P68" s="94"/>
      <c r="Q68" s="128">
        <f t="shared" si="22"/>
        <v>0</v>
      </c>
      <c r="R68" s="146">
        <f t="shared" si="23"/>
        <v>0</v>
      </c>
      <c r="S68" s="141">
        <f t="shared" si="20"/>
        <v>0</v>
      </c>
      <c r="T68" s="142" t="str">
        <f t="shared" si="21"/>
        <v>ERROR</v>
      </c>
      <c r="U68" s="102"/>
    </row>
    <row r="69" spans="2:21">
      <c r="B69" s="8"/>
      <c r="C69" s="194">
        <v>18802</v>
      </c>
      <c r="D69" s="76">
        <f t="shared" si="24"/>
        <v>3.0109999999999988</v>
      </c>
      <c r="E69" s="77" t="s">
        <v>2811</v>
      </c>
      <c r="F69" s="123" t="s">
        <v>2867</v>
      </c>
      <c r="G69" s="124" t="s">
        <v>22</v>
      </c>
      <c r="H69" s="78">
        <v>1</v>
      </c>
      <c r="I69" s="206">
        <v>148821.14000000001</v>
      </c>
      <c r="J69" s="206">
        <f t="shared" si="19"/>
        <v>204584.42115800001</v>
      </c>
      <c r="K69" s="228">
        <f t="shared" si="26"/>
        <v>204584.42115800001</v>
      </c>
      <c r="L69" s="9"/>
      <c r="M69" s="101"/>
      <c r="N69" s="94"/>
      <c r="O69" s="128"/>
      <c r="P69" s="94"/>
      <c r="Q69" s="128">
        <f t="shared" si="22"/>
        <v>0</v>
      </c>
      <c r="R69" s="146">
        <f t="shared" si="23"/>
        <v>0</v>
      </c>
      <c r="S69" s="141">
        <f t="shared" si="20"/>
        <v>0</v>
      </c>
      <c r="T69" s="142" t="str">
        <f t="shared" si="21"/>
        <v>ERROR</v>
      </c>
      <c r="U69" s="102"/>
    </row>
    <row r="70" spans="2:21">
      <c r="B70" s="8"/>
      <c r="C70" s="194">
        <v>16619</v>
      </c>
      <c r="D70" s="76">
        <f t="shared" si="24"/>
        <v>3.0119999999999987</v>
      </c>
      <c r="E70" s="77" t="s">
        <v>2811</v>
      </c>
      <c r="F70" s="123" t="s">
        <v>2868</v>
      </c>
      <c r="G70" s="124" t="s">
        <v>22</v>
      </c>
      <c r="H70" s="78">
        <v>1</v>
      </c>
      <c r="I70" s="206">
        <v>28121.68</v>
      </c>
      <c r="J70" s="206">
        <f t="shared" si="19"/>
        <v>38658.873496</v>
      </c>
      <c r="K70" s="228">
        <f t="shared" si="26"/>
        <v>38658.873496</v>
      </c>
      <c r="L70" s="9"/>
      <c r="M70" s="101"/>
      <c r="N70" s="94"/>
      <c r="O70" s="128"/>
      <c r="P70" s="94"/>
      <c r="Q70" s="128">
        <f t="shared" si="22"/>
        <v>0</v>
      </c>
      <c r="R70" s="146">
        <f t="shared" si="23"/>
        <v>0</v>
      </c>
      <c r="S70" s="141">
        <f t="shared" si="20"/>
        <v>0</v>
      </c>
      <c r="T70" s="142" t="str">
        <f t="shared" si="21"/>
        <v>ERROR</v>
      </c>
      <c r="U70" s="102"/>
    </row>
    <row r="71" spans="2:21">
      <c r="B71" s="8"/>
      <c r="C71" s="194">
        <v>13742</v>
      </c>
      <c r="D71" s="76">
        <f t="shared" si="24"/>
        <v>3.0129999999999986</v>
      </c>
      <c r="E71" s="77" t="s">
        <v>2811</v>
      </c>
      <c r="F71" s="123" t="s">
        <v>2869</v>
      </c>
      <c r="G71" s="124" t="s">
        <v>22</v>
      </c>
      <c r="H71" s="78">
        <v>1</v>
      </c>
      <c r="I71" s="206">
        <v>85353.88</v>
      </c>
      <c r="J71" s="206">
        <f t="shared" si="19"/>
        <v>117335.97883600001</v>
      </c>
      <c r="K71" s="228">
        <f t="shared" si="26"/>
        <v>117335.97883600001</v>
      </c>
      <c r="L71" s="9"/>
      <c r="M71" s="101"/>
      <c r="N71" s="94"/>
      <c r="O71" s="128"/>
      <c r="P71" s="94"/>
      <c r="Q71" s="128">
        <f t="shared" si="22"/>
        <v>0</v>
      </c>
      <c r="R71" s="146">
        <f t="shared" si="23"/>
        <v>0</v>
      </c>
      <c r="S71" s="141">
        <f t="shared" si="20"/>
        <v>0</v>
      </c>
      <c r="T71" s="142" t="str">
        <f t="shared" si="21"/>
        <v>ERROR</v>
      </c>
      <c r="U71" s="102"/>
    </row>
    <row r="72" spans="2:21">
      <c r="B72" s="8"/>
      <c r="C72" s="194">
        <v>14377</v>
      </c>
      <c r="D72" s="76">
        <f t="shared" si="24"/>
        <v>3.0139999999999985</v>
      </c>
      <c r="E72" s="77" t="s">
        <v>2811</v>
      </c>
      <c r="F72" s="123" t="s">
        <v>2870</v>
      </c>
      <c r="G72" s="124" t="s">
        <v>22</v>
      </c>
      <c r="H72" s="78">
        <v>1</v>
      </c>
      <c r="I72" s="206">
        <v>84252.42</v>
      </c>
      <c r="J72" s="206">
        <f t="shared" si="19"/>
        <v>115821.80177400001</v>
      </c>
      <c r="K72" s="228">
        <f t="shared" ref="K72:K75" si="27">+H72*J72</f>
        <v>115821.80177400001</v>
      </c>
      <c r="L72" s="9"/>
      <c r="M72" s="101"/>
      <c r="N72" s="94"/>
      <c r="O72" s="128"/>
      <c r="P72" s="94"/>
      <c r="Q72" s="128">
        <f t="shared" si="22"/>
        <v>0</v>
      </c>
      <c r="R72" s="146">
        <f t="shared" si="23"/>
        <v>0</v>
      </c>
      <c r="S72" s="141">
        <f t="shared" si="20"/>
        <v>0</v>
      </c>
      <c r="T72" s="142" t="str">
        <f t="shared" si="21"/>
        <v>ERROR</v>
      </c>
      <c r="U72" s="102"/>
    </row>
    <row r="73" spans="2:21">
      <c r="B73" s="8"/>
      <c r="C73" s="194">
        <v>15891</v>
      </c>
      <c r="D73" s="76">
        <f t="shared" si="24"/>
        <v>3.0149999999999983</v>
      </c>
      <c r="E73" s="77" t="s">
        <v>2811</v>
      </c>
      <c r="F73" s="123" t="s">
        <v>2871</v>
      </c>
      <c r="G73" s="124" t="s">
        <v>22</v>
      </c>
      <c r="H73" s="78">
        <v>1</v>
      </c>
      <c r="I73" s="206">
        <v>280422.98</v>
      </c>
      <c r="J73" s="206">
        <f t="shared" si="19"/>
        <v>385497.47060599999</v>
      </c>
      <c r="K73" s="228">
        <f t="shared" si="27"/>
        <v>385497.47060599999</v>
      </c>
      <c r="L73" s="9"/>
      <c r="M73" s="101"/>
      <c r="N73" s="94"/>
      <c r="O73" s="128"/>
      <c r="P73" s="94"/>
      <c r="Q73" s="128">
        <f t="shared" si="22"/>
        <v>0</v>
      </c>
      <c r="R73" s="146">
        <f t="shared" si="23"/>
        <v>0</v>
      </c>
      <c r="S73" s="141">
        <f t="shared" si="20"/>
        <v>0</v>
      </c>
      <c r="T73" s="142" t="str">
        <f t="shared" si="21"/>
        <v>ERROR</v>
      </c>
      <c r="U73" s="102"/>
    </row>
    <row r="74" spans="2:21">
      <c r="B74" s="8"/>
      <c r="C74" s="194">
        <v>13253</v>
      </c>
      <c r="D74" s="76">
        <f t="shared" si="24"/>
        <v>3.0159999999999982</v>
      </c>
      <c r="E74" s="77" t="s">
        <v>2811</v>
      </c>
      <c r="F74" s="123" t="s">
        <v>2872</v>
      </c>
      <c r="G74" s="124" t="s">
        <v>32</v>
      </c>
      <c r="H74" s="78">
        <v>1</v>
      </c>
      <c r="I74" s="206">
        <v>37032.43</v>
      </c>
      <c r="J74" s="206">
        <f t="shared" si="19"/>
        <v>50908.481521000002</v>
      </c>
      <c r="K74" s="228">
        <f t="shared" si="27"/>
        <v>50908.481521000002</v>
      </c>
      <c r="L74" s="9"/>
      <c r="M74" s="101"/>
      <c r="N74" s="94"/>
      <c r="O74" s="128"/>
      <c r="P74" s="94"/>
      <c r="Q74" s="128">
        <f t="shared" si="22"/>
        <v>0</v>
      </c>
      <c r="R74" s="146">
        <f t="shared" si="23"/>
        <v>0</v>
      </c>
      <c r="S74" s="141">
        <f t="shared" si="20"/>
        <v>0</v>
      </c>
      <c r="T74" s="142" t="str">
        <f t="shared" si="21"/>
        <v>ERROR</v>
      </c>
      <c r="U74" s="102"/>
    </row>
    <row r="75" spans="2:21">
      <c r="B75" s="8"/>
      <c r="C75" s="194">
        <v>16903</v>
      </c>
      <c r="D75" s="76">
        <f t="shared" si="24"/>
        <v>3.0169999999999981</v>
      </c>
      <c r="E75" s="77" t="s">
        <v>2811</v>
      </c>
      <c r="F75" s="123" t="s">
        <v>2873</v>
      </c>
      <c r="G75" s="124" t="s">
        <v>16</v>
      </c>
      <c r="H75" s="78">
        <v>1</v>
      </c>
      <c r="I75" s="206">
        <v>224317.84</v>
      </c>
      <c r="J75" s="206">
        <f t="shared" si="19"/>
        <v>308369.73464799998</v>
      </c>
      <c r="K75" s="228">
        <f t="shared" si="27"/>
        <v>308369.73464799998</v>
      </c>
      <c r="L75" s="9"/>
      <c r="M75" s="101"/>
      <c r="N75" s="94"/>
      <c r="O75" s="128"/>
      <c r="P75" s="94"/>
      <c r="Q75" s="128">
        <f t="shared" si="22"/>
        <v>0</v>
      </c>
      <c r="R75" s="146">
        <f t="shared" si="23"/>
        <v>0</v>
      </c>
      <c r="S75" s="141">
        <f t="shared" si="20"/>
        <v>0</v>
      </c>
      <c r="T75" s="142" t="str">
        <f t="shared" si="21"/>
        <v>ERROR</v>
      </c>
      <c r="U75" s="102"/>
    </row>
    <row r="76" spans="2:21">
      <c r="B76" s="8"/>
      <c r="C76" s="194">
        <v>13122</v>
      </c>
      <c r="D76" s="76">
        <f t="shared" si="24"/>
        <v>3.017999999999998</v>
      </c>
      <c r="E76" s="77" t="s">
        <v>2811</v>
      </c>
      <c r="F76" s="123" t="s">
        <v>2874</v>
      </c>
      <c r="G76" s="124" t="s">
        <v>22</v>
      </c>
      <c r="H76" s="78">
        <v>1</v>
      </c>
      <c r="I76" s="206">
        <v>85510.11</v>
      </c>
      <c r="J76" s="206">
        <f t="shared" si="19"/>
        <v>117550.748217</v>
      </c>
      <c r="K76" s="228">
        <f t="shared" si="25"/>
        <v>117550.748217</v>
      </c>
      <c r="L76" s="9"/>
      <c r="M76" s="101"/>
      <c r="N76" s="94"/>
      <c r="O76" s="128"/>
      <c r="P76" s="94"/>
      <c r="Q76" s="128">
        <f t="shared" si="22"/>
        <v>0</v>
      </c>
      <c r="R76" s="146">
        <f t="shared" si="23"/>
        <v>0</v>
      </c>
      <c r="S76" s="141">
        <f t="shared" si="20"/>
        <v>0</v>
      </c>
      <c r="T76" s="142" t="str">
        <f t="shared" si="21"/>
        <v>ERROR</v>
      </c>
      <c r="U76" s="102"/>
    </row>
    <row r="77" spans="2:21">
      <c r="B77" s="8"/>
      <c r="C77" s="194">
        <v>12649</v>
      </c>
      <c r="D77" s="76">
        <f t="shared" si="24"/>
        <v>3.0189999999999979</v>
      </c>
      <c r="E77" s="77" t="s">
        <v>2811</v>
      </c>
      <c r="F77" s="123" t="s">
        <v>2875</v>
      </c>
      <c r="G77" s="124" t="s">
        <v>32</v>
      </c>
      <c r="H77" s="78">
        <v>1</v>
      </c>
      <c r="I77" s="206">
        <v>62634.69</v>
      </c>
      <c r="J77" s="206">
        <f t="shared" si="19"/>
        <v>86103.908343000003</v>
      </c>
      <c r="K77" s="228">
        <f t="shared" si="25"/>
        <v>86103.908343000003</v>
      </c>
      <c r="L77" s="9"/>
      <c r="M77" s="101"/>
      <c r="N77" s="94"/>
      <c r="O77" s="128"/>
      <c r="P77" s="94"/>
      <c r="Q77" s="128">
        <f t="shared" si="22"/>
        <v>0</v>
      </c>
      <c r="R77" s="146">
        <f t="shared" si="23"/>
        <v>0</v>
      </c>
      <c r="S77" s="141">
        <f t="shared" si="20"/>
        <v>0</v>
      </c>
      <c r="T77" s="142" t="str">
        <f t="shared" si="21"/>
        <v>ERROR</v>
      </c>
      <c r="U77" s="102"/>
    </row>
    <row r="78" spans="2:21">
      <c r="B78" s="8"/>
      <c r="C78" s="194">
        <v>18608</v>
      </c>
      <c r="D78" s="195">
        <f t="shared" si="24"/>
        <v>3.0199999999999978</v>
      </c>
      <c r="E78" s="77" t="s">
        <v>2811</v>
      </c>
      <c r="F78" s="123" t="s">
        <v>2876</v>
      </c>
      <c r="G78" s="124" t="s">
        <v>22</v>
      </c>
      <c r="H78" s="78">
        <v>1</v>
      </c>
      <c r="I78" s="206">
        <v>48620986.439999998</v>
      </c>
      <c r="J78" s="206">
        <f t="shared" si="19"/>
        <v>66839270.059068002</v>
      </c>
      <c r="K78" s="228">
        <f t="shared" si="25"/>
        <v>66839270.059068002</v>
      </c>
      <c r="L78" s="9"/>
      <c r="M78" s="101"/>
      <c r="N78" s="94"/>
      <c r="O78" s="128"/>
      <c r="P78" s="94"/>
      <c r="Q78" s="128">
        <f t="shared" si="22"/>
        <v>0</v>
      </c>
      <c r="R78" s="146">
        <f t="shared" si="23"/>
        <v>0</v>
      </c>
      <c r="S78" s="141">
        <f t="shared" si="20"/>
        <v>0</v>
      </c>
      <c r="T78" s="142" t="str">
        <f t="shared" si="21"/>
        <v>ERROR</v>
      </c>
      <c r="U78" s="102"/>
    </row>
    <row r="79" spans="2:21" ht="28.5">
      <c r="B79" s="8"/>
      <c r="C79" s="194">
        <v>10930</v>
      </c>
      <c r="D79" s="76">
        <f t="shared" si="24"/>
        <v>3.0209999999999977</v>
      </c>
      <c r="E79" s="77" t="s">
        <v>2811</v>
      </c>
      <c r="F79" s="123" t="s">
        <v>2877</v>
      </c>
      <c r="G79" s="124" t="s">
        <v>32</v>
      </c>
      <c r="H79" s="78">
        <v>1</v>
      </c>
      <c r="I79" s="206">
        <v>23628.61</v>
      </c>
      <c r="J79" s="206">
        <f t="shared" si="19"/>
        <v>32482.250167000002</v>
      </c>
      <c r="K79" s="228">
        <f t="shared" si="25"/>
        <v>32482.250167000002</v>
      </c>
      <c r="L79" s="9"/>
      <c r="M79" s="101"/>
      <c r="N79" s="94"/>
      <c r="O79" s="128"/>
      <c r="P79" s="94"/>
      <c r="Q79" s="128">
        <f t="shared" si="22"/>
        <v>0</v>
      </c>
      <c r="R79" s="146">
        <f t="shared" si="23"/>
        <v>0</v>
      </c>
      <c r="S79" s="141">
        <f t="shared" si="20"/>
        <v>0</v>
      </c>
      <c r="T79" s="142" t="str">
        <f t="shared" si="21"/>
        <v>ERROR</v>
      </c>
      <c r="U79" s="102"/>
    </row>
    <row r="80" spans="2:21" ht="30" customHeight="1">
      <c r="B80" s="8"/>
      <c r="C80" s="27" t="s">
        <v>2843</v>
      </c>
      <c r="D80" s="38"/>
      <c r="E80" s="38"/>
      <c r="F80" s="39"/>
      <c r="G80" s="34"/>
      <c r="H80" s="30"/>
      <c r="I80" s="208"/>
      <c r="J80" s="208"/>
      <c r="K80" s="229">
        <f>+SUM(K59:K79)</f>
        <v>68965917.390779004</v>
      </c>
      <c r="L80" s="9"/>
      <c r="M80" s="101"/>
      <c r="N80" s="94"/>
      <c r="O80" s="143">
        <f>SUM(O59:O79)</f>
        <v>0</v>
      </c>
      <c r="P80" s="94"/>
      <c r="Q80" s="143">
        <f>SUM(Q59:Q79)</f>
        <v>0</v>
      </c>
      <c r="R80" s="133"/>
      <c r="S80" s="143">
        <f>SUM(S59:S79)</f>
        <v>0</v>
      </c>
      <c r="T80" s="147" t="str">
        <f>IF(OR(S80&lt;=0,S80&gt;$O80,COUNTIF(T59:U79,"ERROR")&gt;0),"ERROR","OK")</f>
        <v>ERROR</v>
      </c>
      <c r="U80" s="148"/>
    </row>
    <row r="81" spans="2:21" ht="16.5" thickBot="1">
      <c r="B81" s="8"/>
      <c r="C81" s="35"/>
      <c r="D81" s="36">
        <v>4</v>
      </c>
      <c r="E81" s="37"/>
      <c r="F81" s="37" t="s">
        <v>2878</v>
      </c>
      <c r="G81" s="37"/>
      <c r="H81" s="37"/>
      <c r="I81" s="209"/>
      <c r="J81" s="209"/>
      <c r="K81" s="210"/>
      <c r="L81" s="9"/>
      <c r="M81" s="101"/>
      <c r="N81" s="94"/>
      <c r="O81" s="137" t="str">
        <f>+F81</f>
        <v xml:space="preserve">APARATOS SANITARIOS Y ACCESORIOS </v>
      </c>
      <c r="P81" s="94"/>
      <c r="Q81" s="137" t="str">
        <f>+F81</f>
        <v xml:space="preserve">APARATOS SANITARIOS Y ACCESORIOS </v>
      </c>
      <c r="R81" s="135"/>
      <c r="S81" s="137"/>
      <c r="T81" s="149"/>
      <c r="U81" s="148"/>
    </row>
    <row r="82" spans="2:21">
      <c r="B82" s="8"/>
      <c r="C82" s="196">
        <v>10680</v>
      </c>
      <c r="D82" s="31">
        <v>4.0010000000000003</v>
      </c>
      <c r="E82" s="77" t="s">
        <v>2811</v>
      </c>
      <c r="F82" s="123" t="s">
        <v>2879</v>
      </c>
      <c r="G82" s="124" t="s">
        <v>22</v>
      </c>
      <c r="H82" s="26">
        <v>1</v>
      </c>
      <c r="I82" s="206">
        <v>201307.61</v>
      </c>
      <c r="J82" s="206">
        <f t="shared" ref="J82:J90" si="28">+I82*(1+$J$196+$J$197+$J$198)</f>
        <v>276737.571467</v>
      </c>
      <c r="K82" s="228">
        <f t="shared" ref="K82:K90" si="29">+H82*J82</f>
        <v>276737.571467</v>
      </c>
      <c r="L82" s="9"/>
      <c r="M82" s="101"/>
      <c r="N82" s="94"/>
      <c r="O82" s="140"/>
      <c r="P82" s="94"/>
      <c r="Q82" s="128">
        <f>O82*(1+$O$196+$O$197+$O$198)</f>
        <v>0</v>
      </c>
      <c r="R82" s="128">
        <f>ROUND((Q82),0)</f>
        <v>0</v>
      </c>
      <c r="S82" s="128">
        <f t="shared" ref="S82:S91" si="30">ROUND((H82*R82),0)</f>
        <v>0</v>
      </c>
      <c r="T82" s="150" t="str">
        <f t="shared" ref="T82:T90" si="31">IF(OR(S82&lt;=0,S82&gt;$K82),"ERROR","OK")</f>
        <v>ERROR</v>
      </c>
      <c r="U82" s="148"/>
    </row>
    <row r="83" spans="2:21" ht="28.5">
      <c r="B83" s="8"/>
      <c r="C83" s="197">
        <v>15141</v>
      </c>
      <c r="D83" s="87">
        <f>+D82+0.001</f>
        <v>4.0020000000000007</v>
      </c>
      <c r="E83" s="77" t="s">
        <v>2811</v>
      </c>
      <c r="F83" s="123" t="s">
        <v>2880</v>
      </c>
      <c r="G83" s="124" t="s">
        <v>22</v>
      </c>
      <c r="H83" s="78">
        <v>1</v>
      </c>
      <c r="I83" s="206">
        <v>705560.51</v>
      </c>
      <c r="J83" s="206">
        <f t="shared" si="28"/>
        <v>969934.03309700009</v>
      </c>
      <c r="K83" s="228">
        <f t="shared" si="29"/>
        <v>969934.03309700009</v>
      </c>
      <c r="L83" s="9"/>
      <c r="M83" s="101"/>
      <c r="N83" s="94"/>
      <c r="O83" s="141"/>
      <c r="P83" s="94"/>
      <c r="Q83" s="128">
        <f t="shared" ref="Q83:Q91" si="32">O83*(1+$O$196+$O$197+$O$198)</f>
        <v>0</v>
      </c>
      <c r="R83" s="128">
        <f t="shared" ref="R83:R91" si="33">ROUND((Q83),0)</f>
        <v>0</v>
      </c>
      <c r="S83" s="128">
        <f t="shared" si="30"/>
        <v>0</v>
      </c>
      <c r="T83" s="150" t="str">
        <f t="shared" si="31"/>
        <v>ERROR</v>
      </c>
      <c r="U83" s="148"/>
    </row>
    <row r="84" spans="2:21">
      <c r="B84" s="8"/>
      <c r="C84" s="197">
        <v>13366</v>
      </c>
      <c r="D84" s="87">
        <f t="shared" ref="D84:D91" si="34">+D83+0.001</f>
        <v>4.003000000000001</v>
      </c>
      <c r="E84" s="77" t="s">
        <v>2811</v>
      </c>
      <c r="F84" s="123" t="s">
        <v>2881</v>
      </c>
      <c r="G84" s="124" t="s">
        <v>22</v>
      </c>
      <c r="H84" s="78">
        <v>1</v>
      </c>
      <c r="I84" s="206">
        <v>76544.210000000006</v>
      </c>
      <c r="J84" s="206">
        <f t="shared" si="28"/>
        <v>105225.32548700001</v>
      </c>
      <c r="K84" s="228">
        <f t="shared" si="29"/>
        <v>105225.32548700001</v>
      </c>
      <c r="L84" s="9"/>
      <c r="M84" s="101"/>
      <c r="N84" s="94"/>
      <c r="O84" s="141"/>
      <c r="P84" s="94"/>
      <c r="Q84" s="128">
        <f t="shared" si="32"/>
        <v>0</v>
      </c>
      <c r="R84" s="128">
        <f t="shared" si="33"/>
        <v>0</v>
      </c>
      <c r="S84" s="128">
        <f t="shared" si="30"/>
        <v>0</v>
      </c>
      <c r="T84" s="150" t="str">
        <f t="shared" si="31"/>
        <v>ERROR</v>
      </c>
      <c r="U84" s="148"/>
    </row>
    <row r="85" spans="2:21">
      <c r="B85" s="8"/>
      <c r="C85" s="197">
        <v>392</v>
      </c>
      <c r="D85" s="87">
        <f t="shared" si="34"/>
        <v>4.0040000000000013</v>
      </c>
      <c r="E85" s="77" t="s">
        <v>2811</v>
      </c>
      <c r="F85" s="123" t="s">
        <v>2882</v>
      </c>
      <c r="G85" s="124" t="s">
        <v>22</v>
      </c>
      <c r="H85" s="78">
        <v>1</v>
      </c>
      <c r="I85" s="206">
        <v>501938</v>
      </c>
      <c r="J85" s="206">
        <f t="shared" si="28"/>
        <v>690014.16859999998</v>
      </c>
      <c r="K85" s="228">
        <f t="shared" si="29"/>
        <v>690014.16859999998</v>
      </c>
      <c r="L85" s="9"/>
      <c r="M85" s="101"/>
      <c r="N85" s="94"/>
      <c r="O85" s="141"/>
      <c r="P85" s="94"/>
      <c r="Q85" s="128">
        <f t="shared" si="32"/>
        <v>0</v>
      </c>
      <c r="R85" s="128">
        <f t="shared" si="33"/>
        <v>0</v>
      </c>
      <c r="S85" s="128">
        <f t="shared" si="30"/>
        <v>0</v>
      </c>
      <c r="T85" s="150" t="str">
        <f t="shared" si="31"/>
        <v>ERROR</v>
      </c>
      <c r="U85" s="148"/>
    </row>
    <row r="86" spans="2:21" ht="28.5">
      <c r="B86" s="8"/>
      <c r="C86" s="197">
        <v>14529</v>
      </c>
      <c r="D86" s="87">
        <f t="shared" si="34"/>
        <v>4.0050000000000017</v>
      </c>
      <c r="E86" s="77" t="s">
        <v>2811</v>
      </c>
      <c r="F86" s="123" t="s">
        <v>2883</v>
      </c>
      <c r="G86" s="124" t="s">
        <v>22</v>
      </c>
      <c r="H86" s="78">
        <v>1</v>
      </c>
      <c r="I86" s="206">
        <v>470942.48</v>
      </c>
      <c r="J86" s="206">
        <f t="shared" si="28"/>
        <v>647404.62725599995</v>
      </c>
      <c r="K86" s="228">
        <f t="shared" si="29"/>
        <v>647404.62725599995</v>
      </c>
      <c r="L86" s="9"/>
      <c r="M86" s="101"/>
      <c r="N86" s="94"/>
      <c r="O86" s="141"/>
      <c r="P86" s="94"/>
      <c r="Q86" s="128">
        <f t="shared" si="32"/>
        <v>0</v>
      </c>
      <c r="R86" s="128">
        <f t="shared" si="33"/>
        <v>0</v>
      </c>
      <c r="S86" s="128">
        <f t="shared" si="30"/>
        <v>0</v>
      </c>
      <c r="T86" s="150" t="str">
        <f t="shared" si="31"/>
        <v>ERROR</v>
      </c>
      <c r="U86" s="148"/>
    </row>
    <row r="87" spans="2:21">
      <c r="B87" s="8"/>
      <c r="C87" s="197">
        <v>15781</v>
      </c>
      <c r="D87" s="87">
        <f t="shared" si="34"/>
        <v>4.006000000000002</v>
      </c>
      <c r="E87" s="77" t="s">
        <v>2811</v>
      </c>
      <c r="F87" s="123" t="s">
        <v>2884</v>
      </c>
      <c r="G87" s="124" t="s">
        <v>22</v>
      </c>
      <c r="H87" s="78">
        <v>1</v>
      </c>
      <c r="I87" s="206">
        <v>389286.1</v>
      </c>
      <c r="J87" s="206">
        <f t="shared" si="28"/>
        <v>535151.60167</v>
      </c>
      <c r="K87" s="228">
        <f t="shared" si="29"/>
        <v>535151.60167</v>
      </c>
      <c r="L87" s="9"/>
      <c r="M87" s="101"/>
      <c r="N87" s="94"/>
      <c r="O87" s="141"/>
      <c r="P87" s="94"/>
      <c r="Q87" s="128">
        <f t="shared" si="32"/>
        <v>0</v>
      </c>
      <c r="R87" s="128">
        <f t="shared" si="33"/>
        <v>0</v>
      </c>
      <c r="S87" s="128">
        <f t="shared" si="30"/>
        <v>0</v>
      </c>
      <c r="T87" s="150" t="str">
        <f t="shared" si="31"/>
        <v>ERROR</v>
      </c>
      <c r="U87" s="148"/>
    </row>
    <row r="88" spans="2:21">
      <c r="B88" s="8"/>
      <c r="C88" s="197">
        <v>458</v>
      </c>
      <c r="D88" s="87">
        <f t="shared" si="34"/>
        <v>4.0070000000000023</v>
      </c>
      <c r="E88" s="77" t="s">
        <v>2811</v>
      </c>
      <c r="F88" s="123" t="s">
        <v>2885</v>
      </c>
      <c r="G88" s="124" t="s">
        <v>22</v>
      </c>
      <c r="H88" s="78">
        <v>1</v>
      </c>
      <c r="I88" s="206">
        <v>263452.65000000002</v>
      </c>
      <c r="J88" s="206">
        <f t="shared" si="28"/>
        <v>362168.35795500001</v>
      </c>
      <c r="K88" s="228">
        <f t="shared" si="29"/>
        <v>362168.35795500001</v>
      </c>
      <c r="L88" s="9"/>
      <c r="M88" s="101"/>
      <c r="N88" s="94"/>
      <c r="O88" s="141"/>
      <c r="P88" s="94"/>
      <c r="Q88" s="128">
        <f t="shared" si="32"/>
        <v>0</v>
      </c>
      <c r="R88" s="128">
        <f t="shared" si="33"/>
        <v>0</v>
      </c>
      <c r="S88" s="128">
        <f t="shared" si="30"/>
        <v>0</v>
      </c>
      <c r="T88" s="150" t="str">
        <f t="shared" si="31"/>
        <v>ERROR</v>
      </c>
      <c r="U88" s="148"/>
    </row>
    <row r="89" spans="2:21">
      <c r="B89" s="8"/>
      <c r="C89" s="197">
        <v>16872</v>
      </c>
      <c r="D89" s="87">
        <f t="shared" si="34"/>
        <v>4.0080000000000027</v>
      </c>
      <c r="E89" s="77" t="s">
        <v>2811</v>
      </c>
      <c r="F89" s="123" t="s">
        <v>2886</v>
      </c>
      <c r="G89" s="124" t="s">
        <v>16</v>
      </c>
      <c r="H89" s="78">
        <v>1</v>
      </c>
      <c r="I89" s="206">
        <v>832967.38</v>
      </c>
      <c r="J89" s="206">
        <f t="shared" si="28"/>
        <v>1145080.2572860001</v>
      </c>
      <c r="K89" s="228">
        <f t="shared" si="29"/>
        <v>1145080.2572860001</v>
      </c>
      <c r="L89" s="9"/>
      <c r="M89" s="101"/>
      <c r="N89" s="94"/>
      <c r="O89" s="141"/>
      <c r="P89" s="94"/>
      <c r="Q89" s="128">
        <f t="shared" si="32"/>
        <v>0</v>
      </c>
      <c r="R89" s="128">
        <f t="shared" si="33"/>
        <v>0</v>
      </c>
      <c r="S89" s="128">
        <f t="shared" si="30"/>
        <v>0</v>
      </c>
      <c r="T89" s="150" t="str">
        <f t="shared" si="31"/>
        <v>ERROR</v>
      </c>
      <c r="U89" s="148"/>
    </row>
    <row r="90" spans="2:21">
      <c r="B90" s="8"/>
      <c r="C90" s="328">
        <v>14559</v>
      </c>
      <c r="D90" s="329">
        <f t="shared" si="34"/>
        <v>4.009000000000003</v>
      </c>
      <c r="E90" s="245" t="s">
        <v>2811</v>
      </c>
      <c r="F90" s="262" t="s">
        <v>2887</v>
      </c>
      <c r="G90" s="247" t="s">
        <v>22</v>
      </c>
      <c r="H90" s="248">
        <v>1</v>
      </c>
      <c r="I90" s="243">
        <v>229957.41</v>
      </c>
      <c r="J90" s="243">
        <f t="shared" si="28"/>
        <v>316122.451527</v>
      </c>
      <c r="K90" s="228">
        <f t="shared" si="29"/>
        <v>316122.451527</v>
      </c>
      <c r="L90" s="9"/>
      <c r="M90" s="101"/>
      <c r="N90" s="94"/>
      <c r="O90" s="141"/>
      <c r="P90" s="94"/>
      <c r="Q90" s="128">
        <f t="shared" si="32"/>
        <v>0</v>
      </c>
      <c r="R90" s="128">
        <f t="shared" si="33"/>
        <v>0</v>
      </c>
      <c r="S90" s="128">
        <f t="shared" si="30"/>
        <v>0</v>
      </c>
      <c r="T90" s="150" t="str">
        <f t="shared" si="31"/>
        <v>ERROR</v>
      </c>
      <c r="U90" s="148"/>
    </row>
    <row r="91" spans="2:21">
      <c r="B91" s="8"/>
      <c r="C91" s="233" t="s">
        <v>2888</v>
      </c>
      <c r="D91" s="234"/>
      <c r="E91" s="235" t="s">
        <v>2888</v>
      </c>
      <c r="F91" s="260" t="s">
        <v>2889</v>
      </c>
      <c r="G91" s="261" t="s">
        <v>22</v>
      </c>
      <c r="H91" s="237">
        <v>1</v>
      </c>
      <c r="I91" s="242">
        <v>702719.31</v>
      </c>
      <c r="J91" s="242">
        <f t="shared" ref="J91" si="35">+I91*(1+$J$196+$J$197+$J$198)</f>
        <v>966028.23545700009</v>
      </c>
      <c r="K91" s="326">
        <f t="shared" ref="K91" si="36">+H91*J91</f>
        <v>966028.23545700009</v>
      </c>
      <c r="L91" s="9"/>
      <c r="M91" s="101"/>
      <c r="N91" s="94"/>
      <c r="O91" s="259"/>
      <c r="P91" s="94"/>
      <c r="Q91" s="128">
        <f t="shared" si="32"/>
        <v>0</v>
      </c>
      <c r="R91" s="128">
        <f>ROUND((Q91),0)</f>
        <v>0</v>
      </c>
      <c r="S91" s="128">
        <f t="shared" si="30"/>
        <v>0</v>
      </c>
      <c r="T91" s="273"/>
      <c r="U91" s="148"/>
    </row>
    <row r="92" spans="2:21" ht="27.75" customHeight="1" thickBot="1">
      <c r="B92" s="8"/>
      <c r="C92" s="27" t="s">
        <v>2843</v>
      </c>
      <c r="D92" s="38"/>
      <c r="E92" s="38"/>
      <c r="F92" s="33"/>
      <c r="G92" s="34"/>
      <c r="H92" s="30"/>
      <c r="I92" s="208"/>
      <c r="J92" s="208"/>
      <c r="K92" s="229">
        <f>+SUM(K82:K91)</f>
        <v>6013866.6298019998</v>
      </c>
      <c r="L92" s="9"/>
      <c r="M92" s="101"/>
      <c r="N92" s="94"/>
      <c r="O92" s="132">
        <f>SUM(O82:O91)</f>
        <v>0</v>
      </c>
      <c r="P92" s="94"/>
      <c r="Q92" s="132">
        <f>SUM(Q82:Q91)</f>
        <v>0</v>
      </c>
      <c r="R92" s="132"/>
      <c r="S92" s="132">
        <f>SUM(S82:S91)</f>
        <v>0</v>
      </c>
      <c r="T92" s="151" t="str">
        <f>IF(OR(S92&lt;=0,S92&gt;$O92,COUNTIF(T82:T90,"ERROR")&gt;0),"ERROR","OK")</f>
        <v>ERROR</v>
      </c>
      <c r="U92" s="148"/>
    </row>
    <row r="93" spans="2:21" ht="23.25" customHeight="1" thickBot="1">
      <c r="B93" s="8"/>
      <c r="C93" s="80"/>
      <c r="D93" s="36">
        <v>5</v>
      </c>
      <c r="E93" s="230"/>
      <c r="F93" s="230" t="s">
        <v>2890</v>
      </c>
      <c r="G93" s="230"/>
      <c r="H93" s="230"/>
      <c r="I93" s="231"/>
      <c r="J93" s="231"/>
      <c r="K93" s="211"/>
      <c r="L93" s="9"/>
      <c r="M93" s="101"/>
      <c r="N93" s="94"/>
      <c r="O93" s="152" t="str">
        <f>+F93</f>
        <v>INSTALACIONES ELÉCTRICAS</v>
      </c>
      <c r="P93" s="136"/>
      <c r="Q93" s="152" t="str">
        <f>+F93</f>
        <v>INSTALACIONES ELÉCTRICAS</v>
      </c>
      <c r="R93" s="138"/>
      <c r="S93" s="138"/>
      <c r="T93" s="139"/>
      <c r="U93" s="148"/>
    </row>
    <row r="94" spans="2:21" ht="17.25" customHeight="1">
      <c r="B94" s="8"/>
      <c r="C94" s="196">
        <v>14508</v>
      </c>
      <c r="D94" s="31">
        <v>5.0010000000000003</v>
      </c>
      <c r="E94" s="77" t="s">
        <v>2811</v>
      </c>
      <c r="F94" s="123" t="s">
        <v>2891</v>
      </c>
      <c r="G94" s="124" t="s">
        <v>32</v>
      </c>
      <c r="H94" s="26">
        <v>1</v>
      </c>
      <c r="I94" s="206">
        <v>20187.28</v>
      </c>
      <c r="J94" s="206">
        <f t="shared" ref="J94:J113" si="37">+I94*(1+$J$196+$J$197+$J$198)</f>
        <v>27751.453815999997</v>
      </c>
      <c r="K94" s="228">
        <f t="shared" ref="K94" si="38">+H94*J94</f>
        <v>27751.453815999997</v>
      </c>
      <c r="L94" s="9"/>
      <c r="M94" s="101"/>
      <c r="N94" s="94"/>
      <c r="O94" s="140"/>
      <c r="P94" s="94"/>
      <c r="Q94" s="128">
        <f>O94*(1+$O$196+$O$197+$O$198)</f>
        <v>0</v>
      </c>
      <c r="R94" s="141">
        <f t="shared" ref="R94:R114" si="39">ROUND((Q94),0)</f>
        <v>0</v>
      </c>
      <c r="S94" s="141">
        <f t="shared" ref="S94:S114" si="40">ROUND((H94*R94),0)</f>
        <v>0</v>
      </c>
      <c r="T94" s="142" t="str">
        <f t="shared" ref="T94:T114" si="41">IF(OR(S94&lt;=0,S94&gt;$K94),"ERROR","OK")</f>
        <v>ERROR</v>
      </c>
      <c r="U94" s="148"/>
    </row>
    <row r="95" spans="2:21" ht="28.5">
      <c r="B95" s="8"/>
      <c r="C95" s="198">
        <v>13636</v>
      </c>
      <c r="D95" s="76">
        <f>+D94+0.001</f>
        <v>5.0020000000000007</v>
      </c>
      <c r="E95" s="77" t="s">
        <v>2811</v>
      </c>
      <c r="F95" s="123" t="s">
        <v>2892</v>
      </c>
      <c r="G95" s="124" t="s">
        <v>32</v>
      </c>
      <c r="H95" s="78">
        <v>1</v>
      </c>
      <c r="I95" s="206">
        <v>11391</v>
      </c>
      <c r="J95" s="206">
        <f t="shared" si="37"/>
        <v>15659.207700000001</v>
      </c>
      <c r="K95" s="228">
        <f t="shared" ref="K95" si="42">+H95*J95</f>
        <v>15659.207700000001</v>
      </c>
      <c r="L95" s="9"/>
      <c r="M95" s="101"/>
      <c r="N95" s="94"/>
      <c r="O95" s="128"/>
      <c r="P95" s="94"/>
      <c r="Q95" s="128">
        <f t="shared" ref="Q95:Q113" si="43">O95*(1+$O$196+$O$197+$O$198)</f>
        <v>0</v>
      </c>
      <c r="R95" s="141">
        <f t="shared" si="39"/>
        <v>0</v>
      </c>
      <c r="S95" s="141">
        <f t="shared" si="40"/>
        <v>0</v>
      </c>
      <c r="T95" s="142" t="str">
        <f t="shared" si="41"/>
        <v>ERROR</v>
      </c>
      <c r="U95" s="148"/>
    </row>
    <row r="96" spans="2:21" ht="17.25" customHeight="1">
      <c r="B96" s="8"/>
      <c r="C96" s="198">
        <v>13624</v>
      </c>
      <c r="D96" s="76">
        <f t="shared" ref="D96:D114" si="44">+D95+0.001</f>
        <v>5.003000000000001</v>
      </c>
      <c r="E96" s="77" t="s">
        <v>2811</v>
      </c>
      <c r="F96" s="123" t="s">
        <v>2893</v>
      </c>
      <c r="G96" s="124" t="s">
        <v>32</v>
      </c>
      <c r="H96" s="78">
        <v>1</v>
      </c>
      <c r="I96" s="206">
        <v>16076.02</v>
      </c>
      <c r="J96" s="206">
        <f t="shared" si="37"/>
        <v>22099.704694</v>
      </c>
      <c r="K96" s="228">
        <f t="shared" ref="K96:K113" si="45">+H96*J96</f>
        <v>22099.704694</v>
      </c>
      <c r="L96" s="9"/>
      <c r="M96" s="101"/>
      <c r="N96" s="94"/>
      <c r="O96" s="128"/>
      <c r="P96" s="94"/>
      <c r="Q96" s="128">
        <f t="shared" si="43"/>
        <v>0</v>
      </c>
      <c r="R96" s="141">
        <f t="shared" si="39"/>
        <v>0</v>
      </c>
      <c r="S96" s="141">
        <f t="shared" si="40"/>
        <v>0</v>
      </c>
      <c r="T96" s="142" t="str">
        <f t="shared" si="41"/>
        <v>ERROR</v>
      </c>
      <c r="U96" s="148"/>
    </row>
    <row r="97" spans="2:21" ht="42.75">
      <c r="B97" s="8"/>
      <c r="C97" s="198">
        <v>16524</v>
      </c>
      <c r="D97" s="76">
        <f t="shared" si="44"/>
        <v>5.0040000000000013</v>
      </c>
      <c r="E97" s="77" t="s">
        <v>2811</v>
      </c>
      <c r="F97" s="123" t="s">
        <v>2894</v>
      </c>
      <c r="G97" s="124" t="s">
        <v>22</v>
      </c>
      <c r="H97" s="78">
        <v>1</v>
      </c>
      <c r="I97" s="206">
        <v>208471.11</v>
      </c>
      <c r="J97" s="206">
        <f t="shared" si="37"/>
        <v>286585.23491699999</v>
      </c>
      <c r="K97" s="228">
        <f t="shared" si="45"/>
        <v>286585.23491699999</v>
      </c>
      <c r="L97" s="9"/>
      <c r="M97" s="101"/>
      <c r="N97" s="94"/>
      <c r="O97" s="128"/>
      <c r="P97" s="94"/>
      <c r="Q97" s="128">
        <f t="shared" si="43"/>
        <v>0</v>
      </c>
      <c r="R97" s="141">
        <f t="shared" si="39"/>
        <v>0</v>
      </c>
      <c r="S97" s="141">
        <f t="shared" si="40"/>
        <v>0</v>
      </c>
      <c r="T97" s="142" t="str">
        <f t="shared" si="41"/>
        <v>ERROR</v>
      </c>
      <c r="U97" s="148"/>
    </row>
    <row r="98" spans="2:21" ht="17.25" customHeight="1">
      <c r="B98" s="8"/>
      <c r="C98" s="198">
        <v>17426</v>
      </c>
      <c r="D98" s="76">
        <f t="shared" si="44"/>
        <v>5.0050000000000017</v>
      </c>
      <c r="E98" s="77" t="s">
        <v>2811</v>
      </c>
      <c r="F98" s="123" t="s">
        <v>2895</v>
      </c>
      <c r="G98" s="124" t="s">
        <v>22</v>
      </c>
      <c r="H98" s="78">
        <v>1</v>
      </c>
      <c r="I98" s="206">
        <v>136903.79</v>
      </c>
      <c r="J98" s="206">
        <f t="shared" si="37"/>
        <v>188201.640113</v>
      </c>
      <c r="K98" s="228">
        <f t="shared" si="45"/>
        <v>188201.640113</v>
      </c>
      <c r="L98" s="9"/>
      <c r="M98" s="101"/>
      <c r="N98" s="94"/>
      <c r="O98" s="128"/>
      <c r="P98" s="94"/>
      <c r="Q98" s="128">
        <f t="shared" si="43"/>
        <v>0</v>
      </c>
      <c r="R98" s="141">
        <f t="shared" si="39"/>
        <v>0</v>
      </c>
      <c r="S98" s="141">
        <f t="shared" si="40"/>
        <v>0</v>
      </c>
      <c r="T98" s="142" t="str">
        <f t="shared" si="41"/>
        <v>ERROR</v>
      </c>
      <c r="U98" s="148"/>
    </row>
    <row r="99" spans="2:21" ht="17.25" customHeight="1">
      <c r="B99" s="8"/>
      <c r="C99" s="198">
        <v>17447</v>
      </c>
      <c r="D99" s="76">
        <f t="shared" si="44"/>
        <v>5.006000000000002</v>
      </c>
      <c r="E99" s="77" t="s">
        <v>2811</v>
      </c>
      <c r="F99" s="123" t="s">
        <v>2896</v>
      </c>
      <c r="G99" s="124" t="s">
        <v>22</v>
      </c>
      <c r="H99" s="78">
        <v>1</v>
      </c>
      <c r="I99" s="206">
        <v>146832.74</v>
      </c>
      <c r="J99" s="206">
        <f t="shared" si="37"/>
        <v>201850.96767799999</v>
      </c>
      <c r="K99" s="228">
        <f t="shared" si="45"/>
        <v>201850.96767799999</v>
      </c>
      <c r="L99" s="9"/>
      <c r="M99" s="101"/>
      <c r="N99" s="94"/>
      <c r="O99" s="128"/>
      <c r="P99" s="94"/>
      <c r="Q99" s="128">
        <f t="shared" si="43"/>
        <v>0</v>
      </c>
      <c r="R99" s="141">
        <f t="shared" si="39"/>
        <v>0</v>
      </c>
      <c r="S99" s="141">
        <f t="shared" si="40"/>
        <v>0</v>
      </c>
      <c r="T99" s="142" t="str">
        <f t="shared" si="41"/>
        <v>ERROR</v>
      </c>
      <c r="U99" s="148"/>
    </row>
    <row r="100" spans="2:21" ht="17.25" customHeight="1">
      <c r="B100" s="8"/>
      <c r="C100" s="198">
        <v>17449</v>
      </c>
      <c r="D100" s="76">
        <f t="shared" si="44"/>
        <v>5.0070000000000023</v>
      </c>
      <c r="E100" s="77" t="s">
        <v>2811</v>
      </c>
      <c r="F100" s="123" t="s">
        <v>2897</v>
      </c>
      <c r="G100" s="124" t="s">
        <v>22</v>
      </c>
      <c r="H100" s="78">
        <v>1</v>
      </c>
      <c r="I100" s="206">
        <v>114577.24</v>
      </c>
      <c r="J100" s="206">
        <f t="shared" si="37"/>
        <v>157509.33182800002</v>
      </c>
      <c r="K100" s="228">
        <f t="shared" si="45"/>
        <v>157509.33182800002</v>
      </c>
      <c r="L100" s="9"/>
      <c r="M100" s="101"/>
      <c r="N100" s="94"/>
      <c r="O100" s="128"/>
      <c r="P100" s="94"/>
      <c r="Q100" s="128">
        <f t="shared" si="43"/>
        <v>0</v>
      </c>
      <c r="R100" s="141">
        <f t="shared" si="39"/>
        <v>0</v>
      </c>
      <c r="S100" s="141">
        <f t="shared" si="40"/>
        <v>0</v>
      </c>
      <c r="T100" s="142" t="str">
        <f t="shared" si="41"/>
        <v>ERROR</v>
      </c>
      <c r="U100" s="148"/>
    </row>
    <row r="101" spans="2:21" ht="17.25" customHeight="1">
      <c r="B101" s="8"/>
      <c r="C101" s="198">
        <v>13888</v>
      </c>
      <c r="D101" s="76">
        <f t="shared" si="44"/>
        <v>5.0080000000000027</v>
      </c>
      <c r="E101" s="77" t="s">
        <v>2811</v>
      </c>
      <c r="F101" s="123" t="s">
        <v>2898</v>
      </c>
      <c r="G101" s="124" t="s">
        <v>22</v>
      </c>
      <c r="H101" s="78">
        <v>1</v>
      </c>
      <c r="I101" s="206">
        <v>244587.13</v>
      </c>
      <c r="J101" s="206">
        <f t="shared" si="37"/>
        <v>336233.92761100002</v>
      </c>
      <c r="K101" s="228">
        <f t="shared" si="45"/>
        <v>336233.92761100002</v>
      </c>
      <c r="L101" s="9"/>
      <c r="M101" s="101"/>
      <c r="N101" s="94"/>
      <c r="O101" s="128"/>
      <c r="P101" s="94"/>
      <c r="Q101" s="128">
        <f t="shared" si="43"/>
        <v>0</v>
      </c>
      <c r="R101" s="141">
        <f t="shared" si="39"/>
        <v>0</v>
      </c>
      <c r="S101" s="141">
        <f t="shared" si="40"/>
        <v>0</v>
      </c>
      <c r="T101" s="142" t="str">
        <f t="shared" si="41"/>
        <v>ERROR</v>
      </c>
      <c r="U101" s="148"/>
    </row>
    <row r="102" spans="2:21" ht="17.25" customHeight="1">
      <c r="B102" s="8"/>
      <c r="C102" s="198">
        <v>15353</v>
      </c>
      <c r="D102" s="76">
        <f t="shared" si="44"/>
        <v>5.009000000000003</v>
      </c>
      <c r="E102" s="77" t="s">
        <v>2811</v>
      </c>
      <c r="F102" s="123" t="s">
        <v>2899</v>
      </c>
      <c r="G102" s="124" t="s">
        <v>22</v>
      </c>
      <c r="H102" s="78">
        <v>1</v>
      </c>
      <c r="I102" s="206">
        <v>513532.69</v>
      </c>
      <c r="J102" s="206">
        <f t="shared" si="37"/>
        <v>705953.388943</v>
      </c>
      <c r="K102" s="228">
        <f t="shared" si="45"/>
        <v>705953.388943</v>
      </c>
      <c r="L102" s="9"/>
      <c r="M102" s="101"/>
      <c r="N102" s="94"/>
      <c r="O102" s="128"/>
      <c r="P102" s="94"/>
      <c r="Q102" s="128">
        <f t="shared" si="43"/>
        <v>0</v>
      </c>
      <c r="R102" s="141">
        <f t="shared" si="39"/>
        <v>0</v>
      </c>
      <c r="S102" s="141">
        <f t="shared" si="40"/>
        <v>0</v>
      </c>
      <c r="T102" s="142" t="str">
        <f t="shared" si="41"/>
        <v>ERROR</v>
      </c>
      <c r="U102" s="148"/>
    </row>
    <row r="103" spans="2:21" ht="17.25" customHeight="1">
      <c r="B103" s="8"/>
      <c r="C103" s="198">
        <v>11601</v>
      </c>
      <c r="D103" s="76">
        <f t="shared" si="44"/>
        <v>5.0100000000000033</v>
      </c>
      <c r="E103" s="77" t="s">
        <v>2811</v>
      </c>
      <c r="F103" s="123" t="s">
        <v>2900</v>
      </c>
      <c r="G103" s="124" t="s">
        <v>22</v>
      </c>
      <c r="H103" s="78">
        <v>1</v>
      </c>
      <c r="I103" s="206">
        <v>223872.93</v>
      </c>
      <c r="J103" s="206">
        <f t="shared" si="37"/>
        <v>307758.11687099998</v>
      </c>
      <c r="K103" s="228">
        <f t="shared" si="45"/>
        <v>307758.11687099998</v>
      </c>
      <c r="L103" s="9"/>
      <c r="M103" s="101"/>
      <c r="N103" s="94"/>
      <c r="O103" s="128"/>
      <c r="P103" s="94"/>
      <c r="Q103" s="128">
        <f t="shared" si="43"/>
        <v>0</v>
      </c>
      <c r="R103" s="141">
        <f t="shared" si="39"/>
        <v>0</v>
      </c>
      <c r="S103" s="141">
        <f t="shared" si="40"/>
        <v>0</v>
      </c>
      <c r="T103" s="142" t="str">
        <f t="shared" si="41"/>
        <v>ERROR</v>
      </c>
      <c r="U103" s="148"/>
    </row>
    <row r="104" spans="2:21" ht="17.25" customHeight="1">
      <c r="B104" s="8"/>
      <c r="C104" s="198">
        <v>13646</v>
      </c>
      <c r="D104" s="76">
        <f t="shared" si="44"/>
        <v>5.0110000000000037</v>
      </c>
      <c r="E104" s="77" t="s">
        <v>2811</v>
      </c>
      <c r="F104" s="123" t="s">
        <v>2901</v>
      </c>
      <c r="G104" s="124" t="s">
        <v>22</v>
      </c>
      <c r="H104" s="78">
        <v>1</v>
      </c>
      <c r="I104" s="206">
        <v>21047.57</v>
      </c>
      <c r="J104" s="206">
        <f t="shared" si="37"/>
        <v>28934.094478999999</v>
      </c>
      <c r="K104" s="228">
        <f t="shared" si="45"/>
        <v>28934.094478999999</v>
      </c>
      <c r="L104" s="9"/>
      <c r="M104" s="101"/>
      <c r="N104" s="94"/>
      <c r="O104" s="128"/>
      <c r="P104" s="94"/>
      <c r="Q104" s="128">
        <f t="shared" si="43"/>
        <v>0</v>
      </c>
      <c r="R104" s="141">
        <f t="shared" si="39"/>
        <v>0</v>
      </c>
      <c r="S104" s="141">
        <f t="shared" si="40"/>
        <v>0</v>
      </c>
      <c r="T104" s="142" t="str">
        <f t="shared" si="41"/>
        <v>ERROR</v>
      </c>
      <c r="U104" s="148"/>
    </row>
    <row r="105" spans="2:21" ht="17.25" customHeight="1">
      <c r="B105" s="8"/>
      <c r="C105" s="198">
        <v>13647</v>
      </c>
      <c r="D105" s="76">
        <f t="shared" si="44"/>
        <v>5.012000000000004</v>
      </c>
      <c r="E105" s="77" t="s">
        <v>2811</v>
      </c>
      <c r="F105" s="123" t="s">
        <v>2902</v>
      </c>
      <c r="G105" s="124" t="s">
        <v>22</v>
      </c>
      <c r="H105" s="78">
        <v>1</v>
      </c>
      <c r="I105" s="206">
        <v>35110.65</v>
      </c>
      <c r="J105" s="206">
        <f t="shared" si="37"/>
        <v>48266.610555000007</v>
      </c>
      <c r="K105" s="228">
        <f t="shared" si="45"/>
        <v>48266.610555000007</v>
      </c>
      <c r="L105" s="9"/>
      <c r="M105" s="101"/>
      <c r="N105" s="94"/>
      <c r="O105" s="128"/>
      <c r="P105" s="94"/>
      <c r="Q105" s="128">
        <f t="shared" si="43"/>
        <v>0</v>
      </c>
      <c r="R105" s="141">
        <f t="shared" si="39"/>
        <v>0</v>
      </c>
      <c r="S105" s="141">
        <f t="shared" si="40"/>
        <v>0</v>
      </c>
      <c r="T105" s="142" t="str">
        <f t="shared" si="41"/>
        <v>ERROR</v>
      </c>
      <c r="U105" s="148"/>
    </row>
    <row r="106" spans="2:21" ht="17.25" customHeight="1">
      <c r="B106" s="8"/>
      <c r="C106" s="198">
        <v>12197</v>
      </c>
      <c r="D106" s="76">
        <f t="shared" si="44"/>
        <v>5.0130000000000043</v>
      </c>
      <c r="E106" s="77" t="s">
        <v>2811</v>
      </c>
      <c r="F106" s="123" t="s">
        <v>2903</v>
      </c>
      <c r="G106" s="124" t="s">
        <v>22</v>
      </c>
      <c r="H106" s="78">
        <v>1</v>
      </c>
      <c r="I106" s="206">
        <v>38883.54</v>
      </c>
      <c r="J106" s="206">
        <f t="shared" si="37"/>
        <v>53453.202438</v>
      </c>
      <c r="K106" s="228">
        <f t="shared" si="45"/>
        <v>53453.202438</v>
      </c>
      <c r="L106" s="9"/>
      <c r="M106" s="101"/>
      <c r="N106" s="94"/>
      <c r="O106" s="128"/>
      <c r="P106" s="94"/>
      <c r="Q106" s="128">
        <f t="shared" si="43"/>
        <v>0</v>
      </c>
      <c r="R106" s="141">
        <f t="shared" si="39"/>
        <v>0</v>
      </c>
      <c r="S106" s="141">
        <f t="shared" si="40"/>
        <v>0</v>
      </c>
      <c r="T106" s="142" t="str">
        <f t="shared" si="41"/>
        <v>ERROR</v>
      </c>
      <c r="U106" s="148"/>
    </row>
    <row r="107" spans="2:21" ht="17.25" customHeight="1">
      <c r="B107" s="8"/>
      <c r="C107" s="198">
        <v>16312</v>
      </c>
      <c r="D107" s="76">
        <f t="shared" si="44"/>
        <v>5.0140000000000047</v>
      </c>
      <c r="E107" s="77" t="s">
        <v>2811</v>
      </c>
      <c r="F107" s="123" t="s">
        <v>2904</v>
      </c>
      <c r="G107" s="124" t="s">
        <v>22</v>
      </c>
      <c r="H107" s="78">
        <v>1</v>
      </c>
      <c r="I107" s="206">
        <v>166063.16</v>
      </c>
      <c r="J107" s="206">
        <f t="shared" si="37"/>
        <v>228287.026052</v>
      </c>
      <c r="K107" s="228">
        <f t="shared" si="45"/>
        <v>228287.026052</v>
      </c>
      <c r="L107" s="9"/>
      <c r="M107" s="101"/>
      <c r="N107" s="94"/>
      <c r="O107" s="128"/>
      <c r="P107" s="94"/>
      <c r="Q107" s="128">
        <f t="shared" si="43"/>
        <v>0</v>
      </c>
      <c r="R107" s="141">
        <f t="shared" si="39"/>
        <v>0</v>
      </c>
      <c r="S107" s="141">
        <f t="shared" si="40"/>
        <v>0</v>
      </c>
      <c r="T107" s="142" t="str">
        <f t="shared" si="41"/>
        <v>ERROR</v>
      </c>
      <c r="U107" s="148"/>
    </row>
    <row r="108" spans="2:21" ht="17.25" customHeight="1">
      <c r="B108" s="8"/>
      <c r="C108" s="198" t="s">
        <v>2905</v>
      </c>
      <c r="D108" s="76">
        <f t="shared" si="44"/>
        <v>5.015000000000005</v>
      </c>
      <c r="E108" s="77" t="s">
        <v>2811</v>
      </c>
      <c r="F108" s="123" t="s">
        <v>2906</v>
      </c>
      <c r="G108" s="124" t="s">
        <v>22</v>
      </c>
      <c r="H108" s="78">
        <v>1</v>
      </c>
      <c r="I108" s="206">
        <v>187064</v>
      </c>
      <c r="J108" s="206">
        <f t="shared" si="37"/>
        <v>257156.88080000001</v>
      </c>
      <c r="K108" s="228">
        <f t="shared" si="45"/>
        <v>257156.88080000001</v>
      </c>
      <c r="L108" s="9"/>
      <c r="M108" s="101"/>
      <c r="N108" s="94"/>
      <c r="O108" s="128"/>
      <c r="P108" s="94"/>
      <c r="Q108" s="128">
        <f t="shared" si="43"/>
        <v>0</v>
      </c>
      <c r="R108" s="141">
        <f t="shared" si="39"/>
        <v>0</v>
      </c>
      <c r="S108" s="141">
        <f t="shared" si="40"/>
        <v>0</v>
      </c>
      <c r="T108" s="142" t="str">
        <f t="shared" si="41"/>
        <v>ERROR</v>
      </c>
      <c r="U108" s="148"/>
    </row>
    <row r="109" spans="2:21" ht="17.25" customHeight="1">
      <c r="B109" s="8"/>
      <c r="C109" s="198" t="s">
        <v>2905</v>
      </c>
      <c r="D109" s="76">
        <f t="shared" si="44"/>
        <v>5.0160000000000053</v>
      </c>
      <c r="E109" s="77" t="s">
        <v>2811</v>
      </c>
      <c r="F109" s="123" t="s">
        <v>2907</v>
      </c>
      <c r="G109" s="124" t="s">
        <v>22</v>
      </c>
      <c r="H109" s="78">
        <v>1</v>
      </c>
      <c r="I109" s="206">
        <v>70064.33</v>
      </c>
      <c r="J109" s="206">
        <f t="shared" si="37"/>
        <v>96317.434451000008</v>
      </c>
      <c r="K109" s="228">
        <f t="shared" si="45"/>
        <v>96317.434451000008</v>
      </c>
      <c r="L109" s="9"/>
      <c r="M109" s="101"/>
      <c r="N109" s="94"/>
      <c r="O109" s="128"/>
      <c r="P109" s="94"/>
      <c r="Q109" s="128">
        <f t="shared" si="43"/>
        <v>0</v>
      </c>
      <c r="R109" s="141">
        <f t="shared" si="39"/>
        <v>0</v>
      </c>
      <c r="S109" s="141">
        <f t="shared" si="40"/>
        <v>0</v>
      </c>
      <c r="T109" s="142" t="str">
        <f t="shared" si="41"/>
        <v>ERROR</v>
      </c>
      <c r="U109" s="148"/>
    </row>
    <row r="110" spans="2:21" ht="17.25" customHeight="1">
      <c r="B110" s="8"/>
      <c r="C110" s="198">
        <v>11519</v>
      </c>
      <c r="D110" s="76">
        <f t="shared" si="44"/>
        <v>5.0170000000000057</v>
      </c>
      <c r="E110" s="77" t="s">
        <v>2811</v>
      </c>
      <c r="F110" s="123" t="s">
        <v>2908</v>
      </c>
      <c r="G110" s="124" t="s">
        <v>22</v>
      </c>
      <c r="H110" s="78">
        <v>1</v>
      </c>
      <c r="I110" s="206">
        <v>16555.41</v>
      </c>
      <c r="J110" s="206">
        <f t="shared" si="37"/>
        <v>22758.722127000001</v>
      </c>
      <c r="K110" s="228">
        <f t="shared" si="45"/>
        <v>22758.722127000001</v>
      </c>
      <c r="L110" s="9"/>
      <c r="M110" s="101"/>
      <c r="N110" s="94"/>
      <c r="O110" s="128"/>
      <c r="P110" s="94"/>
      <c r="Q110" s="128">
        <f t="shared" si="43"/>
        <v>0</v>
      </c>
      <c r="R110" s="141">
        <f t="shared" si="39"/>
        <v>0</v>
      </c>
      <c r="S110" s="141">
        <f t="shared" si="40"/>
        <v>0</v>
      </c>
      <c r="T110" s="142" t="str">
        <f t="shared" si="41"/>
        <v>ERROR</v>
      </c>
      <c r="U110" s="148"/>
    </row>
    <row r="111" spans="2:21" ht="17.25" customHeight="1">
      <c r="B111" s="8"/>
      <c r="C111" s="198">
        <v>12246</v>
      </c>
      <c r="D111" s="76">
        <f t="shared" si="44"/>
        <v>5.018000000000006</v>
      </c>
      <c r="E111" s="77" t="s">
        <v>2811</v>
      </c>
      <c r="F111" s="123" t="s">
        <v>2909</v>
      </c>
      <c r="G111" s="124" t="s">
        <v>22</v>
      </c>
      <c r="H111" s="78">
        <v>1</v>
      </c>
      <c r="I111" s="206">
        <v>8588.92</v>
      </c>
      <c r="J111" s="206">
        <f t="shared" si="37"/>
        <v>11807.188324000001</v>
      </c>
      <c r="K111" s="228">
        <f t="shared" si="45"/>
        <v>11807.188324000001</v>
      </c>
      <c r="L111" s="9"/>
      <c r="M111" s="101"/>
      <c r="N111" s="94"/>
      <c r="O111" s="128"/>
      <c r="P111" s="94"/>
      <c r="Q111" s="128">
        <f t="shared" si="43"/>
        <v>0</v>
      </c>
      <c r="R111" s="141">
        <f t="shared" si="39"/>
        <v>0</v>
      </c>
      <c r="S111" s="141">
        <f t="shared" si="40"/>
        <v>0</v>
      </c>
      <c r="T111" s="142" t="str">
        <f t="shared" si="41"/>
        <v>ERROR</v>
      </c>
      <c r="U111" s="148"/>
    </row>
    <row r="112" spans="2:21" ht="27.75" customHeight="1">
      <c r="B112" s="8"/>
      <c r="C112" s="198">
        <v>478</v>
      </c>
      <c r="D112" s="76">
        <f t="shared" si="44"/>
        <v>5.0190000000000063</v>
      </c>
      <c r="E112" s="77" t="s">
        <v>2811</v>
      </c>
      <c r="F112" s="123" t="s">
        <v>2910</v>
      </c>
      <c r="G112" s="124" t="s">
        <v>22</v>
      </c>
      <c r="H112" s="78">
        <v>1</v>
      </c>
      <c r="I112" s="206">
        <v>89837.7</v>
      </c>
      <c r="J112" s="206">
        <f t="shared" si="37"/>
        <v>123499.88619</v>
      </c>
      <c r="K112" s="228">
        <f t="shared" si="45"/>
        <v>123499.88619</v>
      </c>
      <c r="L112" s="9"/>
      <c r="M112" s="101"/>
      <c r="N112" s="94"/>
      <c r="O112" s="128"/>
      <c r="P112" s="94"/>
      <c r="Q112" s="128">
        <f t="shared" si="43"/>
        <v>0</v>
      </c>
      <c r="R112" s="141">
        <f t="shared" si="39"/>
        <v>0</v>
      </c>
      <c r="S112" s="141">
        <f t="shared" si="40"/>
        <v>0</v>
      </c>
      <c r="T112" s="142" t="str">
        <f t="shared" si="41"/>
        <v>ERROR</v>
      </c>
      <c r="U112" s="148"/>
    </row>
    <row r="113" spans="2:21" ht="28.5" customHeight="1">
      <c r="B113" s="8"/>
      <c r="C113" s="239">
        <v>11292</v>
      </c>
      <c r="D113" s="244">
        <f>+D112+0.001</f>
        <v>5.0200000000000067</v>
      </c>
      <c r="E113" s="245" t="s">
        <v>2811</v>
      </c>
      <c r="F113" s="262" t="s">
        <v>2911</v>
      </c>
      <c r="G113" s="247" t="s">
        <v>22</v>
      </c>
      <c r="H113" s="248">
        <v>1</v>
      </c>
      <c r="I113" s="243">
        <v>108244.36</v>
      </c>
      <c r="J113" s="243">
        <f t="shared" si="37"/>
        <v>148803.52169200001</v>
      </c>
      <c r="K113" s="263">
        <f t="shared" si="45"/>
        <v>148803.52169200001</v>
      </c>
      <c r="L113" s="9"/>
      <c r="M113" s="101"/>
      <c r="N113" s="94"/>
      <c r="O113" s="128"/>
      <c r="P113" s="94"/>
      <c r="Q113" s="128">
        <f>O113*(1+$O$196+$O$197+$O$198)</f>
        <v>0</v>
      </c>
      <c r="R113" s="141">
        <f t="shared" si="39"/>
        <v>0</v>
      </c>
      <c r="S113" s="141">
        <f t="shared" si="40"/>
        <v>0</v>
      </c>
      <c r="T113" s="142" t="str">
        <f t="shared" si="41"/>
        <v>ERROR</v>
      </c>
      <c r="U113" s="148"/>
    </row>
    <row r="114" spans="2:21" ht="28.5" customHeight="1">
      <c r="B114" s="8"/>
      <c r="C114" s="233" t="s">
        <v>2888</v>
      </c>
      <c r="D114" s="234">
        <f t="shared" si="44"/>
        <v>5.021000000000007</v>
      </c>
      <c r="E114" s="235" t="s">
        <v>2811</v>
      </c>
      <c r="F114" s="260" t="s">
        <v>2912</v>
      </c>
      <c r="G114" s="261" t="s">
        <v>22</v>
      </c>
      <c r="H114" s="237">
        <v>1</v>
      </c>
      <c r="I114" s="242">
        <v>185683.8</v>
      </c>
      <c r="J114" s="242">
        <f t="shared" ref="J114" si="46">+I114*(1+$J$196+$J$197+$J$198)</f>
        <v>255259.51986</v>
      </c>
      <c r="K114" s="242">
        <f t="shared" ref="K114" si="47">+H114*J114</f>
        <v>255259.51986</v>
      </c>
      <c r="L114" s="9"/>
      <c r="M114" s="101"/>
      <c r="N114" s="94"/>
      <c r="O114" s="131"/>
      <c r="P114" s="94"/>
      <c r="Q114" s="128">
        <f>O114*(1+$O$196+$O$197+$O$198)</f>
        <v>0</v>
      </c>
      <c r="R114" s="141">
        <f t="shared" si="39"/>
        <v>0</v>
      </c>
      <c r="S114" s="141">
        <f t="shared" si="40"/>
        <v>0</v>
      </c>
      <c r="T114" s="142" t="str">
        <f t="shared" si="41"/>
        <v>ERROR</v>
      </c>
      <c r="U114" s="148"/>
    </row>
    <row r="115" spans="2:21" ht="30" customHeight="1">
      <c r="B115" s="8"/>
      <c r="C115" s="40" t="s">
        <v>2843</v>
      </c>
      <c r="D115" s="32"/>
      <c r="E115" s="32"/>
      <c r="F115" s="33"/>
      <c r="G115" s="34"/>
      <c r="H115" s="30"/>
      <c r="I115" s="208"/>
      <c r="J115" s="208"/>
      <c r="K115" s="264">
        <f>+SUM(K94:K114)</f>
        <v>3524147.0611390001</v>
      </c>
      <c r="L115" s="9"/>
      <c r="M115" s="101"/>
      <c r="N115" s="94"/>
      <c r="O115" s="132">
        <f>SUM(O94:O114)</f>
        <v>0</v>
      </c>
      <c r="P115" s="94"/>
      <c r="Q115" s="132">
        <f>SUM(Q94:Q114)</f>
        <v>0</v>
      </c>
      <c r="R115" s="143"/>
      <c r="S115" s="132">
        <f>SUM(S94:S114)</f>
        <v>0</v>
      </c>
      <c r="T115" s="151" t="str">
        <f>IF(OR(S115&lt;=0,S115&gt;$O115,COUNTIF(T94:T114,"ERROR")&gt;0),"ERROR","OK")</f>
        <v>ERROR</v>
      </c>
      <c r="U115" s="148"/>
    </row>
    <row r="116" spans="2:21" ht="16.5" thickBot="1">
      <c r="B116" s="8"/>
      <c r="C116" s="82"/>
      <c r="D116" s="19">
        <v>6</v>
      </c>
      <c r="E116" s="230"/>
      <c r="F116" s="84" t="s">
        <v>2913</v>
      </c>
      <c r="G116" s="84"/>
      <c r="H116" s="84"/>
      <c r="I116" s="212"/>
      <c r="J116" s="212"/>
      <c r="K116" s="211"/>
      <c r="L116" s="9"/>
      <c r="M116" s="101"/>
      <c r="N116" s="94"/>
      <c r="O116" s="85" t="str">
        <f>+$F$116</f>
        <v>CUBIERTAS</v>
      </c>
      <c r="P116" s="136"/>
      <c r="Q116" s="60" t="str">
        <f>+$F$116</f>
        <v>CUBIERTAS</v>
      </c>
      <c r="R116" s="138"/>
      <c r="S116" s="138"/>
      <c r="T116" s="139"/>
      <c r="U116" s="148"/>
    </row>
    <row r="117" spans="2:21" ht="15.75" thickBot="1">
      <c r="B117" s="8"/>
      <c r="C117" s="196">
        <v>15746</v>
      </c>
      <c r="D117" s="31">
        <v>6.0010000000000003</v>
      </c>
      <c r="E117" s="77" t="s">
        <v>2811</v>
      </c>
      <c r="F117" s="123" t="s">
        <v>2914</v>
      </c>
      <c r="G117" s="124" t="s">
        <v>16</v>
      </c>
      <c r="H117" s="79">
        <v>1</v>
      </c>
      <c r="I117" s="206">
        <v>106619.32</v>
      </c>
      <c r="J117" s="206">
        <f t="shared" ref="J117:J126" si="48">+I117*(1+$J$196+$J$197+$J$198)</f>
        <v>146569.57920400001</v>
      </c>
      <c r="K117" s="228">
        <f t="shared" ref="K117:K121" si="49">+H117*J117</f>
        <v>146569.57920400001</v>
      </c>
      <c r="L117" s="9"/>
      <c r="M117" s="101"/>
      <c r="N117" s="94"/>
      <c r="O117" s="153"/>
      <c r="P117" s="94"/>
      <c r="Q117" s="141">
        <f t="shared" ref="Q117:Q126" si="50">O117*(1+$O$196+$O$197+$O$198)</f>
        <v>0</v>
      </c>
      <c r="R117" s="141">
        <f>ROUND((Q117),0)</f>
        <v>0</v>
      </c>
      <c r="S117" s="141">
        <f t="shared" ref="S117:S127" si="51">ROUND((H117*R117),0)</f>
        <v>0</v>
      </c>
      <c r="T117" s="142" t="str">
        <f t="shared" ref="T117:T127" si="52">IF(OR(S117&lt;=0,S117&gt;$K117),"ERROR","OK")</f>
        <v>ERROR</v>
      </c>
      <c r="U117" s="148"/>
    </row>
    <row r="118" spans="2:21">
      <c r="B118" s="8"/>
      <c r="C118" s="194">
        <v>13766</v>
      </c>
      <c r="D118" s="76">
        <f>+D117+0.001</f>
        <v>6.0020000000000007</v>
      </c>
      <c r="E118" s="77" t="s">
        <v>2811</v>
      </c>
      <c r="F118" s="123" t="s">
        <v>2915</v>
      </c>
      <c r="G118" s="124" t="s">
        <v>16</v>
      </c>
      <c r="H118" s="78">
        <v>1</v>
      </c>
      <c r="I118" s="206">
        <v>45073.56</v>
      </c>
      <c r="J118" s="206">
        <f t="shared" si="48"/>
        <v>61962.622931999998</v>
      </c>
      <c r="K118" s="228">
        <f t="shared" si="49"/>
        <v>61962.622931999998</v>
      </c>
      <c r="L118" s="9"/>
      <c r="M118" s="101"/>
      <c r="N118" s="94"/>
      <c r="O118" s="141"/>
      <c r="P118" s="94"/>
      <c r="Q118" s="128">
        <f t="shared" si="50"/>
        <v>0</v>
      </c>
      <c r="R118" s="128">
        <f t="shared" ref="R118:R127" si="53">ROUND((Q118),0)</f>
        <v>0</v>
      </c>
      <c r="S118" s="128">
        <f t="shared" si="51"/>
        <v>0</v>
      </c>
      <c r="T118" s="150" t="str">
        <f t="shared" si="52"/>
        <v>ERROR</v>
      </c>
      <c r="U118" s="148"/>
    </row>
    <row r="119" spans="2:21">
      <c r="B119" s="8"/>
      <c r="C119" s="194">
        <v>14979</v>
      </c>
      <c r="D119" s="76">
        <f t="shared" ref="D119:D126" si="54">+D118+0.001</f>
        <v>6.003000000000001</v>
      </c>
      <c r="E119" s="77" t="s">
        <v>2811</v>
      </c>
      <c r="F119" s="123" t="s">
        <v>2916</v>
      </c>
      <c r="G119" s="124" t="s">
        <v>5</v>
      </c>
      <c r="H119" s="78">
        <v>1</v>
      </c>
      <c r="I119" s="206">
        <v>663473.15</v>
      </c>
      <c r="J119" s="206">
        <f t="shared" si="48"/>
        <v>912076.5393050001</v>
      </c>
      <c r="K119" s="228">
        <f t="shared" si="49"/>
        <v>912076.5393050001</v>
      </c>
      <c r="L119" s="9"/>
      <c r="M119" s="101"/>
      <c r="N119" s="94"/>
      <c r="O119" s="128"/>
      <c r="P119" s="94"/>
      <c r="Q119" s="128">
        <f t="shared" si="50"/>
        <v>0</v>
      </c>
      <c r="R119" s="128">
        <f t="shared" si="53"/>
        <v>0</v>
      </c>
      <c r="S119" s="128">
        <f t="shared" si="51"/>
        <v>0</v>
      </c>
      <c r="T119" s="150" t="str">
        <f t="shared" si="52"/>
        <v>ERROR</v>
      </c>
      <c r="U119" s="148"/>
    </row>
    <row r="120" spans="2:21">
      <c r="B120" s="8"/>
      <c r="C120" s="194">
        <v>10224</v>
      </c>
      <c r="D120" s="76">
        <f t="shared" si="54"/>
        <v>6.0040000000000013</v>
      </c>
      <c r="E120" s="77" t="s">
        <v>2811</v>
      </c>
      <c r="F120" s="123" t="s">
        <v>2917</v>
      </c>
      <c r="G120" s="124" t="s">
        <v>32</v>
      </c>
      <c r="H120" s="78">
        <v>1</v>
      </c>
      <c r="I120" s="206">
        <v>128593.89</v>
      </c>
      <c r="J120" s="206">
        <f t="shared" si="48"/>
        <v>176778.020583</v>
      </c>
      <c r="K120" s="228">
        <f t="shared" si="49"/>
        <v>176778.020583</v>
      </c>
      <c r="L120" s="9"/>
      <c r="M120" s="101"/>
      <c r="N120" s="94"/>
      <c r="O120" s="128"/>
      <c r="P120" s="94"/>
      <c r="Q120" s="128">
        <f t="shared" si="50"/>
        <v>0</v>
      </c>
      <c r="R120" s="128">
        <f t="shared" si="53"/>
        <v>0</v>
      </c>
      <c r="S120" s="128">
        <f t="shared" si="51"/>
        <v>0</v>
      </c>
      <c r="T120" s="150" t="str">
        <f t="shared" si="52"/>
        <v>ERROR</v>
      </c>
      <c r="U120" s="148"/>
    </row>
    <row r="121" spans="2:21" ht="28.5">
      <c r="B121" s="8"/>
      <c r="C121" s="198">
        <v>228</v>
      </c>
      <c r="D121" s="76">
        <f t="shared" si="54"/>
        <v>6.0050000000000017</v>
      </c>
      <c r="E121" s="77" t="s">
        <v>2811</v>
      </c>
      <c r="F121" s="123" t="s">
        <v>2918</v>
      </c>
      <c r="G121" s="124" t="s">
        <v>16</v>
      </c>
      <c r="H121" s="78">
        <v>1</v>
      </c>
      <c r="I121" s="206">
        <v>58308.44</v>
      </c>
      <c r="J121" s="206">
        <f t="shared" si="48"/>
        <v>80156.612468000007</v>
      </c>
      <c r="K121" s="228">
        <f t="shared" si="49"/>
        <v>80156.612468000007</v>
      </c>
      <c r="L121" s="9"/>
      <c r="M121" s="101"/>
      <c r="N121" s="94"/>
      <c r="O121" s="128"/>
      <c r="P121" s="94"/>
      <c r="Q121" s="128">
        <f t="shared" si="50"/>
        <v>0</v>
      </c>
      <c r="R121" s="128">
        <f t="shared" si="53"/>
        <v>0</v>
      </c>
      <c r="S121" s="128">
        <f t="shared" si="51"/>
        <v>0</v>
      </c>
      <c r="T121" s="150" t="str">
        <f t="shared" si="52"/>
        <v>ERROR</v>
      </c>
      <c r="U121" s="148"/>
    </row>
    <row r="122" spans="2:21" ht="28.5">
      <c r="B122" s="8"/>
      <c r="C122" s="198">
        <v>13554</v>
      </c>
      <c r="D122" s="76">
        <f t="shared" si="54"/>
        <v>6.006000000000002</v>
      </c>
      <c r="E122" s="77" t="s">
        <v>2811</v>
      </c>
      <c r="F122" s="123" t="s">
        <v>2919</v>
      </c>
      <c r="G122" s="124" t="s">
        <v>16</v>
      </c>
      <c r="H122" s="78">
        <v>1</v>
      </c>
      <c r="I122" s="206">
        <v>65886.63</v>
      </c>
      <c r="J122" s="206">
        <f t="shared" si="48"/>
        <v>90574.350261000014</v>
      </c>
      <c r="K122" s="228">
        <f t="shared" ref="K122" si="55">+H122*J122</f>
        <v>90574.350261000014</v>
      </c>
      <c r="L122" s="9"/>
      <c r="M122" s="101"/>
      <c r="N122" s="94"/>
      <c r="O122" s="128"/>
      <c r="P122" s="94"/>
      <c r="Q122" s="128">
        <f t="shared" si="50"/>
        <v>0</v>
      </c>
      <c r="R122" s="128">
        <f t="shared" si="53"/>
        <v>0</v>
      </c>
      <c r="S122" s="128">
        <f t="shared" si="51"/>
        <v>0</v>
      </c>
      <c r="T122" s="150" t="str">
        <f t="shared" si="52"/>
        <v>ERROR</v>
      </c>
      <c r="U122" s="148"/>
    </row>
    <row r="123" spans="2:21" ht="28.5">
      <c r="B123" s="8"/>
      <c r="C123" s="198">
        <v>12794</v>
      </c>
      <c r="D123" s="76">
        <f t="shared" si="54"/>
        <v>6.0070000000000023</v>
      </c>
      <c r="E123" s="77" t="s">
        <v>2811</v>
      </c>
      <c r="F123" s="123" t="s">
        <v>2920</v>
      </c>
      <c r="G123" s="124" t="s">
        <v>16</v>
      </c>
      <c r="H123" s="78">
        <v>1</v>
      </c>
      <c r="I123" s="206">
        <v>266778.21000000002</v>
      </c>
      <c r="J123" s="206">
        <f t="shared" si="48"/>
        <v>366740.00528700004</v>
      </c>
      <c r="K123" s="228">
        <f t="shared" ref="K123:K126" si="56">+H123*J123</f>
        <v>366740.00528700004</v>
      </c>
      <c r="L123" s="9"/>
      <c r="M123" s="101"/>
      <c r="N123" s="94"/>
      <c r="O123" s="131"/>
      <c r="P123" s="94"/>
      <c r="Q123" s="128">
        <f t="shared" si="50"/>
        <v>0</v>
      </c>
      <c r="R123" s="128">
        <f t="shared" si="53"/>
        <v>0</v>
      </c>
      <c r="S123" s="128">
        <f t="shared" si="51"/>
        <v>0</v>
      </c>
      <c r="T123" s="150" t="str">
        <f t="shared" si="52"/>
        <v>ERROR</v>
      </c>
      <c r="U123" s="148"/>
    </row>
    <row r="124" spans="2:21">
      <c r="B124" s="8"/>
      <c r="C124" s="198">
        <v>10889</v>
      </c>
      <c r="D124" s="76">
        <f t="shared" si="54"/>
        <v>6.0080000000000027</v>
      </c>
      <c r="E124" s="77" t="s">
        <v>2811</v>
      </c>
      <c r="F124" s="123" t="s">
        <v>2921</v>
      </c>
      <c r="G124" s="124" t="s">
        <v>16</v>
      </c>
      <c r="H124" s="78">
        <v>1</v>
      </c>
      <c r="I124" s="206">
        <v>122570.96</v>
      </c>
      <c r="J124" s="206">
        <f t="shared" si="48"/>
        <v>168498.29871200002</v>
      </c>
      <c r="K124" s="228">
        <f t="shared" si="56"/>
        <v>168498.29871200002</v>
      </c>
      <c r="L124" s="9"/>
      <c r="M124" s="101"/>
      <c r="N124" s="94"/>
      <c r="O124" s="131"/>
      <c r="P124" s="94"/>
      <c r="Q124" s="128">
        <f t="shared" si="50"/>
        <v>0</v>
      </c>
      <c r="R124" s="128">
        <f t="shared" si="53"/>
        <v>0</v>
      </c>
      <c r="S124" s="128">
        <f t="shared" si="51"/>
        <v>0</v>
      </c>
      <c r="T124" s="150" t="str">
        <f t="shared" si="52"/>
        <v>ERROR</v>
      </c>
      <c r="U124" s="148"/>
    </row>
    <row r="125" spans="2:21">
      <c r="B125" s="8"/>
      <c r="C125" s="198">
        <v>13356</v>
      </c>
      <c r="D125" s="76">
        <f t="shared" si="54"/>
        <v>6.009000000000003</v>
      </c>
      <c r="E125" s="77" t="s">
        <v>2811</v>
      </c>
      <c r="F125" s="123" t="s">
        <v>2922</v>
      </c>
      <c r="G125" s="124" t="s">
        <v>16</v>
      </c>
      <c r="H125" s="78">
        <v>1</v>
      </c>
      <c r="I125" s="206">
        <v>115591.1</v>
      </c>
      <c r="J125" s="206">
        <f t="shared" si="48"/>
        <v>158903.08517000001</v>
      </c>
      <c r="K125" s="228">
        <f>+H125*J125</f>
        <v>158903.08517000001</v>
      </c>
      <c r="L125" s="9"/>
      <c r="M125" s="101"/>
      <c r="N125" s="94"/>
      <c r="O125" s="131"/>
      <c r="P125" s="94"/>
      <c r="Q125" s="128">
        <f t="shared" si="50"/>
        <v>0</v>
      </c>
      <c r="R125" s="128">
        <f t="shared" si="53"/>
        <v>0</v>
      </c>
      <c r="S125" s="128">
        <f t="shared" si="51"/>
        <v>0</v>
      </c>
      <c r="T125" s="150" t="str">
        <f t="shared" si="52"/>
        <v>ERROR</v>
      </c>
      <c r="U125" s="148"/>
    </row>
    <row r="126" spans="2:21">
      <c r="B126" s="8"/>
      <c r="C126" s="239">
        <v>429</v>
      </c>
      <c r="D126" s="325">
        <f t="shared" si="54"/>
        <v>6.0100000000000033</v>
      </c>
      <c r="E126" s="245" t="s">
        <v>2811</v>
      </c>
      <c r="F126" s="262" t="s">
        <v>2923</v>
      </c>
      <c r="G126" s="247" t="s">
        <v>32</v>
      </c>
      <c r="H126" s="248">
        <v>1</v>
      </c>
      <c r="I126" s="243">
        <v>41590.639999999999</v>
      </c>
      <c r="J126" s="243">
        <f t="shared" si="48"/>
        <v>57174.652807999999</v>
      </c>
      <c r="K126" s="263">
        <f t="shared" si="56"/>
        <v>57174.652807999999</v>
      </c>
      <c r="L126" s="9"/>
      <c r="M126" s="101"/>
      <c r="N126" s="94"/>
      <c r="O126" s="131"/>
      <c r="P126" s="94"/>
      <c r="Q126" s="128">
        <f t="shared" si="50"/>
        <v>0</v>
      </c>
      <c r="R126" s="128">
        <f t="shared" si="53"/>
        <v>0</v>
      </c>
      <c r="S126" s="128">
        <f t="shared" si="51"/>
        <v>0</v>
      </c>
      <c r="T126" s="150" t="str">
        <f t="shared" si="52"/>
        <v>ERROR</v>
      </c>
      <c r="U126" s="148"/>
    </row>
    <row r="127" spans="2:21" ht="28.5">
      <c r="B127" s="8"/>
      <c r="C127" s="233" t="s">
        <v>2888</v>
      </c>
      <c r="D127" s="324"/>
      <c r="E127" s="235" t="s">
        <v>2888</v>
      </c>
      <c r="F127" s="260" t="s">
        <v>2924</v>
      </c>
      <c r="G127" s="261" t="s">
        <v>16</v>
      </c>
      <c r="H127" s="237">
        <v>1</v>
      </c>
      <c r="I127" s="242">
        <v>134710.93</v>
      </c>
      <c r="J127" s="242">
        <f t="shared" ref="J127" si="57">+I127*(1+$J$196+$J$197+$J$198)</f>
        <v>185187.115471</v>
      </c>
      <c r="K127" s="242">
        <f t="shared" ref="K127" si="58">+H127*J127</f>
        <v>185187.115471</v>
      </c>
      <c r="L127" s="9"/>
      <c r="M127" s="101"/>
      <c r="N127" s="94"/>
      <c r="O127" s="131"/>
      <c r="P127" s="94"/>
      <c r="Q127" s="131"/>
      <c r="R127" s="128">
        <f t="shared" si="53"/>
        <v>0</v>
      </c>
      <c r="S127" s="128">
        <f t="shared" si="51"/>
        <v>0</v>
      </c>
      <c r="T127" s="150" t="str">
        <f t="shared" si="52"/>
        <v>ERROR</v>
      </c>
      <c r="U127" s="148"/>
    </row>
    <row r="128" spans="2:21" ht="24" customHeight="1">
      <c r="B128" s="8"/>
      <c r="C128" s="40" t="s">
        <v>2843</v>
      </c>
      <c r="D128" s="32"/>
      <c r="E128" s="32"/>
      <c r="F128" s="57"/>
      <c r="G128" s="34"/>
      <c r="H128" s="30"/>
      <c r="I128" s="208"/>
      <c r="J128" s="208"/>
      <c r="K128" s="264">
        <f>+SUM(K117:K127)</f>
        <v>2404620.8822009997</v>
      </c>
      <c r="L128" s="9"/>
      <c r="M128" s="101"/>
      <c r="N128" s="94"/>
      <c r="O128" s="132">
        <f>SUM(O117:O127)</f>
        <v>0</v>
      </c>
      <c r="P128" s="94"/>
      <c r="Q128" s="132">
        <f>SUM(Q117:Q127)</f>
        <v>0</v>
      </c>
      <c r="R128" s="143"/>
      <c r="S128" s="143">
        <f>SUM(S117:S127)</f>
        <v>0</v>
      </c>
      <c r="T128" s="151" t="str">
        <f>IF(OR(S128&lt;=0,S128&gt;$O128,COUNTIF(T117:T127,"ERROR")&gt;0),"ERROR","OK")</f>
        <v>ERROR</v>
      </c>
      <c r="U128" s="148"/>
    </row>
    <row r="129" spans="2:21" ht="16.5" thickBot="1">
      <c r="B129" s="8"/>
      <c r="C129" s="18"/>
      <c r="D129" s="19">
        <v>7</v>
      </c>
      <c r="E129" s="20"/>
      <c r="F129" s="20" t="s">
        <v>2925</v>
      </c>
      <c r="G129" s="20"/>
      <c r="H129" s="20"/>
      <c r="I129" s="204"/>
      <c r="J129" s="204"/>
      <c r="K129" s="205"/>
      <c r="L129" s="9"/>
      <c r="M129" s="101"/>
      <c r="N129" s="94"/>
      <c r="O129" s="85" t="str">
        <f>+$F$129</f>
        <v>CIELO RASO</v>
      </c>
      <c r="P129" s="136"/>
      <c r="Q129" s="85" t="str">
        <f>+$F$129</f>
        <v>CIELO RASO</v>
      </c>
      <c r="R129" s="138"/>
      <c r="S129" s="138"/>
      <c r="T129" s="139"/>
      <c r="U129" s="148"/>
    </row>
    <row r="130" spans="2:21" ht="28.5">
      <c r="B130" s="8"/>
      <c r="C130" s="199">
        <v>14560</v>
      </c>
      <c r="D130" s="86">
        <v>7.0010000000000003</v>
      </c>
      <c r="E130" s="22" t="s">
        <v>2811</v>
      </c>
      <c r="F130" s="123" t="s">
        <v>2926</v>
      </c>
      <c r="G130" s="124" t="s">
        <v>16</v>
      </c>
      <c r="H130" s="23">
        <v>1</v>
      </c>
      <c r="I130" s="206">
        <v>103339.95</v>
      </c>
      <c r="J130" s="206">
        <f>+I130*(1+$J$196+$J$197+$J$198)</f>
        <v>142061.42926500001</v>
      </c>
      <c r="K130" s="228">
        <f t="shared" ref="K130" si="59">+H130*J130</f>
        <v>142061.42926500001</v>
      </c>
      <c r="L130" s="9"/>
      <c r="M130" s="101"/>
      <c r="N130" s="94"/>
      <c r="O130" s="131"/>
      <c r="P130" s="94"/>
      <c r="Q130" s="128">
        <f>O130*(1+$O$196+$O$197+$O$198)</f>
        <v>0</v>
      </c>
      <c r="R130" s="128">
        <f t="shared" ref="R130:R133" si="60">ROUND((Q130),0)</f>
        <v>0</v>
      </c>
      <c r="S130" s="128">
        <f t="shared" ref="S130:S133" si="61">ROUND((H130*R130),0)</f>
        <v>0</v>
      </c>
      <c r="T130" s="150" t="str">
        <f t="shared" ref="T130:T133" si="62">IF(OR(S130&lt;=0,S130&gt;$K130),"ERROR","OK")</f>
        <v>ERROR</v>
      </c>
      <c r="U130" s="148"/>
    </row>
    <row r="131" spans="2:21" ht="28.5">
      <c r="B131" s="8"/>
      <c r="C131" s="198">
        <v>14562</v>
      </c>
      <c r="D131" s="195">
        <f>+D130+0.001</f>
        <v>7.0020000000000007</v>
      </c>
      <c r="E131" s="22" t="s">
        <v>2811</v>
      </c>
      <c r="F131" s="123" t="s">
        <v>2927</v>
      </c>
      <c r="G131" s="124" t="s">
        <v>16</v>
      </c>
      <c r="H131" s="23">
        <v>1</v>
      </c>
      <c r="I131" s="206">
        <v>140919.87</v>
      </c>
      <c r="J131" s="206">
        <f>+I131*(1+$J$196+$J$197+$J$198)</f>
        <v>193722.545289</v>
      </c>
      <c r="K131" s="228">
        <f t="shared" ref="K131" si="63">+H131*J131</f>
        <v>193722.545289</v>
      </c>
      <c r="L131" s="9"/>
      <c r="M131" s="101"/>
      <c r="N131" s="94"/>
      <c r="O131" s="131"/>
      <c r="P131" s="94"/>
      <c r="Q131" s="128">
        <f t="shared" ref="Q131:Q133" si="64">O131*(1+$O$196+$O$197+$O$198)</f>
        <v>0</v>
      </c>
      <c r="R131" s="128">
        <f t="shared" si="60"/>
        <v>0</v>
      </c>
      <c r="S131" s="128">
        <f t="shared" si="61"/>
        <v>0</v>
      </c>
      <c r="T131" s="150" t="str">
        <f t="shared" si="62"/>
        <v>ERROR</v>
      </c>
      <c r="U131" s="148"/>
    </row>
    <row r="132" spans="2:21" ht="28.5">
      <c r="B132" s="8"/>
      <c r="C132" s="198">
        <v>14565</v>
      </c>
      <c r="D132" s="195">
        <f t="shared" ref="D132:D133" si="65">+D131+0.001</f>
        <v>7.003000000000001</v>
      </c>
      <c r="E132" s="22" t="s">
        <v>2811</v>
      </c>
      <c r="F132" s="123" t="s">
        <v>2928</v>
      </c>
      <c r="G132" s="124" t="s">
        <v>32</v>
      </c>
      <c r="H132" s="23">
        <v>1</v>
      </c>
      <c r="I132" s="206">
        <v>86908.23</v>
      </c>
      <c r="J132" s="206">
        <f>+I132*(1+$J$196+$J$197+$J$198)</f>
        <v>119472.743781</v>
      </c>
      <c r="K132" s="228">
        <f t="shared" ref="K132:K133" si="66">+H132*J132</f>
        <v>119472.743781</v>
      </c>
      <c r="L132" s="9"/>
      <c r="M132" s="101"/>
      <c r="N132" s="94"/>
      <c r="O132" s="131"/>
      <c r="P132" s="94"/>
      <c r="Q132" s="128">
        <f t="shared" si="64"/>
        <v>0</v>
      </c>
      <c r="R132" s="128">
        <f t="shared" si="60"/>
        <v>0</v>
      </c>
      <c r="S132" s="128">
        <f t="shared" si="61"/>
        <v>0</v>
      </c>
      <c r="T132" s="150" t="str">
        <f t="shared" si="62"/>
        <v>ERROR</v>
      </c>
      <c r="U132" s="148"/>
    </row>
    <row r="133" spans="2:21" ht="28.5">
      <c r="B133" s="8"/>
      <c r="C133" s="198">
        <v>15791</v>
      </c>
      <c r="D133" s="195">
        <f t="shared" si="65"/>
        <v>7.0040000000000013</v>
      </c>
      <c r="E133" s="22" t="s">
        <v>2811</v>
      </c>
      <c r="F133" s="123" t="s">
        <v>2929</v>
      </c>
      <c r="G133" s="124" t="s">
        <v>16</v>
      </c>
      <c r="H133" s="23">
        <v>1</v>
      </c>
      <c r="I133" s="206">
        <v>107788.12</v>
      </c>
      <c r="J133" s="206">
        <f>+I133*(1+$J$196+$J$197+$J$198)</f>
        <v>148176.328564</v>
      </c>
      <c r="K133" s="228">
        <f t="shared" si="66"/>
        <v>148176.328564</v>
      </c>
      <c r="L133" s="9"/>
      <c r="M133" s="101"/>
      <c r="N133" s="94"/>
      <c r="O133" s="131"/>
      <c r="P133" s="94"/>
      <c r="Q133" s="128">
        <f t="shared" si="64"/>
        <v>0</v>
      </c>
      <c r="R133" s="128">
        <f t="shared" si="60"/>
        <v>0</v>
      </c>
      <c r="S133" s="128">
        <f t="shared" si="61"/>
        <v>0</v>
      </c>
      <c r="T133" s="150" t="str">
        <f t="shared" si="62"/>
        <v>ERROR</v>
      </c>
      <c r="U133" s="148"/>
    </row>
    <row r="134" spans="2:21" ht="30" customHeight="1" thickBot="1">
      <c r="B134" s="8"/>
      <c r="C134" s="200" t="s">
        <v>2843</v>
      </c>
      <c r="D134" s="32"/>
      <c r="E134" s="32"/>
      <c r="F134" s="57"/>
      <c r="G134" s="34"/>
      <c r="H134" s="30"/>
      <c r="I134" s="208"/>
      <c r="J134" s="208"/>
      <c r="K134" s="229">
        <f>+SUM(K130:K133)</f>
        <v>603433.04689899995</v>
      </c>
      <c r="L134" s="9"/>
      <c r="M134" s="101"/>
      <c r="N134" s="94"/>
      <c r="O134" s="132">
        <f>SUM(O130:O133)</f>
        <v>0</v>
      </c>
      <c r="P134" s="94"/>
      <c r="Q134" s="132">
        <f>SUM(Q130:Q133)</f>
        <v>0</v>
      </c>
      <c r="R134" s="132"/>
      <c r="S134" s="132">
        <f>SUM(S130:S133)</f>
        <v>0</v>
      </c>
      <c r="T134" s="147" t="str">
        <f>IF(OR(S134&lt;=0,S134&gt;$O134,COUNTIF(T130:T133,"ERROR")&gt;0),"ERROR","OK")</f>
        <v>ERROR</v>
      </c>
      <c r="U134" s="148"/>
    </row>
    <row r="135" spans="2:21" ht="16.5" thickBot="1">
      <c r="B135" s="8"/>
      <c r="C135" s="82"/>
      <c r="D135" s="19">
        <v>8</v>
      </c>
      <c r="E135" s="84"/>
      <c r="F135" s="84" t="s">
        <v>2930</v>
      </c>
      <c r="G135" s="84"/>
      <c r="H135" s="84"/>
      <c r="I135" s="212"/>
      <c r="J135" s="212"/>
      <c r="K135" s="213"/>
      <c r="L135" s="9"/>
      <c r="M135" s="101"/>
      <c r="N135" s="94"/>
      <c r="O135" s="137" t="str">
        <f>+$F$135</f>
        <v>PINTURA</v>
      </c>
      <c r="P135" s="94"/>
      <c r="Q135" s="137" t="str">
        <f>+$F$135</f>
        <v>PINTURA</v>
      </c>
      <c r="R135" s="137"/>
      <c r="S135" s="137"/>
      <c r="T135" s="154"/>
      <c r="U135" s="148"/>
    </row>
    <row r="136" spans="2:21">
      <c r="B136" s="8"/>
      <c r="C136" s="196">
        <v>11186</v>
      </c>
      <c r="D136" s="31">
        <v>8.0009999999999994</v>
      </c>
      <c r="E136" s="77" t="s">
        <v>2811</v>
      </c>
      <c r="F136" s="123" t="s">
        <v>2931</v>
      </c>
      <c r="G136" s="124" t="s">
        <v>16</v>
      </c>
      <c r="H136" s="26">
        <v>1</v>
      </c>
      <c r="I136" s="206">
        <v>37776.870000000003</v>
      </c>
      <c r="J136" s="206">
        <f t="shared" ref="J136:J148" si="67">+I136*(1+$J$196+$J$197+$J$198)</f>
        <v>51931.863189000003</v>
      </c>
      <c r="K136" s="228">
        <f t="shared" ref="K136:K184" si="68">+H136*J136</f>
        <v>51931.863189000003</v>
      </c>
      <c r="L136" s="9"/>
      <c r="M136" s="101"/>
      <c r="N136" s="94"/>
      <c r="O136" s="141"/>
      <c r="P136" s="94"/>
      <c r="Q136" s="140">
        <f>O136*(1+$O$196+$O$197+$O$198)</f>
        <v>0</v>
      </c>
      <c r="R136" s="140">
        <f>ROUND((Q136),0)</f>
        <v>0</v>
      </c>
      <c r="S136" s="140">
        <f t="shared" ref="S136:S184" si="69">ROUND((H136*R136),0)</f>
        <v>0</v>
      </c>
      <c r="T136" s="155" t="str">
        <f t="shared" ref="T136:T189" si="70">IF(OR(S136&lt;=0,S136&gt;$K136),"ERROR","OK")</f>
        <v>ERROR</v>
      </c>
      <c r="U136" s="148"/>
    </row>
    <row r="137" spans="2:21" ht="28.5">
      <c r="B137" s="8"/>
      <c r="C137" s="194">
        <v>15778</v>
      </c>
      <c r="D137" s="76">
        <f>+D136+0.001</f>
        <v>8.0019999999999989</v>
      </c>
      <c r="E137" s="77" t="s">
        <v>2811</v>
      </c>
      <c r="F137" s="123" t="s">
        <v>2932</v>
      </c>
      <c r="G137" s="124" t="s">
        <v>20</v>
      </c>
      <c r="H137" s="78">
        <v>1</v>
      </c>
      <c r="I137" s="206">
        <v>1460.21</v>
      </c>
      <c r="J137" s="206">
        <f t="shared" si="67"/>
        <v>2007.3506870000001</v>
      </c>
      <c r="K137" s="228">
        <f t="shared" si="68"/>
        <v>2007.3506870000001</v>
      </c>
      <c r="L137" s="9"/>
      <c r="M137" s="101"/>
      <c r="N137" s="94"/>
      <c r="O137" s="128"/>
      <c r="P137" s="94"/>
      <c r="Q137" s="128">
        <f>O137*(1+$O$196+$O$197+$O$198)</f>
        <v>0</v>
      </c>
      <c r="R137" s="128">
        <f t="shared" ref="R137:R184" si="71">ROUND((Q137),0)</f>
        <v>0</v>
      </c>
      <c r="S137" s="128">
        <f t="shared" si="69"/>
        <v>0</v>
      </c>
      <c r="T137" s="130" t="str">
        <f t="shared" si="70"/>
        <v>ERROR</v>
      </c>
      <c r="U137" s="148"/>
    </row>
    <row r="138" spans="2:21" ht="28.5">
      <c r="B138" s="8"/>
      <c r="C138" s="194">
        <v>16063</v>
      </c>
      <c r="D138" s="76">
        <f t="shared" ref="D138:D148" si="72">+D137+0.001</f>
        <v>8.0029999999999983</v>
      </c>
      <c r="E138" s="77" t="s">
        <v>2811</v>
      </c>
      <c r="F138" s="123" t="s">
        <v>2933</v>
      </c>
      <c r="G138" s="124" t="s">
        <v>16</v>
      </c>
      <c r="H138" s="78">
        <v>1</v>
      </c>
      <c r="I138" s="206">
        <v>22502.04</v>
      </c>
      <c r="J138" s="206">
        <f t="shared" si="67"/>
        <v>30933.554388</v>
      </c>
      <c r="K138" s="228">
        <f t="shared" si="68"/>
        <v>30933.554388</v>
      </c>
      <c r="L138" s="9"/>
      <c r="M138" s="101"/>
      <c r="N138" s="94"/>
      <c r="O138" s="128"/>
      <c r="P138" s="94"/>
      <c r="Q138" s="128">
        <f>O138*(1+$O$196+$O$197+$O$198)</f>
        <v>0</v>
      </c>
      <c r="R138" s="128">
        <f t="shared" si="71"/>
        <v>0</v>
      </c>
      <c r="S138" s="128">
        <f t="shared" si="69"/>
        <v>0</v>
      </c>
      <c r="T138" s="130" t="str">
        <f t="shared" si="70"/>
        <v>ERROR</v>
      </c>
      <c r="U138" s="148"/>
    </row>
    <row r="139" spans="2:21">
      <c r="B139" s="8"/>
      <c r="C139" s="194">
        <v>10350</v>
      </c>
      <c r="D139" s="76">
        <f t="shared" si="72"/>
        <v>8.0039999999999978</v>
      </c>
      <c r="E139" s="77" t="s">
        <v>2811</v>
      </c>
      <c r="F139" s="123" t="s">
        <v>2934</v>
      </c>
      <c r="G139" s="124" t="s">
        <v>16</v>
      </c>
      <c r="H139" s="78">
        <v>1</v>
      </c>
      <c r="I139" s="206">
        <v>13347.47</v>
      </c>
      <c r="J139" s="206">
        <f t="shared" si="67"/>
        <v>18348.767008999999</v>
      </c>
      <c r="K139" s="228">
        <f t="shared" si="68"/>
        <v>18348.767008999999</v>
      </c>
      <c r="L139" s="9"/>
      <c r="M139" s="101"/>
      <c r="N139" s="94"/>
      <c r="O139" s="128"/>
      <c r="P139" s="94"/>
      <c r="Q139" s="128">
        <f>O139*(1+$O$196+$O$197+$O$198)</f>
        <v>0</v>
      </c>
      <c r="R139" s="128">
        <f t="shared" si="71"/>
        <v>0</v>
      </c>
      <c r="S139" s="128">
        <f t="shared" si="69"/>
        <v>0</v>
      </c>
      <c r="T139" s="130" t="str">
        <f t="shared" si="70"/>
        <v>ERROR</v>
      </c>
      <c r="U139" s="148"/>
    </row>
    <row r="140" spans="2:21" ht="28.5">
      <c r="B140" s="8"/>
      <c r="C140" s="194">
        <v>13849</v>
      </c>
      <c r="D140" s="76">
        <f t="shared" si="72"/>
        <v>8.0049999999999972</v>
      </c>
      <c r="E140" s="77" t="s">
        <v>2811</v>
      </c>
      <c r="F140" s="123" t="s">
        <v>2935</v>
      </c>
      <c r="G140" s="124" t="s">
        <v>16</v>
      </c>
      <c r="H140" s="78">
        <v>1</v>
      </c>
      <c r="I140" s="206">
        <v>22720.880000000001</v>
      </c>
      <c r="J140" s="206">
        <f t="shared" si="67"/>
        <v>31234.393736000002</v>
      </c>
      <c r="K140" s="228">
        <f t="shared" si="68"/>
        <v>31234.393736000002</v>
      </c>
      <c r="L140" s="9"/>
      <c r="M140" s="101"/>
      <c r="N140" s="94"/>
      <c r="O140" s="128"/>
      <c r="P140" s="94"/>
      <c r="Q140" s="128">
        <f>O140*(1+$O$196+$O$197+$O$198)</f>
        <v>0</v>
      </c>
      <c r="R140" s="128">
        <f t="shared" si="71"/>
        <v>0</v>
      </c>
      <c r="S140" s="128">
        <f t="shared" si="69"/>
        <v>0</v>
      </c>
      <c r="T140" s="130" t="str">
        <f t="shared" si="70"/>
        <v>ERROR</v>
      </c>
      <c r="U140" s="148"/>
    </row>
    <row r="141" spans="2:21">
      <c r="B141" s="8"/>
      <c r="C141" s="194">
        <v>628</v>
      </c>
      <c r="D141" s="76">
        <f t="shared" si="72"/>
        <v>8.0059999999999967</v>
      </c>
      <c r="E141" s="77" t="s">
        <v>2811</v>
      </c>
      <c r="F141" s="123" t="s">
        <v>2936</v>
      </c>
      <c r="G141" s="124" t="s">
        <v>32</v>
      </c>
      <c r="H141" s="78">
        <v>1</v>
      </c>
      <c r="I141" s="206">
        <v>5913.49</v>
      </c>
      <c r="J141" s="206">
        <f t="shared" si="67"/>
        <v>8129.274703</v>
      </c>
      <c r="K141" s="228">
        <f t="shared" ref="K141:K146" si="73">+H141*J141</f>
        <v>8129.274703</v>
      </c>
      <c r="L141" s="9"/>
      <c r="M141" s="101"/>
      <c r="N141" s="94"/>
      <c r="O141" s="128"/>
      <c r="P141" s="94"/>
      <c r="Q141" s="128">
        <f t="shared" ref="Q141:Q148" si="74">O141*(1+$O$196+$O$197+$O$198)</f>
        <v>0</v>
      </c>
      <c r="R141" s="128">
        <f t="shared" si="71"/>
        <v>0</v>
      </c>
      <c r="S141" s="128">
        <f t="shared" si="69"/>
        <v>0</v>
      </c>
      <c r="T141" s="130" t="str">
        <f t="shared" si="70"/>
        <v>ERROR</v>
      </c>
      <c r="U141" s="148"/>
    </row>
    <row r="142" spans="2:21">
      <c r="B142" s="8"/>
      <c r="C142" s="194">
        <v>629</v>
      </c>
      <c r="D142" s="76">
        <f t="shared" si="72"/>
        <v>8.0069999999999961</v>
      </c>
      <c r="E142" s="77" t="s">
        <v>2811</v>
      </c>
      <c r="F142" s="123" t="s">
        <v>2937</v>
      </c>
      <c r="G142" s="124" t="s">
        <v>16</v>
      </c>
      <c r="H142" s="78">
        <v>1</v>
      </c>
      <c r="I142" s="206">
        <v>27276.73</v>
      </c>
      <c r="J142" s="206">
        <f t="shared" si="67"/>
        <v>37497.320731</v>
      </c>
      <c r="K142" s="228">
        <f t="shared" si="73"/>
        <v>37497.320731</v>
      </c>
      <c r="L142" s="9"/>
      <c r="M142" s="101"/>
      <c r="N142" s="94"/>
      <c r="O142" s="128"/>
      <c r="P142" s="94"/>
      <c r="Q142" s="128">
        <f t="shared" si="74"/>
        <v>0</v>
      </c>
      <c r="R142" s="128">
        <f t="shared" si="71"/>
        <v>0</v>
      </c>
      <c r="S142" s="128">
        <f t="shared" si="69"/>
        <v>0</v>
      </c>
      <c r="T142" s="130" t="str">
        <f t="shared" si="70"/>
        <v>ERROR</v>
      </c>
      <c r="U142" s="148"/>
    </row>
    <row r="143" spans="2:21">
      <c r="B143" s="8"/>
      <c r="C143" s="194">
        <v>631</v>
      </c>
      <c r="D143" s="76">
        <f t="shared" si="72"/>
        <v>8.0079999999999956</v>
      </c>
      <c r="E143" s="77" t="s">
        <v>2811</v>
      </c>
      <c r="F143" s="123" t="s">
        <v>2938</v>
      </c>
      <c r="G143" s="124" t="s">
        <v>16</v>
      </c>
      <c r="H143" s="78">
        <v>1</v>
      </c>
      <c r="I143" s="206">
        <v>25050.74</v>
      </c>
      <c r="J143" s="206">
        <f t="shared" si="67"/>
        <v>34437.252278</v>
      </c>
      <c r="K143" s="228">
        <f t="shared" si="73"/>
        <v>34437.252278</v>
      </c>
      <c r="L143" s="9"/>
      <c r="M143" s="101"/>
      <c r="N143" s="94"/>
      <c r="O143" s="128"/>
      <c r="P143" s="94"/>
      <c r="Q143" s="128">
        <f t="shared" si="74"/>
        <v>0</v>
      </c>
      <c r="R143" s="128">
        <f t="shared" si="71"/>
        <v>0</v>
      </c>
      <c r="S143" s="128">
        <f t="shared" si="69"/>
        <v>0</v>
      </c>
      <c r="T143" s="130" t="str">
        <f t="shared" si="70"/>
        <v>ERROR</v>
      </c>
      <c r="U143" s="148"/>
    </row>
    <row r="144" spans="2:21">
      <c r="B144" s="8"/>
      <c r="C144" s="194">
        <v>630</v>
      </c>
      <c r="D144" s="76">
        <f t="shared" si="72"/>
        <v>8.008999999999995</v>
      </c>
      <c r="E144" s="77" t="s">
        <v>2811</v>
      </c>
      <c r="F144" s="123" t="s">
        <v>2939</v>
      </c>
      <c r="G144" s="124" t="s">
        <v>32</v>
      </c>
      <c r="H144" s="78">
        <v>1</v>
      </c>
      <c r="I144" s="206">
        <v>6077.19</v>
      </c>
      <c r="J144" s="206">
        <f t="shared" si="67"/>
        <v>8354.3130929999988</v>
      </c>
      <c r="K144" s="228">
        <f t="shared" si="73"/>
        <v>8354.3130929999988</v>
      </c>
      <c r="L144" s="9"/>
      <c r="M144" s="101"/>
      <c r="N144" s="94"/>
      <c r="O144" s="128"/>
      <c r="P144" s="94"/>
      <c r="Q144" s="128">
        <f t="shared" si="74"/>
        <v>0</v>
      </c>
      <c r="R144" s="128">
        <f t="shared" si="71"/>
        <v>0</v>
      </c>
      <c r="S144" s="128">
        <f t="shared" si="69"/>
        <v>0</v>
      </c>
      <c r="T144" s="130" t="str">
        <f t="shared" si="70"/>
        <v>ERROR</v>
      </c>
      <c r="U144" s="148"/>
    </row>
    <row r="145" spans="2:21" ht="28.5">
      <c r="B145" s="8"/>
      <c r="C145" s="194">
        <v>14188</v>
      </c>
      <c r="D145" s="76">
        <f t="shared" si="72"/>
        <v>8.0099999999999945</v>
      </c>
      <c r="E145" s="77" t="s">
        <v>2811</v>
      </c>
      <c r="F145" s="123" t="s">
        <v>2940</v>
      </c>
      <c r="G145" s="124" t="s">
        <v>16</v>
      </c>
      <c r="H145" s="78">
        <v>1</v>
      </c>
      <c r="I145" s="206">
        <v>23436.41</v>
      </c>
      <c r="J145" s="206">
        <f t="shared" si="67"/>
        <v>32218.032826999999</v>
      </c>
      <c r="K145" s="228">
        <f t="shared" si="73"/>
        <v>32218.032826999999</v>
      </c>
      <c r="L145" s="9"/>
      <c r="M145" s="101"/>
      <c r="N145" s="94"/>
      <c r="O145" s="128"/>
      <c r="P145" s="94"/>
      <c r="Q145" s="128">
        <f t="shared" si="74"/>
        <v>0</v>
      </c>
      <c r="R145" s="128">
        <f t="shared" si="71"/>
        <v>0</v>
      </c>
      <c r="S145" s="128">
        <f t="shared" si="69"/>
        <v>0</v>
      </c>
      <c r="T145" s="130" t="str">
        <f t="shared" si="70"/>
        <v>ERROR</v>
      </c>
      <c r="U145" s="148"/>
    </row>
    <row r="146" spans="2:21" ht="28.5">
      <c r="B146" s="8"/>
      <c r="C146" s="194">
        <v>14522</v>
      </c>
      <c r="D146" s="76">
        <f t="shared" si="72"/>
        <v>8.0109999999999939</v>
      </c>
      <c r="E146" s="77" t="s">
        <v>2811</v>
      </c>
      <c r="F146" s="123" t="s">
        <v>2941</v>
      </c>
      <c r="G146" s="124" t="s">
        <v>16</v>
      </c>
      <c r="H146" s="78">
        <v>1</v>
      </c>
      <c r="I146" s="206">
        <v>49976.959999999999</v>
      </c>
      <c r="J146" s="206">
        <f t="shared" si="67"/>
        <v>68703.326912000004</v>
      </c>
      <c r="K146" s="228">
        <f t="shared" si="73"/>
        <v>68703.326912000004</v>
      </c>
      <c r="L146" s="9"/>
      <c r="M146" s="101"/>
      <c r="N146" s="94"/>
      <c r="O146" s="128"/>
      <c r="P146" s="94"/>
      <c r="Q146" s="128">
        <f t="shared" si="74"/>
        <v>0</v>
      </c>
      <c r="R146" s="128">
        <f t="shared" si="71"/>
        <v>0</v>
      </c>
      <c r="S146" s="128">
        <f t="shared" si="69"/>
        <v>0</v>
      </c>
      <c r="T146" s="130" t="str">
        <f t="shared" si="70"/>
        <v>ERROR</v>
      </c>
      <c r="U146" s="148"/>
    </row>
    <row r="147" spans="2:21" ht="28.5">
      <c r="B147" s="8"/>
      <c r="C147" s="194">
        <v>10651</v>
      </c>
      <c r="D147" s="76">
        <f t="shared" si="72"/>
        <v>8.0119999999999933</v>
      </c>
      <c r="E147" s="77" t="s">
        <v>2811</v>
      </c>
      <c r="F147" s="123" t="s">
        <v>2942</v>
      </c>
      <c r="G147" s="124" t="s">
        <v>32</v>
      </c>
      <c r="H147" s="78">
        <v>1</v>
      </c>
      <c r="I147" s="206">
        <v>17831.25</v>
      </c>
      <c r="J147" s="206">
        <f t="shared" si="67"/>
        <v>24512.619375000002</v>
      </c>
      <c r="K147" s="228">
        <f t="shared" si="68"/>
        <v>24512.619375000002</v>
      </c>
      <c r="L147" s="9"/>
      <c r="M147" s="101"/>
      <c r="N147" s="94"/>
      <c r="O147" s="128"/>
      <c r="P147" s="94"/>
      <c r="Q147" s="128">
        <f t="shared" si="74"/>
        <v>0</v>
      </c>
      <c r="R147" s="128">
        <f t="shared" si="71"/>
        <v>0</v>
      </c>
      <c r="S147" s="128">
        <f t="shared" si="69"/>
        <v>0</v>
      </c>
      <c r="T147" s="130" t="str">
        <f t="shared" si="70"/>
        <v>ERROR</v>
      </c>
      <c r="U147" s="148"/>
    </row>
    <row r="148" spans="2:21">
      <c r="B148" s="8"/>
      <c r="C148" s="194">
        <v>13974</v>
      </c>
      <c r="D148" s="76">
        <f t="shared" si="72"/>
        <v>8.0129999999999928</v>
      </c>
      <c r="E148" s="77" t="s">
        <v>2811</v>
      </c>
      <c r="F148" s="123" t="s">
        <v>2943</v>
      </c>
      <c r="G148" s="124" t="s">
        <v>32</v>
      </c>
      <c r="H148" s="78">
        <v>1</v>
      </c>
      <c r="I148" s="206">
        <v>7093.89</v>
      </c>
      <c r="J148" s="206">
        <f t="shared" si="67"/>
        <v>9751.9705830000003</v>
      </c>
      <c r="K148" s="228">
        <f t="shared" si="68"/>
        <v>9751.9705830000003</v>
      </c>
      <c r="L148" s="9"/>
      <c r="M148" s="101"/>
      <c r="N148" s="94"/>
      <c r="O148" s="128"/>
      <c r="P148" s="94"/>
      <c r="Q148" s="128">
        <f t="shared" si="74"/>
        <v>0</v>
      </c>
      <c r="R148" s="128">
        <f t="shared" si="71"/>
        <v>0</v>
      </c>
      <c r="S148" s="128">
        <f t="shared" si="69"/>
        <v>0</v>
      </c>
      <c r="T148" s="130" t="str">
        <f t="shared" si="70"/>
        <v>ERROR</v>
      </c>
      <c r="U148" s="148"/>
    </row>
    <row r="149" spans="2:21" ht="24" customHeight="1" thickBot="1">
      <c r="B149" s="8"/>
      <c r="C149" s="40" t="s">
        <v>2843</v>
      </c>
      <c r="D149" s="32"/>
      <c r="E149" s="32"/>
      <c r="F149" s="57"/>
      <c r="G149" s="34"/>
      <c r="H149" s="30"/>
      <c r="I149" s="208"/>
      <c r="J149" s="208"/>
      <c r="K149" s="229">
        <f>+SUM(K136:K148)</f>
        <v>358060.03951100004</v>
      </c>
      <c r="L149" s="9"/>
      <c r="M149" s="101"/>
      <c r="N149" s="94"/>
      <c r="O149" s="132">
        <f>SUM(O136:O148)</f>
        <v>0</v>
      </c>
      <c r="P149" s="94"/>
      <c r="Q149" s="132">
        <f>SUM(Q136:Q148)</f>
        <v>0</v>
      </c>
      <c r="R149" s="143"/>
      <c r="S149" s="143">
        <f>SUM(S136:S148)</f>
        <v>0</v>
      </c>
      <c r="T149" s="156" t="str">
        <f>IF(OR(S149&lt;=0,S149&gt;$O149,COUNTIF(T136:T148,"ERROR")&gt;0),"ERROR","OK")</f>
        <v>ERROR</v>
      </c>
      <c r="U149" s="148"/>
    </row>
    <row r="150" spans="2:21" ht="16.5" thickBot="1">
      <c r="B150" s="8"/>
      <c r="C150" s="18"/>
      <c r="D150" s="19">
        <v>9</v>
      </c>
      <c r="E150" s="20"/>
      <c r="F150" s="20" t="s">
        <v>2944</v>
      </c>
      <c r="G150" s="20"/>
      <c r="H150" s="20"/>
      <c r="I150" s="204"/>
      <c r="J150" s="204"/>
      <c r="K150" s="205"/>
      <c r="L150" s="9"/>
      <c r="M150" s="101"/>
      <c r="N150" s="94"/>
      <c r="O150" s="135" t="str">
        <f>+$F$150</f>
        <v>ACABADOS DE MUROS</v>
      </c>
      <c r="P150" s="94"/>
      <c r="Q150" s="135" t="str">
        <f>+$F$150</f>
        <v>ACABADOS DE MUROS</v>
      </c>
      <c r="R150" s="135"/>
      <c r="S150" s="135"/>
      <c r="T150" s="157"/>
      <c r="U150" s="148"/>
    </row>
    <row r="151" spans="2:21" ht="28.5">
      <c r="B151" s="8"/>
      <c r="C151" s="194">
        <v>385</v>
      </c>
      <c r="D151" s="76">
        <v>9.0009999999999994</v>
      </c>
      <c r="E151" s="77" t="s">
        <v>2811</v>
      </c>
      <c r="F151" s="123" t="s">
        <v>2945</v>
      </c>
      <c r="G151" s="124" t="s">
        <v>16</v>
      </c>
      <c r="H151" s="78">
        <v>1</v>
      </c>
      <c r="I151" s="206">
        <v>76213.98</v>
      </c>
      <c r="J151" s="206">
        <f t="shared" ref="J151:J159" si="75">+I151*(1+$J$196+$J$197+$J$198)</f>
        <v>104771.35830599999</v>
      </c>
      <c r="K151" s="228">
        <f t="shared" si="68"/>
        <v>104771.35830599999</v>
      </c>
      <c r="L151" s="9"/>
      <c r="M151" s="101"/>
      <c r="N151" s="94"/>
      <c r="O151" s="128"/>
      <c r="P151" s="94"/>
      <c r="Q151" s="128">
        <f>O151*(1+$O$196+$O$197+$O$198)</f>
        <v>0</v>
      </c>
      <c r="R151" s="128">
        <f t="shared" si="71"/>
        <v>0</v>
      </c>
      <c r="S151" s="128">
        <f t="shared" si="69"/>
        <v>0</v>
      </c>
      <c r="T151" s="130" t="str">
        <f t="shared" si="70"/>
        <v>ERROR</v>
      </c>
      <c r="U151" s="148"/>
    </row>
    <row r="152" spans="2:21" ht="28.5">
      <c r="B152" s="8"/>
      <c r="C152" s="194">
        <v>20642</v>
      </c>
      <c r="D152" s="76">
        <f>+D151+0.001</f>
        <v>9.0019999999999989</v>
      </c>
      <c r="E152" s="77" t="s">
        <v>2811</v>
      </c>
      <c r="F152" s="123" t="s">
        <v>2946</v>
      </c>
      <c r="G152" s="124" t="s">
        <v>16</v>
      </c>
      <c r="H152" s="78">
        <v>1</v>
      </c>
      <c r="I152" s="206">
        <v>73703.429999999993</v>
      </c>
      <c r="J152" s="206">
        <f t="shared" si="75"/>
        <v>101320.10522099999</v>
      </c>
      <c r="K152" s="228">
        <f t="shared" si="68"/>
        <v>101320.10522099999</v>
      </c>
      <c r="L152" s="9"/>
      <c r="M152" s="101"/>
      <c r="N152" s="94"/>
      <c r="O152" s="128"/>
      <c r="P152" s="94"/>
      <c r="Q152" s="128">
        <f>O152*(1+$O$196+$O$197+$O$198)</f>
        <v>0</v>
      </c>
      <c r="R152" s="128">
        <f t="shared" si="71"/>
        <v>0</v>
      </c>
      <c r="S152" s="128">
        <f t="shared" si="69"/>
        <v>0</v>
      </c>
      <c r="T152" s="130" t="str">
        <f t="shared" si="70"/>
        <v>ERROR</v>
      </c>
      <c r="U152" s="148"/>
    </row>
    <row r="153" spans="2:21" ht="28.5">
      <c r="B153" s="8"/>
      <c r="C153" s="194">
        <v>17264</v>
      </c>
      <c r="D153" s="76">
        <f t="shared" ref="D153:D160" si="76">+D152+0.001</f>
        <v>9.0029999999999983</v>
      </c>
      <c r="E153" s="77" t="s">
        <v>2811</v>
      </c>
      <c r="F153" s="123" t="s">
        <v>2947</v>
      </c>
      <c r="G153" s="124" t="s">
        <v>16</v>
      </c>
      <c r="H153" s="78">
        <v>1</v>
      </c>
      <c r="I153" s="206">
        <v>54931.88</v>
      </c>
      <c r="J153" s="206">
        <f t="shared" si="75"/>
        <v>75514.855435999998</v>
      </c>
      <c r="K153" s="228">
        <f t="shared" ref="K153:K159" si="77">+H153*J153</f>
        <v>75514.855435999998</v>
      </c>
      <c r="L153" s="9"/>
      <c r="M153" s="101"/>
      <c r="N153" s="94"/>
      <c r="O153" s="128"/>
      <c r="P153" s="94"/>
      <c r="Q153" s="128">
        <f t="shared" ref="Q153:Q159" si="78">O153*(1+$O$196+$O$197+$O$198)</f>
        <v>0</v>
      </c>
      <c r="R153" s="128">
        <f t="shared" si="71"/>
        <v>0</v>
      </c>
      <c r="S153" s="128">
        <f t="shared" si="69"/>
        <v>0</v>
      </c>
      <c r="T153" s="130" t="str">
        <f t="shared" si="70"/>
        <v>ERROR</v>
      </c>
      <c r="U153" s="148"/>
    </row>
    <row r="154" spans="2:21">
      <c r="B154" s="8"/>
      <c r="C154" s="194">
        <v>12661</v>
      </c>
      <c r="D154" s="76">
        <f t="shared" si="76"/>
        <v>9.0039999999999978</v>
      </c>
      <c r="E154" s="77" t="s">
        <v>2811</v>
      </c>
      <c r="F154" s="123" t="s">
        <v>2948</v>
      </c>
      <c r="G154" s="124" t="s">
        <v>32</v>
      </c>
      <c r="H154" s="78">
        <v>1</v>
      </c>
      <c r="I154" s="206">
        <v>6905.04</v>
      </c>
      <c r="J154" s="206">
        <f t="shared" si="75"/>
        <v>9492.3584879999999</v>
      </c>
      <c r="K154" s="228">
        <f t="shared" si="77"/>
        <v>9492.3584879999999</v>
      </c>
      <c r="L154" s="9"/>
      <c r="M154" s="101"/>
      <c r="N154" s="94"/>
      <c r="O154" s="128"/>
      <c r="P154" s="94"/>
      <c r="Q154" s="128">
        <f t="shared" si="78"/>
        <v>0</v>
      </c>
      <c r="R154" s="128">
        <f t="shared" si="71"/>
        <v>0</v>
      </c>
      <c r="S154" s="128">
        <f t="shared" si="69"/>
        <v>0</v>
      </c>
      <c r="T154" s="130" t="str">
        <f t="shared" si="70"/>
        <v>ERROR</v>
      </c>
      <c r="U154" s="148"/>
    </row>
    <row r="155" spans="2:21">
      <c r="B155" s="8"/>
      <c r="C155" s="194">
        <v>15752</v>
      </c>
      <c r="D155" s="76">
        <f t="shared" si="76"/>
        <v>9.0049999999999972</v>
      </c>
      <c r="E155" s="77" t="s">
        <v>2811</v>
      </c>
      <c r="F155" s="123" t="s">
        <v>2949</v>
      </c>
      <c r="G155" s="124" t="s">
        <v>32</v>
      </c>
      <c r="H155" s="78">
        <v>1</v>
      </c>
      <c r="I155" s="206">
        <v>5350.96</v>
      </c>
      <c r="J155" s="206">
        <f t="shared" si="75"/>
        <v>7355.964712</v>
      </c>
      <c r="K155" s="228">
        <f t="shared" si="77"/>
        <v>7355.964712</v>
      </c>
      <c r="L155" s="9"/>
      <c r="M155" s="101"/>
      <c r="N155" s="94"/>
      <c r="O155" s="128"/>
      <c r="P155" s="94"/>
      <c r="Q155" s="128">
        <f t="shared" si="78"/>
        <v>0</v>
      </c>
      <c r="R155" s="128">
        <f t="shared" si="71"/>
        <v>0</v>
      </c>
      <c r="S155" s="128">
        <f t="shared" si="69"/>
        <v>0</v>
      </c>
      <c r="T155" s="130" t="str">
        <f t="shared" si="70"/>
        <v>ERROR</v>
      </c>
      <c r="U155" s="148"/>
    </row>
    <row r="156" spans="2:21">
      <c r="B156" s="8"/>
      <c r="C156" s="194">
        <v>10648</v>
      </c>
      <c r="D156" s="76">
        <f t="shared" si="76"/>
        <v>9.0059999999999967</v>
      </c>
      <c r="E156" s="77" t="s">
        <v>2811</v>
      </c>
      <c r="F156" s="123" t="s">
        <v>2950</v>
      </c>
      <c r="G156" s="124" t="s">
        <v>32</v>
      </c>
      <c r="H156" s="78">
        <v>1</v>
      </c>
      <c r="I156" s="206">
        <v>7861.23</v>
      </c>
      <c r="J156" s="206">
        <f t="shared" si="75"/>
        <v>10806.832881</v>
      </c>
      <c r="K156" s="228">
        <f t="shared" si="77"/>
        <v>10806.832881</v>
      </c>
      <c r="L156" s="9"/>
      <c r="M156" s="101"/>
      <c r="N156" s="94"/>
      <c r="O156" s="128"/>
      <c r="P156" s="94"/>
      <c r="Q156" s="128">
        <f t="shared" si="78"/>
        <v>0</v>
      </c>
      <c r="R156" s="128">
        <f t="shared" si="71"/>
        <v>0</v>
      </c>
      <c r="S156" s="128">
        <f t="shared" si="69"/>
        <v>0</v>
      </c>
      <c r="T156" s="130" t="str">
        <f t="shared" si="70"/>
        <v>ERROR</v>
      </c>
      <c r="U156" s="148"/>
    </row>
    <row r="157" spans="2:21">
      <c r="B157" s="8"/>
      <c r="C157" s="194">
        <v>655</v>
      </c>
      <c r="D157" s="76">
        <f t="shared" si="76"/>
        <v>9.0069999999999961</v>
      </c>
      <c r="E157" s="77" t="s">
        <v>2811</v>
      </c>
      <c r="F157" s="123" t="s">
        <v>2951</v>
      </c>
      <c r="G157" s="124" t="s">
        <v>16</v>
      </c>
      <c r="H157" s="78">
        <v>1</v>
      </c>
      <c r="I157" s="206">
        <v>150783.1</v>
      </c>
      <c r="J157" s="206">
        <f t="shared" si="75"/>
        <v>207281.52757000001</v>
      </c>
      <c r="K157" s="228">
        <f t="shared" si="77"/>
        <v>207281.52757000001</v>
      </c>
      <c r="L157" s="9"/>
      <c r="M157" s="101"/>
      <c r="N157" s="94"/>
      <c r="O157" s="128"/>
      <c r="P157" s="94"/>
      <c r="Q157" s="128">
        <f t="shared" si="78"/>
        <v>0</v>
      </c>
      <c r="R157" s="128">
        <f t="shared" si="71"/>
        <v>0</v>
      </c>
      <c r="S157" s="128">
        <f t="shared" si="69"/>
        <v>0</v>
      </c>
      <c r="T157" s="130" t="str">
        <f t="shared" si="70"/>
        <v>ERROR</v>
      </c>
      <c r="U157" s="148"/>
    </row>
    <row r="158" spans="2:21" ht="28.5">
      <c r="B158" s="8"/>
      <c r="C158" s="194">
        <v>15056</v>
      </c>
      <c r="D158" s="76">
        <f t="shared" si="76"/>
        <v>9.0079999999999956</v>
      </c>
      <c r="E158" s="77" t="s">
        <v>2811</v>
      </c>
      <c r="F158" s="123" t="s">
        <v>2952</v>
      </c>
      <c r="G158" s="124" t="s">
        <v>22</v>
      </c>
      <c r="H158" s="78">
        <v>1</v>
      </c>
      <c r="I158" s="206">
        <v>734823.28</v>
      </c>
      <c r="J158" s="206">
        <f t="shared" si="75"/>
        <v>1010161.5630160001</v>
      </c>
      <c r="K158" s="228">
        <f t="shared" si="77"/>
        <v>1010161.5630160001</v>
      </c>
      <c r="L158" s="9"/>
      <c r="M158" s="101"/>
      <c r="N158" s="94"/>
      <c r="O158" s="128"/>
      <c r="P158" s="94"/>
      <c r="Q158" s="128">
        <f t="shared" si="78"/>
        <v>0</v>
      </c>
      <c r="R158" s="128">
        <f t="shared" si="71"/>
        <v>0</v>
      </c>
      <c r="S158" s="128">
        <f t="shared" si="69"/>
        <v>0</v>
      </c>
      <c r="T158" s="130" t="str">
        <f t="shared" si="70"/>
        <v>ERROR</v>
      </c>
      <c r="U158" s="148"/>
    </row>
    <row r="159" spans="2:21">
      <c r="B159" s="8"/>
      <c r="C159" s="239">
        <v>10988</v>
      </c>
      <c r="D159" s="76">
        <f t="shared" si="76"/>
        <v>9.008999999999995</v>
      </c>
      <c r="E159" s="245" t="s">
        <v>2811</v>
      </c>
      <c r="F159" s="262" t="s">
        <v>2953</v>
      </c>
      <c r="G159" s="247" t="s">
        <v>22</v>
      </c>
      <c r="H159" s="248">
        <v>1</v>
      </c>
      <c r="I159" s="243">
        <v>866655.03</v>
      </c>
      <c r="J159" s="243">
        <f t="shared" si="75"/>
        <v>1191390.669741</v>
      </c>
      <c r="K159" s="228">
        <f t="shared" si="77"/>
        <v>1191390.669741</v>
      </c>
      <c r="L159" s="9"/>
      <c r="M159" s="101"/>
      <c r="N159" s="94"/>
      <c r="O159" s="131"/>
      <c r="P159" s="94"/>
      <c r="Q159" s="128">
        <f>O159*(1+$O$196+$O$197+$O$198)</f>
        <v>0</v>
      </c>
      <c r="R159" s="128">
        <f t="shared" si="71"/>
        <v>0</v>
      </c>
      <c r="S159" s="128">
        <f t="shared" si="69"/>
        <v>0</v>
      </c>
      <c r="T159" s="130" t="str">
        <f t="shared" si="70"/>
        <v>ERROR</v>
      </c>
      <c r="U159" s="148"/>
    </row>
    <row r="160" spans="2:21">
      <c r="B160" s="8"/>
      <c r="C160" s="233">
        <v>634</v>
      </c>
      <c r="D160" s="76">
        <f>+D159+0.001</f>
        <v>9.0099999999999945</v>
      </c>
      <c r="E160" s="235" t="s">
        <v>2811</v>
      </c>
      <c r="F160" s="260" t="s">
        <v>2954</v>
      </c>
      <c r="G160" s="261" t="s">
        <v>16</v>
      </c>
      <c r="H160" s="237">
        <v>1</v>
      </c>
      <c r="I160" s="242">
        <v>9288.65</v>
      </c>
      <c r="J160" s="242">
        <f t="shared" ref="J160" si="79">+I160*(1+$J$196+$J$197+$J$198)</f>
        <v>12769.107155</v>
      </c>
      <c r="K160" s="326">
        <f t="shared" ref="K160" si="80">+H160*J160</f>
        <v>12769.107155</v>
      </c>
      <c r="L160" s="9"/>
      <c r="M160" s="101"/>
      <c r="N160" s="94"/>
      <c r="O160" s="131"/>
      <c r="P160" s="94"/>
      <c r="Q160" s="128">
        <f>O160*(1+$O$196+$O$197+$O$198)</f>
        <v>0</v>
      </c>
      <c r="R160" s="128">
        <f t="shared" si="71"/>
        <v>0</v>
      </c>
      <c r="S160" s="128">
        <f t="shared" si="69"/>
        <v>0</v>
      </c>
      <c r="T160" s="130" t="str">
        <f t="shared" si="70"/>
        <v>ERROR</v>
      </c>
      <c r="U160" s="148"/>
    </row>
    <row r="161" spans="2:21" ht="30" customHeight="1" thickBot="1">
      <c r="B161" s="8"/>
      <c r="C161" s="40" t="s">
        <v>2843</v>
      </c>
      <c r="D161" s="32"/>
      <c r="E161" s="32"/>
      <c r="F161" s="57"/>
      <c r="G161" s="34"/>
      <c r="H161" s="30"/>
      <c r="I161" s="208"/>
      <c r="J161" s="208"/>
      <c r="K161" s="229">
        <f>+SUM(K151:K160)</f>
        <v>2730864.342526</v>
      </c>
      <c r="L161" s="9"/>
      <c r="M161" s="101"/>
      <c r="N161" s="94"/>
      <c r="O161" s="132">
        <f>SUM(O151:O160)</f>
        <v>0</v>
      </c>
      <c r="P161" s="94"/>
      <c r="Q161" s="132">
        <f>SUM(Q151:Q160)</f>
        <v>0</v>
      </c>
      <c r="R161" s="143"/>
      <c r="S161" s="143">
        <f>SUM(S151:S160)</f>
        <v>0</v>
      </c>
      <c r="T161" s="156" t="str">
        <f>IF(OR(S161&lt;=0,S161&gt;$O161,COUNTIF(T151:T160,"ERROR")&gt;0),"ERROR","OK")</f>
        <v>ERROR</v>
      </c>
      <c r="U161" s="148"/>
    </row>
    <row r="162" spans="2:21" ht="16.5" thickBot="1">
      <c r="B162" s="8"/>
      <c r="C162" s="82"/>
      <c r="D162" s="83">
        <v>10</v>
      </c>
      <c r="E162" s="20"/>
      <c r="F162" s="20" t="s">
        <v>2955</v>
      </c>
      <c r="G162" s="20"/>
      <c r="H162" s="20"/>
      <c r="I162" s="204"/>
      <c r="J162" s="204"/>
      <c r="K162" s="205"/>
      <c r="L162" s="9"/>
      <c r="M162" s="101"/>
      <c r="N162" s="94"/>
      <c r="O162" s="135" t="str">
        <f>+$F$162</f>
        <v>ACABADOS DE PISOS</v>
      </c>
      <c r="P162" s="94"/>
      <c r="Q162" s="135" t="str">
        <f>+F162</f>
        <v>ACABADOS DE PISOS</v>
      </c>
      <c r="R162" s="135"/>
      <c r="S162" s="135"/>
      <c r="T162" s="157" t="s">
        <v>2956</v>
      </c>
      <c r="U162" s="148"/>
    </row>
    <row r="163" spans="2:21">
      <c r="B163" s="8"/>
      <c r="C163" s="198">
        <v>13966</v>
      </c>
      <c r="D163" s="76">
        <v>10.000999999999999</v>
      </c>
      <c r="E163" s="77" t="s">
        <v>2811</v>
      </c>
      <c r="F163" s="123" t="s">
        <v>2957</v>
      </c>
      <c r="G163" s="124" t="s">
        <v>16</v>
      </c>
      <c r="H163" s="78">
        <v>1</v>
      </c>
      <c r="I163" s="206">
        <v>46292.67</v>
      </c>
      <c r="J163" s="206">
        <f>+I163*(1+$J$196+$J$197+$J$198)</f>
        <v>63638.533449000002</v>
      </c>
      <c r="K163" s="228">
        <f t="shared" si="68"/>
        <v>63638.533449000002</v>
      </c>
      <c r="L163" s="9"/>
      <c r="M163" s="101"/>
      <c r="N163" s="94"/>
      <c r="O163" s="128"/>
      <c r="P163" s="94"/>
      <c r="Q163" s="140">
        <f>O163*(1+$O$196+$O$197+$O$198)</f>
        <v>0</v>
      </c>
      <c r="R163" s="140">
        <f t="shared" si="71"/>
        <v>0</v>
      </c>
      <c r="S163" s="140">
        <f t="shared" si="69"/>
        <v>0</v>
      </c>
      <c r="T163" s="155" t="str">
        <f t="shared" si="70"/>
        <v>ERROR</v>
      </c>
      <c r="U163" s="148"/>
    </row>
    <row r="164" spans="2:21">
      <c r="B164" s="8"/>
      <c r="C164" s="198">
        <v>14552</v>
      </c>
      <c r="D164" s="76">
        <f>+D163+0.001</f>
        <v>10.001999999999999</v>
      </c>
      <c r="E164" s="77" t="s">
        <v>2811</v>
      </c>
      <c r="F164" s="123" t="s">
        <v>2958</v>
      </c>
      <c r="G164" s="124" t="s">
        <v>16</v>
      </c>
      <c r="H164" s="78">
        <v>1</v>
      </c>
      <c r="I164" s="206">
        <v>72960.77</v>
      </c>
      <c r="J164" s="206">
        <f>+I164*(1+$J$196+$J$197+$J$198)</f>
        <v>100299.17051900001</v>
      </c>
      <c r="K164" s="228">
        <f t="shared" ref="K164:L176" si="81">+H164*J164</f>
        <v>100299.17051900001</v>
      </c>
      <c r="L164" s="9"/>
      <c r="M164" s="101"/>
      <c r="N164" s="94"/>
      <c r="O164" s="131"/>
      <c r="P164" s="94"/>
      <c r="Q164" s="128">
        <f>O164*(1+$O$196+$O$197+$O$198)</f>
        <v>0</v>
      </c>
      <c r="R164" s="128">
        <f t="shared" si="71"/>
        <v>0</v>
      </c>
      <c r="S164" s="128">
        <f t="shared" si="69"/>
        <v>0</v>
      </c>
      <c r="T164" s="130" t="str">
        <f t="shared" si="70"/>
        <v>ERROR</v>
      </c>
      <c r="U164" s="148"/>
    </row>
    <row r="165" spans="2:21" ht="28.5">
      <c r="B165" s="8"/>
      <c r="C165" s="198">
        <v>933</v>
      </c>
      <c r="D165" s="76">
        <f t="shared" ref="D165:D178" si="82">+D164+0.001</f>
        <v>10.002999999999998</v>
      </c>
      <c r="E165" s="77" t="s">
        <v>2811</v>
      </c>
      <c r="F165" s="123" t="s">
        <v>2959</v>
      </c>
      <c r="G165" s="124" t="s">
        <v>16</v>
      </c>
      <c r="H165" s="78">
        <v>1</v>
      </c>
      <c r="I165" s="206">
        <v>89710.59</v>
      </c>
      <c r="J165" s="206">
        <f>+I165*(1+$J$196+$J$197+$J$198)</f>
        <v>123325.148073</v>
      </c>
      <c r="K165" s="228">
        <f t="shared" si="81"/>
        <v>123325.148073</v>
      </c>
      <c r="L165" s="9"/>
      <c r="M165" s="101"/>
      <c r="N165" s="94"/>
      <c r="O165" s="131"/>
      <c r="P165" s="94"/>
      <c r="Q165" s="128">
        <f t="shared" ref="Q165:Q176" si="83">O165*(1+$O$196+$O$197+$O$198)</f>
        <v>0</v>
      </c>
      <c r="R165" s="128">
        <f t="shared" si="71"/>
        <v>0</v>
      </c>
      <c r="S165" s="128">
        <f t="shared" si="69"/>
        <v>0</v>
      </c>
      <c r="T165" s="130" t="str">
        <f t="shared" si="70"/>
        <v>ERROR</v>
      </c>
      <c r="U165" s="148"/>
    </row>
    <row r="166" spans="2:21" ht="28.5">
      <c r="B166" s="8"/>
      <c r="C166" s="198">
        <v>11443</v>
      </c>
      <c r="D166" s="76">
        <f t="shared" si="82"/>
        <v>10.003999999999998</v>
      </c>
      <c r="E166" s="77" t="s">
        <v>2811</v>
      </c>
      <c r="F166" s="123" t="s">
        <v>2960</v>
      </c>
      <c r="G166" s="124" t="s">
        <v>16</v>
      </c>
      <c r="H166" s="78">
        <v>1</v>
      </c>
      <c r="I166" s="206">
        <v>111492.25</v>
      </c>
      <c r="J166" s="206">
        <f>+I166*(1+$J$196+$J$197+$J$198)</f>
        <v>153268.396075</v>
      </c>
      <c r="K166" s="228">
        <f t="shared" si="81"/>
        <v>153268.396075</v>
      </c>
      <c r="L166" s="9"/>
      <c r="M166" s="101"/>
      <c r="N166" s="94"/>
      <c r="O166" s="131"/>
      <c r="P166" s="94"/>
      <c r="Q166" s="128">
        <f t="shared" si="83"/>
        <v>0</v>
      </c>
      <c r="R166" s="128">
        <f t="shared" si="71"/>
        <v>0</v>
      </c>
      <c r="S166" s="128">
        <f t="shared" si="69"/>
        <v>0</v>
      </c>
      <c r="T166" s="130" t="str">
        <f t="shared" si="70"/>
        <v>ERROR</v>
      </c>
      <c r="U166" s="148"/>
    </row>
    <row r="167" spans="2:21">
      <c r="B167" s="8"/>
      <c r="C167" s="198">
        <v>11358</v>
      </c>
      <c r="D167" s="76">
        <f t="shared" si="82"/>
        <v>10.004999999999997</v>
      </c>
      <c r="E167" s="77" t="s">
        <v>2811</v>
      </c>
      <c r="F167" s="123" t="s">
        <v>2961</v>
      </c>
      <c r="G167" s="124" t="s">
        <v>16</v>
      </c>
      <c r="H167" s="78">
        <v>1</v>
      </c>
      <c r="I167" s="206">
        <v>97496.5</v>
      </c>
      <c r="J167" s="206">
        <f>+I167*(1+$J$196+$J$197+$J$198)</f>
        <v>134028.43854999999</v>
      </c>
      <c r="K167" s="228">
        <f t="shared" si="81"/>
        <v>134028.43854999999</v>
      </c>
      <c r="L167" s="9"/>
      <c r="M167" s="101"/>
      <c r="N167" s="94"/>
      <c r="O167" s="131"/>
      <c r="P167" s="94"/>
      <c r="Q167" s="128">
        <f t="shared" si="83"/>
        <v>0</v>
      </c>
      <c r="R167" s="128">
        <f t="shared" si="71"/>
        <v>0</v>
      </c>
      <c r="S167" s="128">
        <f t="shared" si="69"/>
        <v>0</v>
      </c>
      <c r="T167" s="130" t="str">
        <f t="shared" si="70"/>
        <v>ERROR</v>
      </c>
      <c r="U167" s="148"/>
    </row>
    <row r="168" spans="2:21" ht="28.5">
      <c r="B168" s="8"/>
      <c r="C168" s="198">
        <v>12653</v>
      </c>
      <c r="D168" s="76">
        <f t="shared" si="82"/>
        <v>10.005999999999997</v>
      </c>
      <c r="E168" s="77" t="s">
        <v>2811</v>
      </c>
      <c r="F168" s="123" t="s">
        <v>2962</v>
      </c>
      <c r="G168" s="124" t="s">
        <v>16</v>
      </c>
      <c r="H168" s="78">
        <v>1</v>
      </c>
      <c r="I168" s="206">
        <v>107827.96</v>
      </c>
      <c r="J168" s="206">
        <f>+I168*(1+$J$196+$J$197+$J$198)</f>
        <v>148231.09661200002</v>
      </c>
      <c r="K168" s="228">
        <f t="shared" si="81"/>
        <v>148231.09661200002</v>
      </c>
      <c r="L168" s="9"/>
      <c r="M168" s="101"/>
      <c r="N168" s="94"/>
      <c r="O168" s="131"/>
      <c r="P168" s="94"/>
      <c r="Q168" s="128">
        <f t="shared" si="83"/>
        <v>0</v>
      </c>
      <c r="R168" s="128">
        <f t="shared" si="71"/>
        <v>0</v>
      </c>
      <c r="S168" s="128">
        <f t="shared" si="69"/>
        <v>0</v>
      </c>
      <c r="T168" s="130" t="str">
        <f t="shared" si="70"/>
        <v>ERROR</v>
      </c>
      <c r="U168" s="148"/>
    </row>
    <row r="169" spans="2:21" ht="28.5">
      <c r="B169" s="8"/>
      <c r="C169" s="198">
        <v>13067</v>
      </c>
      <c r="D169" s="76">
        <f t="shared" si="82"/>
        <v>10.006999999999996</v>
      </c>
      <c r="E169" s="77" t="s">
        <v>2811</v>
      </c>
      <c r="F169" s="123" t="s">
        <v>2963</v>
      </c>
      <c r="G169" s="124" t="s">
        <v>16</v>
      </c>
      <c r="H169" s="78">
        <v>1</v>
      </c>
      <c r="I169" s="206">
        <v>86643.69</v>
      </c>
      <c r="J169" s="206">
        <f>+I169*(1+$J$196+$J$197+$J$198)</f>
        <v>119109.08064300001</v>
      </c>
      <c r="K169" s="228">
        <f t="shared" si="81"/>
        <v>119109.08064300001</v>
      </c>
      <c r="L169" s="9"/>
      <c r="M169" s="101"/>
      <c r="N169" s="94"/>
      <c r="O169" s="131"/>
      <c r="P169" s="94"/>
      <c r="Q169" s="128">
        <f t="shared" si="83"/>
        <v>0</v>
      </c>
      <c r="R169" s="128">
        <f t="shared" si="71"/>
        <v>0</v>
      </c>
      <c r="S169" s="128">
        <f t="shared" si="69"/>
        <v>0</v>
      </c>
      <c r="T169" s="130" t="str">
        <f t="shared" si="70"/>
        <v>ERROR</v>
      </c>
      <c r="U169" s="148"/>
    </row>
    <row r="170" spans="2:21">
      <c r="B170" s="8"/>
      <c r="C170" s="198">
        <v>10079</v>
      </c>
      <c r="D170" s="76">
        <f t="shared" si="82"/>
        <v>10.007999999999996</v>
      </c>
      <c r="E170" s="77" t="s">
        <v>2811</v>
      </c>
      <c r="F170" s="123" t="s">
        <v>2964</v>
      </c>
      <c r="G170" s="124" t="s">
        <v>32</v>
      </c>
      <c r="H170" s="78">
        <v>1</v>
      </c>
      <c r="I170" s="206">
        <v>54460.1</v>
      </c>
      <c r="J170" s="206">
        <f>+I170*(1+$J$196+$J$197+$J$198)</f>
        <v>74866.299469999998</v>
      </c>
      <c r="K170" s="228">
        <f t="shared" si="81"/>
        <v>74866.299469999998</v>
      </c>
      <c r="L170" s="9"/>
      <c r="M170" s="101"/>
      <c r="N170" s="94"/>
      <c r="O170" s="131"/>
      <c r="P170" s="94"/>
      <c r="Q170" s="128">
        <f t="shared" si="83"/>
        <v>0</v>
      </c>
      <c r="R170" s="128">
        <f t="shared" si="71"/>
        <v>0</v>
      </c>
      <c r="S170" s="128">
        <f t="shared" si="69"/>
        <v>0</v>
      </c>
      <c r="T170" s="130" t="str">
        <f t="shared" si="70"/>
        <v>ERROR</v>
      </c>
      <c r="U170" s="148"/>
    </row>
    <row r="171" spans="2:21">
      <c r="B171" s="8"/>
      <c r="C171" s="198">
        <v>329</v>
      </c>
      <c r="D171" s="76">
        <f t="shared" si="82"/>
        <v>10.008999999999995</v>
      </c>
      <c r="E171" s="77" t="s">
        <v>2811</v>
      </c>
      <c r="F171" s="123" t="s">
        <v>2965</v>
      </c>
      <c r="G171" s="124" t="s">
        <v>32</v>
      </c>
      <c r="H171" s="78">
        <v>1</v>
      </c>
      <c r="I171" s="206">
        <v>35619.589999999997</v>
      </c>
      <c r="J171" s="206">
        <f>+I171*(1+$J$196+$J$197+$J$198)</f>
        <v>48966.250372999995</v>
      </c>
      <c r="K171" s="228">
        <f t="shared" si="81"/>
        <v>48966.250372999995</v>
      </c>
      <c r="L171" s="9"/>
      <c r="M171" s="101"/>
      <c r="N171" s="94"/>
      <c r="O171" s="131"/>
      <c r="P171" s="94"/>
      <c r="Q171" s="128">
        <f t="shared" si="83"/>
        <v>0</v>
      </c>
      <c r="R171" s="128">
        <f t="shared" si="71"/>
        <v>0</v>
      </c>
      <c r="S171" s="128">
        <f t="shared" si="69"/>
        <v>0</v>
      </c>
      <c r="T171" s="130" t="str">
        <f t="shared" si="70"/>
        <v>ERROR</v>
      </c>
      <c r="U171" s="148"/>
    </row>
    <row r="172" spans="2:21">
      <c r="B172" s="8"/>
      <c r="C172" s="198">
        <v>14417</v>
      </c>
      <c r="D172" s="76">
        <f t="shared" si="82"/>
        <v>10.009999999999994</v>
      </c>
      <c r="E172" s="77" t="s">
        <v>2811</v>
      </c>
      <c r="F172" s="123" t="s">
        <v>2966</v>
      </c>
      <c r="G172" s="124" t="s">
        <v>32</v>
      </c>
      <c r="H172" s="78">
        <v>1</v>
      </c>
      <c r="I172" s="206">
        <v>21232.560000000001</v>
      </c>
      <c r="J172" s="206">
        <f>+I172*(1+$J$196+$J$197+$J$198)</f>
        <v>29188.400232000004</v>
      </c>
      <c r="K172" s="228">
        <f t="shared" si="81"/>
        <v>29188.400232000004</v>
      </c>
      <c r="L172" s="9"/>
      <c r="M172" s="101"/>
      <c r="N172" s="94"/>
      <c r="O172" s="131"/>
      <c r="P172" s="94"/>
      <c r="Q172" s="128">
        <f t="shared" si="83"/>
        <v>0</v>
      </c>
      <c r="R172" s="128">
        <f t="shared" si="71"/>
        <v>0</v>
      </c>
      <c r="S172" s="128">
        <f t="shared" si="69"/>
        <v>0</v>
      </c>
      <c r="T172" s="130" t="str">
        <f t="shared" si="70"/>
        <v>ERROR</v>
      </c>
      <c r="U172" s="148"/>
    </row>
    <row r="173" spans="2:21" ht="28.5">
      <c r="B173" s="8"/>
      <c r="C173" s="239">
        <v>10649</v>
      </c>
      <c r="D173" s="244">
        <f t="shared" si="82"/>
        <v>10.010999999999994</v>
      </c>
      <c r="E173" s="245" t="s">
        <v>2811</v>
      </c>
      <c r="F173" s="262" t="s">
        <v>2967</v>
      </c>
      <c r="G173" s="247" t="s">
        <v>32</v>
      </c>
      <c r="H173" s="248">
        <v>1</v>
      </c>
      <c r="I173" s="243">
        <v>19926.82</v>
      </c>
      <c r="J173" s="243">
        <f>+I173*(1+$J$196+$J$197+$J$198)</f>
        <v>27393.399453999999</v>
      </c>
      <c r="K173" s="263">
        <f t="shared" si="81"/>
        <v>27393.399453999999</v>
      </c>
      <c r="L173" s="9"/>
      <c r="M173" s="101"/>
      <c r="N173" s="94"/>
      <c r="O173" s="131"/>
      <c r="P173" s="94"/>
      <c r="Q173" s="128">
        <f t="shared" si="83"/>
        <v>0</v>
      </c>
      <c r="R173" s="128">
        <f t="shared" si="71"/>
        <v>0</v>
      </c>
      <c r="S173" s="128">
        <f t="shared" si="69"/>
        <v>0</v>
      </c>
      <c r="T173" s="130" t="str">
        <f t="shared" si="70"/>
        <v>ERROR</v>
      </c>
      <c r="U173" s="148"/>
    </row>
    <row r="174" spans="2:21">
      <c r="B174" s="8"/>
      <c r="C174" s="250">
        <v>12534</v>
      </c>
      <c r="D174" s="244">
        <f t="shared" si="82"/>
        <v>10.011999999999993</v>
      </c>
      <c r="E174" s="252" t="s">
        <v>2811</v>
      </c>
      <c r="F174" s="268" t="s">
        <v>2968</v>
      </c>
      <c r="G174" s="269" t="s">
        <v>16</v>
      </c>
      <c r="H174" s="255">
        <v>1</v>
      </c>
      <c r="I174" s="256">
        <v>39009.440000000002</v>
      </c>
      <c r="J174" s="256">
        <f>+I174*(1+$J$196+$J$197+$J$198)</f>
        <v>53626.277168000008</v>
      </c>
      <c r="K174" s="256">
        <f t="shared" si="81"/>
        <v>53626.277168000008</v>
      </c>
      <c r="L174" s="9"/>
      <c r="M174" s="101"/>
      <c r="N174" s="94"/>
      <c r="O174" s="131"/>
      <c r="P174" s="94"/>
      <c r="Q174" s="128">
        <f t="shared" si="83"/>
        <v>0</v>
      </c>
      <c r="R174" s="128">
        <f t="shared" si="71"/>
        <v>0</v>
      </c>
      <c r="S174" s="128">
        <f t="shared" si="69"/>
        <v>0</v>
      </c>
      <c r="T174" s="130" t="str">
        <f t="shared" si="70"/>
        <v>ERROR</v>
      </c>
      <c r="U174" s="148"/>
    </row>
    <row r="175" spans="2:21">
      <c r="B175" s="8"/>
      <c r="C175" s="233">
        <v>10163</v>
      </c>
      <c r="D175" s="234">
        <f t="shared" si="82"/>
        <v>10.012999999999993</v>
      </c>
      <c r="E175" s="235" t="s">
        <v>2811</v>
      </c>
      <c r="F175" s="260" t="s">
        <v>2969</v>
      </c>
      <c r="G175" s="261" t="s">
        <v>16</v>
      </c>
      <c r="H175" s="237">
        <v>1</v>
      </c>
      <c r="I175" s="242">
        <v>16683.93</v>
      </c>
      <c r="J175" s="242">
        <f>+I175*(1+$J$196+$J$197+$J$198)</f>
        <v>22935.398571000002</v>
      </c>
      <c r="K175" s="242">
        <f t="shared" si="81"/>
        <v>22935.398571000002</v>
      </c>
      <c r="L175" s="9"/>
      <c r="M175" s="101"/>
      <c r="N175" s="94"/>
      <c r="O175" s="131"/>
      <c r="P175" s="94"/>
      <c r="Q175" s="128">
        <f t="shared" si="83"/>
        <v>0</v>
      </c>
      <c r="R175" s="128">
        <f t="shared" si="71"/>
        <v>0</v>
      </c>
      <c r="S175" s="128">
        <f t="shared" si="69"/>
        <v>0</v>
      </c>
      <c r="T175" s="130" t="str">
        <f t="shared" si="70"/>
        <v>ERROR</v>
      </c>
      <c r="U175" s="148"/>
    </row>
    <row r="176" spans="2:21">
      <c r="B176" s="8"/>
      <c r="C176" s="250">
        <v>16539</v>
      </c>
      <c r="D176" s="251">
        <f t="shared" si="82"/>
        <v>10.013999999999992</v>
      </c>
      <c r="E176" s="252" t="s">
        <v>2811</v>
      </c>
      <c r="F176" s="268" t="s">
        <v>2970</v>
      </c>
      <c r="G176" s="269" t="s">
        <v>32</v>
      </c>
      <c r="H176" s="274">
        <v>1</v>
      </c>
      <c r="I176" s="242">
        <v>100313.74</v>
      </c>
      <c r="J176" s="242">
        <f>+I176*(1+$J$196+$J$197+$J$198)</f>
        <v>137901.29837800001</v>
      </c>
      <c r="K176" s="242">
        <f t="shared" si="81"/>
        <v>137901.29837800001</v>
      </c>
      <c r="L176" s="9"/>
      <c r="M176" s="101"/>
      <c r="N176" s="94"/>
      <c r="O176" s="131"/>
      <c r="P176" s="94"/>
      <c r="Q176" s="128">
        <f>O176*(1+$O$196+$O$197+$O$198)</f>
        <v>0</v>
      </c>
      <c r="R176" s="128">
        <f t="shared" si="71"/>
        <v>0</v>
      </c>
      <c r="S176" s="128">
        <f t="shared" si="69"/>
        <v>0</v>
      </c>
      <c r="T176" s="130" t="str">
        <f t="shared" si="70"/>
        <v>ERROR</v>
      </c>
      <c r="U176" s="148"/>
    </row>
    <row r="177" spans="2:22" ht="28.5">
      <c r="B177" s="8"/>
      <c r="C177" s="233" t="s">
        <v>2971</v>
      </c>
      <c r="D177" s="244">
        <f t="shared" si="82"/>
        <v>10.014999999999992</v>
      </c>
      <c r="E177" s="235" t="s">
        <v>2811</v>
      </c>
      <c r="F177" s="260" t="s">
        <v>2972</v>
      </c>
      <c r="G177" s="261" t="s">
        <v>16</v>
      </c>
      <c r="H177" s="237">
        <v>1</v>
      </c>
      <c r="I177" s="327">
        <v>233469.61</v>
      </c>
      <c r="J177" s="242">
        <f>+I177*(1+$J$196+$J$197+$J$198)</f>
        <v>320950.67286699999</v>
      </c>
      <c r="K177" s="242">
        <f t="shared" ref="K177" si="84">+H177*J177</f>
        <v>320950.67286699999</v>
      </c>
      <c r="L177" s="9"/>
      <c r="M177" s="101"/>
      <c r="N177" s="94"/>
      <c r="O177" s="131"/>
      <c r="P177" s="94"/>
      <c r="Q177" s="128">
        <f t="shared" ref="Q177:Q178" si="85">O177*(1+$O$196+$O$197+$O$198)</f>
        <v>0</v>
      </c>
      <c r="R177" s="128">
        <f t="shared" si="71"/>
        <v>0</v>
      </c>
      <c r="S177" s="128">
        <f t="shared" si="69"/>
        <v>0</v>
      </c>
      <c r="T177" s="130" t="str">
        <f t="shared" si="70"/>
        <v>ERROR</v>
      </c>
      <c r="U177" s="148"/>
    </row>
    <row r="178" spans="2:22">
      <c r="B178" s="8"/>
      <c r="C178" s="233">
        <v>13371</v>
      </c>
      <c r="D178" s="234">
        <f t="shared" si="82"/>
        <v>10.015999999999991</v>
      </c>
      <c r="E178" s="235" t="s">
        <v>2811</v>
      </c>
      <c r="F178" s="260" t="s">
        <v>2973</v>
      </c>
      <c r="G178" s="261" t="s">
        <v>16</v>
      </c>
      <c r="H178" s="237">
        <v>1</v>
      </c>
      <c r="I178" s="327">
        <v>8480</v>
      </c>
      <c r="J178" s="242">
        <f>+I178*(1+$J$196+$J$197+$J$198)</f>
        <v>11657.456</v>
      </c>
      <c r="K178" s="242">
        <f t="shared" ref="K178" si="86">+H178*J178</f>
        <v>11657.456</v>
      </c>
      <c r="L178" s="9"/>
      <c r="M178" s="101"/>
      <c r="N178" s="94"/>
      <c r="O178" s="131"/>
      <c r="P178" s="94"/>
      <c r="Q178" s="128">
        <f t="shared" si="85"/>
        <v>0</v>
      </c>
      <c r="R178" s="128">
        <f t="shared" si="71"/>
        <v>0</v>
      </c>
      <c r="S178" s="128">
        <f t="shared" si="69"/>
        <v>0</v>
      </c>
      <c r="T178" s="130" t="str">
        <f t="shared" si="70"/>
        <v>ERROR</v>
      </c>
      <c r="U178" s="148"/>
    </row>
    <row r="179" spans="2:22" ht="30" customHeight="1">
      <c r="B179" s="8"/>
      <c r="C179" s="40" t="s">
        <v>2843</v>
      </c>
      <c r="D179" s="32"/>
      <c r="E179" s="32"/>
      <c r="F179" s="57"/>
      <c r="G179" s="34"/>
      <c r="H179" s="30"/>
      <c r="I179" s="265"/>
      <c r="J179" s="208"/>
      <c r="K179" s="264">
        <f>+SUM(K163:K178)</f>
        <v>1569385.3164340004</v>
      </c>
      <c r="L179" s="9"/>
      <c r="M179" s="101"/>
      <c r="N179" s="94"/>
      <c r="O179" s="132">
        <f>SUM(O163:O178)</f>
        <v>0</v>
      </c>
      <c r="P179" s="94"/>
      <c r="Q179" s="132">
        <f>SUM(Q163:Q178)</f>
        <v>0</v>
      </c>
      <c r="R179" s="143"/>
      <c r="S179" s="143">
        <f>SUM(S163:S178)</f>
        <v>0</v>
      </c>
      <c r="T179" s="156" t="str">
        <f>IF(OR(S179&lt;=0,S179&gt;$O179,COUNTIF(T163:T178,"ERROR")&gt;0),"ERROR","OK")</f>
        <v>ERROR</v>
      </c>
      <c r="U179" s="148"/>
    </row>
    <row r="180" spans="2:22" ht="15.75">
      <c r="B180" s="8"/>
      <c r="C180" s="35"/>
      <c r="D180" s="36">
        <v>11</v>
      </c>
      <c r="E180" s="37"/>
      <c r="F180" s="37" t="s">
        <v>2974</v>
      </c>
      <c r="G180" s="37"/>
      <c r="H180" s="37"/>
      <c r="I180" s="209"/>
      <c r="J180" s="209"/>
      <c r="K180" s="210"/>
      <c r="L180" s="9"/>
      <c r="M180" s="101"/>
      <c r="N180" s="94"/>
      <c r="O180" s="152" t="str">
        <f>+$F$180</f>
        <v>OTROS, MANO DE OBRA</v>
      </c>
      <c r="P180" s="94"/>
      <c r="Q180" s="137" t="str">
        <f>+$F$180</f>
        <v>OTROS, MANO DE OBRA</v>
      </c>
      <c r="R180" s="137"/>
      <c r="S180" s="137"/>
      <c r="T180" s="158"/>
      <c r="U180" s="148"/>
    </row>
    <row r="181" spans="2:22">
      <c r="B181" s="8"/>
      <c r="C181" s="198">
        <v>14401</v>
      </c>
      <c r="D181" s="31">
        <v>11.000999999999999</v>
      </c>
      <c r="E181" s="77" t="s">
        <v>2811</v>
      </c>
      <c r="F181" s="123" t="s">
        <v>2975</v>
      </c>
      <c r="G181" s="124" t="s">
        <v>32</v>
      </c>
      <c r="H181" s="26">
        <v>1</v>
      </c>
      <c r="I181" s="206">
        <v>16526.47</v>
      </c>
      <c r="J181" s="214">
        <f>+I181*(1+$J$196+$J$197+$J$198)</f>
        <v>22718.938309000001</v>
      </c>
      <c r="K181" s="215">
        <f t="shared" si="68"/>
        <v>22718.938309000001</v>
      </c>
      <c r="L181" s="9"/>
      <c r="M181" s="101"/>
      <c r="N181" s="94"/>
      <c r="O181" s="128"/>
      <c r="P181" s="94"/>
      <c r="Q181" s="141">
        <f>O181*(1+$O$196+$O$197+$O$198)</f>
        <v>0</v>
      </c>
      <c r="R181" s="141">
        <f t="shared" si="71"/>
        <v>0</v>
      </c>
      <c r="S181" s="141">
        <f t="shared" si="69"/>
        <v>0</v>
      </c>
      <c r="T181" s="142" t="str">
        <f t="shared" si="70"/>
        <v>ERROR</v>
      </c>
      <c r="U181" s="148"/>
    </row>
    <row r="182" spans="2:22">
      <c r="B182" s="8"/>
      <c r="C182" s="198">
        <v>11439</v>
      </c>
      <c r="D182" s="76">
        <f>+D181+0.001</f>
        <v>11.001999999999999</v>
      </c>
      <c r="E182" s="77" t="s">
        <v>2811</v>
      </c>
      <c r="F182" s="123" t="s">
        <v>2976</v>
      </c>
      <c r="G182" s="124" t="s">
        <v>32</v>
      </c>
      <c r="H182" s="78">
        <v>1</v>
      </c>
      <c r="I182" s="206">
        <v>7438.54</v>
      </c>
      <c r="J182" s="216">
        <f>+I182*(1+$J$196+$J$197+$J$198)</f>
        <v>10225.760937999999</v>
      </c>
      <c r="K182" s="217">
        <f t="shared" si="68"/>
        <v>10225.760937999999</v>
      </c>
      <c r="L182" s="9"/>
      <c r="M182" s="101"/>
      <c r="N182" s="94"/>
      <c r="O182" s="128"/>
      <c r="P182" s="94"/>
      <c r="Q182" s="128">
        <f>O182*(1+$O$196+$O$197+$O$198)</f>
        <v>0</v>
      </c>
      <c r="R182" s="128">
        <f t="shared" si="71"/>
        <v>0</v>
      </c>
      <c r="S182" s="128">
        <f t="shared" si="69"/>
        <v>0</v>
      </c>
      <c r="T182" s="150" t="str">
        <f t="shared" si="70"/>
        <v>ERROR</v>
      </c>
      <c r="U182" s="148"/>
    </row>
    <row r="183" spans="2:22">
      <c r="B183" s="8"/>
      <c r="C183" s="198">
        <v>17021</v>
      </c>
      <c r="D183" s="76">
        <f t="shared" ref="D183:D189" si="87">+D182+0.001</f>
        <v>11.002999999999998</v>
      </c>
      <c r="E183" s="77" t="s">
        <v>2811</v>
      </c>
      <c r="F183" s="201" t="s">
        <v>2977</v>
      </c>
      <c r="G183" s="124" t="s">
        <v>16</v>
      </c>
      <c r="H183" s="78">
        <v>1</v>
      </c>
      <c r="I183" s="206">
        <v>184815.08</v>
      </c>
      <c r="J183" s="216">
        <f>+I183*(1+$J$196+$J$197+$J$198)</f>
        <v>254065.29047599999</v>
      </c>
      <c r="K183" s="217">
        <f t="shared" si="68"/>
        <v>254065.29047599999</v>
      </c>
      <c r="L183" s="9"/>
      <c r="M183" s="101"/>
      <c r="N183" s="94"/>
      <c r="O183" s="128"/>
      <c r="P183" s="94"/>
      <c r="Q183" s="128">
        <f>O183*(1+$O$196+$O$197+$O$198)</f>
        <v>0</v>
      </c>
      <c r="R183" s="128">
        <f t="shared" si="71"/>
        <v>0</v>
      </c>
      <c r="S183" s="128">
        <f t="shared" si="69"/>
        <v>0</v>
      </c>
      <c r="T183" s="150" t="str">
        <f t="shared" si="70"/>
        <v>ERROR</v>
      </c>
      <c r="U183" s="148"/>
    </row>
    <row r="184" spans="2:22">
      <c r="B184" s="8"/>
      <c r="C184" s="239">
        <v>11274</v>
      </c>
      <c r="D184" s="244">
        <f t="shared" si="87"/>
        <v>11.003999999999998</v>
      </c>
      <c r="E184" s="245" t="s">
        <v>2811</v>
      </c>
      <c r="F184" s="246" t="s">
        <v>2978</v>
      </c>
      <c r="G184" s="247" t="s">
        <v>32</v>
      </c>
      <c r="H184" s="248">
        <v>1</v>
      </c>
      <c r="I184" s="243">
        <v>39609.11</v>
      </c>
      <c r="J184" s="240">
        <f>+I184*(1+$J$196+$J$197+$J$198)</f>
        <v>54450.643517000004</v>
      </c>
      <c r="K184" s="241">
        <f t="shared" si="68"/>
        <v>54450.643517000004</v>
      </c>
      <c r="L184" s="9"/>
      <c r="M184" s="101"/>
      <c r="N184" s="94"/>
      <c r="O184" s="128"/>
      <c r="P184" s="94"/>
      <c r="Q184" s="128">
        <f>O184*(1+$O$196+$O$197+$O$198)</f>
        <v>0</v>
      </c>
      <c r="R184" s="128">
        <f t="shared" si="71"/>
        <v>0</v>
      </c>
      <c r="S184" s="128">
        <f t="shared" si="69"/>
        <v>0</v>
      </c>
      <c r="T184" s="150" t="str">
        <f t="shared" si="70"/>
        <v>ERROR</v>
      </c>
      <c r="U184" s="148"/>
    </row>
    <row r="185" spans="2:22" ht="30.75">
      <c r="B185" s="8"/>
      <c r="C185" s="250" t="s">
        <v>2979</v>
      </c>
      <c r="D185" s="251">
        <f>+D184+0.001</f>
        <v>11.004999999999997</v>
      </c>
      <c r="E185" s="252" t="s">
        <v>2980</v>
      </c>
      <c r="F185" s="253" t="s">
        <v>2981</v>
      </c>
      <c r="G185" s="254" t="s">
        <v>32</v>
      </c>
      <c r="H185" s="255">
        <v>1</v>
      </c>
      <c r="I185" s="256">
        <v>110398.79</v>
      </c>
      <c r="J185" s="257">
        <f>+I185*(1+$J$196+$J$197+$J$198)</f>
        <v>151765.216613</v>
      </c>
      <c r="K185" s="257">
        <f>+H185*J185</f>
        <v>151765.216613</v>
      </c>
      <c r="L185" s="9"/>
      <c r="M185" s="101"/>
      <c r="N185" s="94"/>
      <c r="O185" s="131"/>
      <c r="P185" s="94"/>
      <c r="Q185" s="128">
        <f>O185*(1+$O$196+$O$197+$O$198)</f>
        <v>0</v>
      </c>
      <c r="R185" s="128">
        <f>ROUND((Q185),0)</f>
        <v>0</v>
      </c>
      <c r="S185" s="128">
        <f t="shared" ref="S185:S189" si="88">ROUND((H185*R185),0)</f>
        <v>0</v>
      </c>
      <c r="T185" s="150" t="str">
        <f t="shared" si="70"/>
        <v>ERROR</v>
      </c>
      <c r="U185" s="148"/>
    </row>
    <row r="186" spans="2:22">
      <c r="B186" s="8"/>
      <c r="C186" s="250" t="s">
        <v>2888</v>
      </c>
      <c r="D186" s="244">
        <f t="shared" si="87"/>
        <v>11.005999999999997</v>
      </c>
      <c r="E186" s="252" t="s">
        <v>2888</v>
      </c>
      <c r="F186" s="253" t="s">
        <v>2982</v>
      </c>
      <c r="G186" s="254" t="s">
        <v>16</v>
      </c>
      <c r="H186" s="274">
        <v>1</v>
      </c>
      <c r="I186" s="256">
        <v>28244</v>
      </c>
      <c r="J186" s="257">
        <f>+I186*(1+$J$196+$J$197+$J$198)</f>
        <v>38827.0268</v>
      </c>
      <c r="K186" s="257">
        <f>+H186*J186</f>
        <v>38827.0268</v>
      </c>
      <c r="L186" s="9"/>
      <c r="M186" s="101"/>
      <c r="N186" s="94"/>
      <c r="O186" s="131"/>
      <c r="P186" s="94"/>
      <c r="Q186" s="128">
        <f>O186*(1+$O$196+$O$197+$O$198)</f>
        <v>0</v>
      </c>
      <c r="R186" s="128">
        <f>ROUND((Q186),0)</f>
        <v>0</v>
      </c>
      <c r="S186" s="128">
        <f t="shared" si="88"/>
        <v>0</v>
      </c>
      <c r="T186" s="150" t="str">
        <f t="shared" si="70"/>
        <v>ERROR</v>
      </c>
      <c r="U186" s="148"/>
    </row>
    <row r="187" spans="2:22">
      <c r="B187" s="8"/>
      <c r="C187" s="250" t="s">
        <v>2983</v>
      </c>
      <c r="D187" s="251">
        <f>+D186+0.001</f>
        <v>11.006999999999996</v>
      </c>
      <c r="E187" s="252" t="s">
        <v>2811</v>
      </c>
      <c r="F187" s="253" t="s">
        <v>2984</v>
      </c>
      <c r="G187" s="254" t="s">
        <v>32</v>
      </c>
      <c r="H187" s="274">
        <v>1</v>
      </c>
      <c r="I187" s="256">
        <v>178759.92</v>
      </c>
      <c r="J187" s="257">
        <f>+I187*(1+$J$196+$J$197+$J$198)</f>
        <v>245741.26202400003</v>
      </c>
      <c r="K187" s="257">
        <f>+H187*J187</f>
        <v>245741.26202400003</v>
      </c>
      <c r="L187" s="9"/>
      <c r="M187" s="101"/>
      <c r="N187" s="94"/>
      <c r="O187" s="131"/>
      <c r="P187" s="94"/>
      <c r="Q187" s="131"/>
      <c r="R187" s="128">
        <f t="shared" ref="R187:R189" si="89">ROUND((Q187),0)</f>
        <v>0</v>
      </c>
      <c r="S187" s="128">
        <f t="shared" si="88"/>
        <v>0</v>
      </c>
      <c r="T187" s="150" t="str">
        <f t="shared" si="70"/>
        <v>ERROR</v>
      </c>
      <c r="U187" s="148"/>
    </row>
    <row r="188" spans="2:22">
      <c r="B188" s="8"/>
      <c r="C188" s="251">
        <v>12626</v>
      </c>
      <c r="D188" s="244">
        <f t="shared" si="87"/>
        <v>11.007999999999996</v>
      </c>
      <c r="E188" s="252" t="s">
        <v>2811</v>
      </c>
      <c r="F188" s="253" t="s">
        <v>2985</v>
      </c>
      <c r="G188" s="254" t="s">
        <v>16</v>
      </c>
      <c r="H188" s="274">
        <v>1</v>
      </c>
      <c r="I188" s="256">
        <v>74135.509999999995</v>
      </c>
      <c r="J188" s="257">
        <f>+I188*(1+$J$196+$J$197+$J$198)</f>
        <v>101914.085597</v>
      </c>
      <c r="K188" s="257">
        <f>+H188*J188</f>
        <v>101914.085597</v>
      </c>
      <c r="L188" s="9"/>
      <c r="M188" s="101"/>
      <c r="N188" s="94"/>
      <c r="O188" s="131"/>
      <c r="P188" s="94"/>
      <c r="Q188" s="131"/>
      <c r="R188" s="128">
        <f t="shared" si="89"/>
        <v>0</v>
      </c>
      <c r="S188" s="128">
        <f t="shared" si="88"/>
        <v>0</v>
      </c>
      <c r="T188" s="150" t="str">
        <f t="shared" si="70"/>
        <v>ERROR</v>
      </c>
      <c r="U188" s="148"/>
    </row>
    <row r="189" spans="2:22">
      <c r="B189" s="8"/>
      <c r="C189" s="234">
        <v>16666</v>
      </c>
      <c r="D189" s="234">
        <f t="shared" si="87"/>
        <v>11.008999999999995</v>
      </c>
      <c r="E189" s="235" t="s">
        <v>2811</v>
      </c>
      <c r="F189" s="236" t="s">
        <v>2986</v>
      </c>
      <c r="G189" s="249" t="s">
        <v>16</v>
      </c>
      <c r="H189" s="237">
        <v>1</v>
      </c>
      <c r="I189" s="242">
        <v>15958.23</v>
      </c>
      <c r="J189" s="238">
        <f>+I189*(1+$J$196+$J$197+$J$198)</f>
        <v>21937.778781000001</v>
      </c>
      <c r="K189" s="238">
        <f>+H189*J189</f>
        <v>21937.778781000001</v>
      </c>
      <c r="L189" s="9"/>
      <c r="M189" s="101"/>
      <c r="N189" s="94"/>
      <c r="O189" s="131"/>
      <c r="P189" s="94"/>
      <c r="Q189" s="131"/>
      <c r="R189" s="128">
        <f t="shared" si="89"/>
        <v>0</v>
      </c>
      <c r="S189" s="128">
        <f t="shared" si="88"/>
        <v>0</v>
      </c>
      <c r="T189" s="150" t="str">
        <f t="shared" si="70"/>
        <v>ERROR</v>
      </c>
      <c r="U189" s="148"/>
    </row>
    <row r="190" spans="2:22" ht="30" customHeight="1">
      <c r="B190" s="8"/>
      <c r="C190" s="40" t="s">
        <v>2843</v>
      </c>
      <c r="D190" s="32"/>
      <c r="E190" s="32"/>
      <c r="F190" s="57"/>
      <c r="G190" s="34"/>
      <c r="H190" s="30"/>
      <c r="I190" s="208"/>
      <c r="J190" s="208"/>
      <c r="K190" s="218">
        <f>+SUM(K181:K189)</f>
        <v>901646.00305499998</v>
      </c>
      <c r="L190" s="9"/>
      <c r="M190" s="101"/>
      <c r="N190" s="94"/>
      <c r="O190" s="132">
        <f>SUM(O181:O189)</f>
        <v>0</v>
      </c>
      <c r="P190" s="94"/>
      <c r="Q190" s="132">
        <f>SUM(Q181:Q189)</f>
        <v>0</v>
      </c>
      <c r="R190" s="143"/>
      <c r="S190" s="159">
        <f>SUM(S181:S189)</f>
        <v>0</v>
      </c>
      <c r="T190" s="160" t="str">
        <f>IF(OR(S190&lt;=0,S190&gt;$O190,COUNTIF(T181:T189,"ERROR")&gt;0),"ERROR","OK")</f>
        <v>ERROR</v>
      </c>
      <c r="U190" s="148"/>
    </row>
    <row r="191" spans="2:22" s="12" customFormat="1" ht="16.5" thickBot="1">
      <c r="B191" s="13"/>
      <c r="C191" s="41"/>
      <c r="D191" s="41"/>
      <c r="E191" s="41"/>
      <c r="F191" s="41"/>
      <c r="G191" s="42"/>
      <c r="H191" s="41"/>
      <c r="I191" s="219"/>
      <c r="J191" s="219"/>
      <c r="K191" s="220"/>
      <c r="L191" s="14"/>
      <c r="M191" s="101"/>
      <c r="N191" s="94"/>
      <c r="O191" s="161"/>
      <c r="P191" s="94"/>
      <c r="Q191" s="161"/>
      <c r="R191" s="161"/>
      <c r="S191" s="161"/>
      <c r="T191" s="162"/>
      <c r="U191" s="148"/>
      <c r="V191" s="97"/>
    </row>
    <row r="192" spans="2:22" s="12" customFormat="1" ht="30" customHeight="1" thickBot="1">
      <c r="B192" s="13"/>
      <c r="C192" s="307" t="s">
        <v>2987</v>
      </c>
      <c r="D192" s="308"/>
      <c r="E192" s="308"/>
      <c r="F192" s="308"/>
      <c r="G192" s="308"/>
      <c r="H192" s="308"/>
      <c r="I192" s="308"/>
      <c r="J192" s="309"/>
      <c r="K192" s="205">
        <f>+SUM(K44,K57,K80,K92,K115,K128,K134,K149,K161,K179,K190)</f>
        <v>90538092.86468102</v>
      </c>
      <c r="L192" s="14"/>
      <c r="M192" s="101"/>
      <c r="N192" s="97"/>
      <c r="O192" s="163">
        <f>+SUM(O44+O57+O80+O92+O115+O128+O134+O149+O161+O179+O190)</f>
        <v>0</v>
      </c>
      <c r="P192" s="164"/>
      <c r="Q192" s="163">
        <f ca="1">+SUM(Q44+Q57+Q80+Q92+Q115+Q128+Q134+Q149+Q161+Q179+Q190)</f>
        <v>0</v>
      </c>
      <c r="R192" s="165"/>
      <c r="S192" s="163">
        <f>+SUM(S44+S57+S80+S92+S115+S128+S134+S149+S161+S179+S190)</f>
        <v>0</v>
      </c>
      <c r="T192" s="258" t="str">
        <f>+IF(OR(S192&lt;=0,S192&gt;K192),"ERROR","OK")</f>
        <v>ERROR</v>
      </c>
      <c r="U192" s="148"/>
      <c r="V192" s="97"/>
    </row>
    <row r="193" spans="2:22" s="12" customFormat="1" ht="52.5" customHeight="1" thickBot="1">
      <c r="B193" s="13"/>
      <c r="C193" s="43"/>
      <c r="D193" s="44"/>
      <c r="E193" s="44"/>
      <c r="F193" s="43"/>
      <c r="G193" s="43"/>
      <c r="H193" s="45"/>
      <c r="I193" s="221"/>
      <c r="J193" s="221"/>
      <c r="K193" s="222"/>
      <c r="L193" s="14"/>
      <c r="M193" s="101"/>
      <c r="N193" s="97"/>
      <c r="O193" s="161"/>
      <c r="P193" s="94"/>
      <c r="Q193" s="161"/>
      <c r="R193" s="161"/>
      <c r="S193" s="161"/>
      <c r="T193" s="162"/>
      <c r="U193" s="148"/>
      <c r="V193" s="97"/>
    </row>
    <row r="194" spans="2:22" s="12" customFormat="1" ht="16.5" thickBot="1">
      <c r="B194" s="13"/>
      <c r="C194" s="46"/>
      <c r="D194" s="284"/>
      <c r="E194" s="284"/>
      <c r="F194" s="284"/>
      <c r="G194" s="284"/>
      <c r="H194" s="284"/>
      <c r="I194" s="284"/>
      <c r="J194" s="284"/>
      <c r="K194" s="285"/>
      <c r="L194" s="15"/>
      <c r="M194" s="101"/>
      <c r="N194" s="97"/>
      <c r="O194" s="161"/>
      <c r="P194" s="166"/>
      <c r="Q194" s="161"/>
      <c r="R194" s="161"/>
      <c r="S194" s="161"/>
      <c r="T194" s="162"/>
      <c r="U194" s="148"/>
      <c r="V194" s="97"/>
    </row>
    <row r="195" spans="2:22" s="12" customFormat="1" ht="38.25" customHeight="1" thickBot="1">
      <c r="B195" s="13"/>
      <c r="C195" s="310" t="s">
        <v>2988</v>
      </c>
      <c r="D195" s="311"/>
      <c r="E195" s="311"/>
      <c r="F195" s="311"/>
      <c r="G195" s="312" t="s">
        <v>2800</v>
      </c>
      <c r="H195" s="312"/>
      <c r="I195" s="312"/>
      <c r="J195" s="320" t="s">
        <v>2989</v>
      </c>
      <c r="K195" s="321"/>
      <c r="L195" s="16"/>
      <c r="M195" s="101"/>
      <c r="N195" s="97"/>
      <c r="O195" s="167" t="s">
        <v>2990</v>
      </c>
      <c r="P195" s="166"/>
      <c r="Q195" s="168"/>
      <c r="R195" s="169"/>
      <c r="S195" s="170" t="s">
        <v>2991</v>
      </c>
      <c r="T195" s="171" t="s">
        <v>2809</v>
      </c>
      <c r="U195" s="148"/>
      <c r="V195" s="97"/>
    </row>
    <row r="196" spans="2:22" s="12" customFormat="1" ht="29.25" customHeight="1" thickBot="1">
      <c r="B196" s="13"/>
      <c r="C196" s="310" t="s">
        <v>2992</v>
      </c>
      <c r="D196" s="311"/>
      <c r="E196" s="311"/>
      <c r="F196" s="311"/>
      <c r="G196" s="313" t="s">
        <v>2993</v>
      </c>
      <c r="H196" s="313"/>
      <c r="I196" s="223" t="s">
        <v>2994</v>
      </c>
      <c r="J196" s="322">
        <v>0.32469999999999999</v>
      </c>
      <c r="K196" s="323"/>
      <c r="L196" s="17"/>
      <c r="M196" s="101"/>
      <c r="N196" s="97"/>
      <c r="O196" s="172"/>
      <c r="P196" s="166"/>
      <c r="Q196" s="173"/>
      <c r="R196" s="173"/>
      <c r="S196" s="174">
        <f>Q196</f>
        <v>0</v>
      </c>
      <c r="T196" s="175" t="str">
        <f>IF(OR(S196&lt;=0,S196&gt;J196),"ERROR","OK")</f>
        <v>ERROR</v>
      </c>
      <c r="U196" s="148"/>
      <c r="V196" s="97"/>
    </row>
    <row r="197" spans="2:22" s="12" customFormat="1" ht="16.5" thickBot="1">
      <c r="B197" s="13"/>
      <c r="C197" s="310" t="s">
        <v>2995</v>
      </c>
      <c r="D197" s="311"/>
      <c r="E197" s="311"/>
      <c r="F197" s="311"/>
      <c r="G197" s="317" t="s">
        <v>2996</v>
      </c>
      <c r="H197" s="318"/>
      <c r="I197" s="223" t="s">
        <v>2997</v>
      </c>
      <c r="J197" s="322">
        <v>0.01</v>
      </c>
      <c r="K197" s="323"/>
      <c r="L197" s="16"/>
      <c r="M197" s="101"/>
      <c r="N197" s="97"/>
      <c r="O197" s="176"/>
      <c r="P197" s="166"/>
      <c r="Q197" s="173"/>
      <c r="R197" s="173"/>
      <c r="S197" s="177">
        <v>0</v>
      </c>
      <c r="T197" s="175" t="str">
        <f t="shared" ref="T197:T198" si="90">IF(OR(S197&lt;=0,S197&gt;J197),"ERROR","OK")</f>
        <v>ERROR</v>
      </c>
      <c r="U197" s="148"/>
      <c r="V197" s="97"/>
    </row>
    <row r="198" spans="2:22" s="12" customFormat="1" ht="16.5" thickBot="1">
      <c r="B198" s="13"/>
      <c r="C198" s="47"/>
      <c r="D198" s="275"/>
      <c r="E198" s="275"/>
      <c r="F198" s="276"/>
      <c r="G198" s="319" t="s">
        <v>2998</v>
      </c>
      <c r="H198" s="313"/>
      <c r="I198" s="223" t="s">
        <v>2999</v>
      </c>
      <c r="J198" s="322">
        <v>0.04</v>
      </c>
      <c r="K198" s="323"/>
      <c r="L198" s="14"/>
      <c r="M198" s="101"/>
      <c r="N198" s="97"/>
      <c r="O198" s="178"/>
      <c r="P198" s="166"/>
      <c r="Q198" s="173"/>
      <c r="R198" s="173"/>
      <c r="S198" s="177">
        <f>Q198</f>
        <v>0</v>
      </c>
      <c r="T198" s="175" t="str">
        <f t="shared" si="90"/>
        <v>ERROR</v>
      </c>
      <c r="U198" s="148"/>
      <c r="V198" s="97"/>
    </row>
    <row r="199" spans="2:22" ht="16.5" thickBot="1">
      <c r="B199" s="8"/>
      <c r="C199" s="48"/>
      <c r="D199" s="58"/>
      <c r="E199" s="58"/>
      <c r="F199" s="49"/>
      <c r="G199" s="313" t="s">
        <v>3000</v>
      </c>
      <c r="H199" s="313"/>
      <c r="I199" s="223" t="s">
        <v>3001</v>
      </c>
      <c r="J199" s="322">
        <f>+SUM(J196:K198)</f>
        <v>0.37469999999999998</v>
      </c>
      <c r="K199" s="323"/>
      <c r="L199" s="9"/>
      <c r="M199" s="101"/>
      <c r="O199" s="179">
        <f>SUM(O196:O198)</f>
        <v>0</v>
      </c>
      <c r="P199" s="94"/>
      <c r="Q199" s="180"/>
      <c r="R199" s="180"/>
      <c r="S199" s="181">
        <f>SUM(S196:S198)</f>
        <v>0</v>
      </c>
      <c r="T199" s="182" t="str">
        <f>IF(OR(S199&lt;=0,J199,COUNTIF(T196:T198,"ERROR")&gt;0),"ERROR","OK")</f>
        <v>ERROR</v>
      </c>
      <c r="U199" s="148"/>
    </row>
    <row r="200" spans="2:22" ht="15.75" thickBot="1">
      <c r="B200" s="8"/>
      <c r="C200" s="59"/>
      <c r="D200" s="50"/>
      <c r="E200" s="50"/>
      <c r="F200" s="51"/>
      <c r="G200" s="314"/>
      <c r="H200" s="314"/>
      <c r="I200" s="314"/>
      <c r="J200" s="315"/>
      <c r="K200" s="316"/>
      <c r="L200" s="9"/>
      <c r="M200" s="101"/>
      <c r="P200" s="94"/>
      <c r="U200" s="148"/>
    </row>
    <row r="201" spans="2:22" ht="47.25" customHeight="1">
      <c r="B201" s="8"/>
      <c r="C201" s="52"/>
      <c r="D201" s="52"/>
      <c r="E201" s="52"/>
      <c r="F201" s="52"/>
      <c r="G201" s="53"/>
      <c r="H201" s="54"/>
      <c r="I201" s="224"/>
      <c r="J201" s="224"/>
      <c r="K201" s="224"/>
      <c r="L201" s="9"/>
      <c r="M201" s="101"/>
      <c r="P201" s="94"/>
      <c r="U201" s="148"/>
    </row>
    <row r="202" spans="2:22" ht="59.25" customHeight="1" thickBot="1">
      <c r="B202" s="8"/>
      <c r="C202" s="52"/>
      <c r="D202" s="52"/>
      <c r="E202" s="52"/>
      <c r="F202" s="52"/>
      <c r="G202" s="55"/>
      <c r="H202" s="52"/>
      <c r="I202" s="225"/>
      <c r="J202" s="225" t="s">
        <v>3002</v>
      </c>
      <c r="K202" s="225"/>
      <c r="L202" s="9"/>
      <c r="M202" s="101"/>
      <c r="P202" s="94"/>
      <c r="U202" s="148"/>
    </row>
    <row r="203" spans="2:22" ht="47.25" customHeight="1" thickBot="1">
      <c r="B203" s="8"/>
      <c r="C203" s="52"/>
      <c r="D203" s="52"/>
      <c r="E203" s="52"/>
      <c r="F203" s="277" t="s">
        <v>3003</v>
      </c>
      <c r="G203" s="55"/>
      <c r="H203" s="52"/>
      <c r="I203" s="225"/>
      <c r="J203" s="225"/>
      <c r="K203" s="225"/>
      <c r="L203" s="9"/>
      <c r="M203" s="101"/>
      <c r="O203" s="183">
        <f>O9</f>
        <v>0</v>
      </c>
      <c r="P203" s="94"/>
      <c r="Q203" s="184"/>
      <c r="R203" s="184"/>
      <c r="S203" s="184"/>
      <c r="T203" s="185"/>
      <c r="U203" s="148"/>
    </row>
    <row r="204" spans="2:22" ht="47.25" customHeight="1">
      <c r="B204" s="8"/>
      <c r="C204" s="52"/>
      <c r="D204" s="52"/>
      <c r="E204" s="52"/>
      <c r="F204" s="61"/>
      <c r="G204" s="55"/>
      <c r="H204" s="52"/>
      <c r="I204" s="225"/>
      <c r="J204" s="225"/>
      <c r="K204" s="225"/>
      <c r="L204" s="9"/>
      <c r="M204" s="101"/>
      <c r="O204" s="186" t="s">
        <v>2796</v>
      </c>
      <c r="P204" s="94"/>
      <c r="Q204" s="184"/>
      <c r="R204" s="184"/>
      <c r="S204" s="184"/>
      <c r="T204" s="185"/>
      <c r="U204" s="148"/>
    </row>
    <row r="205" spans="2:22" ht="15.75" thickBot="1">
      <c r="B205" s="62"/>
      <c r="C205" s="63"/>
      <c r="D205" s="63"/>
      <c r="E205" s="64"/>
      <c r="F205" s="65"/>
      <c r="G205" s="63"/>
      <c r="H205" s="63"/>
      <c r="I205" s="226"/>
      <c r="J205" s="226"/>
      <c r="K205" s="226"/>
      <c r="L205" s="66"/>
      <c r="M205" s="101"/>
      <c r="N205" s="63"/>
      <c r="O205" s="63"/>
      <c r="P205" s="63"/>
      <c r="Q205" s="63"/>
      <c r="R205" s="63"/>
      <c r="S205" s="63"/>
      <c r="T205" s="63"/>
      <c r="U205" s="66"/>
    </row>
    <row r="206" spans="2:22" ht="15.75" thickTop="1"/>
    <row r="207" spans="2:22">
      <c r="O207" s="94"/>
      <c r="P207" s="94"/>
      <c r="Q207" s="161"/>
      <c r="R207" s="161"/>
      <c r="S207" s="161"/>
      <c r="T207" s="162"/>
    </row>
    <row r="208" spans="2:22" ht="15.75">
      <c r="G208" s="56"/>
      <c r="Q208" s="161"/>
      <c r="R208" s="161"/>
      <c r="S208" s="161"/>
      <c r="T208" s="162"/>
    </row>
    <row r="209" spans="17:20">
      <c r="Q209" s="161"/>
      <c r="R209" s="161"/>
      <c r="S209" s="161"/>
      <c r="T209" s="162"/>
    </row>
    <row r="210" spans="17:20">
      <c r="Q210" s="161"/>
      <c r="R210" s="161"/>
      <c r="S210" s="161"/>
      <c r="T210" s="162"/>
    </row>
    <row r="211" spans="17:20">
      <c r="Q211" s="161"/>
      <c r="R211" s="161"/>
      <c r="S211" s="161"/>
      <c r="T211" s="162"/>
    </row>
    <row r="212" spans="17:20">
      <c r="Q212" s="161"/>
      <c r="R212" s="161"/>
      <c r="S212" s="161"/>
      <c r="T212" s="162"/>
    </row>
    <row r="213" spans="17:20">
      <c r="Q213" s="161"/>
      <c r="R213" s="161"/>
      <c r="S213" s="161"/>
      <c r="T213" s="162"/>
    </row>
    <row r="214" spans="17:20">
      <c r="Q214" s="161"/>
      <c r="R214" s="161"/>
      <c r="S214" s="161"/>
      <c r="T214" s="162"/>
    </row>
    <row r="215" spans="17:20">
      <c r="Q215" s="161"/>
      <c r="R215" s="161"/>
      <c r="S215" s="161"/>
      <c r="T215" s="162"/>
    </row>
    <row r="216" spans="17:20">
      <c r="Q216" s="161"/>
      <c r="R216" s="161"/>
      <c r="S216" s="161"/>
      <c r="T216" s="162"/>
    </row>
    <row r="217" spans="17:20">
      <c r="Q217" s="161"/>
      <c r="R217" s="161"/>
      <c r="S217" s="161"/>
      <c r="T217" s="162"/>
    </row>
    <row r="218" spans="17:20">
      <c r="Q218" s="161"/>
      <c r="R218" s="161"/>
      <c r="S218" s="161"/>
      <c r="T218" s="162"/>
    </row>
    <row r="219" spans="17:20">
      <c r="Q219" s="161"/>
      <c r="R219" s="161"/>
      <c r="S219" s="161"/>
      <c r="T219" s="162"/>
    </row>
    <row r="220" spans="17:20">
      <c r="Q220" s="161"/>
      <c r="R220" s="161"/>
      <c r="S220" s="161"/>
      <c r="T220" s="162"/>
    </row>
    <row r="221" spans="17:20">
      <c r="Q221" s="161"/>
      <c r="R221" s="161"/>
      <c r="S221" s="161"/>
      <c r="T221" s="162"/>
    </row>
    <row r="222" spans="17:20">
      <c r="Q222" s="161"/>
      <c r="R222" s="161"/>
      <c r="S222" s="161"/>
      <c r="T222" s="162"/>
    </row>
    <row r="223" spans="17:20">
      <c r="Q223" s="187"/>
      <c r="R223" s="187"/>
      <c r="S223" s="187"/>
      <c r="T223" s="188"/>
    </row>
    <row r="224" spans="17:20">
      <c r="Q224" s="189"/>
      <c r="R224" s="189"/>
      <c r="S224" s="189"/>
      <c r="T224" s="190"/>
    </row>
  </sheetData>
  <mergeCells count="30">
    <mergeCell ref="C195:F195"/>
    <mergeCell ref="G195:I195"/>
    <mergeCell ref="C196:F196"/>
    <mergeCell ref="G196:H196"/>
    <mergeCell ref="G200:K200"/>
    <mergeCell ref="C197:F197"/>
    <mergeCell ref="G197:H197"/>
    <mergeCell ref="G198:H198"/>
    <mergeCell ref="G199:H199"/>
    <mergeCell ref="J195:K195"/>
    <mergeCell ref="J199:K199"/>
    <mergeCell ref="J198:K198"/>
    <mergeCell ref="J197:K197"/>
    <mergeCell ref="J196:K196"/>
    <mergeCell ref="J10:J11"/>
    <mergeCell ref="E10:E11"/>
    <mergeCell ref="C3:E3"/>
    <mergeCell ref="D194:K194"/>
    <mergeCell ref="C5:K5"/>
    <mergeCell ref="C6:K6"/>
    <mergeCell ref="C7:K8"/>
    <mergeCell ref="C9:K9"/>
    <mergeCell ref="C10:C11"/>
    <mergeCell ref="D10:D11"/>
    <mergeCell ref="F10:F11"/>
    <mergeCell ref="G10:G11"/>
    <mergeCell ref="H10:H11"/>
    <mergeCell ref="I10:I11"/>
    <mergeCell ref="K10:K11"/>
    <mergeCell ref="C192:J192"/>
  </mergeCells>
  <phoneticPr fontId="44" type="noConversion"/>
  <conditionalFormatting sqref="T1:T9 T193:T194 T196:T204 T206:T1048576 T11:T191">
    <cfRule type="cellIs" dxfId="1" priority="1" operator="equal">
      <formula>"OK"</formula>
    </cfRule>
  </conditionalFormatting>
  <conditionalFormatting sqref="T2:T9 T193:T194 T196:T204 T206:T1048576 T12:T191">
    <cfRule type="cellIs" dxfId="0" priority="2" operator="equal">
      <formula>"ERROR"</formula>
    </cfRule>
  </conditionalFormatting>
  <pageMargins left="0.11811023622047245" right="0.11811023622047245" top="0.15748031496062992" bottom="0.15748031496062992" header="0.31496062992125984" footer="0.31496062992125984"/>
  <pageSetup paperSize="9" scale="21" orientation="portrait"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837f7691-f6b2-4e4d-a649-abd74f8cc6e0">
      <UserInfo>
        <DisplayName/>
        <AccountId xsi:nil="true"/>
        <AccountType/>
      </UserInfo>
    </SharedWithUsers>
    <TaxCatchAll xmlns="837f7691-f6b2-4e4d-a649-abd74f8cc6e0" xsi:nil="true"/>
    <lcf76f155ced4ddcb4097134ff3c332f xmlns="5878a3bc-bd98-4f80-bbbd-7942033ae18f">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7BB53296E0569A4987EC719B6AB6C7C1" ma:contentTypeVersion="19" ma:contentTypeDescription="Crear nuevo documento." ma:contentTypeScope="" ma:versionID="a742f5a494bbb4fa437042f57ab5ccf0">
  <xsd:schema xmlns:xsd="http://www.w3.org/2001/XMLSchema" xmlns:xs="http://www.w3.org/2001/XMLSchema" xmlns:p="http://schemas.microsoft.com/office/2006/metadata/properties" xmlns:ns2="5878a3bc-bd98-4f80-bbbd-7942033ae18f" xmlns:ns3="837f7691-f6b2-4e4d-a649-abd74f8cc6e0" targetNamespace="http://schemas.microsoft.com/office/2006/metadata/properties" ma:root="true" ma:fieldsID="14ac42dd3808b66e154cb5ffa3205ce5" ns2:_="" ns3:_="">
    <xsd:import namespace="5878a3bc-bd98-4f80-bbbd-7942033ae18f"/>
    <xsd:import namespace="837f7691-f6b2-4e4d-a649-abd74f8cc6e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78a3bc-bd98-4f80-bbbd-7942033ae1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Location" ma:index="23" nillable="true" ma:displayName="Location" ma:description="" ma:indexed="true" ma:internalName="MediaServiceLocation" ma:readOnly="true">
      <xsd:simpleType>
        <xsd:restriction base="dms:Text"/>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37f7691-f6b2-4e4d-a649-abd74f8cc6e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9a98f71c-2576-4f28-9ea3-1271816e0d85}" ma:internalName="TaxCatchAll" ma:showField="CatchAllData" ma:web="837f7691-f6b2-4e4d-a649-abd74f8cc6e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file>

<file path=customXml/itemProps2.xml><?xml version="1.0" encoding="utf-8"?>
<ds:datastoreItem xmlns:ds="http://schemas.openxmlformats.org/officeDocument/2006/customXml" ds:itemID="{27A6D5A9-171A-4723-9020-2E0E1F4F5020}"/>
</file>

<file path=customXml/itemProps3.xml><?xml version="1.0" encoding="utf-8"?>
<ds:datastoreItem xmlns:ds="http://schemas.openxmlformats.org/officeDocument/2006/customXml" ds:itemID="{D3162CDF-19EA-444A-8C72-4FCEA7BF1CB5}"/>
</file>

<file path=docProps/app.xml><?xml version="1.0" encoding="utf-8"?>
<Properties xmlns="http://schemas.openxmlformats.org/officeDocument/2006/extended-properties" xmlns:vt="http://schemas.openxmlformats.org/officeDocument/2006/docPropsVTypes">
  <Application>Microsoft Excel Online</Application>
  <Manager/>
  <Company>Insrtituto Nacional de Vias</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Sebastian Diaz Diaz</cp:lastModifiedBy>
  <cp:revision/>
  <dcterms:created xsi:type="dcterms:W3CDTF">2006-06-27T16:47:25Z</dcterms:created>
  <dcterms:modified xsi:type="dcterms:W3CDTF">2026-04-17T21:23:35Z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0x0101007BB53296E0569A4987EC719B6AB6C7C1</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