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daniel-pinzon\Documents\2026\LICITACIONES ESTUFAS\INTERVENTORIA\"/>
    </mc:Choice>
  </mc:AlternateContent>
  <xr:revisionPtr revIDLastSave="0" documentId="13_ncr:1_{A68CCE45-8395-4733-9C58-65C8587E1F42}" xr6:coauthVersionLast="36" xr6:coauthVersionMax="36" xr10:uidLastSave="{00000000-0000-0000-0000-000000000000}"/>
  <bookViews>
    <workbookView xWindow="0" yWindow="0" windowWidth="28800" windowHeight="12105" xr2:uid="{F99F0185-003E-4DD9-9072-C224272E6BF1}"/>
  </bookViews>
  <sheets>
    <sheet name="Interventoria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1" l="1"/>
  <c r="H23" i="1"/>
  <c r="H22" i="1"/>
  <c r="H21" i="1"/>
  <c r="H20" i="1"/>
  <c r="H19" i="1"/>
  <c r="H17" i="1"/>
  <c r="H16" i="1"/>
  <c r="H15" i="1"/>
  <c r="E13" i="1"/>
  <c r="H13" i="1" s="1"/>
  <c r="E12" i="1"/>
  <c r="H12" i="1" s="1"/>
  <c r="K11" i="1"/>
  <c r="E11" i="1"/>
  <c r="H11" i="1" s="1"/>
  <c r="H14" i="1" l="1"/>
  <c r="H18" i="1"/>
  <c r="I18" i="1" s="1"/>
  <c r="H10" i="1"/>
  <c r="I14" i="1" l="1"/>
  <c r="D25" i="1"/>
  <c r="H25" i="1" s="1"/>
  <c r="I25" i="1" s="1"/>
  <c r="I10" i="1"/>
  <c r="I27" i="1" l="1"/>
  <c r="H27" i="1"/>
  <c r="K21" i="1"/>
</calcChain>
</file>

<file path=xl/sharedStrings.xml><?xml version="1.0" encoding="utf-8"?>
<sst xmlns="http://schemas.openxmlformats.org/spreadsheetml/2006/main" count="35" uniqueCount="35">
  <si>
    <t>PLANEACION INSTITUCIONAL Y DIRECCIONAMIENTO ESTRATEGICO</t>
  </si>
  <si>
    <t>CALCULO DE LA INTERVENTORIA</t>
  </si>
  <si>
    <t xml:space="preserve">“INTERVENTORÍA TÉCNICA, ADMINISTRATIVA, JURIDICA Y FINANCIERA, AL CONTRATO DE OBRA CUYO OBJETO ES LA CONSTRUCCIÓN E INSTALACIÓN DE ESTUFAS ECOEFICIENTES, COMO ESTRATEGIA DE MITIGACIÓN Y ADAPTACIÓN AL CAMBIO CLIMÁTICO MEDIANTE EL USO DE TECNOLOGÍAS DE COCCIÓN EFICIENTE Y SISTEMAS DENDROENERGÉTICOS” </t>
  </si>
  <si>
    <t>CONCEPTO</t>
  </si>
  <si>
    <t>V.M./BASE</t>
  </si>
  <si>
    <t>FACTOR</t>
  </si>
  <si>
    <t>Dedicación</t>
  </si>
  <si>
    <t>Duración de la obra (Meses)</t>
  </si>
  <si>
    <t>V.PARCIAL</t>
  </si>
  <si>
    <t>%</t>
  </si>
  <si>
    <t>ADMINISTRACION</t>
  </si>
  <si>
    <t>SALARIOS PERSONAL DE OBRA</t>
  </si>
  <si>
    <t>Director de Interventoria</t>
  </si>
  <si>
    <t>Residente de interventoria</t>
  </si>
  <si>
    <t>GASTOS OPERACIONALES</t>
  </si>
  <si>
    <t>ARRIENDO OFICINA INCL. ADMINISTRACIÓN, SERVICIOS PÚBLICOS, COMUNICACIONES, EQUIPOS OFICINA.</t>
  </si>
  <si>
    <t>Transporte personal de interventoria</t>
  </si>
  <si>
    <t>Alquiler de equipos</t>
  </si>
  <si>
    <t>GASTOS DE LEGALIZACION E IMPUESTOS</t>
  </si>
  <si>
    <t>Estampillas pro universidad Nacional y estatales</t>
  </si>
  <si>
    <t>RETEICA</t>
  </si>
  <si>
    <t>RETEFUENTE</t>
  </si>
  <si>
    <t>CUMPLIMIENTO</t>
  </si>
  <si>
    <t>CALIDAD DEL SERVICIO</t>
  </si>
  <si>
    <t>SALARIOS Y PRESTACIONES SOCIALES</t>
  </si>
  <si>
    <t>IVA 19%</t>
  </si>
  <si>
    <t>Base</t>
  </si>
  <si>
    <t>TOTAL INTERVENTORIA</t>
  </si>
  <si>
    <t xml:space="preserve">FIRMA DEL PROFESIONAL RESPONSABLE </t>
  </si>
  <si>
    <t>NOMBRES Y APELLIDOS</t>
  </si>
  <si>
    <t>CARGO</t>
  </si>
  <si>
    <t>CC</t>
  </si>
  <si>
    <t>DANIEL MAURICIO PINZON RODRIGUEZ</t>
  </si>
  <si>
    <t>Profesional Especializado SDAS</t>
  </si>
  <si>
    <t>Profesional en seguridad y salud en el trabaho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</si>
</sst>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_-&quot;$&quot;\ * #,##0.00_-;\-&quot;$&quot;\ * #,##0.00_-;_-&quot;$&quot;\ * &quot;-&quot;??_-;_-@_-"/>
    <numFmt numFmtId="165" formatCode="_(&quot;$&quot;\ * #,##0.00_);_(&quot;$&quot;\ * \(#,##0.00\);_(&quot;$&quot;\ * &quot;-&quot;??_);_(@_)"/>
    <numFmt numFmtId="166" formatCode="_(* #,##0.0_);_(* \(#,##0.0\);_(* &quot;-&quot;??_);_(@_)"/>
    <numFmt numFmtId="167" formatCode="_(* #,##0_);_(* \(#,##0\);_(* &quot;-&quot;??_);_(@_)"/>
    <numFmt numFmtId="168" formatCode="_(&quot;$&quot;\ * #,##0_);_(&quot;$&quot;\ * \(#,##0\);_(&quot;$&quot;\ * &quot;-&quot;??_);_(@_)"/>
    <numFmt numFmtId="169" formatCode="0.0%"/>
    <numFmt numFmtId="170" formatCode="0.000%"/>
    <numFmt numFmtId="171" formatCode="_ &quot;$&quot;\ * #,##0.00_ ;_ &quot;$&quot;\ * \-#,##0.00_ ;_ &quot;$&quot;\ * &quot;-&quot;??.00_ ;_ @_ "/>
    <numFmt numFmtId="172" formatCode="_-&quot;$&quot;\ * #,##0_-;\-&quot;$&quot;\ * #,##0_-;_-&quot;$&quot;\ * &quot;-&quot;??_-;_-@"/>
    <numFmt numFmtId="173" formatCode="_-&quot;$&quot;\ * #,##0.00_-;\-&quot;$&quot;\ * #,##0.00_-;_-&quot;$&quot;\ * &quot;-&quot;??_-;_-@"/>
    <numFmt numFmtId="174" formatCode="_(&quot;$&quot;\ * #,##0.00_);_(&quot;$&quot;\ * \(#,##0.00\);_(&quot;$&quot;\ * &quot;-&quot;??.00_);_(@_)"/>
    <numFmt numFmtId="175" formatCode="_ &quot;$&quot;\ * #,##0.00_ ;_ &quot;$&quot;\ * \-#,##0.00_ ;_ &quot;$&quot;\ * &quot;-&quot;??_ ;_ @_ "/>
    <numFmt numFmtId="176" formatCode="_(&quot;$&quot;\ * #,##0.000_);_(&quot;$&quot;\ * \(#,##0.000\);_(&quot;$&quot;\ * &quot;-&quot;??.000_);_(@_)"/>
    <numFmt numFmtId="177" formatCode="_(* #,##0.00_);_(* \(#,##0.00\);_(* &quot;-&quot;??_);_(@_)"/>
    <numFmt numFmtId="178" formatCode="_ &quot;$&quot;\ * #,##0_ ;_ &quot;$&quot;\ * \-#,##0_ ;_ &quot;$&quot;\ * &quot;-&quot;??_ ;_ @_ "/>
    <numFmt numFmtId="179" formatCode="_-&quot;$&quot;\ * #,##0.000_-;\-&quot;$&quot;\ * #,##0.000_-;_-&quot;$&quot;\ * &quot;-&quot;???_-;_-@_-"/>
    <numFmt numFmtId="180" formatCode="_-&quot;$&quot;\ * #,##0.00_-;\-&quot;$&quot;\ * #,##0.00_-;_-&quot;$&quot;\ * &quot;-&quot;???_-;_-@_-"/>
  </numFmts>
  <fonts count="20" x14ac:knownFonts="1">
    <font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sz val="12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b/>
      <sz val="14"/>
      <color theme="1"/>
      <name val="Arial"/>
      <family val="2"/>
    </font>
    <font>
      <b/>
      <sz val="9"/>
      <name val="Arial"/>
      <family val="2"/>
    </font>
    <font>
      <b/>
      <sz val="8"/>
      <color rgb="FF000000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DE9D9"/>
        <bgColor rgb="FFFDE9D9"/>
      </patternFill>
    </fill>
    <fill>
      <patternFill patternType="solid">
        <fgColor rgb="FFD8D8D8"/>
        <bgColor rgb="FFD8D8D8"/>
      </patternFill>
    </fill>
  </fills>
  <borders count="33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23">
    <xf numFmtId="0" fontId="0" fillId="0" borderId="0" xfId="0"/>
    <xf numFmtId="0" fontId="2" fillId="2" borderId="0" xfId="0" applyFont="1" applyFill="1" applyBorder="1"/>
    <xf numFmtId="0" fontId="6" fillId="2" borderId="0" xfId="0" applyFont="1" applyFill="1" applyBorder="1"/>
    <xf numFmtId="0" fontId="7" fillId="0" borderId="0" xfId="0" applyFont="1"/>
    <xf numFmtId="0" fontId="0" fillId="0" borderId="0" xfId="0" applyFont="1" applyAlignment="1"/>
    <xf numFmtId="0" fontId="8" fillId="2" borderId="0" xfId="0" applyFont="1" applyFill="1" applyBorder="1"/>
    <xf numFmtId="0" fontId="9" fillId="2" borderId="0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center" vertical="center" wrapText="1"/>
    </xf>
    <xf numFmtId="10" fontId="12" fillId="0" borderId="0" xfId="0" applyNumberFormat="1" applyFont="1" applyAlignment="1">
      <alignment horizontal="center" vertical="center" wrapText="1"/>
    </xf>
    <xf numFmtId="0" fontId="2" fillId="3" borderId="0" xfId="0" applyFont="1" applyFill="1" applyBorder="1" applyAlignment="1">
      <alignment horizontal="right" vertical="center"/>
    </xf>
    <xf numFmtId="0" fontId="3" fillId="0" borderId="0" xfId="0" applyFont="1"/>
    <xf numFmtId="0" fontId="11" fillId="0" borderId="0" xfId="0" applyFont="1" applyAlignment="1">
      <alignment horizontal="center" vertical="center" wrapText="1"/>
    </xf>
    <xf numFmtId="10" fontId="11" fillId="0" borderId="0" xfId="0" applyNumberFormat="1" applyFont="1" applyAlignment="1">
      <alignment horizontal="center" vertical="center" wrapText="1"/>
    </xf>
    <xf numFmtId="165" fontId="11" fillId="5" borderId="19" xfId="0" applyNumberFormat="1" applyFont="1" applyFill="1" applyBorder="1" applyAlignment="1">
      <alignment horizontal="center" vertical="center"/>
    </xf>
    <xf numFmtId="10" fontId="11" fillId="5" borderId="19" xfId="0" applyNumberFormat="1" applyFont="1" applyFill="1" applyBorder="1" applyAlignment="1">
      <alignment horizontal="center" vertical="center" wrapText="1"/>
    </xf>
    <xf numFmtId="166" fontId="11" fillId="5" borderId="19" xfId="0" applyNumberFormat="1" applyFont="1" applyFill="1" applyBorder="1" applyAlignment="1">
      <alignment horizontal="center" vertical="center"/>
    </xf>
    <xf numFmtId="166" fontId="11" fillId="5" borderId="19" xfId="0" applyNumberFormat="1" applyFont="1" applyFill="1" applyBorder="1" applyAlignment="1">
      <alignment horizontal="center" vertical="center" wrapText="1"/>
    </xf>
    <xf numFmtId="167" fontId="11" fillId="5" borderId="19" xfId="0" applyNumberFormat="1" applyFont="1" applyFill="1" applyBorder="1" applyAlignment="1">
      <alignment horizontal="center" vertical="center"/>
    </xf>
    <xf numFmtId="10" fontId="11" fillId="5" borderId="19" xfId="0" applyNumberFormat="1" applyFont="1" applyFill="1" applyBorder="1" applyAlignment="1">
      <alignment horizontal="center" vertical="center"/>
    </xf>
    <xf numFmtId="10" fontId="11" fillId="2" borderId="0" xfId="0" applyNumberFormat="1" applyFont="1" applyFill="1" applyBorder="1" applyAlignment="1">
      <alignment horizontal="center" vertical="center"/>
    </xf>
    <xf numFmtId="165" fontId="3" fillId="2" borderId="0" xfId="0" applyNumberFormat="1" applyFont="1" applyFill="1" applyBorder="1" applyAlignment="1">
      <alignment horizontal="center" vertical="center"/>
    </xf>
    <xf numFmtId="0" fontId="11" fillId="5" borderId="19" xfId="0" applyFont="1" applyFill="1" applyBorder="1" applyAlignment="1">
      <alignment horizontal="center" vertical="center"/>
    </xf>
    <xf numFmtId="0" fontId="11" fillId="5" borderId="19" xfId="0" applyFont="1" applyFill="1" applyBorder="1" applyAlignment="1">
      <alignment vertical="center"/>
    </xf>
    <xf numFmtId="165" fontId="11" fillId="5" borderId="19" xfId="0" applyNumberFormat="1" applyFont="1" applyFill="1" applyBorder="1" applyAlignment="1">
      <alignment vertical="center"/>
    </xf>
    <xf numFmtId="10" fontId="11" fillId="5" borderId="19" xfId="0" applyNumberFormat="1" applyFont="1" applyFill="1" applyBorder="1" applyAlignment="1">
      <alignment vertical="center"/>
    </xf>
    <xf numFmtId="169" fontId="11" fillId="5" borderId="19" xfId="0" applyNumberFormat="1" applyFont="1" applyFill="1" applyBorder="1" applyAlignment="1">
      <alignment horizontal="center" vertical="center"/>
    </xf>
    <xf numFmtId="10" fontId="4" fillId="2" borderId="0" xfId="0" applyNumberFormat="1" applyFont="1" applyFill="1" applyBorder="1" applyAlignment="1">
      <alignment horizontal="center" vertical="center"/>
    </xf>
    <xf numFmtId="168" fontId="11" fillId="2" borderId="19" xfId="0" applyNumberFormat="1" applyFont="1" applyFill="1" applyBorder="1" applyAlignment="1">
      <alignment horizontal="center" vertical="center" wrapText="1"/>
    </xf>
    <xf numFmtId="170" fontId="11" fillId="2" borderId="19" xfId="0" applyNumberFormat="1" applyFont="1" applyFill="1" applyBorder="1" applyAlignment="1">
      <alignment horizontal="center" vertical="center"/>
    </xf>
    <xf numFmtId="1" fontId="3" fillId="2" borderId="19" xfId="0" applyNumberFormat="1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vertical="center" wrapText="1"/>
    </xf>
    <xf numFmtId="165" fontId="3" fillId="2" borderId="21" xfId="0" applyNumberFormat="1" applyFont="1" applyFill="1" applyBorder="1" applyAlignment="1">
      <alignment vertical="center"/>
    </xf>
    <xf numFmtId="10" fontId="3" fillId="2" borderId="19" xfId="0" applyNumberFormat="1" applyFont="1" applyFill="1" applyBorder="1" applyAlignment="1">
      <alignment vertical="center"/>
    </xf>
    <xf numFmtId="9" fontId="3" fillId="2" borderId="19" xfId="1" applyFont="1" applyFill="1" applyBorder="1" applyAlignment="1">
      <alignment vertical="center"/>
    </xf>
    <xf numFmtId="167" fontId="3" fillId="2" borderId="19" xfId="0" applyNumberFormat="1" applyFont="1" applyFill="1" applyBorder="1" applyAlignment="1">
      <alignment vertical="center"/>
    </xf>
    <xf numFmtId="168" fontId="3" fillId="2" borderId="19" xfId="0" applyNumberFormat="1" applyFont="1" applyFill="1" applyBorder="1" applyAlignment="1">
      <alignment horizontal="center" vertical="center"/>
    </xf>
    <xf numFmtId="170" fontId="3" fillId="2" borderId="19" xfId="0" applyNumberFormat="1" applyFont="1" applyFill="1" applyBorder="1" applyAlignment="1">
      <alignment vertical="center"/>
    </xf>
    <xf numFmtId="10" fontId="3" fillId="2" borderId="0" xfId="0" applyNumberFormat="1" applyFont="1" applyFill="1" applyBorder="1"/>
    <xf numFmtId="171" fontId="2" fillId="2" borderId="0" xfId="0" applyNumberFormat="1" applyFont="1" applyFill="1" applyBorder="1"/>
    <xf numFmtId="165" fontId="3" fillId="2" borderId="22" xfId="0" applyNumberFormat="1" applyFont="1" applyFill="1" applyBorder="1" applyAlignment="1">
      <alignment vertical="center"/>
    </xf>
    <xf numFmtId="165" fontId="3" fillId="2" borderId="19" xfId="0" applyNumberFormat="1" applyFont="1" applyFill="1" applyBorder="1" applyAlignment="1">
      <alignment vertical="center"/>
    </xf>
    <xf numFmtId="168" fontId="14" fillId="2" borderId="19" xfId="0" applyNumberFormat="1" applyFont="1" applyFill="1" applyBorder="1" applyAlignment="1">
      <alignment horizontal="center" vertical="center"/>
    </xf>
    <xf numFmtId="172" fontId="2" fillId="2" borderId="0" xfId="0" applyNumberFormat="1" applyFont="1" applyFill="1" applyBorder="1"/>
    <xf numFmtId="0" fontId="3" fillId="2" borderId="19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left" vertical="center" wrapText="1"/>
    </xf>
    <xf numFmtId="165" fontId="3" fillId="2" borderId="19" xfId="0" applyNumberFormat="1" applyFont="1" applyFill="1" applyBorder="1" applyAlignment="1">
      <alignment horizontal="center" vertical="center"/>
    </xf>
    <xf numFmtId="166" fontId="3" fillId="2" borderId="19" xfId="0" applyNumberFormat="1" applyFont="1" applyFill="1" applyBorder="1" applyAlignment="1">
      <alignment vertical="center"/>
    </xf>
    <xf numFmtId="173" fontId="2" fillId="2" borderId="0" xfId="0" applyNumberFormat="1" applyFont="1" applyFill="1" applyBorder="1"/>
    <xf numFmtId="0" fontId="3" fillId="0" borderId="19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165" fontId="3" fillId="0" borderId="19" xfId="0" applyNumberFormat="1" applyFont="1" applyBorder="1" applyAlignment="1">
      <alignment horizontal="right" vertical="center"/>
    </xf>
    <xf numFmtId="174" fontId="3" fillId="2" borderId="19" xfId="0" applyNumberFormat="1" applyFont="1" applyFill="1" applyBorder="1" applyAlignment="1">
      <alignment horizontal="center" vertical="center"/>
    </xf>
    <xf numFmtId="174" fontId="2" fillId="2" borderId="0" xfId="0" applyNumberFormat="1" applyFont="1" applyFill="1" applyBorder="1"/>
    <xf numFmtId="9" fontId="2" fillId="0" borderId="0" xfId="0" applyNumberFormat="1" applyFont="1"/>
    <xf numFmtId="0" fontId="15" fillId="0" borderId="0" xfId="0" applyFont="1"/>
    <xf numFmtId="165" fontId="14" fillId="2" borderId="19" xfId="0" applyNumberFormat="1" applyFont="1" applyFill="1" applyBorder="1" applyAlignment="1">
      <alignment horizontal="center" vertical="center" wrapText="1"/>
    </xf>
    <xf numFmtId="175" fontId="2" fillId="2" borderId="0" xfId="0" applyNumberFormat="1" applyFont="1" applyFill="1" applyBorder="1"/>
    <xf numFmtId="0" fontId="3" fillId="2" borderId="17" xfId="0" applyFont="1" applyFill="1" applyBorder="1" applyAlignment="1">
      <alignment horizontal="left" vertical="center"/>
    </xf>
    <xf numFmtId="171" fontId="3" fillId="2" borderId="19" xfId="0" applyNumberFormat="1" applyFont="1" applyFill="1" applyBorder="1" applyAlignment="1">
      <alignment vertical="center"/>
    </xf>
    <xf numFmtId="10" fontId="3" fillId="2" borderId="18" xfId="0" applyNumberFormat="1" applyFont="1" applyFill="1" applyBorder="1" applyAlignment="1">
      <alignment vertical="center"/>
    </xf>
    <xf numFmtId="2" fontId="3" fillId="2" borderId="19" xfId="0" applyNumberFormat="1" applyFont="1" applyFill="1" applyBorder="1" applyAlignment="1">
      <alignment vertical="center"/>
    </xf>
    <xf numFmtId="176" fontId="3" fillId="2" borderId="19" xfId="0" applyNumberFormat="1" applyFont="1" applyFill="1" applyBorder="1" applyAlignment="1">
      <alignment horizontal="center" vertical="center"/>
    </xf>
    <xf numFmtId="177" fontId="2" fillId="2" borderId="0" xfId="0" applyNumberFormat="1" applyFont="1" applyFill="1" applyBorder="1"/>
    <xf numFmtId="0" fontId="3" fillId="2" borderId="19" xfId="0" applyFont="1" applyFill="1" applyBorder="1" applyAlignment="1">
      <alignment horizontal="left" vertical="center"/>
    </xf>
    <xf numFmtId="178" fontId="2" fillId="2" borderId="0" xfId="0" applyNumberFormat="1" applyFont="1" applyFill="1" applyBorder="1"/>
    <xf numFmtId="0" fontId="3" fillId="2" borderId="17" xfId="0" applyFont="1" applyFill="1" applyBorder="1" applyAlignment="1">
      <alignment vertical="center"/>
    </xf>
    <xf numFmtId="179" fontId="2" fillId="2" borderId="0" xfId="0" applyNumberFormat="1" applyFont="1" applyFill="1" applyBorder="1"/>
    <xf numFmtId="175" fontId="3" fillId="2" borderId="0" xfId="0" applyNumberFormat="1" applyFont="1" applyFill="1" applyBorder="1"/>
    <xf numFmtId="0" fontId="3" fillId="2" borderId="22" xfId="0" applyFont="1" applyFill="1" applyBorder="1" applyAlignment="1">
      <alignment horizontal="left" vertical="center"/>
    </xf>
    <xf numFmtId="0" fontId="3" fillId="2" borderId="19" xfId="0" applyFont="1" applyFill="1" applyBorder="1" applyAlignment="1">
      <alignment vertical="center"/>
    </xf>
    <xf numFmtId="0" fontId="3" fillId="2" borderId="22" xfId="0" applyFont="1" applyFill="1" applyBorder="1" applyAlignment="1">
      <alignment horizontal="left" vertical="center" wrapText="1"/>
    </xf>
    <xf numFmtId="0" fontId="11" fillId="2" borderId="19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vertical="center" wrapText="1"/>
    </xf>
    <xf numFmtId="0" fontId="2" fillId="0" borderId="20" xfId="0" applyFont="1" applyBorder="1" applyAlignment="1">
      <alignment wrapText="1"/>
    </xf>
    <xf numFmtId="176" fontId="11" fillId="2" borderId="19" xfId="0" applyNumberFormat="1" applyFont="1" applyFill="1" applyBorder="1" applyAlignment="1">
      <alignment horizontal="center" vertical="center"/>
    </xf>
    <xf numFmtId="10" fontId="11" fillId="2" borderId="19" xfId="0" applyNumberFormat="1" applyFont="1" applyFill="1" applyBorder="1" applyAlignment="1">
      <alignment horizontal="center" vertical="center"/>
    </xf>
    <xf numFmtId="165" fontId="2" fillId="2" borderId="0" xfId="0" applyNumberFormat="1" applyFont="1" applyFill="1" applyBorder="1"/>
    <xf numFmtId="0" fontId="11" fillId="2" borderId="23" xfId="0" applyFont="1" applyFill="1" applyBorder="1" applyAlignment="1">
      <alignment horizontal="center" vertical="center"/>
    </xf>
    <xf numFmtId="169" fontId="11" fillId="2" borderId="0" xfId="0" applyNumberFormat="1" applyFont="1" applyFill="1" applyBorder="1" applyAlignment="1">
      <alignment horizontal="center" vertical="center"/>
    </xf>
    <xf numFmtId="165" fontId="2" fillId="0" borderId="0" xfId="0" applyNumberFormat="1" applyFont="1"/>
    <xf numFmtId="0" fontId="11" fillId="2" borderId="6" xfId="0" applyFont="1" applyFill="1" applyBorder="1" applyAlignment="1">
      <alignment vertical="center"/>
    </xf>
    <xf numFmtId="0" fontId="2" fillId="0" borderId="7" xfId="0" applyFont="1" applyBorder="1"/>
    <xf numFmtId="168" fontId="2" fillId="0" borderId="18" xfId="0" applyNumberFormat="1" applyFont="1" applyBorder="1"/>
    <xf numFmtId="10" fontId="2" fillId="2" borderId="0" xfId="0" applyNumberFormat="1" applyFont="1" applyFill="1" applyBorder="1"/>
    <xf numFmtId="10" fontId="2" fillId="0" borderId="0" xfId="0" applyNumberFormat="1" applyFont="1"/>
    <xf numFmtId="180" fontId="19" fillId="0" borderId="18" xfId="0" applyNumberFormat="1" applyFont="1" applyBorder="1" applyAlignment="1"/>
    <xf numFmtId="164" fontId="7" fillId="0" borderId="0" xfId="2" applyFont="1"/>
    <xf numFmtId="0" fontId="18" fillId="4" borderId="17" xfId="0" applyFont="1" applyFill="1" applyBorder="1" applyAlignment="1">
      <alignment horizontal="center" vertical="center" wrapText="1"/>
    </xf>
    <xf numFmtId="0" fontId="5" fillId="0" borderId="18" xfId="0" applyFont="1" applyBorder="1"/>
    <xf numFmtId="0" fontId="17" fillId="4" borderId="17" xfId="0" applyFont="1" applyFill="1" applyBorder="1" applyAlignment="1">
      <alignment horizontal="center" vertical="center" wrapText="1"/>
    </xf>
    <xf numFmtId="0" fontId="5" fillId="0" borderId="20" xfId="0" applyFont="1" applyBorder="1"/>
    <xf numFmtId="0" fontId="17" fillId="0" borderId="24" xfId="0" applyFont="1" applyBorder="1" applyAlignment="1">
      <alignment horizontal="center" vertical="center" wrapText="1"/>
    </xf>
    <xf numFmtId="0" fontId="5" fillId="0" borderId="25" xfId="0" applyFont="1" applyBorder="1"/>
    <xf numFmtId="0" fontId="5" fillId="0" borderId="29" xfId="0" applyFont="1" applyBorder="1"/>
    <xf numFmtId="0" fontId="5" fillId="0" borderId="30" xfId="0" applyFont="1" applyBorder="1"/>
    <xf numFmtId="0" fontId="0" fillId="0" borderId="0" xfId="0" applyFont="1" applyAlignment="1"/>
    <xf numFmtId="0" fontId="5" fillId="0" borderId="31" xfId="0" applyFont="1" applyBorder="1"/>
    <xf numFmtId="0" fontId="5" fillId="0" borderId="6" xfId="0" applyFont="1" applyBorder="1"/>
    <xf numFmtId="0" fontId="5" fillId="0" borderId="7" xfId="0" applyFont="1" applyBorder="1"/>
    <xf numFmtId="0" fontId="5" fillId="0" borderId="32" xfId="0" applyFont="1" applyBorder="1"/>
    <xf numFmtId="0" fontId="3" fillId="0" borderId="1" xfId="0" applyFont="1" applyBorder="1" applyAlignment="1">
      <alignment vertical="center"/>
    </xf>
    <xf numFmtId="0" fontId="5" fillId="0" borderId="5" xfId="0" applyFont="1" applyBorder="1"/>
    <xf numFmtId="0" fontId="5" fillId="0" borderId="9" xfId="0" applyFont="1" applyBorder="1"/>
    <xf numFmtId="0" fontId="4" fillId="3" borderId="2" xfId="0" applyFont="1" applyFill="1" applyBorder="1" applyAlignment="1">
      <alignment horizontal="center" vertical="center" wrapText="1"/>
    </xf>
    <xf numFmtId="0" fontId="5" fillId="0" borderId="3" xfId="0" applyFont="1" applyBorder="1"/>
    <xf numFmtId="0" fontId="5" fillId="0" borderId="4" xfId="0" applyFont="1" applyBorder="1"/>
    <xf numFmtId="0" fontId="5" fillId="0" borderId="8" xfId="0" applyFont="1" applyBorder="1"/>
    <xf numFmtId="0" fontId="4" fillId="0" borderId="10" xfId="0" applyFont="1" applyBorder="1" applyAlignment="1">
      <alignment horizontal="center" vertical="center" wrapText="1"/>
    </xf>
    <xf numFmtId="0" fontId="5" fillId="0" borderId="11" xfId="0" applyFont="1" applyBorder="1"/>
    <xf numFmtId="0" fontId="5" fillId="0" borderId="12" xfId="0" applyFont="1" applyBorder="1"/>
    <xf numFmtId="0" fontId="13" fillId="4" borderId="13" xfId="0" applyFont="1" applyFill="1" applyBorder="1" applyAlignment="1">
      <alignment horizontal="center" vertical="center" wrapText="1"/>
    </xf>
    <xf numFmtId="0" fontId="5" fillId="0" borderId="14" xfId="0" applyFont="1" applyBorder="1"/>
    <xf numFmtId="0" fontId="5" fillId="0" borderId="15" xfId="0" applyFont="1" applyBorder="1"/>
    <xf numFmtId="0" fontId="5" fillId="0" borderId="16" xfId="0" applyFont="1" applyBorder="1"/>
    <xf numFmtId="0" fontId="11" fillId="5" borderId="17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left" vertical="center"/>
    </xf>
    <xf numFmtId="0" fontId="11" fillId="2" borderId="24" xfId="0" applyFont="1" applyFill="1" applyBorder="1" applyAlignment="1">
      <alignment horizontal="right" vertical="center"/>
    </xf>
    <xf numFmtId="0" fontId="16" fillId="2" borderId="21" xfId="0" applyFont="1" applyFill="1" applyBorder="1" applyAlignment="1">
      <alignment horizontal="center" vertical="center"/>
    </xf>
    <xf numFmtId="0" fontId="16" fillId="4" borderId="26" xfId="0" applyFont="1" applyFill="1" applyBorder="1" applyAlignment="1">
      <alignment horizontal="center" vertical="center" wrapText="1"/>
    </xf>
    <xf numFmtId="0" fontId="5" fillId="0" borderId="27" xfId="0" applyFont="1" applyBorder="1"/>
    <xf numFmtId="0" fontId="5" fillId="0" borderId="28" xfId="0" applyFont="1" applyBorder="1"/>
  </cellXfs>
  <cellStyles count="3">
    <cellStyle name="Moneda" xfId="2" builtinId="4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0</xdr:row>
      <xdr:rowOff>114300</xdr:rowOff>
    </xdr:from>
    <xdr:ext cx="819150" cy="428625"/>
    <xdr:pic>
      <xdr:nvPicPr>
        <xdr:cNvPr id="2" name="image4.png">
          <a:extLst>
            <a:ext uri="{FF2B5EF4-FFF2-40B4-BE49-F238E27FC236}">
              <a16:creationId xmlns:a16="http://schemas.microsoft.com/office/drawing/2014/main" id="{BD001F9F-9A96-4848-B6C8-10C0849A67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81050" y="114300"/>
          <a:ext cx="819150" cy="428625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ESUPUESTO%20%20682%20ESTUFAS%20E%20INTERVENTOR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ESTUDIO DE MERCADO"/>
      <sheetName val="CAP 1.1"/>
      <sheetName val="CAP 1.2"/>
      <sheetName val=" CAP 1.3"/>
      <sheetName val="CAP 1.4"/>
      <sheetName val="CAP 1.5"/>
      <sheetName val="CAP 1.6"/>
      <sheetName val="CAP 1.7"/>
      <sheetName val="CAP 1.8"/>
      <sheetName val="CAP 1.9"/>
      <sheetName val="CAP 1.10"/>
      <sheetName val="CAP 1.11"/>
      <sheetName val="CAP 1.12"/>
      <sheetName val="CAP 1.13"/>
      <sheetName val="CAP 1.14"/>
      <sheetName val="CAP 1.15"/>
      <sheetName val="CAP 1.16"/>
      <sheetName val="CAP 1.17"/>
      <sheetName val="CAP 1.18"/>
      <sheetName val="CAP 1.19"/>
      <sheetName val="CAP 1.20"/>
      <sheetName val="CAP 1.21"/>
      <sheetName val="CAP 2.1"/>
      <sheetName val="CAP 3.1"/>
      <sheetName val="CUADRILLAS"/>
      <sheetName val="AIU"/>
      <sheetName val="FACTOR MULTIPLICADOR (FACT  AIU"/>
      <sheetName val="Interventoria"/>
      <sheetName val="FACTOR MULTIPLICADOR (FACT INTE"/>
    </sheetNames>
    <sheetDataSet>
      <sheetData sheetId="0">
        <row r="38">
          <cell r="G38">
            <v>3136449914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21">
          <cell r="E21">
            <v>1.6929000000000001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62488-6060-4851-AF65-8BFBBA1711E6}">
  <dimension ref="A1:W1000"/>
  <sheetViews>
    <sheetView tabSelected="1" topLeftCell="B4" workbookViewId="0">
      <selection activeCell="K15" sqref="K15"/>
    </sheetView>
  </sheetViews>
  <sheetFormatPr baseColWidth="10" defaultColWidth="12.5703125" defaultRowHeight="15" customHeight="1" x14ac:dyDescent="0.2"/>
  <cols>
    <col min="1" max="1" width="11.42578125" style="4" customWidth="1"/>
    <col min="2" max="2" width="15.5703125" style="4" customWidth="1"/>
    <col min="3" max="3" width="29" style="4" customWidth="1"/>
    <col min="4" max="4" width="16.7109375" style="4" customWidth="1"/>
    <col min="5" max="5" width="7.140625" style="4" customWidth="1"/>
    <col min="6" max="6" width="9" style="4" customWidth="1"/>
    <col min="7" max="7" width="10.85546875" style="4" customWidth="1"/>
    <col min="8" max="8" width="16.85546875" style="4" customWidth="1"/>
    <col min="9" max="9" width="7.85546875" style="4" customWidth="1"/>
    <col min="10" max="10" width="15.140625" style="4" customWidth="1"/>
    <col min="11" max="11" width="29" style="4" customWidth="1"/>
    <col min="12" max="12" width="27.140625" style="4" customWidth="1"/>
    <col min="13" max="13" width="9.140625" style="4" customWidth="1"/>
    <col min="14" max="16384" width="12.5703125" style="4"/>
  </cols>
  <sheetData>
    <row r="1" spans="1:23" ht="28.5" customHeight="1" x14ac:dyDescent="0.2">
      <c r="A1" s="1"/>
      <c r="B1" s="102"/>
      <c r="C1" s="105" t="s">
        <v>0</v>
      </c>
      <c r="D1" s="106"/>
      <c r="E1" s="106"/>
      <c r="F1" s="106"/>
      <c r="G1" s="106"/>
      <c r="H1" s="106"/>
      <c r="I1" s="107"/>
      <c r="J1" s="2"/>
      <c r="K1" s="1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12.75" customHeight="1" x14ac:dyDescent="0.2">
      <c r="A2" s="5"/>
      <c r="B2" s="103"/>
      <c r="C2" s="99"/>
      <c r="D2" s="100"/>
      <c r="E2" s="100"/>
      <c r="F2" s="100"/>
      <c r="G2" s="100"/>
      <c r="H2" s="100"/>
      <c r="I2" s="108"/>
      <c r="J2" s="6"/>
      <c r="K2" s="5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ht="19.5" customHeight="1" thickBot="1" x14ac:dyDescent="0.25">
      <c r="A3" s="5"/>
      <c r="B3" s="104"/>
      <c r="C3" s="109" t="s">
        <v>1</v>
      </c>
      <c r="D3" s="110"/>
      <c r="E3" s="110"/>
      <c r="F3" s="110"/>
      <c r="G3" s="110"/>
      <c r="H3" s="110"/>
      <c r="I3" s="111"/>
      <c r="J3" s="7"/>
      <c r="K3" s="1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ht="12.75" customHeight="1" thickBot="1" x14ac:dyDescent="0.25">
      <c r="A4" s="5"/>
      <c r="B4" s="8"/>
      <c r="C4" s="9"/>
      <c r="D4" s="9"/>
      <c r="E4" s="10"/>
      <c r="F4" s="9"/>
      <c r="G4" s="9"/>
      <c r="H4" s="11"/>
      <c r="I4" s="12"/>
      <c r="J4" s="7"/>
      <c r="K4" s="1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12.75" customHeight="1" x14ac:dyDescent="0.2">
      <c r="A5" s="5"/>
      <c r="B5" s="112" t="s">
        <v>2</v>
      </c>
      <c r="C5" s="106"/>
      <c r="D5" s="106"/>
      <c r="E5" s="106"/>
      <c r="F5" s="106"/>
      <c r="G5" s="106"/>
      <c r="H5" s="106"/>
      <c r="I5" s="107"/>
      <c r="J5" s="7"/>
      <c r="K5" s="1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</row>
    <row r="6" spans="1:23" ht="30.75" customHeight="1" thickBot="1" x14ac:dyDescent="0.25">
      <c r="A6" s="5"/>
      <c r="B6" s="113"/>
      <c r="C6" s="114"/>
      <c r="D6" s="114"/>
      <c r="E6" s="114"/>
      <c r="F6" s="114"/>
      <c r="G6" s="114"/>
      <c r="H6" s="114"/>
      <c r="I6" s="115"/>
      <c r="J6" s="7"/>
      <c r="K6" s="1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12.75" customHeight="1" x14ac:dyDescent="0.2">
      <c r="A7" s="5"/>
      <c r="B7" s="13"/>
      <c r="C7" s="13"/>
      <c r="D7" s="13"/>
      <c r="E7" s="14"/>
      <c r="F7" s="13"/>
      <c r="G7" s="13"/>
      <c r="H7" s="13"/>
      <c r="I7" s="13"/>
      <c r="J7" s="7"/>
      <c r="K7" s="1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spans="1:23" ht="36.75" customHeight="1" x14ac:dyDescent="0.2">
      <c r="A8" s="1"/>
      <c r="B8" s="116" t="s">
        <v>3</v>
      </c>
      <c r="C8" s="90"/>
      <c r="D8" s="15" t="s">
        <v>4</v>
      </c>
      <c r="E8" s="16" t="s">
        <v>5</v>
      </c>
      <c r="F8" s="17" t="s">
        <v>6</v>
      </c>
      <c r="G8" s="18" t="s">
        <v>7</v>
      </c>
      <c r="H8" s="19" t="s">
        <v>8</v>
      </c>
      <c r="I8" s="20" t="s">
        <v>9</v>
      </c>
      <c r="J8" s="21"/>
      <c r="K8" s="22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</row>
    <row r="9" spans="1:23" ht="12.75" customHeight="1" x14ac:dyDescent="0.2">
      <c r="A9" s="1"/>
      <c r="B9" s="23">
        <v>1</v>
      </c>
      <c r="C9" s="24" t="s">
        <v>10</v>
      </c>
      <c r="D9" s="25"/>
      <c r="E9" s="26"/>
      <c r="F9" s="19"/>
      <c r="G9" s="27"/>
      <c r="H9" s="15"/>
      <c r="I9" s="20"/>
      <c r="J9" s="28"/>
      <c r="K9" s="1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1:23" ht="12.75" customHeight="1" x14ac:dyDescent="0.2">
      <c r="A10" s="1"/>
      <c r="B10" s="117" t="s">
        <v>11</v>
      </c>
      <c r="C10" s="92"/>
      <c r="D10" s="92"/>
      <c r="E10" s="92"/>
      <c r="F10" s="92"/>
      <c r="G10" s="90"/>
      <c r="H10" s="29">
        <f>SUM(H11:H13)</f>
        <v>116418031.91999999</v>
      </c>
      <c r="I10" s="30">
        <f>H10/K11</f>
        <v>3.7117771720297905E-2</v>
      </c>
      <c r="J10" s="21"/>
      <c r="K10" s="21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</row>
    <row r="11" spans="1:23" ht="12.75" customHeight="1" x14ac:dyDescent="0.2">
      <c r="A11" s="1"/>
      <c r="B11" s="31">
        <v>1</v>
      </c>
      <c r="C11" s="32" t="s">
        <v>12</v>
      </c>
      <c r="D11" s="33">
        <v>6800000</v>
      </c>
      <c r="E11" s="34">
        <f>+'[1]FACTOR MULTIPLICADOR (FACT INTE'!$E$21/100</f>
        <v>1.6929E-2</v>
      </c>
      <c r="F11" s="35">
        <v>0.3</v>
      </c>
      <c r="G11" s="36">
        <v>12</v>
      </c>
      <c r="H11" s="37">
        <f t="shared" ref="H11:H13" si="0">D11*(1+E11)*F11*G11*B11</f>
        <v>24894421.919999998</v>
      </c>
      <c r="I11" s="38"/>
      <c r="J11" s="39"/>
      <c r="K11" s="40">
        <f>+[1]PRESUPUESTO!G38</f>
        <v>3136449914</v>
      </c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1:23" ht="12.75" customHeight="1" x14ac:dyDescent="0.2">
      <c r="A12" s="1"/>
      <c r="B12" s="31">
        <v>1</v>
      </c>
      <c r="C12" s="32" t="s">
        <v>13</v>
      </c>
      <c r="D12" s="41">
        <v>5600000</v>
      </c>
      <c r="E12" s="34">
        <f>+'[1]FACTOR MULTIPLICADOR (FACT INTE'!$E$21/100</f>
        <v>1.6929E-2</v>
      </c>
      <c r="F12" s="35">
        <v>0.5</v>
      </c>
      <c r="G12" s="36">
        <v>12</v>
      </c>
      <c r="H12" s="37">
        <f t="shared" si="0"/>
        <v>34168814.399999999</v>
      </c>
      <c r="I12" s="38"/>
      <c r="J12" s="39"/>
      <c r="K12" s="1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</row>
    <row r="13" spans="1:23" ht="24.75" customHeight="1" x14ac:dyDescent="0.2">
      <c r="A13" s="1"/>
      <c r="B13" s="31">
        <v>1</v>
      </c>
      <c r="C13" s="32" t="s">
        <v>34</v>
      </c>
      <c r="D13" s="42">
        <v>4700000</v>
      </c>
      <c r="E13" s="34">
        <f>+'[1]FACTOR MULTIPLICADOR (FACT INTE'!$E$21/100</f>
        <v>1.6929E-2</v>
      </c>
      <c r="F13" s="35">
        <v>1</v>
      </c>
      <c r="G13" s="36">
        <v>12</v>
      </c>
      <c r="H13" s="37">
        <f t="shared" si="0"/>
        <v>57354795.599999994</v>
      </c>
      <c r="I13" s="38"/>
      <c r="J13" s="39"/>
      <c r="K13" s="1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</row>
    <row r="14" spans="1:23" ht="12.75" customHeight="1" x14ac:dyDescent="0.2">
      <c r="A14" s="1"/>
      <c r="B14" s="117" t="s">
        <v>14</v>
      </c>
      <c r="C14" s="92"/>
      <c r="D14" s="92"/>
      <c r="E14" s="92"/>
      <c r="F14" s="92"/>
      <c r="G14" s="90"/>
      <c r="H14" s="43">
        <f>SUM(H15:H17)</f>
        <v>33399272.399999999</v>
      </c>
      <c r="I14" s="30">
        <f>H14/K11</f>
        <v>1.0648750439443491E-2</v>
      </c>
      <c r="J14" s="21"/>
      <c r="K14" s="44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</row>
    <row r="15" spans="1:23" ht="44.25" customHeight="1" x14ac:dyDescent="0.2">
      <c r="A15" s="1"/>
      <c r="B15" s="45">
        <v>1</v>
      </c>
      <c r="C15" s="46" t="s">
        <v>15</v>
      </c>
      <c r="D15" s="47">
        <v>940000</v>
      </c>
      <c r="E15" s="34"/>
      <c r="F15" s="48">
        <v>1</v>
      </c>
      <c r="G15" s="36">
        <v>12</v>
      </c>
      <c r="H15" s="37">
        <f t="shared" ref="H15:H17" si="1">D15*(1+E15)*F15*G15*B15</f>
        <v>11280000</v>
      </c>
      <c r="I15" s="38"/>
      <c r="J15" s="39"/>
      <c r="K15" s="49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</row>
    <row r="16" spans="1:23" ht="12.75" customHeight="1" x14ac:dyDescent="0.2">
      <c r="A16" s="1"/>
      <c r="B16" s="50">
        <v>1</v>
      </c>
      <c r="C16" s="51" t="s">
        <v>16</v>
      </c>
      <c r="D16" s="52">
        <v>1400000</v>
      </c>
      <c r="E16" s="34"/>
      <c r="F16" s="48">
        <v>1</v>
      </c>
      <c r="G16" s="36">
        <v>12</v>
      </c>
      <c r="H16" s="53">
        <f t="shared" si="1"/>
        <v>16800000</v>
      </c>
      <c r="I16" s="38"/>
      <c r="J16" s="39"/>
      <c r="K16" s="54"/>
      <c r="L16" s="55"/>
      <c r="M16" s="56"/>
      <c r="N16" s="3"/>
      <c r="O16" s="3"/>
      <c r="P16" s="3"/>
      <c r="Q16" s="3"/>
      <c r="R16" s="3"/>
      <c r="S16" s="3"/>
      <c r="T16" s="3"/>
      <c r="U16" s="3"/>
      <c r="V16" s="3"/>
      <c r="W16" s="3"/>
    </row>
    <row r="17" spans="1:23" ht="12.75" customHeight="1" x14ac:dyDescent="0.2">
      <c r="A17" s="1"/>
      <c r="B17" s="50">
        <v>1</v>
      </c>
      <c r="C17" s="51" t="s">
        <v>17</v>
      </c>
      <c r="D17" s="52">
        <v>443272.7</v>
      </c>
      <c r="E17" s="34"/>
      <c r="F17" s="48">
        <v>1</v>
      </c>
      <c r="G17" s="36">
        <v>12</v>
      </c>
      <c r="H17" s="53">
        <f t="shared" si="1"/>
        <v>5319272.4000000004</v>
      </c>
      <c r="I17" s="38"/>
      <c r="J17" s="39"/>
      <c r="K17" s="54"/>
      <c r="L17" s="55"/>
      <c r="M17" s="56"/>
      <c r="N17" s="3"/>
      <c r="O17" s="3"/>
      <c r="P17" s="3"/>
      <c r="Q17" s="3"/>
      <c r="R17" s="3"/>
      <c r="S17" s="3"/>
      <c r="T17" s="3"/>
      <c r="U17" s="3"/>
      <c r="V17" s="3"/>
      <c r="W17" s="3"/>
    </row>
    <row r="18" spans="1:23" ht="12.75" customHeight="1" x14ac:dyDescent="0.2">
      <c r="A18" s="1"/>
      <c r="B18" s="117" t="s">
        <v>18</v>
      </c>
      <c r="C18" s="92"/>
      <c r="D18" s="92"/>
      <c r="E18" s="92"/>
      <c r="F18" s="92"/>
      <c r="G18" s="90"/>
      <c r="H18" s="57">
        <f>SUM(H19:H24)</f>
        <v>7684513.7239999995</v>
      </c>
      <c r="I18" s="30">
        <f>H18/K11</f>
        <v>2.4500674121078919E-3</v>
      </c>
      <c r="J18" s="21"/>
      <c r="K18" s="58"/>
      <c r="L18" s="55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spans="1:23" ht="26.25" customHeight="1" x14ac:dyDescent="0.2">
      <c r="A19" s="1"/>
      <c r="B19" s="59"/>
      <c r="C19" s="46" t="s">
        <v>19</v>
      </c>
      <c r="D19" s="60">
        <v>187427164</v>
      </c>
      <c r="E19" s="61">
        <v>5.0000000000000001E-3</v>
      </c>
      <c r="F19" s="62"/>
      <c r="G19" s="34"/>
      <c r="H19" s="63">
        <f t="shared" ref="H19:H24" si="2">D19*E19</f>
        <v>937135.82000000007</v>
      </c>
      <c r="I19" s="38"/>
      <c r="J19" s="39"/>
      <c r="K19" s="64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spans="1:23" ht="16.5" customHeight="1" x14ac:dyDescent="0.2">
      <c r="A20" s="1"/>
      <c r="B20" s="59"/>
      <c r="C20" s="65" t="s">
        <v>20</v>
      </c>
      <c r="D20" s="60">
        <v>187427164</v>
      </c>
      <c r="E20" s="61">
        <v>0.01</v>
      </c>
      <c r="F20" s="62"/>
      <c r="G20" s="34"/>
      <c r="H20" s="63">
        <f t="shared" si="2"/>
        <v>1874271.6400000001</v>
      </c>
      <c r="I20" s="38"/>
      <c r="J20" s="39"/>
      <c r="K20" s="66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 ht="16.5" customHeight="1" x14ac:dyDescent="0.2">
      <c r="A21" s="1"/>
      <c r="B21" s="67"/>
      <c r="C21" s="65" t="s">
        <v>21</v>
      </c>
      <c r="D21" s="60">
        <v>187427164</v>
      </c>
      <c r="E21" s="61">
        <v>0.02</v>
      </c>
      <c r="F21" s="62"/>
      <c r="G21" s="34"/>
      <c r="H21" s="63">
        <f t="shared" si="2"/>
        <v>3748543.2800000003</v>
      </c>
      <c r="I21" s="38"/>
      <c r="J21" s="39"/>
      <c r="K21" s="68">
        <f>+H10+H14+H18+H25</f>
        <v>187427163.044</v>
      </c>
      <c r="L21" s="88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 ht="16.5" customHeight="1" x14ac:dyDescent="0.2">
      <c r="A22" s="1"/>
      <c r="B22" s="67"/>
      <c r="C22" s="65" t="s">
        <v>22</v>
      </c>
      <c r="D22" s="60">
        <v>187427164</v>
      </c>
      <c r="E22" s="61">
        <v>2E-3</v>
      </c>
      <c r="F22" s="62"/>
      <c r="G22" s="34"/>
      <c r="H22" s="63">
        <f t="shared" si="2"/>
        <v>374854.32799999998</v>
      </c>
      <c r="I22" s="38"/>
      <c r="J22" s="69"/>
      <c r="K22" s="1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 ht="16.5" customHeight="1" x14ac:dyDescent="0.2">
      <c r="A23" s="1"/>
      <c r="B23" s="67"/>
      <c r="C23" s="70" t="s">
        <v>23</v>
      </c>
      <c r="D23" s="60">
        <v>187427164</v>
      </c>
      <c r="E23" s="61">
        <v>2E-3</v>
      </c>
      <c r="F23" s="62"/>
      <c r="G23" s="34"/>
      <c r="H23" s="63">
        <f t="shared" si="2"/>
        <v>374854.32799999998</v>
      </c>
      <c r="I23" s="38"/>
      <c r="J23" s="69"/>
      <c r="K23" s="1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1:23" ht="26.25" customHeight="1" x14ac:dyDescent="0.2">
      <c r="A24" s="1"/>
      <c r="B24" s="71"/>
      <c r="C24" s="72" t="s">
        <v>24</v>
      </c>
      <c r="D24" s="60">
        <v>187427164</v>
      </c>
      <c r="E24" s="34">
        <v>2E-3</v>
      </c>
      <c r="F24" s="62"/>
      <c r="G24" s="34"/>
      <c r="H24" s="63">
        <f t="shared" si="2"/>
        <v>374854.32799999998</v>
      </c>
      <c r="I24" s="38"/>
      <c r="J24" s="69"/>
      <c r="K24" s="1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spans="1:23" ht="12.75" customHeight="1" x14ac:dyDescent="0.2">
      <c r="A25" s="1"/>
      <c r="B25" s="73" t="s">
        <v>25</v>
      </c>
      <c r="C25" s="74" t="s">
        <v>26</v>
      </c>
      <c r="D25" s="60">
        <f>+ROUND((H10+H14+H18),0)</f>
        <v>157501818</v>
      </c>
      <c r="E25" s="75"/>
      <c r="F25" s="75"/>
      <c r="G25" s="75"/>
      <c r="H25" s="76">
        <f>+ROUND((D25*0.19),0)</f>
        <v>29925345</v>
      </c>
      <c r="I25" s="77">
        <f>+H25/K11</f>
        <v>9.541151882076571E-3</v>
      </c>
      <c r="J25" s="21"/>
      <c r="K25" s="78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spans="1:23" ht="12.75" customHeight="1" x14ac:dyDescent="0.2">
      <c r="A26" s="1"/>
      <c r="B26" s="79"/>
      <c r="C26" s="118"/>
      <c r="D26" s="94"/>
      <c r="E26" s="94"/>
      <c r="F26" s="94"/>
      <c r="G26" s="94"/>
      <c r="H26" s="90"/>
      <c r="I26" s="77"/>
      <c r="J26" s="80"/>
      <c r="K26" s="81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</row>
    <row r="27" spans="1:23" ht="12.75" customHeight="1" x14ac:dyDescent="0.2">
      <c r="A27" s="1"/>
      <c r="B27" s="119" t="s">
        <v>27</v>
      </c>
      <c r="C27" s="119"/>
      <c r="D27" s="119"/>
      <c r="E27" s="119"/>
      <c r="F27" s="119"/>
      <c r="G27" s="119"/>
      <c r="H27" s="87">
        <f>+ROUNDUP(H10+H14+H18+H25,0)</f>
        <v>187427164</v>
      </c>
      <c r="I27" s="77">
        <f>+I25+I18+I14+I10</f>
        <v>5.9757741453925858E-2</v>
      </c>
      <c r="J27" s="80"/>
      <c r="K27" s="78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</row>
    <row r="28" spans="1:23" ht="12.75" customHeight="1" x14ac:dyDescent="0.2">
      <c r="A28" s="1"/>
      <c r="B28" s="82"/>
      <c r="C28" s="83"/>
      <c r="D28" s="83"/>
      <c r="E28" s="83"/>
      <c r="F28" s="83"/>
      <c r="G28" s="83"/>
      <c r="H28" s="84"/>
      <c r="I28" s="77"/>
      <c r="J28" s="21"/>
      <c r="K28" s="85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</row>
    <row r="29" spans="1:23" ht="12.75" customHeight="1" x14ac:dyDescent="0.2">
      <c r="A29" s="3"/>
      <c r="B29" s="3"/>
      <c r="C29" s="3"/>
      <c r="D29" s="3"/>
      <c r="E29" s="86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</row>
    <row r="30" spans="1:23" ht="12.75" customHeight="1" thickBot="1" x14ac:dyDescent="0.25">
      <c r="A30" s="3"/>
      <c r="B30" s="3"/>
      <c r="C30" s="3"/>
      <c r="D30" s="3"/>
      <c r="E30" s="86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1:23" ht="13.5" customHeight="1" x14ac:dyDescent="0.2">
      <c r="A31" s="3"/>
      <c r="B31" s="120" t="s">
        <v>28</v>
      </c>
      <c r="C31" s="121"/>
      <c r="D31" s="121"/>
      <c r="E31" s="121"/>
      <c r="F31" s="121"/>
      <c r="G31" s="121"/>
      <c r="H31" s="121"/>
      <c r="I31" s="122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</row>
    <row r="32" spans="1:23" ht="12.75" customHeight="1" x14ac:dyDescent="0.2">
      <c r="A32" s="3"/>
      <c r="B32" s="93"/>
      <c r="C32" s="94"/>
      <c r="D32" s="94"/>
      <c r="E32" s="94"/>
      <c r="F32" s="94"/>
      <c r="G32" s="94"/>
      <c r="H32" s="94"/>
      <c r="I32" s="95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spans="1:23" ht="12.75" customHeight="1" x14ac:dyDescent="0.2">
      <c r="A33" s="3"/>
      <c r="B33" s="96"/>
      <c r="C33" s="97"/>
      <c r="D33" s="97"/>
      <c r="E33" s="97"/>
      <c r="F33" s="97"/>
      <c r="G33" s="97"/>
      <c r="H33" s="97"/>
      <c r="I33" s="98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spans="1:23" ht="12.75" customHeight="1" x14ac:dyDescent="0.2">
      <c r="A34" s="3"/>
      <c r="B34" s="96"/>
      <c r="C34" s="97"/>
      <c r="D34" s="97"/>
      <c r="E34" s="97"/>
      <c r="F34" s="97"/>
      <c r="G34" s="97"/>
      <c r="H34" s="97"/>
      <c r="I34" s="98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</row>
    <row r="35" spans="1:23" ht="12.75" customHeight="1" x14ac:dyDescent="0.2">
      <c r="A35" s="3"/>
      <c r="B35" s="99"/>
      <c r="C35" s="100"/>
      <c r="D35" s="100"/>
      <c r="E35" s="100"/>
      <c r="F35" s="100"/>
      <c r="G35" s="100"/>
      <c r="H35" s="100"/>
      <c r="I35" s="101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</row>
    <row r="36" spans="1:23" ht="12.75" customHeight="1" x14ac:dyDescent="0.2">
      <c r="A36" s="3"/>
      <c r="B36" s="89" t="s">
        <v>29</v>
      </c>
      <c r="C36" s="90"/>
      <c r="D36" s="91" t="s">
        <v>32</v>
      </c>
      <c r="E36" s="92"/>
      <c r="F36" s="92"/>
      <c r="G36" s="92"/>
      <c r="H36" s="92"/>
      <c r="I36" s="90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</row>
    <row r="37" spans="1:23" ht="12.75" customHeight="1" x14ac:dyDescent="0.2">
      <c r="A37" s="3"/>
      <c r="B37" s="89" t="s">
        <v>30</v>
      </c>
      <c r="C37" s="90"/>
      <c r="D37" s="91" t="s">
        <v>33</v>
      </c>
      <c r="E37" s="92"/>
      <c r="F37" s="92"/>
      <c r="G37" s="92"/>
      <c r="H37" s="92"/>
      <c r="I37" s="90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</row>
    <row r="38" spans="1:23" ht="12.75" customHeight="1" x14ac:dyDescent="0.2">
      <c r="A38" s="3"/>
      <c r="B38" s="89" t="s">
        <v>31</v>
      </c>
      <c r="C38" s="90"/>
      <c r="D38" s="91">
        <v>11685857</v>
      </c>
      <c r="E38" s="92"/>
      <c r="F38" s="92"/>
      <c r="G38" s="92"/>
      <c r="H38" s="92"/>
      <c r="I38" s="90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3" ht="12.75" customHeight="1" x14ac:dyDescent="0.2">
      <c r="A39" s="3"/>
      <c r="B39" s="3"/>
      <c r="C39" s="3"/>
      <c r="D39" s="3"/>
      <c r="E39" s="86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</row>
    <row r="40" spans="1:23" ht="12.75" customHeight="1" x14ac:dyDescent="0.2">
      <c r="A40" s="3"/>
      <c r="B40" s="3"/>
      <c r="C40" s="3"/>
      <c r="D40" s="3"/>
      <c r="E40" s="86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</row>
    <row r="41" spans="1:23" ht="12.75" customHeight="1" x14ac:dyDescent="0.2">
      <c r="A41" s="3"/>
      <c r="B41" s="3"/>
      <c r="C41" s="3"/>
      <c r="D41" s="3"/>
      <c r="E41" s="86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3" ht="12.75" customHeight="1" x14ac:dyDescent="0.2">
      <c r="A42" s="3"/>
      <c r="B42" s="3"/>
      <c r="C42" s="3"/>
      <c r="D42" s="3"/>
      <c r="E42" s="86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3" ht="12.75" customHeight="1" x14ac:dyDescent="0.2">
      <c r="A43" s="3"/>
      <c r="B43" s="3"/>
      <c r="C43" s="3"/>
      <c r="D43" s="3"/>
      <c r="E43" s="86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3" ht="12.75" customHeight="1" x14ac:dyDescent="0.2">
      <c r="A44" s="3"/>
      <c r="B44" s="3"/>
      <c r="C44" s="3"/>
      <c r="D44" s="3"/>
      <c r="E44" s="86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3" ht="12.75" customHeight="1" x14ac:dyDescent="0.2">
      <c r="A45" s="3"/>
      <c r="B45" s="3"/>
      <c r="C45" s="3"/>
      <c r="D45" s="3"/>
      <c r="E45" s="86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</row>
    <row r="46" spans="1:23" ht="12.75" customHeight="1" x14ac:dyDescent="0.2">
      <c r="A46" s="3"/>
      <c r="B46" s="3"/>
      <c r="C46" s="3"/>
      <c r="D46" s="3"/>
      <c r="E46" s="86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</row>
    <row r="47" spans="1:23" ht="12.75" customHeight="1" x14ac:dyDescent="0.2">
      <c r="A47" s="3"/>
      <c r="B47" s="3"/>
      <c r="C47" s="3"/>
      <c r="D47" s="3"/>
      <c r="E47" s="86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</row>
    <row r="48" spans="1:23" ht="12.75" customHeight="1" x14ac:dyDescent="0.2">
      <c r="A48" s="3"/>
      <c r="B48" s="3"/>
      <c r="C48" s="3"/>
      <c r="D48" s="3"/>
      <c r="E48" s="86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</row>
    <row r="49" spans="1:23" ht="12.75" customHeight="1" x14ac:dyDescent="0.2">
      <c r="A49" s="3"/>
      <c r="B49" s="3"/>
      <c r="C49" s="3"/>
      <c r="D49" s="3"/>
      <c r="E49" s="86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</row>
    <row r="50" spans="1:23" ht="12.75" customHeight="1" x14ac:dyDescent="0.2">
      <c r="A50" s="3"/>
      <c r="B50" s="3"/>
      <c r="C50" s="3"/>
      <c r="D50" s="3"/>
      <c r="E50" s="86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</row>
    <row r="51" spans="1:23" ht="12.75" customHeight="1" x14ac:dyDescent="0.2">
      <c r="A51" s="3"/>
      <c r="B51" s="3"/>
      <c r="C51" s="3"/>
      <c r="D51" s="3"/>
      <c r="E51" s="86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</row>
    <row r="52" spans="1:23" ht="12.75" customHeight="1" x14ac:dyDescent="0.2">
      <c r="A52" s="3"/>
      <c r="B52" s="3"/>
      <c r="C52" s="3"/>
      <c r="D52" s="3"/>
      <c r="E52" s="86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</row>
    <row r="53" spans="1:23" ht="12.75" customHeight="1" x14ac:dyDescent="0.2">
      <c r="A53" s="3"/>
      <c r="B53" s="3"/>
      <c r="C53" s="3"/>
      <c r="D53" s="3"/>
      <c r="E53" s="86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</row>
    <row r="54" spans="1:23" ht="12.75" customHeight="1" x14ac:dyDescent="0.2">
      <c r="A54" s="3"/>
      <c r="B54" s="3"/>
      <c r="C54" s="3"/>
      <c r="D54" s="3"/>
      <c r="E54" s="86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</row>
    <row r="55" spans="1:23" ht="12.75" customHeight="1" x14ac:dyDescent="0.2">
      <c r="A55" s="3"/>
      <c r="B55" s="3"/>
      <c r="C55" s="3"/>
      <c r="D55" s="3"/>
      <c r="E55" s="86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</row>
    <row r="56" spans="1:23" ht="12.75" customHeight="1" x14ac:dyDescent="0.2">
      <c r="A56" s="3"/>
      <c r="B56" s="3"/>
      <c r="C56" s="3"/>
      <c r="D56" s="3"/>
      <c r="E56" s="86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</row>
    <row r="57" spans="1:23" ht="12.75" customHeight="1" x14ac:dyDescent="0.2">
      <c r="A57" s="3"/>
      <c r="B57" s="3"/>
      <c r="C57" s="3"/>
      <c r="D57" s="3"/>
      <c r="E57" s="86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</row>
    <row r="58" spans="1:23" ht="12.75" customHeight="1" x14ac:dyDescent="0.2">
      <c r="A58" s="3"/>
      <c r="B58" s="3"/>
      <c r="C58" s="3"/>
      <c r="D58" s="3"/>
      <c r="E58" s="86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</row>
    <row r="59" spans="1:23" ht="12.75" customHeight="1" x14ac:dyDescent="0.2">
      <c r="A59" s="3"/>
      <c r="B59" s="3"/>
      <c r="C59" s="3"/>
      <c r="D59" s="3"/>
      <c r="E59" s="86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</row>
    <row r="60" spans="1:23" ht="12.75" customHeight="1" x14ac:dyDescent="0.2">
      <c r="A60" s="3"/>
      <c r="B60" s="3"/>
      <c r="C60" s="3"/>
      <c r="D60" s="3"/>
      <c r="E60" s="86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</row>
    <row r="61" spans="1:23" ht="12.75" customHeight="1" x14ac:dyDescent="0.2">
      <c r="A61" s="3"/>
      <c r="B61" s="3"/>
      <c r="C61" s="3"/>
      <c r="D61" s="3"/>
      <c r="E61" s="86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</row>
    <row r="62" spans="1:23" ht="12.75" customHeight="1" x14ac:dyDescent="0.2">
      <c r="A62" s="3"/>
      <c r="B62" s="3"/>
      <c r="C62" s="3"/>
      <c r="D62" s="3"/>
      <c r="E62" s="86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</row>
    <row r="63" spans="1:23" ht="12.75" customHeight="1" x14ac:dyDescent="0.2">
      <c r="A63" s="3"/>
      <c r="B63" s="3"/>
      <c r="C63" s="3"/>
      <c r="D63" s="3"/>
      <c r="E63" s="86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</row>
    <row r="64" spans="1:23" ht="12.75" customHeight="1" x14ac:dyDescent="0.2">
      <c r="A64" s="3"/>
      <c r="B64" s="3"/>
      <c r="C64" s="3"/>
      <c r="D64" s="3"/>
      <c r="E64" s="86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spans="1:23" ht="12.75" customHeight="1" x14ac:dyDescent="0.2">
      <c r="A65" s="3"/>
      <c r="B65" s="3"/>
      <c r="C65" s="3"/>
      <c r="D65" s="3"/>
      <c r="E65" s="86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</row>
    <row r="66" spans="1:23" ht="12.75" customHeight="1" x14ac:dyDescent="0.2">
      <c r="A66" s="3"/>
      <c r="B66" s="3"/>
      <c r="C66" s="3"/>
      <c r="D66" s="3"/>
      <c r="E66" s="86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</row>
    <row r="67" spans="1:23" ht="12.75" customHeight="1" x14ac:dyDescent="0.2">
      <c r="A67" s="3"/>
      <c r="B67" s="3"/>
      <c r="C67" s="3"/>
      <c r="D67" s="3"/>
      <c r="E67" s="86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</row>
    <row r="68" spans="1:23" ht="12.75" customHeight="1" x14ac:dyDescent="0.2">
      <c r="A68" s="3"/>
      <c r="B68" s="3"/>
      <c r="C68" s="3"/>
      <c r="D68" s="3"/>
      <c r="E68" s="86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</row>
    <row r="69" spans="1:23" ht="12.75" customHeight="1" x14ac:dyDescent="0.2">
      <c r="A69" s="3"/>
      <c r="B69" s="3"/>
      <c r="C69" s="3"/>
      <c r="D69" s="3"/>
      <c r="E69" s="86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</row>
    <row r="70" spans="1:23" ht="12.75" customHeight="1" x14ac:dyDescent="0.2">
      <c r="A70" s="3"/>
      <c r="B70" s="3"/>
      <c r="C70" s="3"/>
      <c r="D70" s="3"/>
      <c r="E70" s="86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</row>
    <row r="71" spans="1:23" ht="12.75" customHeight="1" x14ac:dyDescent="0.2">
      <c r="A71" s="3"/>
      <c r="B71" s="3"/>
      <c r="C71" s="3"/>
      <c r="D71" s="3"/>
      <c r="E71" s="86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</row>
    <row r="72" spans="1:23" ht="12.75" customHeight="1" x14ac:dyDescent="0.2">
      <c r="A72" s="3"/>
      <c r="B72" s="3"/>
      <c r="C72" s="3"/>
      <c r="D72" s="3"/>
      <c r="E72" s="86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</row>
    <row r="73" spans="1:23" ht="12.75" customHeight="1" x14ac:dyDescent="0.2">
      <c r="A73" s="3"/>
      <c r="B73" s="3"/>
      <c r="C73" s="3"/>
      <c r="D73" s="3"/>
      <c r="E73" s="86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</row>
    <row r="74" spans="1:23" ht="12.75" customHeight="1" x14ac:dyDescent="0.2">
      <c r="A74" s="3"/>
      <c r="B74" s="3"/>
      <c r="C74" s="3"/>
      <c r="D74" s="3"/>
      <c r="E74" s="86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</row>
    <row r="75" spans="1:23" ht="12.75" customHeight="1" x14ac:dyDescent="0.2">
      <c r="A75" s="3"/>
      <c r="B75" s="3"/>
      <c r="C75" s="3"/>
      <c r="D75" s="3"/>
      <c r="E75" s="86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</row>
    <row r="76" spans="1:23" ht="12.75" customHeight="1" x14ac:dyDescent="0.2">
      <c r="A76" s="3"/>
      <c r="B76" s="3"/>
      <c r="C76" s="3"/>
      <c r="D76" s="3"/>
      <c r="E76" s="86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</row>
    <row r="77" spans="1:23" ht="12.75" customHeight="1" x14ac:dyDescent="0.2">
      <c r="A77" s="3"/>
      <c r="B77" s="3"/>
      <c r="C77" s="3"/>
      <c r="D77" s="3"/>
      <c r="E77" s="86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</row>
    <row r="78" spans="1:23" ht="12.75" customHeight="1" x14ac:dyDescent="0.2">
      <c r="A78" s="3"/>
      <c r="B78" s="3"/>
      <c r="C78" s="3"/>
      <c r="D78" s="3"/>
      <c r="E78" s="86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</row>
    <row r="79" spans="1:23" ht="12.75" customHeight="1" x14ac:dyDescent="0.2">
      <c r="A79" s="3"/>
      <c r="B79" s="3"/>
      <c r="C79" s="3"/>
      <c r="D79" s="3"/>
      <c r="E79" s="86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</row>
    <row r="80" spans="1:23" ht="12.75" customHeight="1" x14ac:dyDescent="0.2">
      <c r="A80" s="3"/>
      <c r="B80" s="3"/>
      <c r="C80" s="3"/>
      <c r="D80" s="3"/>
      <c r="E80" s="86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</row>
    <row r="81" spans="1:23" ht="12.75" customHeight="1" x14ac:dyDescent="0.2">
      <c r="A81" s="3"/>
      <c r="B81" s="3"/>
      <c r="C81" s="3"/>
      <c r="D81" s="3"/>
      <c r="E81" s="86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</row>
    <row r="82" spans="1:23" ht="12.75" customHeight="1" x14ac:dyDescent="0.2">
      <c r="A82" s="3"/>
      <c r="B82" s="3"/>
      <c r="C82" s="3"/>
      <c r="D82" s="3"/>
      <c r="E82" s="86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</row>
    <row r="83" spans="1:23" ht="12.75" customHeight="1" x14ac:dyDescent="0.2">
      <c r="A83" s="3"/>
      <c r="B83" s="3"/>
      <c r="C83" s="3"/>
      <c r="D83" s="3"/>
      <c r="E83" s="86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</row>
    <row r="84" spans="1:23" ht="12.75" customHeight="1" x14ac:dyDescent="0.2">
      <c r="A84" s="3"/>
      <c r="B84" s="3"/>
      <c r="C84" s="3"/>
      <c r="D84" s="3"/>
      <c r="E84" s="86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</row>
    <row r="85" spans="1:23" ht="12.75" customHeight="1" x14ac:dyDescent="0.2">
      <c r="A85" s="3"/>
      <c r="B85" s="3"/>
      <c r="C85" s="3"/>
      <c r="D85" s="3"/>
      <c r="E85" s="86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</row>
    <row r="86" spans="1:23" ht="12.75" customHeight="1" x14ac:dyDescent="0.2">
      <c r="A86" s="3"/>
      <c r="B86" s="3"/>
      <c r="C86" s="3"/>
      <c r="D86" s="3"/>
      <c r="E86" s="86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</row>
    <row r="87" spans="1:23" ht="12.75" customHeight="1" x14ac:dyDescent="0.2">
      <c r="A87" s="3"/>
      <c r="B87" s="3"/>
      <c r="C87" s="3"/>
      <c r="D87" s="3"/>
      <c r="E87" s="86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</row>
    <row r="88" spans="1:23" ht="12.75" customHeight="1" x14ac:dyDescent="0.2">
      <c r="A88" s="3"/>
      <c r="B88" s="3"/>
      <c r="C88" s="3"/>
      <c r="D88" s="3"/>
      <c r="E88" s="86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</row>
    <row r="89" spans="1:23" ht="12.75" customHeight="1" x14ac:dyDescent="0.2">
      <c r="A89" s="3"/>
      <c r="B89" s="3"/>
      <c r="C89" s="3"/>
      <c r="D89" s="3"/>
      <c r="E89" s="86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</row>
    <row r="90" spans="1:23" ht="12.75" customHeight="1" x14ac:dyDescent="0.2">
      <c r="A90" s="3"/>
      <c r="B90" s="3"/>
      <c r="C90" s="3"/>
      <c r="D90" s="3"/>
      <c r="E90" s="86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</row>
    <row r="91" spans="1:23" ht="12.75" customHeight="1" x14ac:dyDescent="0.2">
      <c r="A91" s="3"/>
      <c r="B91" s="3"/>
      <c r="C91" s="3"/>
      <c r="D91" s="3"/>
      <c r="E91" s="86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</row>
    <row r="92" spans="1:23" ht="12.75" customHeight="1" x14ac:dyDescent="0.2">
      <c r="A92" s="3"/>
      <c r="B92" s="3"/>
      <c r="C92" s="3"/>
      <c r="D92" s="3"/>
      <c r="E92" s="86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</row>
    <row r="93" spans="1:23" ht="12.75" customHeight="1" x14ac:dyDescent="0.2">
      <c r="A93" s="3"/>
      <c r="B93" s="3"/>
      <c r="C93" s="3"/>
      <c r="D93" s="3"/>
      <c r="E93" s="86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</row>
    <row r="94" spans="1:23" ht="12.75" customHeight="1" x14ac:dyDescent="0.2">
      <c r="A94" s="3"/>
      <c r="B94" s="3"/>
      <c r="C94" s="3"/>
      <c r="D94" s="3"/>
      <c r="E94" s="86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</row>
    <row r="95" spans="1:23" ht="12.75" customHeight="1" x14ac:dyDescent="0.2">
      <c r="A95" s="3"/>
      <c r="B95" s="3"/>
      <c r="C95" s="3"/>
      <c r="D95" s="3"/>
      <c r="E95" s="86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</row>
    <row r="96" spans="1:23" ht="12.75" customHeight="1" x14ac:dyDescent="0.2">
      <c r="A96" s="3"/>
      <c r="B96" s="3"/>
      <c r="C96" s="3"/>
      <c r="D96" s="3"/>
      <c r="E96" s="86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</row>
    <row r="97" spans="1:23" ht="12.75" customHeight="1" x14ac:dyDescent="0.2">
      <c r="A97" s="3"/>
      <c r="B97" s="3"/>
      <c r="C97" s="3"/>
      <c r="D97" s="3"/>
      <c r="E97" s="86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</row>
    <row r="98" spans="1:23" ht="12.75" customHeight="1" x14ac:dyDescent="0.2">
      <c r="A98" s="3"/>
      <c r="B98" s="3"/>
      <c r="C98" s="3"/>
      <c r="D98" s="3"/>
      <c r="E98" s="86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</row>
    <row r="99" spans="1:23" ht="12.75" customHeight="1" x14ac:dyDescent="0.2">
      <c r="A99" s="3"/>
      <c r="B99" s="3"/>
      <c r="C99" s="3"/>
      <c r="D99" s="3"/>
      <c r="E99" s="86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</row>
    <row r="100" spans="1:23" ht="12.75" customHeight="1" x14ac:dyDescent="0.2">
      <c r="A100" s="3"/>
      <c r="B100" s="3"/>
      <c r="C100" s="3"/>
      <c r="D100" s="3"/>
      <c r="E100" s="86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</row>
    <row r="101" spans="1:23" ht="12.75" customHeight="1" x14ac:dyDescent="0.2">
      <c r="A101" s="3"/>
      <c r="B101" s="3"/>
      <c r="C101" s="3"/>
      <c r="D101" s="3"/>
      <c r="E101" s="86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</row>
    <row r="102" spans="1:23" ht="12.75" customHeight="1" x14ac:dyDescent="0.2">
      <c r="A102" s="3"/>
      <c r="B102" s="3"/>
      <c r="C102" s="3"/>
      <c r="D102" s="3"/>
      <c r="E102" s="86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</row>
    <row r="103" spans="1:23" ht="12.75" customHeight="1" x14ac:dyDescent="0.2">
      <c r="A103" s="3"/>
      <c r="B103" s="3"/>
      <c r="C103" s="3"/>
      <c r="D103" s="3"/>
      <c r="E103" s="86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</row>
    <row r="104" spans="1:23" ht="12.75" customHeight="1" x14ac:dyDescent="0.2">
      <c r="A104" s="3"/>
      <c r="B104" s="3"/>
      <c r="C104" s="3"/>
      <c r="D104" s="3"/>
      <c r="E104" s="86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</row>
    <row r="105" spans="1:23" ht="12.75" customHeight="1" x14ac:dyDescent="0.2">
      <c r="A105" s="3"/>
      <c r="B105" s="3"/>
      <c r="C105" s="3"/>
      <c r="D105" s="3"/>
      <c r="E105" s="86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</row>
    <row r="106" spans="1:23" ht="12.75" customHeight="1" x14ac:dyDescent="0.2">
      <c r="A106" s="3"/>
      <c r="B106" s="3"/>
      <c r="C106" s="3"/>
      <c r="D106" s="3"/>
      <c r="E106" s="86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</row>
    <row r="107" spans="1:23" ht="12.75" customHeight="1" x14ac:dyDescent="0.2">
      <c r="A107" s="3"/>
      <c r="B107" s="3"/>
      <c r="C107" s="3"/>
      <c r="D107" s="3"/>
      <c r="E107" s="86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</row>
    <row r="108" spans="1:23" ht="12.75" customHeight="1" x14ac:dyDescent="0.2">
      <c r="A108" s="3"/>
      <c r="B108" s="3"/>
      <c r="C108" s="3"/>
      <c r="D108" s="3"/>
      <c r="E108" s="86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</row>
    <row r="109" spans="1:23" ht="12.75" customHeight="1" x14ac:dyDescent="0.2">
      <c r="A109" s="3"/>
      <c r="B109" s="3"/>
      <c r="C109" s="3"/>
      <c r="D109" s="3"/>
      <c r="E109" s="86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</row>
    <row r="110" spans="1:23" ht="12.75" customHeight="1" x14ac:dyDescent="0.2">
      <c r="A110" s="3"/>
      <c r="B110" s="3"/>
      <c r="C110" s="3"/>
      <c r="D110" s="3"/>
      <c r="E110" s="86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</row>
    <row r="111" spans="1:23" ht="12.75" customHeight="1" x14ac:dyDescent="0.2">
      <c r="A111" s="3"/>
      <c r="B111" s="3"/>
      <c r="C111" s="3"/>
      <c r="D111" s="3"/>
      <c r="E111" s="86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</row>
    <row r="112" spans="1:23" ht="12.75" customHeight="1" x14ac:dyDescent="0.2">
      <c r="A112" s="3"/>
      <c r="B112" s="3"/>
      <c r="C112" s="3"/>
      <c r="D112" s="3"/>
      <c r="E112" s="86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</row>
    <row r="113" spans="1:23" ht="12.75" customHeight="1" x14ac:dyDescent="0.2">
      <c r="A113" s="3"/>
      <c r="B113" s="3"/>
      <c r="C113" s="3"/>
      <c r="D113" s="3"/>
      <c r="E113" s="86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</row>
    <row r="114" spans="1:23" ht="12.75" customHeight="1" x14ac:dyDescent="0.2">
      <c r="A114" s="3"/>
      <c r="B114" s="3"/>
      <c r="C114" s="3"/>
      <c r="D114" s="3"/>
      <c r="E114" s="86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</row>
    <row r="115" spans="1:23" ht="12.75" customHeight="1" x14ac:dyDescent="0.2">
      <c r="A115" s="3"/>
      <c r="B115" s="3"/>
      <c r="C115" s="3"/>
      <c r="D115" s="3"/>
      <c r="E115" s="86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</row>
    <row r="116" spans="1:23" ht="12.75" customHeight="1" x14ac:dyDescent="0.2">
      <c r="A116" s="3"/>
      <c r="B116" s="3"/>
      <c r="C116" s="3"/>
      <c r="D116" s="3"/>
      <c r="E116" s="86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</row>
    <row r="117" spans="1:23" ht="12.75" customHeight="1" x14ac:dyDescent="0.2">
      <c r="A117" s="3"/>
      <c r="B117" s="3"/>
      <c r="C117" s="3"/>
      <c r="D117" s="3"/>
      <c r="E117" s="86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</row>
    <row r="118" spans="1:23" ht="12.75" customHeight="1" x14ac:dyDescent="0.2">
      <c r="A118" s="3"/>
      <c r="B118" s="3"/>
      <c r="C118" s="3"/>
      <c r="D118" s="3"/>
      <c r="E118" s="86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</row>
    <row r="119" spans="1:23" ht="12.75" customHeight="1" x14ac:dyDescent="0.2">
      <c r="A119" s="3"/>
      <c r="B119" s="3"/>
      <c r="C119" s="3"/>
      <c r="D119" s="3"/>
      <c r="E119" s="86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</row>
    <row r="120" spans="1:23" ht="12.75" customHeight="1" x14ac:dyDescent="0.2">
      <c r="A120" s="3"/>
      <c r="B120" s="3"/>
      <c r="C120" s="3"/>
      <c r="D120" s="3"/>
      <c r="E120" s="86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</row>
    <row r="121" spans="1:23" ht="12.75" customHeight="1" x14ac:dyDescent="0.2">
      <c r="A121" s="3"/>
      <c r="B121" s="3"/>
      <c r="C121" s="3"/>
      <c r="D121" s="3"/>
      <c r="E121" s="86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</row>
    <row r="122" spans="1:23" ht="12.75" customHeight="1" x14ac:dyDescent="0.2">
      <c r="A122" s="3"/>
      <c r="B122" s="3"/>
      <c r="C122" s="3"/>
      <c r="D122" s="3"/>
      <c r="E122" s="86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</row>
    <row r="123" spans="1:23" ht="12.75" customHeight="1" x14ac:dyDescent="0.2">
      <c r="A123" s="3"/>
      <c r="B123" s="3"/>
      <c r="C123" s="3"/>
      <c r="D123" s="3"/>
      <c r="E123" s="86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</row>
    <row r="124" spans="1:23" ht="12.75" customHeight="1" x14ac:dyDescent="0.2">
      <c r="A124" s="3"/>
      <c r="B124" s="3"/>
      <c r="C124" s="3"/>
      <c r="D124" s="3"/>
      <c r="E124" s="86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</row>
    <row r="125" spans="1:23" ht="12.75" customHeight="1" x14ac:dyDescent="0.2">
      <c r="A125" s="3"/>
      <c r="B125" s="3"/>
      <c r="C125" s="3"/>
      <c r="D125" s="3"/>
      <c r="E125" s="86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</row>
    <row r="126" spans="1:23" ht="12.75" customHeight="1" x14ac:dyDescent="0.2">
      <c r="A126" s="3"/>
      <c r="B126" s="3"/>
      <c r="C126" s="3"/>
      <c r="D126" s="3"/>
      <c r="E126" s="86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</row>
    <row r="127" spans="1:23" ht="12.75" customHeight="1" x14ac:dyDescent="0.2">
      <c r="A127" s="3"/>
      <c r="B127" s="3"/>
      <c r="C127" s="3"/>
      <c r="D127" s="3"/>
      <c r="E127" s="86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</row>
    <row r="128" spans="1:23" ht="12.75" customHeight="1" x14ac:dyDescent="0.2">
      <c r="A128" s="3"/>
      <c r="B128" s="3"/>
      <c r="C128" s="3"/>
      <c r="D128" s="3"/>
      <c r="E128" s="86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</row>
    <row r="129" spans="1:23" ht="12.75" customHeight="1" x14ac:dyDescent="0.2">
      <c r="A129" s="3"/>
      <c r="B129" s="3"/>
      <c r="C129" s="3"/>
      <c r="D129" s="3"/>
      <c r="E129" s="86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</row>
    <row r="130" spans="1:23" ht="12.75" customHeight="1" x14ac:dyDescent="0.2">
      <c r="A130" s="3"/>
      <c r="B130" s="3"/>
      <c r="C130" s="3"/>
      <c r="D130" s="3"/>
      <c r="E130" s="86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</row>
    <row r="131" spans="1:23" ht="12.75" customHeight="1" x14ac:dyDescent="0.2">
      <c r="A131" s="3"/>
      <c r="B131" s="3"/>
      <c r="C131" s="3"/>
      <c r="D131" s="3"/>
      <c r="E131" s="86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</row>
    <row r="132" spans="1:23" ht="12.75" customHeight="1" x14ac:dyDescent="0.2">
      <c r="A132" s="3"/>
      <c r="B132" s="3"/>
      <c r="C132" s="3"/>
      <c r="D132" s="3"/>
      <c r="E132" s="86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</row>
    <row r="133" spans="1:23" ht="12.75" customHeight="1" x14ac:dyDescent="0.2">
      <c r="A133" s="3"/>
      <c r="B133" s="3"/>
      <c r="C133" s="3"/>
      <c r="D133" s="3"/>
      <c r="E133" s="86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</row>
    <row r="134" spans="1:23" ht="12.75" customHeight="1" x14ac:dyDescent="0.2">
      <c r="A134" s="3"/>
      <c r="B134" s="3"/>
      <c r="C134" s="3"/>
      <c r="D134" s="3"/>
      <c r="E134" s="86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</row>
    <row r="135" spans="1:23" ht="12.75" customHeight="1" x14ac:dyDescent="0.2">
      <c r="A135" s="3"/>
      <c r="B135" s="3"/>
      <c r="C135" s="3"/>
      <c r="D135" s="3"/>
      <c r="E135" s="86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</row>
    <row r="136" spans="1:23" ht="12.75" customHeight="1" x14ac:dyDescent="0.2">
      <c r="A136" s="3"/>
      <c r="B136" s="3"/>
      <c r="C136" s="3"/>
      <c r="D136" s="3"/>
      <c r="E136" s="86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</row>
    <row r="137" spans="1:23" ht="12.75" customHeight="1" x14ac:dyDescent="0.2">
      <c r="A137" s="3"/>
      <c r="B137" s="3"/>
      <c r="C137" s="3"/>
      <c r="D137" s="3"/>
      <c r="E137" s="86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</row>
    <row r="138" spans="1:23" ht="12.75" customHeight="1" x14ac:dyDescent="0.2">
      <c r="A138" s="3"/>
      <c r="B138" s="3"/>
      <c r="C138" s="3"/>
      <c r="D138" s="3"/>
      <c r="E138" s="86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</row>
    <row r="139" spans="1:23" ht="12.75" customHeight="1" x14ac:dyDescent="0.2">
      <c r="A139" s="3"/>
      <c r="B139" s="3"/>
      <c r="C139" s="3"/>
      <c r="D139" s="3"/>
      <c r="E139" s="86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</row>
    <row r="140" spans="1:23" ht="12.75" customHeight="1" x14ac:dyDescent="0.2">
      <c r="A140" s="3"/>
      <c r="B140" s="3"/>
      <c r="C140" s="3"/>
      <c r="D140" s="3"/>
      <c r="E140" s="86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</row>
    <row r="141" spans="1:23" ht="12.75" customHeight="1" x14ac:dyDescent="0.2">
      <c r="A141" s="3"/>
      <c r="B141" s="3"/>
      <c r="C141" s="3"/>
      <c r="D141" s="3"/>
      <c r="E141" s="86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</row>
    <row r="142" spans="1:23" ht="12.75" customHeight="1" x14ac:dyDescent="0.2">
      <c r="A142" s="3"/>
      <c r="B142" s="3"/>
      <c r="C142" s="3"/>
      <c r="D142" s="3"/>
      <c r="E142" s="86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</row>
    <row r="143" spans="1:23" ht="12.75" customHeight="1" x14ac:dyDescent="0.2">
      <c r="A143" s="3"/>
      <c r="B143" s="3"/>
      <c r="C143" s="3"/>
      <c r="D143" s="3"/>
      <c r="E143" s="86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</row>
    <row r="144" spans="1:23" ht="12.75" customHeight="1" x14ac:dyDescent="0.2">
      <c r="A144" s="3"/>
      <c r="B144" s="3"/>
      <c r="C144" s="3"/>
      <c r="D144" s="3"/>
      <c r="E144" s="86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</row>
    <row r="145" spans="1:23" ht="12.75" customHeight="1" x14ac:dyDescent="0.2">
      <c r="A145" s="3"/>
      <c r="B145" s="3"/>
      <c r="C145" s="3"/>
      <c r="D145" s="3"/>
      <c r="E145" s="86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</row>
    <row r="146" spans="1:23" ht="12.75" customHeight="1" x14ac:dyDescent="0.2">
      <c r="A146" s="3"/>
      <c r="B146" s="3"/>
      <c r="C146" s="3"/>
      <c r="D146" s="3"/>
      <c r="E146" s="86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</row>
    <row r="147" spans="1:23" ht="12.75" customHeight="1" x14ac:dyDescent="0.2">
      <c r="A147" s="3"/>
      <c r="B147" s="3"/>
      <c r="C147" s="3"/>
      <c r="D147" s="3"/>
      <c r="E147" s="86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</row>
    <row r="148" spans="1:23" ht="12.75" customHeight="1" x14ac:dyDescent="0.2">
      <c r="A148" s="3"/>
      <c r="B148" s="3"/>
      <c r="C148" s="3"/>
      <c r="D148" s="3"/>
      <c r="E148" s="86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</row>
    <row r="149" spans="1:23" ht="12.75" customHeight="1" x14ac:dyDescent="0.2">
      <c r="A149" s="3"/>
      <c r="B149" s="3"/>
      <c r="C149" s="3"/>
      <c r="D149" s="3"/>
      <c r="E149" s="86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</row>
    <row r="150" spans="1:23" ht="12.75" customHeight="1" x14ac:dyDescent="0.2">
      <c r="A150" s="3"/>
      <c r="B150" s="3"/>
      <c r="C150" s="3"/>
      <c r="D150" s="3"/>
      <c r="E150" s="86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</row>
    <row r="151" spans="1:23" ht="12.75" customHeight="1" x14ac:dyDescent="0.2">
      <c r="A151" s="3"/>
      <c r="B151" s="3"/>
      <c r="C151" s="3"/>
      <c r="D151" s="3"/>
      <c r="E151" s="86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</row>
    <row r="152" spans="1:23" ht="12.75" customHeight="1" x14ac:dyDescent="0.2">
      <c r="A152" s="3"/>
      <c r="B152" s="3"/>
      <c r="C152" s="3"/>
      <c r="D152" s="3"/>
      <c r="E152" s="86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</row>
    <row r="153" spans="1:23" ht="12.75" customHeight="1" x14ac:dyDescent="0.2">
      <c r="A153" s="3"/>
      <c r="B153" s="3"/>
      <c r="C153" s="3"/>
      <c r="D153" s="3"/>
      <c r="E153" s="86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</row>
    <row r="154" spans="1:23" ht="12.75" customHeight="1" x14ac:dyDescent="0.2">
      <c r="A154" s="3"/>
      <c r="B154" s="3"/>
      <c r="C154" s="3"/>
      <c r="D154" s="3"/>
      <c r="E154" s="86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</row>
    <row r="155" spans="1:23" ht="12.75" customHeight="1" x14ac:dyDescent="0.2">
      <c r="A155" s="3"/>
      <c r="B155" s="3"/>
      <c r="C155" s="3"/>
      <c r="D155" s="3"/>
      <c r="E155" s="86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</row>
    <row r="156" spans="1:23" ht="12.75" customHeight="1" x14ac:dyDescent="0.2">
      <c r="A156" s="3"/>
      <c r="B156" s="3"/>
      <c r="C156" s="3"/>
      <c r="D156" s="3"/>
      <c r="E156" s="86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</row>
    <row r="157" spans="1:23" ht="12.75" customHeight="1" x14ac:dyDescent="0.2">
      <c r="A157" s="3"/>
      <c r="B157" s="3"/>
      <c r="C157" s="3"/>
      <c r="D157" s="3"/>
      <c r="E157" s="86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</row>
    <row r="158" spans="1:23" ht="12.75" customHeight="1" x14ac:dyDescent="0.2">
      <c r="A158" s="3"/>
      <c r="B158" s="3"/>
      <c r="C158" s="3"/>
      <c r="D158" s="3"/>
      <c r="E158" s="86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</row>
    <row r="159" spans="1:23" ht="12.75" customHeight="1" x14ac:dyDescent="0.2">
      <c r="A159" s="3"/>
      <c r="B159" s="3"/>
      <c r="C159" s="3"/>
      <c r="D159" s="3"/>
      <c r="E159" s="86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</row>
    <row r="160" spans="1:23" ht="12.75" customHeight="1" x14ac:dyDescent="0.2">
      <c r="A160" s="3"/>
      <c r="B160" s="3"/>
      <c r="C160" s="3"/>
      <c r="D160" s="3"/>
      <c r="E160" s="86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</row>
    <row r="161" spans="1:23" ht="12.75" customHeight="1" x14ac:dyDescent="0.2">
      <c r="A161" s="3"/>
      <c r="B161" s="3"/>
      <c r="C161" s="3"/>
      <c r="D161" s="3"/>
      <c r="E161" s="86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</row>
    <row r="162" spans="1:23" ht="12.75" customHeight="1" x14ac:dyDescent="0.2">
      <c r="A162" s="3"/>
      <c r="B162" s="3"/>
      <c r="C162" s="3"/>
      <c r="D162" s="3"/>
      <c r="E162" s="86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</row>
    <row r="163" spans="1:23" ht="12.75" customHeight="1" x14ac:dyDescent="0.2">
      <c r="A163" s="3"/>
      <c r="B163" s="3"/>
      <c r="C163" s="3"/>
      <c r="D163" s="3"/>
      <c r="E163" s="86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</row>
    <row r="164" spans="1:23" ht="12.75" customHeight="1" x14ac:dyDescent="0.2">
      <c r="A164" s="3"/>
      <c r="B164" s="3"/>
      <c r="C164" s="3"/>
      <c r="D164" s="3"/>
      <c r="E164" s="86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</row>
    <row r="165" spans="1:23" ht="12.75" customHeight="1" x14ac:dyDescent="0.2">
      <c r="A165" s="3"/>
      <c r="B165" s="3"/>
      <c r="C165" s="3"/>
      <c r="D165" s="3"/>
      <c r="E165" s="86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</row>
    <row r="166" spans="1:23" ht="12.75" customHeight="1" x14ac:dyDescent="0.2">
      <c r="A166" s="3"/>
      <c r="B166" s="3"/>
      <c r="C166" s="3"/>
      <c r="D166" s="3"/>
      <c r="E166" s="86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</row>
    <row r="167" spans="1:23" ht="12.75" customHeight="1" x14ac:dyDescent="0.2">
      <c r="A167" s="3"/>
      <c r="B167" s="3"/>
      <c r="C167" s="3"/>
      <c r="D167" s="3"/>
      <c r="E167" s="86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</row>
    <row r="168" spans="1:23" ht="12.75" customHeight="1" x14ac:dyDescent="0.2">
      <c r="A168" s="3"/>
      <c r="B168" s="3"/>
      <c r="C168" s="3"/>
      <c r="D168" s="3"/>
      <c r="E168" s="86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</row>
    <row r="169" spans="1:23" ht="12.75" customHeight="1" x14ac:dyDescent="0.2">
      <c r="A169" s="3"/>
      <c r="B169" s="3"/>
      <c r="C169" s="3"/>
      <c r="D169" s="3"/>
      <c r="E169" s="86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</row>
    <row r="170" spans="1:23" ht="12.75" customHeight="1" x14ac:dyDescent="0.2">
      <c r="A170" s="3"/>
      <c r="B170" s="3"/>
      <c r="C170" s="3"/>
      <c r="D170" s="3"/>
      <c r="E170" s="86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</row>
    <row r="171" spans="1:23" ht="12.75" customHeight="1" x14ac:dyDescent="0.2">
      <c r="A171" s="3"/>
      <c r="B171" s="3"/>
      <c r="C171" s="3"/>
      <c r="D171" s="3"/>
      <c r="E171" s="86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</row>
    <row r="172" spans="1:23" ht="12.75" customHeight="1" x14ac:dyDescent="0.2">
      <c r="A172" s="3"/>
      <c r="B172" s="3"/>
      <c r="C172" s="3"/>
      <c r="D172" s="3"/>
      <c r="E172" s="86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</row>
    <row r="173" spans="1:23" ht="12.75" customHeight="1" x14ac:dyDescent="0.2">
      <c r="A173" s="3"/>
      <c r="B173" s="3"/>
      <c r="C173" s="3"/>
      <c r="D173" s="3"/>
      <c r="E173" s="86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</row>
    <row r="174" spans="1:23" ht="12.75" customHeight="1" x14ac:dyDescent="0.2">
      <c r="A174" s="3"/>
      <c r="B174" s="3"/>
      <c r="C174" s="3"/>
      <c r="D174" s="3"/>
      <c r="E174" s="86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</row>
    <row r="175" spans="1:23" ht="12.75" customHeight="1" x14ac:dyDescent="0.2">
      <c r="A175" s="3"/>
      <c r="B175" s="3"/>
      <c r="C175" s="3"/>
      <c r="D175" s="3"/>
      <c r="E175" s="86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</row>
    <row r="176" spans="1:23" ht="12.75" customHeight="1" x14ac:dyDescent="0.2">
      <c r="A176" s="3"/>
      <c r="B176" s="3"/>
      <c r="C176" s="3"/>
      <c r="D176" s="3"/>
      <c r="E176" s="86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</row>
    <row r="177" spans="1:23" ht="12.75" customHeight="1" x14ac:dyDescent="0.2">
      <c r="A177" s="3"/>
      <c r="B177" s="3"/>
      <c r="C177" s="3"/>
      <c r="D177" s="3"/>
      <c r="E177" s="86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</row>
    <row r="178" spans="1:23" ht="12.75" customHeight="1" x14ac:dyDescent="0.2">
      <c r="A178" s="3"/>
      <c r="B178" s="3"/>
      <c r="C178" s="3"/>
      <c r="D178" s="3"/>
      <c r="E178" s="86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</row>
    <row r="179" spans="1:23" ht="12.75" customHeight="1" x14ac:dyDescent="0.2">
      <c r="A179" s="3"/>
      <c r="B179" s="3"/>
      <c r="C179" s="3"/>
      <c r="D179" s="3"/>
      <c r="E179" s="86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</row>
    <row r="180" spans="1:23" ht="12.75" customHeight="1" x14ac:dyDescent="0.2">
      <c r="A180" s="3"/>
      <c r="B180" s="3"/>
      <c r="C180" s="3"/>
      <c r="D180" s="3"/>
      <c r="E180" s="86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</row>
    <row r="181" spans="1:23" ht="12.75" customHeight="1" x14ac:dyDescent="0.2">
      <c r="A181" s="3"/>
      <c r="B181" s="3"/>
      <c r="C181" s="3"/>
      <c r="D181" s="3"/>
      <c r="E181" s="86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</row>
    <row r="182" spans="1:23" ht="12.75" customHeight="1" x14ac:dyDescent="0.2">
      <c r="A182" s="3"/>
      <c r="B182" s="3"/>
      <c r="C182" s="3"/>
      <c r="D182" s="3"/>
      <c r="E182" s="86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</row>
    <row r="183" spans="1:23" ht="12.75" customHeight="1" x14ac:dyDescent="0.2">
      <c r="A183" s="3"/>
      <c r="B183" s="3"/>
      <c r="C183" s="3"/>
      <c r="D183" s="3"/>
      <c r="E183" s="86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</row>
    <row r="184" spans="1:23" ht="12.75" customHeight="1" x14ac:dyDescent="0.2">
      <c r="A184" s="3"/>
      <c r="B184" s="3"/>
      <c r="C184" s="3"/>
      <c r="D184" s="3"/>
      <c r="E184" s="86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</row>
    <row r="185" spans="1:23" ht="12.75" customHeight="1" x14ac:dyDescent="0.2">
      <c r="A185" s="3"/>
      <c r="B185" s="3"/>
      <c r="C185" s="3"/>
      <c r="D185" s="3"/>
      <c r="E185" s="86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</row>
    <row r="186" spans="1:23" ht="12.75" customHeight="1" x14ac:dyDescent="0.2">
      <c r="A186" s="3"/>
      <c r="B186" s="3"/>
      <c r="C186" s="3"/>
      <c r="D186" s="3"/>
      <c r="E186" s="86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</row>
    <row r="187" spans="1:23" ht="12.75" customHeight="1" x14ac:dyDescent="0.2">
      <c r="A187" s="3"/>
      <c r="B187" s="3"/>
      <c r="C187" s="3"/>
      <c r="D187" s="3"/>
      <c r="E187" s="86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</row>
    <row r="188" spans="1:23" ht="12.75" customHeight="1" x14ac:dyDescent="0.2">
      <c r="A188" s="3"/>
      <c r="B188" s="3"/>
      <c r="C188" s="3"/>
      <c r="D188" s="3"/>
      <c r="E188" s="86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</row>
    <row r="189" spans="1:23" ht="12.75" customHeight="1" x14ac:dyDescent="0.2">
      <c r="A189" s="3"/>
      <c r="B189" s="3"/>
      <c r="C189" s="3"/>
      <c r="D189" s="3"/>
      <c r="E189" s="86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</row>
    <row r="190" spans="1:23" ht="12.75" customHeight="1" x14ac:dyDescent="0.2">
      <c r="A190" s="3"/>
      <c r="B190" s="3"/>
      <c r="C190" s="3"/>
      <c r="D190" s="3"/>
      <c r="E190" s="86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</row>
    <row r="191" spans="1:23" ht="12.75" customHeight="1" x14ac:dyDescent="0.2">
      <c r="A191" s="3"/>
      <c r="B191" s="3"/>
      <c r="C191" s="3"/>
      <c r="D191" s="3"/>
      <c r="E191" s="86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</row>
    <row r="192" spans="1:23" ht="12.75" customHeight="1" x14ac:dyDescent="0.2">
      <c r="A192" s="3"/>
      <c r="B192" s="3"/>
      <c r="C192" s="3"/>
      <c r="D192" s="3"/>
      <c r="E192" s="86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</row>
    <row r="193" spans="1:23" ht="12.75" customHeight="1" x14ac:dyDescent="0.2">
      <c r="A193" s="3"/>
      <c r="B193" s="3"/>
      <c r="C193" s="3"/>
      <c r="D193" s="3"/>
      <c r="E193" s="86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</row>
    <row r="194" spans="1:23" ht="12.75" customHeight="1" x14ac:dyDescent="0.2">
      <c r="A194" s="3"/>
      <c r="B194" s="3"/>
      <c r="C194" s="3"/>
      <c r="D194" s="3"/>
      <c r="E194" s="86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</row>
    <row r="195" spans="1:23" ht="12.75" customHeight="1" x14ac:dyDescent="0.2">
      <c r="A195" s="3"/>
      <c r="B195" s="3"/>
      <c r="C195" s="3"/>
      <c r="D195" s="3"/>
      <c r="E195" s="86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</row>
    <row r="196" spans="1:23" ht="12.75" customHeight="1" x14ac:dyDescent="0.2">
      <c r="A196" s="3"/>
      <c r="B196" s="3"/>
      <c r="C196" s="3"/>
      <c r="D196" s="3"/>
      <c r="E196" s="86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</row>
    <row r="197" spans="1:23" ht="12.75" customHeight="1" x14ac:dyDescent="0.2">
      <c r="A197" s="3"/>
      <c r="B197" s="3"/>
      <c r="C197" s="3"/>
      <c r="D197" s="3"/>
      <c r="E197" s="86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</row>
    <row r="198" spans="1:23" ht="12.75" customHeight="1" x14ac:dyDescent="0.2">
      <c r="A198" s="3"/>
      <c r="B198" s="3"/>
      <c r="C198" s="3"/>
      <c r="D198" s="3"/>
      <c r="E198" s="86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</row>
    <row r="199" spans="1:23" ht="12.75" customHeight="1" x14ac:dyDescent="0.2">
      <c r="A199" s="3"/>
      <c r="B199" s="3"/>
      <c r="C199" s="3"/>
      <c r="D199" s="3"/>
      <c r="E199" s="86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</row>
    <row r="200" spans="1:23" ht="12.75" customHeight="1" x14ac:dyDescent="0.2">
      <c r="A200" s="3"/>
      <c r="B200" s="3"/>
      <c r="C200" s="3"/>
      <c r="D200" s="3"/>
      <c r="E200" s="86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</row>
    <row r="201" spans="1:23" ht="12.75" customHeight="1" x14ac:dyDescent="0.2">
      <c r="A201" s="3"/>
      <c r="B201" s="3"/>
      <c r="C201" s="3"/>
      <c r="D201" s="3"/>
      <c r="E201" s="86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</row>
    <row r="202" spans="1:23" ht="12.75" customHeight="1" x14ac:dyDescent="0.2">
      <c r="A202" s="3"/>
      <c r="B202" s="3"/>
      <c r="C202" s="3"/>
      <c r="D202" s="3"/>
      <c r="E202" s="86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</row>
    <row r="203" spans="1:23" ht="12.75" customHeight="1" x14ac:dyDescent="0.2">
      <c r="A203" s="3"/>
      <c r="B203" s="3"/>
      <c r="C203" s="3"/>
      <c r="D203" s="3"/>
      <c r="E203" s="86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</row>
    <row r="204" spans="1:23" ht="12.75" customHeight="1" x14ac:dyDescent="0.2">
      <c r="A204" s="3"/>
      <c r="B204" s="3"/>
      <c r="C204" s="3"/>
      <c r="D204" s="3"/>
      <c r="E204" s="86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</row>
    <row r="205" spans="1:23" ht="12.75" customHeight="1" x14ac:dyDescent="0.2">
      <c r="A205" s="3"/>
      <c r="B205" s="3"/>
      <c r="C205" s="3"/>
      <c r="D205" s="3"/>
      <c r="E205" s="86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</row>
    <row r="206" spans="1:23" ht="12.75" customHeight="1" x14ac:dyDescent="0.2">
      <c r="A206" s="3"/>
      <c r="B206" s="3"/>
      <c r="C206" s="3"/>
      <c r="D206" s="3"/>
      <c r="E206" s="86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</row>
    <row r="207" spans="1:23" ht="12.75" customHeight="1" x14ac:dyDescent="0.2">
      <c r="A207" s="3"/>
      <c r="B207" s="3"/>
      <c r="C207" s="3"/>
      <c r="D207" s="3"/>
      <c r="E207" s="86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</row>
    <row r="208" spans="1:23" ht="12.75" customHeight="1" x14ac:dyDescent="0.2">
      <c r="A208" s="3"/>
      <c r="B208" s="3"/>
      <c r="C208" s="3"/>
      <c r="D208" s="3"/>
      <c r="E208" s="86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</row>
    <row r="209" spans="1:23" ht="12.75" customHeight="1" x14ac:dyDescent="0.2">
      <c r="A209" s="3"/>
      <c r="B209" s="3"/>
      <c r="C209" s="3"/>
      <c r="D209" s="3"/>
      <c r="E209" s="86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</row>
    <row r="210" spans="1:23" ht="12.75" customHeight="1" x14ac:dyDescent="0.2">
      <c r="A210" s="3"/>
      <c r="B210" s="3"/>
      <c r="C210" s="3"/>
      <c r="D210" s="3"/>
      <c r="E210" s="86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</row>
    <row r="211" spans="1:23" ht="12.75" customHeight="1" x14ac:dyDescent="0.2">
      <c r="A211" s="3"/>
      <c r="B211" s="3"/>
      <c r="C211" s="3"/>
      <c r="D211" s="3"/>
      <c r="E211" s="86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</row>
    <row r="212" spans="1:23" ht="12.75" customHeight="1" x14ac:dyDescent="0.2">
      <c r="A212" s="3"/>
      <c r="B212" s="3"/>
      <c r="C212" s="3"/>
      <c r="D212" s="3"/>
      <c r="E212" s="86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</row>
    <row r="213" spans="1:23" ht="12.75" customHeight="1" x14ac:dyDescent="0.2">
      <c r="A213" s="3"/>
      <c r="B213" s="3"/>
      <c r="C213" s="3"/>
      <c r="D213" s="3"/>
      <c r="E213" s="86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</row>
    <row r="214" spans="1:23" ht="12.75" customHeight="1" x14ac:dyDescent="0.2">
      <c r="A214" s="3"/>
      <c r="B214" s="3"/>
      <c r="C214" s="3"/>
      <c r="D214" s="3"/>
      <c r="E214" s="86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</row>
    <row r="215" spans="1:23" ht="12.75" customHeight="1" x14ac:dyDescent="0.2">
      <c r="A215" s="3"/>
      <c r="B215" s="3"/>
      <c r="C215" s="3"/>
      <c r="D215" s="3"/>
      <c r="E215" s="86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</row>
    <row r="216" spans="1:23" ht="12.75" customHeight="1" x14ac:dyDescent="0.2">
      <c r="A216" s="3"/>
      <c r="B216" s="3"/>
      <c r="C216" s="3"/>
      <c r="D216" s="3"/>
      <c r="E216" s="86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</row>
    <row r="217" spans="1:23" ht="12.75" customHeight="1" x14ac:dyDescent="0.2">
      <c r="A217" s="3"/>
      <c r="B217" s="3"/>
      <c r="C217" s="3"/>
      <c r="D217" s="3"/>
      <c r="E217" s="86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</row>
    <row r="218" spans="1:23" ht="12.75" customHeight="1" x14ac:dyDescent="0.2">
      <c r="A218" s="3"/>
      <c r="B218" s="3"/>
      <c r="C218" s="3"/>
      <c r="D218" s="3"/>
      <c r="E218" s="86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</row>
    <row r="219" spans="1:23" ht="12.75" customHeight="1" x14ac:dyDescent="0.2">
      <c r="A219" s="3"/>
      <c r="B219" s="3"/>
      <c r="C219" s="3"/>
      <c r="D219" s="3"/>
      <c r="E219" s="86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</row>
    <row r="220" spans="1:23" ht="12.75" customHeight="1" x14ac:dyDescent="0.2">
      <c r="A220" s="3"/>
      <c r="B220" s="3"/>
      <c r="C220" s="3"/>
      <c r="D220" s="3"/>
      <c r="E220" s="86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</row>
    <row r="221" spans="1:23" ht="12.75" customHeight="1" x14ac:dyDescent="0.2">
      <c r="A221" s="3"/>
      <c r="B221" s="3"/>
      <c r="C221" s="3"/>
      <c r="D221" s="3"/>
      <c r="E221" s="86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</row>
    <row r="222" spans="1:23" ht="12.75" customHeight="1" x14ac:dyDescent="0.2">
      <c r="A222" s="3"/>
      <c r="B222" s="3"/>
      <c r="C222" s="3"/>
      <c r="D222" s="3"/>
      <c r="E222" s="86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</row>
    <row r="223" spans="1:23" ht="12.75" customHeight="1" x14ac:dyDescent="0.2">
      <c r="A223" s="3"/>
      <c r="B223" s="3"/>
      <c r="C223" s="3"/>
      <c r="D223" s="3"/>
      <c r="E223" s="86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</row>
    <row r="224" spans="1:23" ht="12.75" customHeight="1" x14ac:dyDescent="0.2">
      <c r="A224" s="3"/>
      <c r="B224" s="3"/>
      <c r="C224" s="3"/>
      <c r="D224" s="3"/>
      <c r="E224" s="86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</row>
    <row r="225" spans="1:23" ht="12.75" customHeight="1" x14ac:dyDescent="0.2">
      <c r="A225" s="3"/>
      <c r="B225" s="3"/>
      <c r="C225" s="3"/>
      <c r="D225" s="3"/>
      <c r="E225" s="86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</row>
    <row r="226" spans="1:23" ht="12.75" customHeight="1" x14ac:dyDescent="0.2">
      <c r="A226" s="3"/>
      <c r="B226" s="3"/>
      <c r="C226" s="3"/>
      <c r="D226" s="3"/>
      <c r="E226" s="86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</row>
    <row r="227" spans="1:23" ht="12.75" customHeight="1" x14ac:dyDescent="0.2">
      <c r="A227" s="3"/>
      <c r="B227" s="3"/>
      <c r="C227" s="3"/>
      <c r="D227" s="3"/>
      <c r="E227" s="86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</row>
    <row r="228" spans="1:23" ht="12.75" customHeight="1" x14ac:dyDescent="0.2">
      <c r="A228" s="3"/>
      <c r="B228" s="3"/>
      <c r="C228" s="3"/>
      <c r="D228" s="3"/>
      <c r="E228" s="86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</row>
    <row r="229" spans="1:23" ht="12.75" customHeight="1" x14ac:dyDescent="0.2">
      <c r="A229" s="3"/>
      <c r="B229" s="3"/>
      <c r="C229" s="3"/>
      <c r="D229" s="3"/>
      <c r="E229" s="86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</row>
    <row r="230" spans="1:23" ht="12.75" customHeight="1" x14ac:dyDescent="0.2">
      <c r="A230" s="3"/>
      <c r="B230" s="3"/>
      <c r="C230" s="3"/>
      <c r="D230" s="3"/>
      <c r="E230" s="86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</row>
    <row r="231" spans="1:23" ht="12.75" customHeight="1" x14ac:dyDescent="0.2">
      <c r="A231" s="3"/>
      <c r="B231" s="3"/>
      <c r="C231" s="3"/>
      <c r="D231" s="3"/>
      <c r="E231" s="86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</row>
    <row r="232" spans="1:23" ht="12.75" customHeight="1" x14ac:dyDescent="0.2">
      <c r="A232" s="3"/>
      <c r="B232" s="3"/>
      <c r="C232" s="3"/>
      <c r="D232" s="3"/>
      <c r="E232" s="86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</row>
    <row r="233" spans="1:23" ht="12.75" customHeight="1" x14ac:dyDescent="0.2">
      <c r="A233" s="3"/>
      <c r="B233" s="3"/>
      <c r="C233" s="3"/>
      <c r="D233" s="3"/>
      <c r="E233" s="86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</row>
    <row r="234" spans="1:23" ht="12.75" customHeight="1" x14ac:dyDescent="0.2">
      <c r="A234" s="3"/>
      <c r="B234" s="3"/>
      <c r="C234" s="3"/>
      <c r="D234" s="3"/>
      <c r="E234" s="86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</row>
    <row r="235" spans="1:23" ht="12.75" customHeight="1" x14ac:dyDescent="0.2">
      <c r="A235" s="3"/>
      <c r="B235" s="3"/>
      <c r="C235" s="3"/>
      <c r="D235" s="3"/>
      <c r="E235" s="86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</row>
    <row r="236" spans="1:23" ht="12.75" customHeight="1" x14ac:dyDescent="0.2">
      <c r="A236" s="3"/>
      <c r="B236" s="3"/>
      <c r="C236" s="3"/>
      <c r="D236" s="3"/>
      <c r="E236" s="86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</row>
    <row r="237" spans="1:23" ht="12.75" customHeight="1" x14ac:dyDescent="0.2">
      <c r="A237" s="3"/>
      <c r="B237" s="3"/>
      <c r="C237" s="3"/>
      <c r="D237" s="3"/>
      <c r="E237" s="86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</row>
    <row r="238" spans="1:23" ht="12.75" customHeight="1" x14ac:dyDescent="0.2">
      <c r="A238" s="3"/>
      <c r="B238" s="3"/>
      <c r="C238" s="3"/>
      <c r="D238" s="3"/>
      <c r="E238" s="86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</row>
    <row r="239" spans="1:23" ht="15.75" customHeight="1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</row>
    <row r="240" spans="1:23" ht="15.75" customHeight="1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</row>
    <row r="241" spans="1:23" ht="15.75" customHeight="1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</row>
    <row r="242" spans="1:23" ht="15.75" customHeight="1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</row>
    <row r="243" spans="1:23" ht="15.75" customHeight="1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</row>
    <row r="244" spans="1:23" ht="15.75" customHeight="1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</row>
    <row r="245" spans="1:23" ht="15.75" customHeight="1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</row>
    <row r="246" spans="1:23" ht="15.75" customHeight="1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</row>
    <row r="247" spans="1:23" ht="15.75" customHeight="1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</row>
    <row r="248" spans="1:23" ht="15.75" customHeight="1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</row>
    <row r="249" spans="1:23" ht="15.75" customHeight="1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</row>
    <row r="250" spans="1:23" ht="15.75" customHeight="1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</row>
    <row r="251" spans="1:23" ht="15.75" customHeight="1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</row>
    <row r="252" spans="1:23" ht="15.75" customHeight="1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</row>
    <row r="253" spans="1:23" ht="15.75" customHeight="1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</row>
    <row r="254" spans="1:23" ht="15.75" customHeight="1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</row>
    <row r="255" spans="1:23" ht="15.75" customHeight="1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</row>
    <row r="256" spans="1:23" ht="15.75" customHeight="1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</row>
    <row r="257" spans="1:23" ht="15.75" customHeight="1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</row>
    <row r="258" spans="1:23" ht="15.75" customHeight="1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</row>
    <row r="259" spans="1:23" ht="15.75" customHeight="1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</row>
    <row r="260" spans="1:23" ht="15.75" customHeight="1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</row>
    <row r="261" spans="1:23" ht="15.75" customHeight="1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</row>
    <row r="262" spans="1:23" ht="15.75" customHeight="1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</row>
    <row r="263" spans="1:23" ht="15.75" customHeight="1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</row>
    <row r="264" spans="1:23" ht="15.75" customHeight="1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</row>
    <row r="265" spans="1:23" ht="15.75" customHeight="1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</row>
    <row r="266" spans="1:23" ht="15.75" customHeight="1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</row>
    <row r="267" spans="1:23" ht="15.75" customHeight="1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</row>
    <row r="268" spans="1:23" ht="15.75" customHeight="1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</row>
    <row r="269" spans="1:23" ht="15.75" customHeight="1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</row>
    <row r="270" spans="1:23" ht="15.75" customHeight="1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</row>
    <row r="271" spans="1:23" ht="15.75" customHeight="1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</row>
    <row r="272" spans="1:23" ht="15.75" customHeight="1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</row>
    <row r="273" spans="1:23" ht="15.75" customHeight="1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</row>
    <row r="274" spans="1:23" ht="15.75" customHeight="1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</row>
    <row r="275" spans="1:23" ht="15.75" customHeight="1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</row>
    <row r="276" spans="1:23" ht="15.75" customHeight="1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</row>
    <row r="277" spans="1:23" ht="15.75" customHeight="1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</row>
    <row r="278" spans="1:23" ht="15.75" customHeight="1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</row>
    <row r="279" spans="1:23" ht="15.75" customHeight="1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</row>
    <row r="280" spans="1:23" ht="15.75" customHeight="1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</row>
    <row r="281" spans="1:23" ht="15.75" customHeight="1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</row>
    <row r="282" spans="1:23" ht="15.75" customHeight="1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</row>
    <row r="283" spans="1:23" ht="15.75" customHeight="1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</row>
    <row r="284" spans="1:23" ht="15.75" customHeight="1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</row>
    <row r="285" spans="1:23" ht="15.75" customHeight="1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</row>
    <row r="286" spans="1:23" ht="15.75" customHeight="1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</row>
    <row r="287" spans="1:23" ht="15.75" customHeight="1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</row>
    <row r="288" spans="1:23" ht="15.75" customHeight="1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</row>
    <row r="289" spans="1:23" ht="15.75" customHeight="1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</row>
    <row r="290" spans="1:23" ht="15.75" customHeight="1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</row>
    <row r="291" spans="1:23" ht="15.75" customHeight="1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</row>
    <row r="292" spans="1:23" ht="15.75" customHeight="1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</row>
    <row r="293" spans="1:23" ht="15.75" customHeight="1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</row>
    <row r="294" spans="1:23" ht="15.75" customHeight="1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</row>
    <row r="295" spans="1:23" ht="15.75" customHeight="1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</row>
    <row r="296" spans="1:23" ht="15.75" customHeight="1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</row>
    <row r="297" spans="1:23" ht="15.75" customHeight="1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</row>
    <row r="298" spans="1:23" ht="15.75" customHeight="1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</row>
    <row r="299" spans="1:23" ht="15.75" customHeight="1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</row>
    <row r="300" spans="1:23" ht="15.75" customHeight="1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</row>
    <row r="301" spans="1:23" ht="15.75" customHeight="1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</row>
    <row r="302" spans="1:23" ht="15.75" customHeight="1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</row>
    <row r="303" spans="1:23" ht="15.75" customHeight="1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</row>
    <row r="304" spans="1:23" ht="15.75" customHeight="1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</row>
    <row r="305" spans="1:23" ht="15.75" customHeight="1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</row>
    <row r="306" spans="1:23" ht="15.75" customHeight="1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</row>
    <row r="307" spans="1:23" ht="15.75" customHeight="1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</row>
    <row r="308" spans="1:23" ht="15.75" customHeight="1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</row>
    <row r="309" spans="1:23" ht="15.75" customHeight="1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</row>
    <row r="310" spans="1:23" ht="15.75" customHeight="1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</row>
    <row r="311" spans="1:23" ht="15.75" customHeight="1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</row>
    <row r="312" spans="1:23" ht="15.75" customHeight="1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</row>
    <row r="313" spans="1:23" ht="15.75" customHeight="1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</row>
    <row r="314" spans="1:23" ht="15.75" customHeight="1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</row>
    <row r="315" spans="1:23" ht="15.75" customHeight="1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</row>
    <row r="316" spans="1:23" ht="15.75" customHeight="1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</row>
    <row r="317" spans="1:23" ht="15.75" customHeight="1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</row>
    <row r="318" spans="1:23" ht="15.75" customHeight="1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</row>
    <row r="319" spans="1:23" ht="15.75" customHeight="1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</row>
    <row r="320" spans="1:23" ht="15.75" customHeight="1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</row>
    <row r="321" spans="1:23" ht="15.75" customHeight="1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</row>
    <row r="322" spans="1:23" ht="15.75" customHeight="1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</row>
    <row r="323" spans="1:23" ht="15.75" customHeight="1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</row>
    <row r="324" spans="1:23" ht="15.75" customHeight="1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</row>
    <row r="325" spans="1:23" ht="15.75" customHeight="1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</row>
    <row r="326" spans="1:23" ht="15.75" customHeight="1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</row>
    <row r="327" spans="1:23" ht="15.75" customHeight="1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</row>
    <row r="328" spans="1:23" ht="15.75" customHeight="1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</row>
    <row r="329" spans="1:23" ht="15.75" customHeight="1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</row>
    <row r="330" spans="1:23" ht="15.75" customHeight="1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</row>
    <row r="331" spans="1:23" ht="15.75" customHeight="1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</row>
    <row r="332" spans="1:23" ht="15.75" customHeight="1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</row>
    <row r="333" spans="1:23" ht="15.75" customHeight="1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</row>
    <row r="334" spans="1:23" ht="15.75" customHeight="1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</row>
    <row r="335" spans="1:23" ht="15.75" customHeight="1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</row>
    <row r="336" spans="1:23" ht="15.75" customHeight="1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</row>
    <row r="337" spans="1:23" ht="15.75" customHeight="1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</row>
    <row r="338" spans="1:23" ht="15.75" customHeight="1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</row>
    <row r="339" spans="1:23" ht="15.75" customHeight="1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</row>
    <row r="340" spans="1:23" ht="15.75" customHeight="1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</row>
    <row r="341" spans="1:23" ht="15.75" customHeight="1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</row>
    <row r="342" spans="1:23" ht="15.75" customHeight="1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</row>
    <row r="343" spans="1:23" ht="15.75" customHeight="1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</row>
    <row r="344" spans="1:23" ht="15.75" customHeight="1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</row>
    <row r="345" spans="1:23" ht="15.75" customHeight="1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</row>
    <row r="346" spans="1:23" ht="15.75" customHeight="1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</row>
    <row r="347" spans="1:23" ht="15.75" customHeight="1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</row>
    <row r="348" spans="1:23" ht="15.75" customHeight="1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</row>
    <row r="349" spans="1:23" ht="15.75" customHeight="1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</row>
    <row r="350" spans="1:23" ht="15.75" customHeight="1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</row>
    <row r="351" spans="1:23" ht="15.75" customHeight="1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</row>
    <row r="352" spans="1:23" ht="15.75" customHeight="1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</row>
    <row r="353" spans="1:23" ht="15.75" customHeight="1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</row>
    <row r="354" spans="1:23" ht="15.75" customHeight="1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</row>
    <row r="355" spans="1:23" ht="15.75" customHeight="1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</row>
    <row r="356" spans="1:23" ht="15.75" customHeight="1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</row>
    <row r="357" spans="1:23" ht="15.75" customHeight="1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</row>
    <row r="358" spans="1:23" ht="15.75" customHeight="1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</row>
    <row r="359" spans="1:23" ht="15.75" customHeight="1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</row>
    <row r="360" spans="1:23" ht="15.75" customHeight="1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</row>
    <row r="361" spans="1:23" ht="15.75" customHeight="1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</row>
    <row r="362" spans="1:23" ht="15.75" customHeight="1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</row>
    <row r="363" spans="1:23" ht="15.75" customHeight="1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</row>
    <row r="364" spans="1:23" ht="15.75" customHeight="1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</row>
    <row r="365" spans="1:23" ht="15.75" customHeight="1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</row>
    <row r="366" spans="1:23" ht="15.75" customHeight="1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</row>
    <row r="367" spans="1:23" ht="15.75" customHeight="1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</row>
    <row r="368" spans="1:23" ht="15.75" customHeight="1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</row>
    <row r="369" spans="1:23" ht="15.75" customHeight="1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</row>
    <row r="370" spans="1:23" ht="15.75" customHeight="1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</row>
    <row r="371" spans="1:23" ht="15.75" customHeight="1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</row>
    <row r="372" spans="1:23" ht="15.75" customHeight="1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</row>
    <row r="373" spans="1:23" ht="15.75" customHeight="1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</row>
    <row r="374" spans="1:23" ht="15.75" customHeight="1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</row>
    <row r="375" spans="1:23" ht="15.75" customHeight="1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</row>
    <row r="376" spans="1:23" ht="15.75" customHeight="1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</row>
    <row r="377" spans="1:23" ht="15.75" customHeight="1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</row>
    <row r="378" spans="1:23" ht="15.75" customHeight="1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</row>
    <row r="379" spans="1:23" ht="15.75" customHeight="1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</row>
    <row r="380" spans="1:23" ht="15.75" customHeight="1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</row>
    <row r="381" spans="1:23" ht="15.75" customHeight="1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</row>
    <row r="382" spans="1:23" ht="15.75" customHeight="1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</row>
    <row r="383" spans="1:23" ht="15.75" customHeight="1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</row>
    <row r="384" spans="1:23" ht="15.75" customHeight="1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</row>
    <row r="385" spans="1:23" ht="15.75" customHeight="1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</row>
    <row r="386" spans="1:23" ht="15.75" customHeight="1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</row>
    <row r="387" spans="1:23" ht="15.75" customHeight="1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</row>
    <row r="388" spans="1:23" ht="15.75" customHeight="1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</row>
    <row r="389" spans="1:23" ht="15.75" customHeight="1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</row>
    <row r="390" spans="1:23" ht="15.75" customHeight="1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</row>
    <row r="391" spans="1:23" ht="15.75" customHeight="1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</row>
    <row r="392" spans="1:23" ht="15.75" customHeight="1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</row>
    <row r="393" spans="1:23" ht="15.75" customHeight="1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</row>
    <row r="394" spans="1:23" ht="15.75" customHeight="1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</row>
    <row r="395" spans="1:23" ht="15.75" customHeight="1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</row>
    <row r="396" spans="1:23" ht="15.75" customHeight="1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</row>
    <row r="397" spans="1:23" ht="15.75" customHeight="1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</row>
    <row r="398" spans="1:23" ht="15.75" customHeight="1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</row>
    <row r="399" spans="1:23" ht="15.75" customHeight="1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</row>
    <row r="400" spans="1:23" ht="15.75" customHeight="1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</row>
    <row r="401" spans="1:23" ht="15.75" customHeight="1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</row>
    <row r="402" spans="1:23" ht="15.75" customHeight="1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</row>
    <row r="403" spans="1:23" ht="15.75" customHeight="1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</row>
    <row r="404" spans="1:23" ht="15.75" customHeight="1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</row>
    <row r="405" spans="1:23" ht="15.75" customHeight="1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</row>
    <row r="406" spans="1:23" ht="15.75" customHeight="1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</row>
    <row r="407" spans="1:23" ht="15.75" customHeight="1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</row>
    <row r="408" spans="1:23" ht="15.75" customHeight="1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</row>
    <row r="409" spans="1:23" ht="15.75" customHeight="1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</row>
    <row r="410" spans="1:23" ht="15.75" customHeight="1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</row>
    <row r="411" spans="1:23" ht="15.75" customHeight="1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</row>
    <row r="412" spans="1:23" ht="15.75" customHeight="1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</row>
    <row r="413" spans="1:23" ht="15.75" customHeight="1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</row>
    <row r="414" spans="1:23" ht="15.75" customHeight="1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</row>
    <row r="415" spans="1:23" ht="15.75" customHeight="1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</row>
    <row r="416" spans="1:23" ht="15.75" customHeight="1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</row>
    <row r="417" spans="1:23" ht="15.75" customHeight="1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</row>
    <row r="418" spans="1:23" ht="15.75" customHeight="1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</row>
    <row r="419" spans="1:23" ht="15.75" customHeight="1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</row>
    <row r="420" spans="1:23" ht="15.75" customHeight="1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</row>
    <row r="421" spans="1:23" ht="15.75" customHeight="1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</row>
    <row r="422" spans="1:23" ht="15.75" customHeight="1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</row>
    <row r="423" spans="1:23" ht="15.75" customHeight="1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</row>
    <row r="424" spans="1:23" ht="15.75" customHeight="1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</row>
    <row r="425" spans="1:23" ht="15.75" customHeight="1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</row>
    <row r="426" spans="1:23" ht="15.75" customHeight="1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</row>
    <row r="427" spans="1:23" ht="15.75" customHeight="1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</row>
    <row r="428" spans="1:23" ht="15.75" customHeight="1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</row>
    <row r="429" spans="1:23" ht="15.75" customHeight="1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</row>
    <row r="430" spans="1:23" ht="15.75" customHeight="1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</row>
    <row r="431" spans="1:23" ht="15.75" customHeight="1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</row>
    <row r="432" spans="1:23" ht="15.75" customHeight="1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</row>
    <row r="433" spans="1:23" ht="15.75" customHeight="1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</row>
    <row r="434" spans="1:23" ht="15.75" customHeight="1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</row>
    <row r="435" spans="1:23" ht="15.75" customHeight="1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</row>
    <row r="436" spans="1:23" ht="15.75" customHeight="1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</row>
    <row r="437" spans="1:23" ht="15.75" customHeight="1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</row>
    <row r="438" spans="1:23" ht="15.75" customHeight="1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</row>
    <row r="439" spans="1:23" ht="15.75" customHeight="1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</row>
    <row r="440" spans="1:23" ht="15.75" customHeight="1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</row>
    <row r="441" spans="1:23" ht="15.75" customHeight="1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</row>
    <row r="442" spans="1:23" ht="15.75" customHeight="1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</row>
    <row r="443" spans="1:23" ht="15.75" customHeight="1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</row>
    <row r="444" spans="1:23" ht="15.75" customHeight="1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</row>
    <row r="445" spans="1:23" ht="15.75" customHeight="1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</row>
    <row r="446" spans="1:23" ht="15.75" customHeight="1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</row>
    <row r="447" spans="1:23" ht="15.75" customHeight="1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</row>
    <row r="448" spans="1:23" ht="15.75" customHeight="1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</row>
    <row r="449" spans="1:23" ht="15.75" customHeight="1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</row>
    <row r="450" spans="1:23" ht="15.75" customHeight="1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</row>
    <row r="451" spans="1:23" ht="15.75" customHeight="1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</row>
    <row r="452" spans="1:23" ht="15.75" customHeight="1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</row>
    <row r="453" spans="1:23" ht="15.75" customHeight="1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</row>
    <row r="454" spans="1:23" ht="15.75" customHeight="1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</row>
    <row r="455" spans="1:23" ht="15.75" customHeight="1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</row>
    <row r="456" spans="1:23" ht="15.75" customHeight="1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</row>
    <row r="457" spans="1:23" ht="15.75" customHeight="1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</row>
    <row r="458" spans="1:23" ht="15.75" customHeight="1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</row>
    <row r="459" spans="1:23" ht="15.75" customHeight="1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</row>
    <row r="460" spans="1:23" ht="15.75" customHeight="1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</row>
    <row r="461" spans="1:23" ht="15.75" customHeight="1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</row>
    <row r="462" spans="1:23" ht="15.75" customHeight="1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</row>
    <row r="463" spans="1:23" ht="15.75" customHeight="1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</row>
    <row r="464" spans="1:23" ht="15.75" customHeight="1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</row>
    <row r="465" spans="1:23" ht="15.75" customHeight="1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</row>
    <row r="466" spans="1:23" ht="15.75" customHeight="1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</row>
    <row r="467" spans="1:23" ht="15.75" customHeight="1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</row>
    <row r="468" spans="1:23" ht="15.75" customHeight="1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</row>
    <row r="469" spans="1:23" ht="15.75" customHeight="1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</row>
    <row r="470" spans="1:23" ht="15.75" customHeight="1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</row>
    <row r="471" spans="1:23" ht="15.75" customHeight="1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</row>
    <row r="472" spans="1:23" ht="15.75" customHeight="1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</row>
    <row r="473" spans="1:23" ht="15.75" customHeight="1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</row>
    <row r="474" spans="1:23" ht="15.75" customHeight="1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</row>
    <row r="475" spans="1:23" ht="15.75" customHeight="1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</row>
    <row r="476" spans="1:23" ht="15.75" customHeight="1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</row>
    <row r="477" spans="1:23" ht="15.75" customHeight="1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</row>
    <row r="478" spans="1:23" ht="15.75" customHeight="1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</row>
    <row r="479" spans="1:23" ht="15.75" customHeight="1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</row>
    <row r="480" spans="1:23" ht="15.75" customHeight="1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</row>
    <row r="481" spans="1:23" ht="15.75" customHeight="1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</row>
    <row r="482" spans="1:23" ht="15.75" customHeight="1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</row>
    <row r="483" spans="1:23" ht="15.75" customHeight="1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</row>
    <row r="484" spans="1:23" ht="15.75" customHeight="1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</row>
    <row r="485" spans="1:23" ht="15.75" customHeight="1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</row>
    <row r="486" spans="1:23" ht="15.75" customHeight="1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</row>
    <row r="487" spans="1:23" ht="15.75" customHeight="1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</row>
    <row r="488" spans="1:23" ht="15.75" customHeight="1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</row>
    <row r="489" spans="1:23" ht="15.75" customHeight="1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</row>
    <row r="490" spans="1:23" ht="15.75" customHeight="1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</row>
    <row r="491" spans="1:23" ht="15.75" customHeight="1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</row>
    <row r="492" spans="1:23" ht="15.75" customHeight="1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</row>
    <row r="493" spans="1:23" ht="15.75" customHeight="1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</row>
    <row r="494" spans="1:23" ht="15.75" customHeight="1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</row>
    <row r="495" spans="1:23" ht="15.75" customHeight="1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</row>
    <row r="496" spans="1:23" ht="15.75" customHeight="1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</row>
    <row r="497" spans="1:23" ht="15.75" customHeight="1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</row>
    <row r="498" spans="1:23" ht="15.75" customHeight="1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</row>
    <row r="499" spans="1:23" ht="15.75" customHeight="1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</row>
    <row r="500" spans="1:23" ht="15.75" customHeight="1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</row>
    <row r="501" spans="1:23" ht="15.75" customHeight="1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</row>
    <row r="502" spans="1:23" ht="15.75" customHeight="1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</row>
    <row r="503" spans="1:23" ht="15.75" customHeight="1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</row>
    <row r="504" spans="1:23" ht="15.75" customHeight="1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</row>
    <row r="505" spans="1:23" ht="15.75" customHeight="1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</row>
    <row r="506" spans="1:23" ht="15.75" customHeight="1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</row>
    <row r="507" spans="1:23" ht="15.75" customHeight="1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</row>
    <row r="508" spans="1:23" ht="15.75" customHeight="1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</row>
    <row r="509" spans="1:23" ht="15.75" customHeight="1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</row>
    <row r="510" spans="1:23" ht="15.75" customHeight="1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</row>
    <row r="511" spans="1:23" ht="15.75" customHeight="1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</row>
    <row r="512" spans="1:23" ht="15.75" customHeight="1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</row>
    <row r="513" spans="1:23" ht="15.75" customHeight="1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</row>
    <row r="514" spans="1:23" ht="15.75" customHeight="1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</row>
    <row r="515" spans="1:23" ht="15.75" customHeight="1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</row>
    <row r="516" spans="1:23" ht="15.75" customHeight="1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</row>
    <row r="517" spans="1:23" ht="15.75" customHeight="1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</row>
    <row r="518" spans="1:23" ht="15.75" customHeight="1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</row>
    <row r="519" spans="1:23" ht="15.75" customHeight="1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</row>
    <row r="520" spans="1:23" ht="15.75" customHeight="1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</row>
    <row r="521" spans="1:23" ht="15.75" customHeight="1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</row>
    <row r="522" spans="1:23" ht="15.75" customHeight="1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</row>
    <row r="523" spans="1:23" ht="15.75" customHeight="1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</row>
    <row r="524" spans="1:23" ht="15.75" customHeight="1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</row>
    <row r="525" spans="1:23" ht="15.75" customHeight="1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</row>
    <row r="526" spans="1:23" ht="15.75" customHeight="1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</row>
    <row r="527" spans="1:23" ht="15.75" customHeight="1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</row>
    <row r="528" spans="1:23" ht="15.75" customHeight="1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</row>
    <row r="529" spans="1:23" ht="15.75" customHeight="1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</row>
    <row r="530" spans="1:23" ht="15.75" customHeight="1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</row>
    <row r="531" spans="1:23" ht="15.75" customHeight="1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</row>
    <row r="532" spans="1:23" ht="15.75" customHeight="1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</row>
    <row r="533" spans="1:23" ht="15.75" customHeight="1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</row>
    <row r="534" spans="1:23" ht="15.75" customHeight="1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</row>
    <row r="535" spans="1:23" ht="15.75" customHeight="1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</row>
    <row r="536" spans="1:23" ht="15.75" customHeight="1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</row>
    <row r="537" spans="1:23" ht="15.75" customHeight="1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</row>
    <row r="538" spans="1:23" ht="15.75" customHeight="1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</row>
    <row r="539" spans="1:23" ht="15.75" customHeight="1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</row>
    <row r="540" spans="1:23" ht="15.75" customHeight="1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</row>
    <row r="541" spans="1:23" ht="15.75" customHeight="1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</row>
    <row r="542" spans="1:23" ht="15.75" customHeight="1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</row>
    <row r="543" spans="1:23" ht="15.75" customHeight="1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</row>
    <row r="544" spans="1:23" ht="15.75" customHeight="1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</row>
    <row r="545" spans="1:23" ht="15.75" customHeight="1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</row>
    <row r="546" spans="1:23" ht="15.75" customHeight="1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</row>
    <row r="547" spans="1:23" ht="15.75" customHeight="1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</row>
    <row r="548" spans="1:23" ht="15.75" customHeight="1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</row>
    <row r="549" spans="1:23" ht="15.75" customHeight="1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</row>
    <row r="550" spans="1:23" ht="15.75" customHeight="1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</row>
    <row r="551" spans="1:23" ht="15.75" customHeight="1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</row>
    <row r="552" spans="1:23" ht="15.75" customHeight="1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</row>
    <row r="553" spans="1:23" ht="15.75" customHeight="1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</row>
    <row r="554" spans="1:23" ht="15.75" customHeight="1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</row>
    <row r="555" spans="1:23" ht="15.75" customHeight="1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</row>
    <row r="556" spans="1:23" ht="15.75" customHeight="1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</row>
    <row r="557" spans="1:23" ht="15.75" customHeight="1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</row>
    <row r="558" spans="1:23" ht="15.75" customHeight="1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</row>
    <row r="559" spans="1:23" ht="15.75" customHeight="1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</row>
    <row r="560" spans="1:23" ht="15.75" customHeight="1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</row>
    <row r="561" spans="1:23" ht="15.75" customHeight="1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</row>
    <row r="562" spans="1:23" ht="15.75" customHeight="1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</row>
    <row r="563" spans="1:23" ht="15.75" customHeight="1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</row>
    <row r="564" spans="1:23" ht="15.75" customHeight="1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</row>
    <row r="565" spans="1:23" ht="15.75" customHeight="1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</row>
    <row r="566" spans="1:23" ht="15.75" customHeight="1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</row>
    <row r="567" spans="1:23" ht="15.75" customHeight="1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</row>
    <row r="568" spans="1:23" ht="15.75" customHeight="1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</row>
    <row r="569" spans="1:23" ht="15.75" customHeight="1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</row>
    <row r="570" spans="1:23" ht="15.75" customHeight="1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</row>
    <row r="571" spans="1:23" ht="15.75" customHeight="1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</row>
    <row r="572" spans="1:23" ht="15.75" customHeight="1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</row>
    <row r="573" spans="1:23" ht="15.75" customHeight="1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</row>
    <row r="574" spans="1:23" ht="15.75" customHeight="1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</row>
    <row r="575" spans="1:23" ht="15.75" customHeight="1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</row>
    <row r="576" spans="1:23" ht="15.75" customHeight="1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</row>
    <row r="577" spans="1:23" ht="15.75" customHeight="1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</row>
    <row r="578" spans="1:23" ht="15.75" customHeight="1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</row>
    <row r="579" spans="1:23" ht="15.75" customHeight="1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</row>
    <row r="580" spans="1:23" ht="15.75" customHeight="1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</row>
    <row r="581" spans="1:23" ht="15.75" customHeight="1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</row>
    <row r="582" spans="1:23" ht="15.75" customHeight="1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</row>
    <row r="583" spans="1:23" ht="15.75" customHeight="1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</row>
    <row r="584" spans="1:23" ht="15.75" customHeight="1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</row>
    <row r="585" spans="1:23" ht="15.75" customHeight="1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</row>
    <row r="586" spans="1:23" ht="15.75" customHeight="1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</row>
    <row r="587" spans="1:23" ht="15.75" customHeight="1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</row>
    <row r="588" spans="1:23" ht="15.75" customHeight="1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</row>
    <row r="589" spans="1:23" ht="15.75" customHeight="1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</row>
    <row r="590" spans="1:23" ht="15.75" customHeight="1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</row>
    <row r="591" spans="1:23" ht="15.75" customHeight="1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</row>
    <row r="592" spans="1:23" ht="15.75" customHeight="1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</row>
    <row r="593" spans="1:23" ht="15.75" customHeight="1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</row>
    <row r="594" spans="1:23" ht="15.75" customHeight="1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</row>
    <row r="595" spans="1:23" ht="15.75" customHeight="1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</row>
    <row r="596" spans="1:23" ht="15.75" customHeight="1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</row>
    <row r="597" spans="1:23" ht="15.75" customHeight="1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</row>
    <row r="598" spans="1:23" ht="15.75" customHeight="1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</row>
    <row r="599" spans="1:23" ht="15.75" customHeight="1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</row>
    <row r="600" spans="1:23" ht="15.75" customHeight="1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</row>
    <row r="601" spans="1:23" ht="15.75" customHeight="1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</row>
    <row r="602" spans="1:23" ht="15.75" customHeight="1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</row>
    <row r="603" spans="1:23" ht="15.75" customHeight="1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</row>
    <row r="604" spans="1:23" ht="15.75" customHeight="1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</row>
    <row r="605" spans="1:23" ht="15.75" customHeight="1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</row>
    <row r="606" spans="1:23" ht="15.75" customHeight="1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</row>
    <row r="607" spans="1:23" ht="15.75" customHeight="1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</row>
    <row r="608" spans="1:23" ht="15.75" customHeight="1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</row>
    <row r="609" spans="1:23" ht="15.75" customHeight="1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</row>
    <row r="610" spans="1:23" ht="15.75" customHeight="1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</row>
    <row r="611" spans="1:23" ht="15.75" customHeight="1" x14ac:dyDescent="0.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</row>
    <row r="612" spans="1:23" ht="15.75" customHeight="1" x14ac:dyDescent="0.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</row>
    <row r="613" spans="1:23" ht="15.75" customHeight="1" x14ac:dyDescent="0.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</row>
    <row r="614" spans="1:23" ht="15.75" customHeight="1" x14ac:dyDescent="0.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</row>
    <row r="615" spans="1:23" ht="15.75" customHeight="1" x14ac:dyDescent="0.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</row>
    <row r="616" spans="1:23" ht="15.75" customHeight="1" x14ac:dyDescent="0.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</row>
    <row r="617" spans="1:23" ht="15.75" customHeight="1" x14ac:dyDescent="0.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</row>
    <row r="618" spans="1:23" ht="15.75" customHeight="1" x14ac:dyDescent="0.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</row>
    <row r="619" spans="1:23" ht="15.75" customHeight="1" x14ac:dyDescent="0.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</row>
    <row r="620" spans="1:23" ht="15.75" customHeight="1" x14ac:dyDescent="0.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</row>
    <row r="621" spans="1:23" ht="15.75" customHeight="1" x14ac:dyDescent="0.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</row>
    <row r="622" spans="1:23" ht="15.75" customHeight="1" x14ac:dyDescent="0.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</row>
    <row r="623" spans="1:23" ht="15.75" customHeight="1" x14ac:dyDescent="0.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</row>
    <row r="624" spans="1:23" ht="15.75" customHeight="1" x14ac:dyDescent="0.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</row>
    <row r="625" spans="1:23" ht="15.75" customHeight="1" x14ac:dyDescent="0.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</row>
    <row r="626" spans="1:23" ht="15.75" customHeight="1" x14ac:dyDescent="0.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</row>
    <row r="627" spans="1:23" ht="15.75" customHeight="1" x14ac:dyDescent="0.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</row>
    <row r="628" spans="1:23" ht="15.75" customHeight="1" x14ac:dyDescent="0.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</row>
    <row r="629" spans="1:23" ht="15.75" customHeight="1" x14ac:dyDescent="0.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</row>
    <row r="630" spans="1:23" ht="15.75" customHeight="1" x14ac:dyDescent="0.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</row>
    <row r="631" spans="1:23" ht="15.75" customHeight="1" x14ac:dyDescent="0.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</row>
    <row r="632" spans="1:23" ht="15.75" customHeight="1" x14ac:dyDescent="0.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</row>
    <row r="633" spans="1:23" ht="15.75" customHeight="1" x14ac:dyDescent="0.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</row>
    <row r="634" spans="1:23" ht="15.75" customHeight="1" x14ac:dyDescent="0.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</row>
    <row r="635" spans="1:23" ht="15.75" customHeight="1" x14ac:dyDescent="0.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</row>
    <row r="636" spans="1:23" ht="15.75" customHeight="1" x14ac:dyDescent="0.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</row>
    <row r="637" spans="1:23" ht="15.75" customHeight="1" x14ac:dyDescent="0.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</row>
    <row r="638" spans="1:23" ht="15.75" customHeight="1" x14ac:dyDescent="0.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</row>
    <row r="639" spans="1:23" ht="15.75" customHeight="1" x14ac:dyDescent="0.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</row>
    <row r="640" spans="1:23" ht="15.75" customHeight="1" x14ac:dyDescent="0.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</row>
    <row r="641" spans="1:23" ht="15.75" customHeight="1" x14ac:dyDescent="0.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</row>
    <row r="642" spans="1:23" ht="15.75" customHeight="1" x14ac:dyDescent="0.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</row>
    <row r="643" spans="1:23" ht="15.75" customHeight="1" x14ac:dyDescent="0.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</row>
    <row r="644" spans="1:23" ht="15.75" customHeight="1" x14ac:dyDescent="0.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</row>
    <row r="645" spans="1:23" ht="15.75" customHeight="1" x14ac:dyDescent="0.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</row>
    <row r="646" spans="1:23" ht="15.75" customHeight="1" x14ac:dyDescent="0.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</row>
    <row r="647" spans="1:23" ht="15.75" customHeight="1" x14ac:dyDescent="0.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</row>
    <row r="648" spans="1:23" ht="15.75" customHeight="1" x14ac:dyDescent="0.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</row>
    <row r="649" spans="1:23" ht="15.75" customHeight="1" x14ac:dyDescent="0.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</row>
    <row r="650" spans="1:23" ht="15.75" customHeight="1" x14ac:dyDescent="0.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</row>
    <row r="651" spans="1:23" ht="15.75" customHeight="1" x14ac:dyDescent="0.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</row>
    <row r="652" spans="1:23" ht="15.75" customHeight="1" x14ac:dyDescent="0.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</row>
    <row r="653" spans="1:23" ht="15.75" customHeight="1" x14ac:dyDescent="0.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</row>
    <row r="654" spans="1:23" ht="15.75" customHeight="1" x14ac:dyDescent="0.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</row>
    <row r="655" spans="1:23" ht="15.75" customHeight="1" x14ac:dyDescent="0.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</row>
    <row r="656" spans="1:23" ht="15.75" customHeight="1" x14ac:dyDescent="0.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</row>
    <row r="657" spans="1:23" ht="15.75" customHeight="1" x14ac:dyDescent="0.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</row>
    <row r="658" spans="1:23" ht="15.75" customHeight="1" x14ac:dyDescent="0.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</row>
    <row r="659" spans="1:23" ht="15.75" customHeight="1" x14ac:dyDescent="0.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</row>
    <row r="660" spans="1:23" ht="15.75" customHeight="1" x14ac:dyDescent="0.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</row>
    <row r="661" spans="1:23" ht="15.75" customHeight="1" x14ac:dyDescent="0.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</row>
    <row r="662" spans="1:23" ht="15.75" customHeight="1" x14ac:dyDescent="0.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</row>
    <row r="663" spans="1:23" ht="15.75" customHeight="1" x14ac:dyDescent="0.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</row>
    <row r="664" spans="1:23" ht="15.75" customHeight="1" x14ac:dyDescent="0.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</row>
    <row r="665" spans="1:23" ht="15.75" customHeight="1" x14ac:dyDescent="0.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</row>
    <row r="666" spans="1:23" ht="15.75" customHeight="1" x14ac:dyDescent="0.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</row>
    <row r="667" spans="1:23" ht="15.75" customHeight="1" x14ac:dyDescent="0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</row>
    <row r="668" spans="1:23" ht="15.75" customHeight="1" x14ac:dyDescent="0.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</row>
    <row r="669" spans="1:23" ht="15.75" customHeight="1" x14ac:dyDescent="0.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</row>
    <row r="670" spans="1:23" ht="15.75" customHeight="1" x14ac:dyDescent="0.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</row>
    <row r="671" spans="1:23" ht="15.75" customHeight="1" x14ac:dyDescent="0.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</row>
    <row r="672" spans="1:23" ht="15.75" customHeight="1" x14ac:dyDescent="0.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</row>
    <row r="673" spans="1:23" ht="15.75" customHeight="1" x14ac:dyDescent="0.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</row>
    <row r="674" spans="1:23" ht="15.75" customHeight="1" x14ac:dyDescent="0.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</row>
    <row r="675" spans="1:23" ht="15.75" customHeight="1" x14ac:dyDescent="0.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</row>
    <row r="676" spans="1:23" ht="15.75" customHeight="1" x14ac:dyDescent="0.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</row>
    <row r="677" spans="1:23" ht="15.75" customHeight="1" x14ac:dyDescent="0.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</row>
    <row r="678" spans="1:23" ht="15.75" customHeight="1" x14ac:dyDescent="0.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</row>
    <row r="679" spans="1:23" ht="15.75" customHeight="1" x14ac:dyDescent="0.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</row>
    <row r="680" spans="1:23" ht="15.75" customHeight="1" x14ac:dyDescent="0.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</row>
    <row r="681" spans="1:23" ht="15.75" customHeight="1" x14ac:dyDescent="0.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</row>
    <row r="682" spans="1:23" ht="15.75" customHeight="1" x14ac:dyDescent="0.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</row>
    <row r="683" spans="1:23" ht="15.75" customHeight="1" x14ac:dyDescent="0.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</row>
    <row r="684" spans="1:23" ht="15.75" customHeight="1" x14ac:dyDescent="0.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</row>
    <row r="685" spans="1:23" ht="15.75" customHeight="1" x14ac:dyDescent="0.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</row>
    <row r="686" spans="1:23" ht="15.75" customHeight="1" x14ac:dyDescent="0.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</row>
    <row r="687" spans="1:23" ht="15.75" customHeight="1" x14ac:dyDescent="0.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</row>
    <row r="688" spans="1:23" ht="15.75" customHeight="1" x14ac:dyDescent="0.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</row>
    <row r="689" spans="1:23" ht="15.75" customHeight="1" x14ac:dyDescent="0.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</row>
    <row r="690" spans="1:23" ht="15.75" customHeight="1" x14ac:dyDescent="0.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</row>
    <row r="691" spans="1:23" ht="15.75" customHeight="1" x14ac:dyDescent="0.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</row>
    <row r="692" spans="1:23" ht="15.75" customHeight="1" x14ac:dyDescent="0.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</row>
    <row r="693" spans="1:23" ht="15.75" customHeight="1" x14ac:dyDescent="0.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</row>
    <row r="694" spans="1:23" ht="15.75" customHeight="1" x14ac:dyDescent="0.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</row>
    <row r="695" spans="1:23" ht="15.75" customHeight="1" x14ac:dyDescent="0.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</row>
    <row r="696" spans="1:23" ht="15.75" customHeight="1" x14ac:dyDescent="0.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</row>
    <row r="697" spans="1:23" ht="15.75" customHeight="1" x14ac:dyDescent="0.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</row>
    <row r="698" spans="1:23" ht="15.75" customHeight="1" x14ac:dyDescent="0.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</row>
    <row r="699" spans="1:23" ht="15.75" customHeight="1" x14ac:dyDescent="0.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</row>
    <row r="700" spans="1:23" ht="15.75" customHeight="1" x14ac:dyDescent="0.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</row>
    <row r="701" spans="1:23" ht="15.75" customHeight="1" x14ac:dyDescent="0.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</row>
    <row r="702" spans="1:23" ht="15.75" customHeight="1" x14ac:dyDescent="0.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</row>
    <row r="703" spans="1:23" ht="15.75" customHeight="1" x14ac:dyDescent="0.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</row>
    <row r="704" spans="1:23" ht="15.75" customHeight="1" x14ac:dyDescent="0.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</row>
    <row r="705" spans="1:23" ht="15.75" customHeight="1" x14ac:dyDescent="0.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</row>
    <row r="706" spans="1:23" ht="15.75" customHeight="1" x14ac:dyDescent="0.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</row>
    <row r="707" spans="1:23" ht="15.75" customHeight="1" x14ac:dyDescent="0.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</row>
    <row r="708" spans="1:23" ht="15.75" customHeight="1" x14ac:dyDescent="0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</row>
    <row r="709" spans="1:23" ht="15.75" customHeight="1" x14ac:dyDescent="0.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</row>
    <row r="710" spans="1:23" ht="15.75" customHeight="1" x14ac:dyDescent="0.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</row>
    <row r="711" spans="1:23" ht="15.75" customHeight="1" x14ac:dyDescent="0.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</row>
    <row r="712" spans="1:23" ht="15.75" customHeight="1" x14ac:dyDescent="0.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</row>
    <row r="713" spans="1:23" ht="15.75" customHeight="1" x14ac:dyDescent="0.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</row>
    <row r="714" spans="1:23" ht="15.75" customHeight="1" x14ac:dyDescent="0.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</row>
    <row r="715" spans="1:23" ht="15.75" customHeight="1" x14ac:dyDescent="0.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</row>
    <row r="716" spans="1:23" ht="15.75" customHeight="1" x14ac:dyDescent="0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</row>
    <row r="717" spans="1:23" ht="15.75" customHeight="1" x14ac:dyDescent="0.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</row>
    <row r="718" spans="1:23" ht="15.75" customHeight="1" x14ac:dyDescent="0.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</row>
    <row r="719" spans="1:23" ht="15.75" customHeight="1" x14ac:dyDescent="0.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</row>
    <row r="720" spans="1:23" ht="15.75" customHeight="1" x14ac:dyDescent="0.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</row>
    <row r="721" spans="1:23" ht="15.75" customHeight="1" x14ac:dyDescent="0.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</row>
    <row r="722" spans="1:23" ht="15.75" customHeight="1" x14ac:dyDescent="0.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</row>
    <row r="723" spans="1:23" ht="15.75" customHeight="1" x14ac:dyDescent="0.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</row>
    <row r="724" spans="1:23" ht="15.75" customHeight="1" x14ac:dyDescent="0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</row>
    <row r="725" spans="1:23" ht="15.75" customHeight="1" x14ac:dyDescent="0.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</row>
    <row r="726" spans="1:23" ht="15.75" customHeight="1" x14ac:dyDescent="0.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</row>
    <row r="727" spans="1:23" ht="15.75" customHeight="1" x14ac:dyDescent="0.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</row>
    <row r="728" spans="1:23" ht="15.75" customHeight="1" x14ac:dyDescent="0.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</row>
    <row r="729" spans="1:23" ht="15.75" customHeight="1" x14ac:dyDescent="0.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</row>
    <row r="730" spans="1:23" ht="15.75" customHeight="1" x14ac:dyDescent="0.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</row>
    <row r="731" spans="1:23" ht="15.75" customHeight="1" x14ac:dyDescent="0.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</row>
    <row r="732" spans="1:23" ht="15.75" customHeight="1" x14ac:dyDescent="0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</row>
    <row r="733" spans="1:23" ht="15.75" customHeight="1" x14ac:dyDescent="0.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</row>
    <row r="734" spans="1:23" ht="15.75" customHeight="1" x14ac:dyDescent="0.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</row>
    <row r="735" spans="1:23" ht="15.75" customHeight="1" x14ac:dyDescent="0.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</row>
    <row r="736" spans="1:23" ht="15.75" customHeight="1" x14ac:dyDescent="0.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</row>
    <row r="737" spans="1:23" ht="15.75" customHeight="1" x14ac:dyDescent="0.2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</row>
    <row r="738" spans="1:23" ht="15.75" customHeight="1" x14ac:dyDescent="0.2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</row>
    <row r="739" spans="1:23" ht="15.75" customHeight="1" x14ac:dyDescent="0.2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</row>
    <row r="740" spans="1:23" ht="15.75" customHeight="1" x14ac:dyDescent="0.2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</row>
    <row r="741" spans="1:23" ht="15.75" customHeight="1" x14ac:dyDescent="0.2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</row>
    <row r="742" spans="1:23" ht="15.75" customHeight="1" x14ac:dyDescent="0.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</row>
    <row r="743" spans="1:23" ht="15.75" customHeight="1" x14ac:dyDescent="0.2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</row>
    <row r="744" spans="1:23" ht="15.75" customHeight="1" x14ac:dyDescent="0.2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</row>
    <row r="745" spans="1:23" ht="15.75" customHeight="1" x14ac:dyDescent="0.2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</row>
    <row r="746" spans="1:23" ht="15.75" customHeight="1" x14ac:dyDescent="0.2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</row>
    <row r="747" spans="1:23" ht="15.75" customHeight="1" x14ac:dyDescent="0.2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</row>
    <row r="748" spans="1:23" ht="15.75" customHeight="1" x14ac:dyDescent="0.2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</row>
    <row r="749" spans="1:23" ht="15.75" customHeight="1" x14ac:dyDescent="0.2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</row>
    <row r="750" spans="1:23" ht="15.75" customHeight="1" x14ac:dyDescent="0.2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</row>
    <row r="751" spans="1:23" ht="15.75" customHeight="1" x14ac:dyDescent="0.2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</row>
    <row r="752" spans="1:23" ht="15.75" customHeight="1" x14ac:dyDescent="0.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</row>
    <row r="753" spans="1:23" ht="15.75" customHeight="1" x14ac:dyDescent="0.2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</row>
    <row r="754" spans="1:23" ht="15.75" customHeight="1" x14ac:dyDescent="0.2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</row>
    <row r="755" spans="1:23" ht="15.75" customHeight="1" x14ac:dyDescent="0.2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</row>
    <row r="756" spans="1:23" ht="15.75" customHeight="1" x14ac:dyDescent="0.2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</row>
    <row r="757" spans="1:23" ht="15.75" customHeight="1" x14ac:dyDescent="0.2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</row>
    <row r="758" spans="1:23" ht="15.75" customHeight="1" x14ac:dyDescent="0.2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</row>
    <row r="759" spans="1:23" ht="15.75" customHeight="1" x14ac:dyDescent="0.2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</row>
    <row r="760" spans="1:23" ht="15.75" customHeight="1" x14ac:dyDescent="0.2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</row>
    <row r="761" spans="1:23" ht="15.75" customHeight="1" x14ac:dyDescent="0.2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</row>
    <row r="762" spans="1:23" ht="15.75" customHeight="1" x14ac:dyDescent="0.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</row>
    <row r="763" spans="1:23" ht="15.75" customHeight="1" x14ac:dyDescent="0.2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</row>
    <row r="764" spans="1:23" ht="15.75" customHeight="1" x14ac:dyDescent="0.2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</row>
    <row r="765" spans="1:23" ht="15.75" customHeight="1" x14ac:dyDescent="0.2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</row>
    <row r="766" spans="1:23" ht="15.75" customHeight="1" x14ac:dyDescent="0.2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</row>
    <row r="767" spans="1:23" ht="15.75" customHeight="1" x14ac:dyDescent="0.2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</row>
    <row r="768" spans="1:23" ht="15.75" customHeight="1" x14ac:dyDescent="0.2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</row>
    <row r="769" spans="1:23" ht="15.75" customHeight="1" x14ac:dyDescent="0.2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</row>
    <row r="770" spans="1:23" ht="15.75" customHeight="1" x14ac:dyDescent="0.2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</row>
    <row r="771" spans="1:23" ht="15.75" customHeight="1" x14ac:dyDescent="0.2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</row>
    <row r="772" spans="1:23" ht="15.75" customHeight="1" x14ac:dyDescent="0.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</row>
    <row r="773" spans="1:23" ht="15.75" customHeight="1" x14ac:dyDescent="0.2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</row>
    <row r="774" spans="1:23" ht="15.75" customHeight="1" x14ac:dyDescent="0.2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</row>
    <row r="775" spans="1:23" ht="15.75" customHeight="1" x14ac:dyDescent="0.2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</row>
    <row r="776" spans="1:23" ht="15.75" customHeight="1" x14ac:dyDescent="0.2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</row>
    <row r="777" spans="1:23" ht="15.75" customHeight="1" x14ac:dyDescent="0.2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</row>
    <row r="778" spans="1:23" ht="15.75" customHeight="1" x14ac:dyDescent="0.2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</row>
    <row r="779" spans="1:23" ht="15.75" customHeight="1" x14ac:dyDescent="0.2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</row>
    <row r="780" spans="1:23" ht="15.75" customHeight="1" x14ac:dyDescent="0.2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</row>
    <row r="781" spans="1:23" ht="15.75" customHeight="1" x14ac:dyDescent="0.2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</row>
    <row r="782" spans="1:23" ht="15.75" customHeight="1" x14ac:dyDescent="0.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</row>
    <row r="783" spans="1:23" ht="15.75" customHeight="1" x14ac:dyDescent="0.2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</row>
    <row r="784" spans="1:23" ht="15.75" customHeight="1" x14ac:dyDescent="0.2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</row>
    <row r="785" spans="1:23" ht="15.75" customHeight="1" x14ac:dyDescent="0.2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</row>
    <row r="786" spans="1:23" ht="15.75" customHeight="1" x14ac:dyDescent="0.2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</row>
    <row r="787" spans="1:23" ht="15.75" customHeight="1" x14ac:dyDescent="0.2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</row>
    <row r="788" spans="1:23" ht="15.75" customHeight="1" x14ac:dyDescent="0.2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</row>
    <row r="789" spans="1:23" ht="15.75" customHeight="1" x14ac:dyDescent="0.2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</row>
    <row r="790" spans="1:23" ht="15.75" customHeight="1" x14ac:dyDescent="0.2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</row>
    <row r="791" spans="1:23" ht="15.75" customHeight="1" x14ac:dyDescent="0.2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</row>
    <row r="792" spans="1:23" ht="15.75" customHeight="1" x14ac:dyDescent="0.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</row>
    <row r="793" spans="1:23" ht="15.75" customHeight="1" x14ac:dyDescent="0.2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</row>
    <row r="794" spans="1:23" ht="15.75" customHeight="1" x14ac:dyDescent="0.2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</row>
    <row r="795" spans="1:23" ht="15.75" customHeight="1" x14ac:dyDescent="0.2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</row>
    <row r="796" spans="1:23" ht="15.75" customHeight="1" x14ac:dyDescent="0.2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</row>
    <row r="797" spans="1:23" ht="15.75" customHeight="1" x14ac:dyDescent="0.2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</row>
    <row r="798" spans="1:23" ht="15.75" customHeight="1" x14ac:dyDescent="0.2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</row>
    <row r="799" spans="1:23" ht="15.75" customHeight="1" x14ac:dyDescent="0.2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</row>
    <row r="800" spans="1:23" ht="15.75" customHeight="1" x14ac:dyDescent="0.2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</row>
    <row r="801" spans="1:23" ht="15.75" customHeight="1" x14ac:dyDescent="0.2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</row>
    <row r="802" spans="1:23" ht="15.75" customHeight="1" x14ac:dyDescent="0.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</row>
    <row r="803" spans="1:23" ht="15.75" customHeight="1" x14ac:dyDescent="0.2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</row>
    <row r="804" spans="1:23" ht="15.75" customHeight="1" x14ac:dyDescent="0.2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</row>
    <row r="805" spans="1:23" ht="15.75" customHeight="1" x14ac:dyDescent="0.2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</row>
    <row r="806" spans="1:23" ht="15.75" customHeight="1" x14ac:dyDescent="0.2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</row>
    <row r="807" spans="1:23" ht="15.75" customHeight="1" x14ac:dyDescent="0.2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</row>
    <row r="808" spans="1:23" ht="15.75" customHeight="1" x14ac:dyDescent="0.2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</row>
    <row r="809" spans="1:23" ht="15.75" customHeight="1" x14ac:dyDescent="0.2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</row>
    <row r="810" spans="1:23" ht="15.75" customHeight="1" x14ac:dyDescent="0.2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</row>
    <row r="811" spans="1:23" ht="15.75" customHeight="1" x14ac:dyDescent="0.2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</row>
    <row r="812" spans="1:23" ht="15.75" customHeight="1" x14ac:dyDescent="0.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</row>
    <row r="813" spans="1:23" ht="15.75" customHeight="1" x14ac:dyDescent="0.2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</row>
    <row r="814" spans="1:23" ht="15.75" customHeight="1" x14ac:dyDescent="0.2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</row>
    <row r="815" spans="1:23" ht="15.75" customHeight="1" x14ac:dyDescent="0.2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</row>
    <row r="816" spans="1:23" ht="15.75" customHeight="1" x14ac:dyDescent="0.2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</row>
    <row r="817" spans="1:23" ht="15.75" customHeight="1" x14ac:dyDescent="0.2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</row>
    <row r="818" spans="1:23" ht="15.75" customHeight="1" x14ac:dyDescent="0.2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</row>
    <row r="819" spans="1:23" ht="15.75" customHeight="1" x14ac:dyDescent="0.2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</row>
    <row r="820" spans="1:23" ht="15.75" customHeight="1" x14ac:dyDescent="0.2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</row>
    <row r="821" spans="1:23" ht="15.75" customHeight="1" x14ac:dyDescent="0.2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</row>
    <row r="822" spans="1:23" ht="15.75" customHeight="1" x14ac:dyDescent="0.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</row>
    <row r="823" spans="1:23" ht="15.75" customHeight="1" x14ac:dyDescent="0.2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</row>
    <row r="824" spans="1:23" ht="15.75" customHeight="1" x14ac:dyDescent="0.2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</row>
    <row r="825" spans="1:23" ht="15.75" customHeight="1" x14ac:dyDescent="0.2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</row>
    <row r="826" spans="1:23" ht="15.75" customHeight="1" x14ac:dyDescent="0.2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</row>
    <row r="827" spans="1:23" ht="15.75" customHeight="1" x14ac:dyDescent="0.2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</row>
    <row r="828" spans="1:23" ht="15.75" customHeight="1" x14ac:dyDescent="0.2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</row>
    <row r="829" spans="1:23" ht="15.75" customHeight="1" x14ac:dyDescent="0.2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</row>
    <row r="830" spans="1:23" ht="15.75" customHeight="1" x14ac:dyDescent="0.2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</row>
    <row r="831" spans="1:23" ht="15.75" customHeight="1" x14ac:dyDescent="0.2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</row>
    <row r="832" spans="1:23" ht="15.75" customHeight="1" x14ac:dyDescent="0.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</row>
    <row r="833" spans="1:23" ht="15.75" customHeight="1" x14ac:dyDescent="0.2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</row>
    <row r="834" spans="1:23" ht="15.75" customHeight="1" x14ac:dyDescent="0.2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</row>
    <row r="835" spans="1:23" ht="15.75" customHeight="1" x14ac:dyDescent="0.2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</row>
    <row r="836" spans="1:23" ht="15.75" customHeight="1" x14ac:dyDescent="0.2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</row>
    <row r="837" spans="1:23" ht="15.75" customHeight="1" x14ac:dyDescent="0.2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</row>
    <row r="838" spans="1:23" ht="15.75" customHeight="1" x14ac:dyDescent="0.2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</row>
    <row r="839" spans="1:23" ht="15.75" customHeight="1" x14ac:dyDescent="0.2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</row>
    <row r="840" spans="1:23" ht="15.75" customHeight="1" x14ac:dyDescent="0.2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</row>
    <row r="841" spans="1:23" ht="15.75" customHeight="1" x14ac:dyDescent="0.2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</row>
    <row r="842" spans="1:23" ht="15.75" customHeight="1" x14ac:dyDescent="0.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</row>
    <row r="843" spans="1:23" ht="15.75" customHeight="1" x14ac:dyDescent="0.2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</row>
    <row r="844" spans="1:23" ht="15.75" customHeight="1" x14ac:dyDescent="0.2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</row>
    <row r="845" spans="1:23" ht="15.75" customHeight="1" x14ac:dyDescent="0.2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</row>
    <row r="846" spans="1:23" ht="15.75" customHeight="1" x14ac:dyDescent="0.2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</row>
    <row r="847" spans="1:23" ht="15.75" customHeight="1" x14ac:dyDescent="0.2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</row>
    <row r="848" spans="1:23" ht="15.75" customHeight="1" x14ac:dyDescent="0.2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</row>
    <row r="849" spans="1:23" ht="15.75" customHeight="1" x14ac:dyDescent="0.2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</row>
    <row r="850" spans="1:23" ht="15.75" customHeight="1" x14ac:dyDescent="0.2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</row>
    <row r="851" spans="1:23" ht="15.75" customHeight="1" x14ac:dyDescent="0.2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</row>
    <row r="852" spans="1:23" ht="15.75" customHeight="1" x14ac:dyDescent="0.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</row>
    <row r="853" spans="1:23" ht="15.75" customHeight="1" x14ac:dyDescent="0.2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</row>
    <row r="854" spans="1:23" ht="15.75" customHeight="1" x14ac:dyDescent="0.2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</row>
    <row r="855" spans="1:23" ht="15.75" customHeight="1" x14ac:dyDescent="0.2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</row>
    <row r="856" spans="1:23" ht="15.75" customHeight="1" x14ac:dyDescent="0.2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</row>
    <row r="857" spans="1:23" ht="15.75" customHeight="1" x14ac:dyDescent="0.2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</row>
    <row r="858" spans="1:23" ht="15.75" customHeight="1" x14ac:dyDescent="0.2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</row>
    <row r="859" spans="1:23" ht="15.75" customHeight="1" x14ac:dyDescent="0.2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</row>
    <row r="860" spans="1:23" ht="15.75" customHeight="1" x14ac:dyDescent="0.2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</row>
    <row r="861" spans="1:23" ht="15.75" customHeight="1" x14ac:dyDescent="0.2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</row>
    <row r="862" spans="1:23" ht="15.75" customHeight="1" x14ac:dyDescent="0.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</row>
    <row r="863" spans="1:23" ht="15.75" customHeight="1" x14ac:dyDescent="0.2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</row>
    <row r="864" spans="1:23" ht="15.75" customHeight="1" x14ac:dyDescent="0.2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</row>
    <row r="865" spans="1:23" ht="15.75" customHeight="1" x14ac:dyDescent="0.2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</row>
    <row r="866" spans="1:23" ht="15.75" customHeight="1" x14ac:dyDescent="0.2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</row>
    <row r="867" spans="1:23" ht="15.75" customHeight="1" x14ac:dyDescent="0.2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</row>
    <row r="868" spans="1:23" ht="15.75" customHeight="1" x14ac:dyDescent="0.2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</row>
    <row r="869" spans="1:23" ht="15.75" customHeight="1" x14ac:dyDescent="0.2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</row>
    <row r="870" spans="1:23" ht="15.75" customHeight="1" x14ac:dyDescent="0.2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</row>
    <row r="871" spans="1:23" ht="15.75" customHeight="1" x14ac:dyDescent="0.2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</row>
    <row r="872" spans="1:23" ht="15.75" customHeight="1" x14ac:dyDescent="0.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</row>
    <row r="873" spans="1:23" ht="15.75" customHeight="1" x14ac:dyDescent="0.2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</row>
    <row r="874" spans="1:23" ht="15.75" customHeight="1" x14ac:dyDescent="0.2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</row>
    <row r="875" spans="1:23" ht="15.75" customHeight="1" x14ac:dyDescent="0.2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</row>
    <row r="876" spans="1:23" ht="15.75" customHeight="1" x14ac:dyDescent="0.2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</row>
    <row r="877" spans="1:23" ht="15.75" customHeight="1" x14ac:dyDescent="0.2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</row>
    <row r="878" spans="1:23" ht="15.75" customHeight="1" x14ac:dyDescent="0.2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</row>
    <row r="879" spans="1:23" ht="15.75" customHeight="1" x14ac:dyDescent="0.2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</row>
    <row r="880" spans="1:23" ht="15.75" customHeight="1" x14ac:dyDescent="0.2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</row>
    <row r="881" spans="1:23" ht="15.75" customHeight="1" x14ac:dyDescent="0.2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</row>
    <row r="882" spans="1:23" ht="15.75" customHeight="1" x14ac:dyDescent="0.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</row>
    <row r="883" spans="1:23" ht="15.75" customHeight="1" x14ac:dyDescent="0.2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</row>
    <row r="884" spans="1:23" ht="15.75" customHeight="1" x14ac:dyDescent="0.2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</row>
    <row r="885" spans="1:23" ht="15.75" customHeight="1" x14ac:dyDescent="0.2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</row>
    <row r="886" spans="1:23" ht="15.75" customHeight="1" x14ac:dyDescent="0.2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</row>
    <row r="887" spans="1:23" ht="15.75" customHeight="1" x14ac:dyDescent="0.2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</row>
    <row r="888" spans="1:23" ht="15.75" customHeight="1" x14ac:dyDescent="0.2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</row>
    <row r="889" spans="1:23" ht="15.75" customHeight="1" x14ac:dyDescent="0.2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</row>
    <row r="890" spans="1:23" ht="15.75" customHeight="1" x14ac:dyDescent="0.2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</row>
    <row r="891" spans="1:23" ht="15.75" customHeight="1" x14ac:dyDescent="0.2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</row>
    <row r="892" spans="1:23" ht="15.75" customHeight="1" x14ac:dyDescent="0.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</row>
    <row r="893" spans="1:23" ht="15.75" customHeight="1" x14ac:dyDescent="0.2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</row>
    <row r="894" spans="1:23" ht="15.75" customHeight="1" x14ac:dyDescent="0.2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</row>
    <row r="895" spans="1:23" ht="15.75" customHeight="1" x14ac:dyDescent="0.2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</row>
    <row r="896" spans="1:23" ht="15.75" customHeight="1" x14ac:dyDescent="0.2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</row>
    <row r="897" spans="1:23" ht="15.75" customHeight="1" x14ac:dyDescent="0.2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</row>
    <row r="898" spans="1:23" ht="15.75" customHeight="1" x14ac:dyDescent="0.2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</row>
    <row r="899" spans="1:23" ht="15.75" customHeight="1" x14ac:dyDescent="0.2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</row>
    <row r="900" spans="1:23" ht="15.75" customHeight="1" x14ac:dyDescent="0.2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</row>
    <row r="901" spans="1:23" ht="15.75" customHeight="1" x14ac:dyDescent="0.2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</row>
    <row r="902" spans="1:23" ht="15.75" customHeight="1" x14ac:dyDescent="0.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</row>
    <row r="903" spans="1:23" ht="15.75" customHeight="1" x14ac:dyDescent="0.2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</row>
    <row r="904" spans="1:23" ht="15.75" customHeight="1" x14ac:dyDescent="0.2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</row>
    <row r="905" spans="1:23" ht="15.75" customHeight="1" x14ac:dyDescent="0.2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</row>
    <row r="906" spans="1:23" ht="15.75" customHeight="1" x14ac:dyDescent="0.2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</row>
    <row r="907" spans="1:23" ht="15.75" customHeight="1" x14ac:dyDescent="0.2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</row>
    <row r="908" spans="1:23" ht="15.75" customHeight="1" x14ac:dyDescent="0.2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</row>
    <row r="909" spans="1:23" ht="15.75" customHeight="1" x14ac:dyDescent="0.2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</row>
    <row r="910" spans="1:23" ht="15.75" customHeight="1" x14ac:dyDescent="0.2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</row>
    <row r="911" spans="1:23" ht="15.75" customHeight="1" x14ac:dyDescent="0.2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</row>
    <row r="912" spans="1:23" ht="15.75" customHeight="1" x14ac:dyDescent="0.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</row>
    <row r="913" spans="1:23" ht="15.75" customHeight="1" x14ac:dyDescent="0.2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</row>
    <row r="914" spans="1:23" ht="15.75" customHeight="1" x14ac:dyDescent="0.2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</row>
    <row r="915" spans="1:23" ht="15.75" customHeight="1" x14ac:dyDescent="0.2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</row>
    <row r="916" spans="1:23" ht="15.75" customHeight="1" x14ac:dyDescent="0.2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</row>
    <row r="917" spans="1:23" ht="15.75" customHeight="1" x14ac:dyDescent="0.2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</row>
    <row r="918" spans="1:23" ht="15.75" customHeight="1" x14ac:dyDescent="0.2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</row>
    <row r="919" spans="1:23" ht="15.75" customHeight="1" x14ac:dyDescent="0.2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</row>
    <row r="920" spans="1:23" ht="15.75" customHeight="1" x14ac:dyDescent="0.2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</row>
    <row r="921" spans="1:23" ht="15.75" customHeight="1" x14ac:dyDescent="0.2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</row>
    <row r="922" spans="1:23" ht="15.75" customHeight="1" x14ac:dyDescent="0.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</row>
    <row r="923" spans="1:23" ht="15.75" customHeight="1" x14ac:dyDescent="0.2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</row>
    <row r="924" spans="1:23" ht="15.75" customHeight="1" x14ac:dyDescent="0.2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</row>
    <row r="925" spans="1:23" ht="15.75" customHeight="1" x14ac:dyDescent="0.2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</row>
    <row r="926" spans="1:23" ht="15.75" customHeight="1" x14ac:dyDescent="0.2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</row>
    <row r="927" spans="1:23" ht="15.75" customHeight="1" x14ac:dyDescent="0.2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</row>
    <row r="928" spans="1:23" ht="15.75" customHeight="1" x14ac:dyDescent="0.2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</row>
    <row r="929" spans="1:23" ht="15.75" customHeight="1" x14ac:dyDescent="0.2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</row>
    <row r="930" spans="1:23" ht="15.75" customHeight="1" x14ac:dyDescent="0.2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</row>
    <row r="931" spans="1:23" ht="15.75" customHeight="1" x14ac:dyDescent="0.2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</row>
    <row r="932" spans="1:23" ht="15.75" customHeight="1" x14ac:dyDescent="0.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</row>
    <row r="933" spans="1:23" ht="15.75" customHeight="1" x14ac:dyDescent="0.2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</row>
    <row r="934" spans="1:23" ht="15.75" customHeight="1" x14ac:dyDescent="0.2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</row>
    <row r="935" spans="1:23" ht="15.75" customHeight="1" x14ac:dyDescent="0.2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</row>
    <row r="936" spans="1:23" ht="15.75" customHeight="1" x14ac:dyDescent="0.2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</row>
    <row r="937" spans="1:23" ht="15.75" customHeight="1" x14ac:dyDescent="0.2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</row>
    <row r="938" spans="1:23" ht="15.75" customHeight="1" x14ac:dyDescent="0.2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</row>
    <row r="939" spans="1:23" ht="15.75" customHeight="1" x14ac:dyDescent="0.2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</row>
    <row r="940" spans="1:23" ht="15.75" customHeight="1" x14ac:dyDescent="0.2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</row>
    <row r="941" spans="1:23" ht="15.75" customHeight="1" x14ac:dyDescent="0.2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</row>
    <row r="942" spans="1:23" ht="15.75" customHeight="1" x14ac:dyDescent="0.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</row>
    <row r="943" spans="1:23" ht="15.75" customHeight="1" x14ac:dyDescent="0.2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</row>
    <row r="944" spans="1:23" ht="15.75" customHeight="1" x14ac:dyDescent="0.2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</row>
    <row r="945" spans="1:23" ht="15.75" customHeight="1" x14ac:dyDescent="0.2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</row>
    <row r="946" spans="1:23" ht="15.75" customHeight="1" x14ac:dyDescent="0.2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</row>
    <row r="947" spans="1:23" ht="15.75" customHeight="1" x14ac:dyDescent="0.2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</row>
    <row r="948" spans="1:23" ht="15.75" customHeight="1" x14ac:dyDescent="0.2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</row>
    <row r="949" spans="1:23" ht="15.75" customHeight="1" x14ac:dyDescent="0.2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</row>
    <row r="950" spans="1:23" ht="15.75" customHeight="1" x14ac:dyDescent="0.2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</row>
    <row r="951" spans="1:23" ht="15.75" customHeight="1" x14ac:dyDescent="0.2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</row>
    <row r="952" spans="1:23" ht="15.75" customHeight="1" x14ac:dyDescent="0.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</row>
    <row r="953" spans="1:23" ht="15.75" customHeight="1" x14ac:dyDescent="0.2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</row>
    <row r="954" spans="1:23" ht="15.75" customHeight="1" x14ac:dyDescent="0.2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</row>
    <row r="955" spans="1:23" ht="15.75" customHeight="1" x14ac:dyDescent="0.2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</row>
    <row r="956" spans="1:23" ht="15.75" customHeight="1" x14ac:dyDescent="0.2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</row>
    <row r="957" spans="1:23" ht="15.75" customHeight="1" x14ac:dyDescent="0.2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</row>
    <row r="958" spans="1:23" ht="15.75" customHeight="1" x14ac:dyDescent="0.2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</row>
    <row r="959" spans="1:23" ht="15.75" customHeight="1" x14ac:dyDescent="0.2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</row>
    <row r="960" spans="1:23" ht="15.75" customHeight="1" x14ac:dyDescent="0.2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</row>
    <row r="961" spans="1:23" ht="15.75" customHeight="1" x14ac:dyDescent="0.2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</row>
    <row r="962" spans="1:23" ht="15.75" customHeight="1" x14ac:dyDescent="0.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</row>
    <row r="963" spans="1:23" ht="15.75" customHeight="1" x14ac:dyDescent="0.2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</row>
    <row r="964" spans="1:23" ht="15.75" customHeight="1" x14ac:dyDescent="0.2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</row>
    <row r="965" spans="1:23" ht="15.75" customHeight="1" x14ac:dyDescent="0.2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</row>
    <row r="966" spans="1:23" ht="15.75" customHeight="1" x14ac:dyDescent="0.2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</row>
    <row r="967" spans="1:23" ht="15.75" customHeight="1" x14ac:dyDescent="0.2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</row>
    <row r="968" spans="1:23" ht="15.75" customHeight="1" x14ac:dyDescent="0.2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</row>
    <row r="969" spans="1:23" ht="15.75" customHeight="1" x14ac:dyDescent="0.2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</row>
    <row r="970" spans="1:23" ht="15.75" customHeight="1" x14ac:dyDescent="0.2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</row>
    <row r="971" spans="1:23" ht="15.75" customHeight="1" x14ac:dyDescent="0.2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</row>
    <row r="972" spans="1:23" ht="15.75" customHeight="1" x14ac:dyDescent="0.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</row>
    <row r="973" spans="1:23" ht="15.75" customHeight="1" x14ac:dyDescent="0.2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</row>
    <row r="974" spans="1:23" ht="15.75" customHeight="1" x14ac:dyDescent="0.2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</row>
    <row r="975" spans="1:23" ht="15.75" customHeight="1" x14ac:dyDescent="0.2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</row>
    <row r="976" spans="1:23" ht="15.75" customHeight="1" x14ac:dyDescent="0.2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</row>
    <row r="977" spans="1:23" ht="15.75" customHeight="1" x14ac:dyDescent="0.2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</row>
    <row r="978" spans="1:23" ht="15.75" customHeight="1" x14ac:dyDescent="0.2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</row>
    <row r="979" spans="1:23" ht="15.75" customHeight="1" x14ac:dyDescent="0.2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</row>
    <row r="980" spans="1:23" ht="15.75" customHeight="1" x14ac:dyDescent="0.2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</row>
    <row r="981" spans="1:23" ht="15.75" customHeight="1" x14ac:dyDescent="0.2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</row>
    <row r="982" spans="1:23" ht="15.75" customHeight="1" x14ac:dyDescent="0.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</row>
    <row r="983" spans="1:23" ht="15.75" customHeight="1" x14ac:dyDescent="0.2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</row>
    <row r="984" spans="1:23" ht="15.75" customHeight="1" x14ac:dyDescent="0.2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</row>
    <row r="985" spans="1:23" ht="15.75" customHeight="1" x14ac:dyDescent="0.2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</row>
    <row r="986" spans="1:23" ht="15.75" customHeight="1" x14ac:dyDescent="0.2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</row>
    <row r="987" spans="1:23" ht="15.75" customHeight="1" x14ac:dyDescent="0.2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</row>
    <row r="988" spans="1:23" ht="15.75" customHeight="1" x14ac:dyDescent="0.2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</row>
    <row r="989" spans="1:23" ht="15.75" customHeight="1" x14ac:dyDescent="0.2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</row>
    <row r="990" spans="1:23" ht="15.75" customHeight="1" x14ac:dyDescent="0.2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</row>
    <row r="991" spans="1:23" ht="15.75" customHeight="1" x14ac:dyDescent="0.2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</row>
    <row r="992" spans="1:23" ht="15.75" customHeight="1" x14ac:dyDescent="0.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</row>
    <row r="993" spans="1:23" ht="15.75" customHeight="1" x14ac:dyDescent="0.2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</row>
    <row r="994" spans="1:23" ht="15.75" customHeight="1" x14ac:dyDescent="0.2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</row>
    <row r="995" spans="1:23" ht="15.75" customHeight="1" x14ac:dyDescent="0.2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</row>
    <row r="996" spans="1:23" ht="15.75" customHeight="1" x14ac:dyDescent="0.2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</row>
    <row r="997" spans="1:23" ht="15.75" customHeight="1" x14ac:dyDescent="0.2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</row>
    <row r="998" spans="1:23" ht="15.75" customHeight="1" x14ac:dyDescent="0.2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</row>
    <row r="999" spans="1:23" ht="15.75" customHeight="1" x14ac:dyDescent="0.2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</row>
    <row r="1000" spans="1:23" ht="15.75" customHeight="1" x14ac:dyDescent="0.2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</row>
  </sheetData>
  <mergeCells count="18">
    <mergeCell ref="B32:I35"/>
    <mergeCell ref="B1:B3"/>
    <mergeCell ref="C1:I2"/>
    <mergeCell ref="C3:I3"/>
    <mergeCell ref="B5:I6"/>
    <mergeCell ref="B8:C8"/>
    <mergeCell ref="B10:G10"/>
    <mergeCell ref="B14:G14"/>
    <mergeCell ref="B18:G18"/>
    <mergeCell ref="C26:H26"/>
    <mergeCell ref="B27:G27"/>
    <mergeCell ref="B31:I31"/>
    <mergeCell ref="B36:C36"/>
    <mergeCell ref="D36:I36"/>
    <mergeCell ref="B37:C37"/>
    <mergeCell ref="D37:I37"/>
    <mergeCell ref="B38:C38"/>
    <mergeCell ref="D38:I38"/>
  </mergeCells>
  <pageMargins left="0.7" right="0.7" top="0.75" bottom="0.75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Interventoria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MAURICIO PINZON RODRIGUEZ</dc:creator>
  <cp:lastModifiedBy>DANIEL MAURICIO PINZON RODRIGUEZ</cp:lastModifiedBy>
  <dcterms:created xsi:type="dcterms:W3CDTF">2026-04-14T19:49:03Z</dcterms:created>
  <dcterms:modified xsi:type="dcterms:W3CDTF">2026-05-08T19:59:36Z</dcterms:modified>
</cp:coreProperties>
</file>