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defaultThemeVersion="124226"/>
  <mc:AlternateContent xmlns:mc="http://schemas.openxmlformats.org/markup-compatibility/2006">
    <mc:Choice Requires="x15">
      <x15ac:absPath xmlns:x15ac="http://schemas.microsoft.com/office/spreadsheetml/2010/11/ac" url="D:\IT ROMERO\VIGENCIA 2026\MAYO\CONSTRUCCION POZO ESRAN\DOCUMENTOS FIRMADOS\"/>
    </mc:Choice>
  </mc:AlternateContent>
  <xr:revisionPtr revIDLastSave="0" documentId="13_ncr:1_{589B37A9-CBC9-4160-964C-88C8AF7587FF}" xr6:coauthVersionLast="47" xr6:coauthVersionMax="47" xr10:uidLastSave="{00000000-0000-0000-0000-000000000000}"/>
  <bookViews>
    <workbookView xWindow="-120" yWindow="-120" windowWidth="29040" windowHeight="15720" firstSheet="1" activeTab="1" xr2:uid="{EC5DA9BD-C258-4041-8036-2D0A090F0CF7}"/>
  </bookViews>
  <sheets>
    <sheet name="presupuesto PMT" sheetId="17" state="hidden" r:id="rId1"/>
    <sheet name="PRESUP. OFICIAL POZO" sheetId="25" r:id="rId2"/>
    <sheet name="610.2" sheetId="53" state="hidden" r:id="rId3"/>
    <sheet name="630.4" sheetId="41" state="hidden" r:id="rId4"/>
    <sheet name="671.3" sheetId="26" state="hidden" r:id="rId5"/>
    <sheet name=" 630.7" sheetId="52" state="hidden" r:id="rId6"/>
    <sheet name="661.1" sheetId="58" state="hidden" r:id="rId7"/>
    <sheet name="673.1.1" sheetId="59" state="hidden" r:id="rId8"/>
    <sheet name="663.1" sheetId="56" state="hidden" r:id="rId9"/>
    <sheet name="673.2" sheetId="57" state="hidden" r:id="rId10"/>
    <sheet name="201.7" sheetId="51" state="hidden" r:id="rId11"/>
    <sheet name="1" sheetId="42" state="hidden" r:id="rId12"/>
    <sheet name="2" sheetId="60" state="hidden" r:id="rId13"/>
    <sheet name="presupuesto ambiental " sheetId="19" state="hidden" r:id="rId14"/>
  </sheets>
  <externalReferences>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b" localSheetId="12">[1]INSUMOS!#REF!</definedName>
    <definedName name="\b" localSheetId="10">[1]INSUMOS!#REF!</definedName>
    <definedName name="\b" localSheetId="6">[1]INSUMOS!#REF!</definedName>
    <definedName name="\b" localSheetId="7">[1]INSUMOS!#REF!</definedName>
    <definedName name="\b">[1]INSUMOS!#REF!</definedName>
    <definedName name="\i" localSheetId="12">[1]INSUMOS!#REF!</definedName>
    <definedName name="\i" localSheetId="10">[1]INSUMOS!#REF!</definedName>
    <definedName name="\i" localSheetId="6">[1]INSUMOS!#REF!</definedName>
    <definedName name="\i" localSheetId="7">[1]INSUMOS!#REF!</definedName>
    <definedName name="\i">[1]INSUMOS!#REF!</definedName>
    <definedName name="\m" localSheetId="12">[1]INSUMOS!#REF!</definedName>
    <definedName name="\m" localSheetId="10">[1]INSUMOS!#REF!</definedName>
    <definedName name="\m" localSheetId="6">[1]INSUMOS!#REF!</definedName>
    <definedName name="\m" localSheetId="7">[1]INSUMOS!#REF!</definedName>
    <definedName name="\m">[1]INSUMOS!#REF!</definedName>
    <definedName name="\r" localSheetId="12">[1]INSUMOS!#REF!</definedName>
    <definedName name="\r" localSheetId="10">[1]INSUMOS!#REF!</definedName>
    <definedName name="\r" localSheetId="6">[1]INSUMOS!#REF!</definedName>
    <definedName name="\r" localSheetId="7">[1]INSUMOS!#REF!</definedName>
    <definedName name="\r">[1]INSUMOS!#REF!</definedName>
    <definedName name="\t" localSheetId="12">[1]INSUMOS!#REF!</definedName>
    <definedName name="\t" localSheetId="10">[1]INSUMOS!#REF!</definedName>
    <definedName name="\t" localSheetId="6">[1]INSUMOS!#REF!</definedName>
    <definedName name="\t" localSheetId="7">[1]INSUMOS!#REF!</definedName>
    <definedName name="\t">[1]INSUMOS!#REF!</definedName>
    <definedName name="\x" localSheetId="12">[1]INSUMOS!#REF!</definedName>
    <definedName name="\x" localSheetId="10">[1]INSUMOS!#REF!</definedName>
    <definedName name="\x" localSheetId="6">[1]INSUMOS!#REF!</definedName>
    <definedName name="\x" localSheetId="7">[1]INSUMOS!#REF!</definedName>
    <definedName name="\x">[1]INSUMOS!#REF!</definedName>
    <definedName name="_Key1" localSheetId="12" hidden="1">[1]INSUMOS!#REF!</definedName>
    <definedName name="_Key1" localSheetId="10" hidden="1">[1]INSUMOS!#REF!</definedName>
    <definedName name="_Key1" localSheetId="6" hidden="1">[1]INSUMOS!#REF!</definedName>
    <definedName name="_Key1" localSheetId="7" hidden="1">[1]INSUMOS!#REF!</definedName>
    <definedName name="_Key1" hidden="1">[1]INSUMOS!#REF!</definedName>
    <definedName name="_Order1" hidden="1">255</definedName>
    <definedName name="_Sort" localSheetId="12" hidden="1">[1]INSUMOS!#REF!</definedName>
    <definedName name="_Sort" localSheetId="10" hidden="1">[1]INSUMOS!#REF!</definedName>
    <definedName name="_Sort" localSheetId="6" hidden="1">[1]INSUMOS!#REF!</definedName>
    <definedName name="_Sort" localSheetId="7" hidden="1">[1]INSUMOS!#REF!</definedName>
    <definedName name="_Sort" hidden="1">[1]INSUMOS!#REF!</definedName>
    <definedName name="a">[2]Planilla!$C$58</definedName>
    <definedName name="activos" localSheetId="12">#REF!</definedName>
    <definedName name="activos" localSheetId="6">#REF!</definedName>
    <definedName name="activos" localSheetId="7">#REF!</definedName>
    <definedName name="activos">#REF!</definedName>
    <definedName name="ADD">[1]INSUMOS!#REF!</definedName>
    <definedName name="adja">#REF!,#REF!,#REF!</definedName>
    <definedName name="AGUAS99" localSheetId="12">#REF!</definedName>
    <definedName name="AGUAS99" localSheetId="6">#REF!</definedName>
    <definedName name="AGUAS99" localSheetId="7">#REF!</definedName>
    <definedName name="AGUAS99">#REF!</definedName>
    <definedName name="ahdaejdi">#REF!,#REF!,#REF!</definedName>
    <definedName name="AHER">[3]HER!$A:$C</definedName>
    <definedName name="AIU_">[1]INSUMOS!#REF!</definedName>
    <definedName name="AL">#REF!</definedName>
    <definedName name="alsdjwij">[1]INSUMOS!#REF!</definedName>
    <definedName name="AMAT">[3]MAT!$A:$C</definedName>
    <definedName name="aouajiej">#REF!</definedName>
    <definedName name="ap">[2]Planilla!$D$58</definedName>
    <definedName name="APER">[3]PER!$A:$C</definedName>
    <definedName name="_xlnm.Print_Area" localSheetId="5">' 630.7'!$A$1:$H$44</definedName>
    <definedName name="_xlnm.Print_Area" localSheetId="12">'2'!$A$1:$H$40</definedName>
    <definedName name="_xlnm.Print_Area" localSheetId="2">'610.2'!$A$1:$H$41</definedName>
    <definedName name="_xlnm.Print_Area" localSheetId="6">'661.1'!$A$1:$H$42</definedName>
    <definedName name="_xlnm.Print_Area" localSheetId="8">'663.1'!$A$1:$H$42</definedName>
    <definedName name="_xlnm.Print_Area" localSheetId="7">'673.1.1'!$A$1:$H$42</definedName>
    <definedName name="_xlnm.Print_Area" localSheetId="9">'673.2'!$A$1:$H$42</definedName>
    <definedName name="_xlnm.Print_Area" localSheetId="1">'PRESUP. OFICIAL POZO'!$B$2:$J$205</definedName>
    <definedName name="_xlnm.Print_Area">#REF!</definedName>
    <definedName name="ASD">[1]INSUMOS!#REF!</definedName>
    <definedName name="asdjjhiw">[1]INSUMOS!#REF!</definedName>
    <definedName name="asdjljñer">#REF!</definedName>
    <definedName name="asdkdjhasl">[1]INSUMOS!#REF!</definedName>
    <definedName name="asdweiuyq">[1]INSUMOS!#REF!</definedName>
    <definedName name="asdwiui">#REF!,#REF!,#REF!,#REF!,#REF!,#REF!</definedName>
    <definedName name="asfew">[1]INSUMOS!#REF!</definedName>
    <definedName name="asfjklajsf">[1]INSUMOS!#REF!</definedName>
    <definedName name="asjdklasjda">[1]INSUMOS!#REF!</definedName>
    <definedName name="asldiwdñ">#REF!</definedName>
    <definedName name="aslldhl">#REF!</definedName>
    <definedName name="ass">[1]INSUMOS!#REF!</definedName>
    <definedName name="ATRS">[3]TRANS!$A:$D</definedName>
    <definedName name="bdkdwn">[1]INSUMOS!#REF!</definedName>
    <definedName name="BIDAGUAS" localSheetId="12">#REF!</definedName>
    <definedName name="BIDAGUAS" localSheetId="6">#REF!</definedName>
    <definedName name="BIDAGUAS" localSheetId="7">#REF!</definedName>
    <definedName name="BIDAGUAS">#REF!</definedName>
    <definedName name="BORDE1">#N/A</definedName>
    <definedName name="BTRV" hidden="1">[1]INSUMOS!#REF!</definedName>
    <definedName name="calmar">#REF!,#REF!,#REF!</definedName>
    <definedName name="CANTDS">[4]Modelo!$J$7:$J$10,[4]Modelo!$J$13:$J$27,[4]Modelo!$J$30:$J$33,[4]Modelo!$J$36:$J$40</definedName>
    <definedName name="casf" hidden="1">[1]INSUMOS!#REF!</definedName>
    <definedName name="CDEC" localSheetId="6">'[5]ENER-SEPT'!$A$1:$A$1494</definedName>
    <definedName name="CDEC" localSheetId="7">'[5]ENER-SEPT'!$A$1:$A$1494</definedName>
    <definedName name="CDEC">'[6]ENER-SEPT'!$A$1:$A$1494</definedName>
    <definedName name="cejjweq" hidden="1">[1]INSUMOS!#REF!</definedName>
    <definedName name="ckdhfa">#REF!</definedName>
    <definedName name="ckjskdkl">#REF!</definedName>
    <definedName name="clajsackl">[1]INSUMOS!#REF!</definedName>
    <definedName name="clkdsjcksd">#REF!</definedName>
    <definedName name="cmlakj">[1]INSUMOS!#REF!</definedName>
    <definedName name="cmsalfkja">[1]INSUMOS!#REF!</definedName>
    <definedName name="cmskjclkd">#REF!</definedName>
    <definedName name="cnjjajsjs">[1]INSUMOS!#REF!</definedName>
    <definedName name="CNT_M">[4]Modelo!$H$13:$H$27</definedName>
    <definedName name="CODIGO" localSheetId="6">[5]ACTIVIDADES!$A$2:$A$8</definedName>
    <definedName name="CODIGO" localSheetId="7">[5]ACTIVIDADES!$A$2:$A$8</definedName>
    <definedName name="CODIGO">[6]ACTIVIDADES!$A$2:$A$8</definedName>
    <definedName name="concep" localSheetId="12">#REF!</definedName>
    <definedName name="concep" localSheetId="6">#REF!</definedName>
    <definedName name="concep" localSheetId="7">#REF!</definedName>
    <definedName name="concep">#REF!</definedName>
    <definedName name="CONSODETA" localSheetId="12">#REF!,#REF!,#REF!,#REF!,#REF!,#REF!</definedName>
    <definedName name="CONSODETA" localSheetId="6">#REF!,#REF!,#REF!,#REF!,#REF!,#REF!</definedName>
    <definedName name="CONSODETA" localSheetId="7">#REF!,#REF!,#REF!,#REF!,#REF!,#REF!</definedName>
    <definedName name="CONSODETA">#REF!,#REF!,#REF!,#REF!,#REF!,#REF!</definedName>
    <definedName name="consolidado" localSheetId="12">#REF!,#REF!,#REF!</definedName>
    <definedName name="consolidado" localSheetId="6">#REF!,#REF!,#REF!</definedName>
    <definedName name="consolidado" localSheetId="7">#REF!,#REF!,#REF!</definedName>
    <definedName name="consolidado">#REF!,#REF!,#REF!</definedName>
    <definedName name="_xlnm.Criteria" localSheetId="12">[1]INSUMOS!#REF!</definedName>
    <definedName name="_xlnm.Criteria" localSheetId="10">[1]INSUMOS!#REF!</definedName>
    <definedName name="_xlnm.Criteria" localSheetId="6">[1]INSUMOS!#REF!</definedName>
    <definedName name="_xlnm.Criteria" localSheetId="7">[1]INSUMOS!#REF!</definedName>
    <definedName name="_xlnm.Criteria">[1]INSUMOS!#REF!</definedName>
    <definedName name="Criterios_IM" localSheetId="12">[1]INSUMOS!#REF!</definedName>
    <definedName name="Criterios_IM" localSheetId="10">[1]INSUMOS!#REF!</definedName>
    <definedName name="Criterios_IM" localSheetId="6">[1]INSUMOS!#REF!</definedName>
    <definedName name="Criterios_IM" localSheetId="7">[1]INSUMOS!#REF!</definedName>
    <definedName name="Criterios_IM">[1]INSUMOS!#REF!</definedName>
    <definedName name="dadoiqow">#REF!,#REF!,#REF!</definedName>
    <definedName name="daksdlñ">[1]INSUMOS!#REF!</definedName>
    <definedName name="daqeww">#REF!</definedName>
    <definedName name="dasd">[1]INSUMOS!#REF!</definedName>
    <definedName name="dauiowuoi">#REF!,#REF!,#REF!,#REF!</definedName>
    <definedName name="DAWEF">[1]INSUMOS!#REF!</definedName>
    <definedName name="dddssa">#REF!</definedName>
    <definedName name="DEPARTAMENTO" localSheetId="6">'[7]fORMATO 20.1'!$AX$8:$AX$39</definedName>
    <definedName name="DEPARTAMENTO" localSheetId="7">'[7]fORMATO 20.1'!$AX$8:$AX$39</definedName>
    <definedName name="DEPARTAMENTO">'[8]fORMATO 20.1'!$AX$8:$AX$39</definedName>
    <definedName name="deuda99" localSheetId="12">#REF!,#REF!,#REF!,#REF!</definedName>
    <definedName name="deuda99" localSheetId="6">#REF!,#REF!,#REF!,#REF!</definedName>
    <definedName name="deuda99" localSheetId="7">#REF!,#REF!,#REF!,#REF!</definedName>
    <definedName name="deuda99">#REF!,#REF!,#REF!,#REF!</definedName>
    <definedName name="deudamensual" localSheetId="12">#REF!,#REF!,#REF!</definedName>
    <definedName name="deudamensual" localSheetId="6">#REF!,#REF!,#REF!</definedName>
    <definedName name="deudamensual" localSheetId="7">#REF!,#REF!,#REF!</definedName>
    <definedName name="deudamensual">#REF!,#REF!,#REF!</definedName>
    <definedName name="DFVRT">[1]INSUMOS!#REF!</definedName>
    <definedName name="dhpwjd">#REF!</definedName>
    <definedName name="djjashd">[1]INSUMOS!#REF!</definedName>
    <definedName name="dkwqljdq">#REF!</definedName>
    <definedName name="dmalkhdalk">#REF!</definedName>
    <definedName name="dqwkhdlwq">[1]INSUMOS!#REF!</definedName>
    <definedName name="dsf">[1]INSUMOS!#REF!</definedName>
    <definedName name="dsnkjdahaksld">[1]INSUMOS!#REF!</definedName>
    <definedName name="DVFG" hidden="1">[1]INSUMOS!#REF!</definedName>
    <definedName name="dwdilw">[1]INSUMOS!#REF!</definedName>
    <definedName name="dwdw">#REF!</definedName>
    <definedName name="dwiuieie">#REF!,#REF!,#REF!</definedName>
    <definedName name="edddddcg">#REF!</definedName>
    <definedName name="eeqqq" hidden="1">[1]INSUMOS!#REF!</definedName>
    <definedName name="efef">#REF!</definedName>
    <definedName name="efewf" hidden="1">[1]INSUMOS!#REF!</definedName>
    <definedName name="eff">[1]INSUMOS!#REF!</definedName>
    <definedName name="ejfjfjj">#REF!</definedName>
    <definedName name="ertg">[1]INSUMOS!#REF!</definedName>
    <definedName name="ET_DSC">[4]Modelo!$P$2</definedName>
    <definedName name="ET_IMO">[4]Modelo!$O$44</definedName>
    <definedName name="ET_IND">[4]Modelo!$O$42</definedName>
    <definedName name="ewewe">[1]INSUMOS!#REF!</definedName>
    <definedName name="Excel_BuiltIn_Print_Area" localSheetId="12">#REF!</definedName>
    <definedName name="Excel_BuiltIn_Print_Area" localSheetId="6">#REF!</definedName>
    <definedName name="Excel_BuiltIn_Print_Area" localSheetId="7">#REF!</definedName>
    <definedName name="Excel_BuiltIn_Print_Area">#REF!</definedName>
    <definedName name="fafa">[1]INSUMOS!#REF!</definedName>
    <definedName name="fajf">[1]INSUMOS!#REF!</definedName>
    <definedName name="fasfw">[1]INSUMOS!#REF!</definedName>
    <definedName name="FECHA2012" localSheetId="6">[9]FECHA!$1:$1048576</definedName>
    <definedName name="FECHA2012" localSheetId="7">[9]FECHA!$1:$1048576</definedName>
    <definedName name="FECHA2012">[10]FECHA!$1:$1048576</definedName>
    <definedName name="fefe">'[5]ENER-SEPT'!$A$1:$A$1494</definedName>
    <definedName name="fg">[1]INSUMOS!#REF!</definedName>
    <definedName name="fgggg">[1]INSUMOS!#REF!</definedName>
    <definedName name="fhdieki">#REF!</definedName>
    <definedName name="fsdfs">[1]INSUMOS!#REF!</definedName>
    <definedName name="gadjaiu">#REF!</definedName>
    <definedName name="gejfhe">#REF!</definedName>
    <definedName name="GGTH">[1]INSUMOS!#REF!</definedName>
    <definedName name="gregv">[1]INSUMOS!#REF!</definedName>
    <definedName name="grgrg" hidden="1">[1]INSUMOS!#REF!</definedName>
    <definedName name="grtytyhyt">#REF!,#REF!,#REF!</definedName>
    <definedName name="gtrgr">#REF!</definedName>
    <definedName name="gwgvwv">#REF!</definedName>
    <definedName name="hajfafa">[1]INSUMOS!#REF!</definedName>
    <definedName name="HBYTB">[1]INSUMOS!#REF!</definedName>
    <definedName name="HOLA">[1]INSUMOS!#REF!</definedName>
    <definedName name="holasje">[1]INSUMOS!#REF!</definedName>
    <definedName name="HRB">[1]INSUMOS!#REF!</definedName>
    <definedName name="iiiiiii" localSheetId="6">'[5]OCT-DIC'!$B$1:$B$1404</definedName>
    <definedName name="iiiiiii" localSheetId="7">'[5]OCT-DIC'!$B$1:$B$1404</definedName>
    <definedName name="iiiiiii">'[6]OCT-DIC'!$B$1:$B$1404</definedName>
    <definedName name="INGADMON" localSheetId="12">#REF!</definedName>
    <definedName name="INGADMON" localSheetId="6">#REF!</definedName>
    <definedName name="INGADMON" localSheetId="7">#REF!</definedName>
    <definedName name="INGADMON">#REF!</definedName>
    <definedName name="INSUMOS">#N/A</definedName>
    <definedName name="jalksjdiw">[1]INSUMOS!#REF!</definedName>
    <definedName name="jaludajj">#REF!,#REF!,#REF!</definedName>
    <definedName name="jasdjped">#REF!</definedName>
    <definedName name="jcefpek">#REF!,#REF!,#REF!,#REF!</definedName>
    <definedName name="jdismo">[1]INSUMOS!#REF!</definedName>
    <definedName name="jdled">#REF!,#REF!,#REF!,#REF!</definedName>
    <definedName name="jdlkashdha">#REF!</definedName>
    <definedName name="jdlwjd">#REF!</definedName>
    <definedName name="jdlwjk">#REF!,#REF!,#REF!,#REF!,#REF!,#REF!</definedName>
    <definedName name="jduo">#REF!</definedName>
    <definedName name="jdwjdwj">#REF!,#REF!,#REF!,#REF!,#REF!,#REF!</definedName>
    <definedName name="jdwljdw">#REF!</definedName>
    <definedName name="jfjfiiii">[1]INSUMOS!#REF!</definedName>
    <definedName name="jfljejfe" hidden="1">[1]INSUMOS!#REF!</definedName>
    <definedName name="jjejee">[1]INSUMOS!#REF!</definedName>
    <definedName name="jkdklwj">[1]INSUMOS!#REF!</definedName>
    <definedName name="jkjiii">#REF!,#REF!,#REF!,#REF!</definedName>
    <definedName name="jklcsejañr">#REF!</definedName>
    <definedName name="jkncslkjcd">[1]INSUMOS!#REF!</definedName>
    <definedName name="jncshlcj">#REF!</definedName>
    <definedName name="jshdwuy">#REF!</definedName>
    <definedName name="jsislii" hidden="1">[1]INSUMOS!#REF!</definedName>
    <definedName name="jsjaskldjasd">[1]INSUMOS!#REF!</definedName>
    <definedName name="jsjsj">[1]INSUMOS!#REF!</definedName>
    <definedName name="jsldkk">[1]INSUMOS!#REF!</definedName>
    <definedName name="jwowieie">[1]INSUMOS!#REF!</definedName>
    <definedName name="jwpwkk">[1]INSUMOS!#REF!</definedName>
    <definedName name="kakhdahdç">#REF!</definedName>
    <definedName name="kclkjdkask">#REF!,#REF!,#REF!</definedName>
    <definedName name="kdasskjdk" hidden="1">[1]INSUMOS!#REF!</definedName>
    <definedName name="kdndw" hidden="1">[1]INSUMOS!#REF!</definedName>
    <definedName name="klesjfeod">#REF!</definedName>
    <definedName name="kljklllkk">[1]INSUMOS!#REF!</definedName>
    <definedName name="kllnkdckds">#REF!</definedName>
    <definedName name="kñdalkjw">#REF!</definedName>
    <definedName name="kscjksj">#REF!</definedName>
    <definedName name="laskjdkal">[1]INSUMOS!#REF!</definedName>
    <definedName name="ljjknnk">[1]INSUMOS!#REF!</definedName>
    <definedName name="lklsddlkj">#REF!</definedName>
    <definedName name="ll" localSheetId="6">'[5]ENER-SEPT'!$B$1:$B$1494</definedName>
    <definedName name="ll" localSheetId="7">'[5]ENER-SEPT'!$B$1:$B$1494</definedName>
    <definedName name="ll">'[6]ENER-SEPT'!$B$1:$B$1494</definedName>
    <definedName name="llcndkljds">[1]INSUMOS!#REF!</definedName>
    <definedName name="lsckskld">#REF!</definedName>
    <definedName name="lvu">#REF!,#REF!,#REF!</definedName>
    <definedName name="mcmlsjcs">#REF!</definedName>
    <definedName name="mlaksjdklas">#REF!</definedName>
    <definedName name="mlcakjaksç">#REF!</definedName>
    <definedName name="nadkasdlja">[1]INSUMOS!#REF!</definedName>
    <definedName name="nafakfjw">[1]INSUMOS!#REF!</definedName>
    <definedName name="nckashckjad" hidden="1">[1]INSUMOS!#REF!</definedName>
    <definedName name="nckdclks" hidden="1">[1]INSUMOS!#REF!</definedName>
    <definedName name="ncljcdskcds">#REF!</definedName>
    <definedName name="nclkcjd">[1]INSUMOS!#REF!</definedName>
    <definedName name="nclkckdljc">[1]INSUMOS!#REF!</definedName>
    <definedName name="ncshcshhh">#REF!</definedName>
    <definedName name="ndajw" hidden="1">[1]INSUMOS!#REF!</definedName>
    <definedName name="ndklwjd" hidden="1">[1]INSUMOS!#REF!</definedName>
    <definedName name="ndljwdl">#REF!</definedName>
    <definedName name="ndlwjdkw">[1]INSUMOS!#REF!</definedName>
    <definedName name="nkaydanj" hidden="1">[1]INSUMOS!#REF!</definedName>
    <definedName name="nkeilfh">[1]INSUMOS!#REF!</definedName>
    <definedName name="nklwjdlkw">#REF!,#REF!,#REF!</definedName>
    <definedName name="nlkawjew">#REF!</definedName>
    <definedName name="nlkcj">[1]INSUMOS!#REF!</definedName>
    <definedName name="nlkjkjkm">#REF!,#REF!,#REF!</definedName>
    <definedName name="nlkwjdlw">#REF!,#REF!,#REF!,#REF!,#REF!,#REF!</definedName>
    <definedName name="NOMCDEA" localSheetId="6">'[5]OCT-DIC'!$B$1:$B$1404</definedName>
    <definedName name="NOMCDEA" localSheetId="7">'[5]OCT-DIC'!$B$1:$B$1404</definedName>
    <definedName name="NOMCDEA">'[6]OCT-DIC'!$B$1:$B$1404</definedName>
    <definedName name="NOMCDEC" localSheetId="6">'[5]ENER-SEPT'!$B$1:$B$1494</definedName>
    <definedName name="NOMCDEC" localSheetId="7">'[5]ENER-SEPT'!$B$1:$B$1494</definedName>
    <definedName name="NOMCDEC">'[6]ENER-SEPT'!$B$1:$B$1494</definedName>
    <definedName name="nsxlajklasd">[1]INSUMOS!#REF!</definedName>
    <definedName name="ñ" localSheetId="12">#REF!</definedName>
    <definedName name="ñ" localSheetId="6">#REF!</definedName>
    <definedName name="ñ" localSheetId="7">#REF!</definedName>
    <definedName name="ñ">#REF!</definedName>
    <definedName name="o">[2]Planilla!$C$60</definedName>
    <definedName name="ohkd">[1]INSUMOS!#REF!</definedName>
    <definedName name="op">[2]Planilla!$D$60</definedName>
    <definedName name="planfures" localSheetId="12">#REF!</definedName>
    <definedName name="planfures" localSheetId="6">#REF!</definedName>
    <definedName name="planfures" localSheetId="7">#REF!</definedName>
    <definedName name="planfures">#REF!</definedName>
    <definedName name="PMIAGUAS" localSheetId="12">#REF!</definedName>
    <definedName name="PMIAGUAS" localSheetId="6">#REF!</definedName>
    <definedName name="PMIAGUAS" localSheetId="7">#REF!</definedName>
    <definedName name="PMIAGUAS">#REF!</definedName>
    <definedName name="PMICORPO" localSheetId="12">#REF!,#REF!,#REF!</definedName>
    <definedName name="PMICORPO" localSheetId="6">#REF!,#REF!,#REF!</definedName>
    <definedName name="PMICORPO" localSheetId="7">#REF!,#REF!,#REF!</definedName>
    <definedName name="PMICORPO">#REF!,#REF!,#REF!</definedName>
    <definedName name="rwdsx">#REF!</definedName>
    <definedName name="sadwdw">[1]INSUMOS!#REF!</definedName>
    <definedName name="saff">[1]INSUMOS!#REF!</definedName>
    <definedName name="sdadw">[1]INSUMOS!#REF!</definedName>
    <definedName name="SDD">[1]INSUMOS!#REF!</definedName>
    <definedName name="sdjkajdk">#REF!</definedName>
    <definedName name="sdjkajww">[1]INSUMOS!#REF!</definedName>
    <definedName name="sdwdwd" hidden="1">[1]INSUMOS!#REF!</definedName>
    <definedName name="slkjdklas">[1]INSUMOS!#REF!</definedName>
    <definedName name="sssssssewwq">#REF!</definedName>
    <definedName name="TIBU" localSheetId="12">#REF!</definedName>
    <definedName name="TIBU" localSheetId="6">#REF!</definedName>
    <definedName name="TIBU" localSheetId="7">#REF!</definedName>
    <definedName name="TIBU">#REF!</definedName>
    <definedName name="UNDS">[4]UNDS!$A:$B</definedName>
    <definedName name="vnlkjv">[1]INSUMOS!#REF!</definedName>
    <definedName name="vsdf">[1]INSUMOS!#REF!</definedName>
    <definedName name="vwefwew">[1]INSUMOS!#REF!</definedName>
    <definedName name="wee">[5]ACTIVIDADES!$A$2:$A$8</definedName>
    <definedName name="wefwe">#REF!</definedName>
    <definedName name="wfewf">#REF!</definedName>
    <definedName name="wgfwe" hidden="1">[1]INSUMOS!#REF!</definedName>
    <definedName name="wheduiwh">#REF!</definedName>
    <definedName name="wjdlwqjdq">#REF!</definedName>
    <definedName name="wuejruu">[1]INSUMOS!#REF!</definedName>
    <definedName name="xkawjhxdjk">#REF!</definedName>
    <definedName name="yaaaa">[1]INSUMOS!#REF!</definedName>
    <definedName name="YYY" localSheetId="6">'[5]OCT-DIC'!$B$1:$B$1404</definedName>
    <definedName name="YYY" localSheetId="7">'[5]OCT-DIC'!$B$1:$B$1404</definedName>
    <definedName name="YYY">'[6]OCT-DIC'!$B$1:$B$1404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 i="60" l="1"/>
  <c r="E20" i="60"/>
  <c r="G20" i="60" s="1"/>
  <c r="E11" i="60"/>
  <c r="G11" i="60" s="1"/>
  <c r="E10" i="60"/>
  <c r="G10" i="60" s="1"/>
  <c r="E19" i="60"/>
  <c r="G19" i="60" s="1"/>
  <c r="E33" i="60"/>
  <c r="G33" i="60" s="1"/>
  <c r="E32" i="60"/>
  <c r="G32" i="60" s="1"/>
  <c r="C27" i="60"/>
  <c r="E27" i="60" s="1"/>
  <c r="G27" i="60" s="1"/>
  <c r="C26" i="60"/>
  <c r="E26" i="60" s="1"/>
  <c r="G26" i="60" s="1"/>
  <c r="H38" i="60" l="1"/>
  <c r="G12" i="60" s="1"/>
  <c r="H29" i="60"/>
  <c r="H23" i="60"/>
  <c r="H16" i="60"/>
  <c r="H40" i="60" l="1"/>
  <c r="D1" i="53"/>
  <c r="E20" i="59"/>
  <c r="G20" i="59" s="1"/>
  <c r="H24" i="59" s="1"/>
  <c r="H31" i="59"/>
  <c r="E34" i="59"/>
  <c r="G34" i="59" s="1"/>
  <c r="H40" i="59" s="1"/>
  <c r="G10" i="59" s="1"/>
  <c r="H17" i="59" s="1"/>
  <c r="E20" i="57"/>
  <c r="G20" i="57" s="1"/>
  <c r="H24" i="57" s="1"/>
  <c r="E21" i="58"/>
  <c r="G21" i="58" s="1"/>
  <c r="E20" i="58"/>
  <c r="G20" i="58" s="1"/>
  <c r="E19" i="58"/>
  <c r="G19" i="58" s="1"/>
  <c r="E10" i="58"/>
  <c r="G10" i="58" s="1"/>
  <c r="E20" i="56"/>
  <c r="G20" i="56" s="1"/>
  <c r="H24" i="56" s="1"/>
  <c r="E19" i="53"/>
  <c r="G19" i="53" s="1"/>
  <c r="E18" i="53"/>
  <c r="G18" i="53" s="1"/>
  <c r="E10" i="53"/>
  <c r="G10" i="53" s="1"/>
  <c r="E35" i="58"/>
  <c r="G35" i="58" s="1"/>
  <c r="E34" i="58"/>
  <c r="G34" i="58" s="1"/>
  <c r="E28" i="58"/>
  <c r="G28" i="58" s="1"/>
  <c r="E27" i="58"/>
  <c r="G27" i="58" s="1"/>
  <c r="E34" i="57"/>
  <c r="G34" i="57" s="1"/>
  <c r="H40" i="57" s="1"/>
  <c r="G10" i="57" s="1"/>
  <c r="H17" i="57" s="1"/>
  <c r="E27" i="57"/>
  <c r="G27" i="57" s="1"/>
  <c r="H31" i="57" s="1"/>
  <c r="E35" i="56"/>
  <c r="G35" i="56" s="1"/>
  <c r="E34" i="56"/>
  <c r="G34" i="56" s="1"/>
  <c r="H31" i="56"/>
  <c r="G33" i="53"/>
  <c r="H39" i="53" s="1"/>
  <c r="G11" i="53" s="1"/>
  <c r="C33" i="53"/>
  <c r="E26" i="53"/>
  <c r="G26" i="53" s="1"/>
  <c r="H30" i="53" s="1"/>
  <c r="H40" i="56" l="1"/>
  <c r="G10" i="56" s="1"/>
  <c r="H17" i="56" s="1"/>
  <c r="H40" i="58"/>
  <c r="G12" i="58" s="1"/>
  <c r="H42" i="59"/>
  <c r="H31" i="58"/>
  <c r="H42" i="56"/>
  <c r="H23" i="53"/>
  <c r="H15" i="53"/>
  <c r="H16" i="58"/>
  <c r="H24" i="58"/>
  <c r="H42" i="57"/>
  <c r="H41" i="53" l="1"/>
  <c r="H42" i="58"/>
  <c r="E21" i="41" l="1"/>
  <c r="E12" i="51" l="1"/>
  <c r="E11" i="51"/>
  <c r="E10" i="51"/>
  <c r="E22" i="52"/>
  <c r="E21" i="52"/>
  <c r="E20" i="52"/>
  <c r="E19" i="52" l="1"/>
  <c r="G19" i="52" s="1"/>
  <c r="E18" i="52"/>
  <c r="G18" i="52" s="1"/>
  <c r="E10" i="52"/>
  <c r="G10" i="52" s="1"/>
  <c r="G37" i="52"/>
  <c r="G36" i="52"/>
  <c r="E31" i="52"/>
  <c r="G31" i="52" s="1"/>
  <c r="E30" i="52"/>
  <c r="G30" i="52" s="1"/>
  <c r="E29" i="52"/>
  <c r="G29" i="52" s="1"/>
  <c r="G22" i="52"/>
  <c r="G21" i="52"/>
  <c r="G20" i="52"/>
  <c r="D1" i="52"/>
  <c r="E36" i="51"/>
  <c r="G36" i="51" s="1"/>
  <c r="E35" i="51"/>
  <c r="G35" i="51" s="1"/>
  <c r="E28" i="51"/>
  <c r="G28" i="51" s="1"/>
  <c r="H32" i="51" s="1"/>
  <c r="G20" i="51"/>
  <c r="H25" i="51" s="1"/>
  <c r="G12" i="51"/>
  <c r="G11" i="51"/>
  <c r="G10" i="51"/>
  <c r="H41" i="51" l="1"/>
  <c r="G13" i="51" s="1"/>
  <c r="D1" i="59"/>
  <c r="D1" i="57" s="1"/>
  <c r="D1" i="58"/>
  <c r="D1" i="56" s="1"/>
  <c r="C36" i="52"/>
  <c r="H42" i="52"/>
  <c r="G13" i="52" s="1"/>
  <c r="H15" i="52" s="1"/>
  <c r="C37" i="52"/>
  <c r="H17" i="51"/>
  <c r="H43" i="51" s="1"/>
  <c r="H33" i="52"/>
  <c r="H26" i="52"/>
  <c r="H44" i="52" l="1"/>
  <c r="E10" i="41" l="1"/>
  <c r="E28" i="41" l="1"/>
  <c r="E35" i="26" l="1"/>
  <c r="E34" i="26"/>
  <c r="E35" i="41" l="1"/>
  <c r="E36" i="41"/>
  <c r="K18" i="19" l="1"/>
  <c r="K16" i="19"/>
  <c r="K15" i="19"/>
  <c r="K13" i="19"/>
  <c r="K14" i="19"/>
  <c r="K12" i="19"/>
  <c r="K11" i="19"/>
  <c r="K10" i="19"/>
  <c r="K21" i="19" l="1"/>
  <c r="E35" i="42"/>
  <c r="E36" i="42"/>
  <c r="G36" i="42" s="1"/>
  <c r="G35" i="42"/>
  <c r="H32" i="42"/>
  <c r="G20" i="42"/>
  <c r="H25" i="42" s="1"/>
  <c r="H41" i="42" l="1"/>
  <c r="G12" i="42" s="1"/>
  <c r="H17" i="42" s="1"/>
  <c r="H43" i="42" s="1"/>
  <c r="G35" i="41" l="1"/>
  <c r="E22" i="41"/>
  <c r="G22" i="41" s="1"/>
  <c r="G21" i="41"/>
  <c r="E11" i="41"/>
  <c r="G11" i="41" s="1"/>
  <c r="G10" i="41"/>
  <c r="G36" i="41"/>
  <c r="G28" i="41"/>
  <c r="H32" i="41" s="1"/>
  <c r="H41" i="41" l="1"/>
  <c r="G12" i="41" s="1"/>
  <c r="H17" i="41" s="1"/>
  <c r="I4" i="17" l="1" a="1"/>
  <c r="I9" i="17" s="1"/>
  <c r="I14" i="17"/>
  <c r="J14" i="17" s="1"/>
  <c r="I15" i="17"/>
  <c r="J15" i="17" s="1"/>
  <c r="I13" i="17"/>
  <c r="J13" i="17" s="1"/>
  <c r="I16" i="17"/>
  <c r="J16" i="17" s="1"/>
  <c r="I8" i="17" l="1"/>
  <c r="I11" i="17"/>
  <c r="I6" i="17"/>
  <c r="I12" i="17"/>
  <c r="I7" i="17"/>
  <c r="I4" i="17"/>
  <c r="I10" i="17"/>
  <c r="I5" i="17"/>
  <c r="E21" i="26" l="1"/>
  <c r="E20" i="41"/>
  <c r="G20" i="41" s="1"/>
  <c r="H25" i="41" s="1"/>
  <c r="H43" i="41" s="1"/>
  <c r="E28" i="26" l="1"/>
  <c r="G28" i="26" s="1"/>
  <c r="E27" i="26"/>
  <c r="G27" i="26" s="1"/>
  <c r="E19" i="26"/>
  <c r="G19" i="26" s="1"/>
  <c r="E20" i="26"/>
  <c r="G20" i="26" s="1"/>
  <c r="G21" i="26"/>
  <c r="E22" i="26"/>
  <c r="G22" i="26" s="1"/>
  <c r="E10" i="26"/>
  <c r="G10" i="26" s="1"/>
  <c r="G34" i="26"/>
  <c r="G35" i="26"/>
  <c r="H40" i="26" l="1"/>
  <c r="G12" i="26" s="1"/>
  <c r="H16" i="26" s="1"/>
  <c r="H24" i="26"/>
  <c r="H31" i="26"/>
  <c r="H42" i="26" l="1"/>
  <c r="J8" i="17"/>
  <c r="J7" i="17" l="1"/>
  <c r="J6" i="17"/>
  <c r="J5" i="17"/>
  <c r="J10" i="17"/>
  <c r="J12" i="17"/>
  <c r="J9" i="17"/>
  <c r="J4" i="17"/>
  <c r="J11" i="17"/>
  <c r="I17" i="17" l="1"/>
  <c r="J17" i="17" s="1"/>
  <c r="J18" i="17" s="1"/>
</calcChain>
</file>

<file path=xl/sharedStrings.xml><?xml version="1.0" encoding="utf-8"?>
<sst xmlns="http://schemas.openxmlformats.org/spreadsheetml/2006/main" count="1660" uniqueCount="676">
  <si>
    <t xml:space="preserve">No. </t>
  </si>
  <si>
    <t>ITEM</t>
  </si>
  <si>
    <t xml:space="preserve">ESPECIFICACIONES </t>
  </si>
  <si>
    <t xml:space="preserve">ACTIVIDADES </t>
  </si>
  <si>
    <t xml:space="preserve">UNIDAD </t>
  </si>
  <si>
    <t>CANTIDAD</t>
  </si>
  <si>
    <t xml:space="preserve">GENERAL </t>
  </si>
  <si>
    <t xml:space="preserve">PARTICULAR </t>
  </si>
  <si>
    <t>710.1</t>
  </si>
  <si>
    <t>INV E 710-13</t>
  </si>
  <si>
    <t>UN</t>
  </si>
  <si>
    <t>SEÑAL DE TRÁNSITO SIO-02 "INICIO DE OBRA"</t>
  </si>
  <si>
    <t>SEÑAL DE TRÁNSITO SIO-03 "FIN DE OBRA"</t>
  </si>
  <si>
    <t>SEÑAL DE TRÁNSITO SIO-01 "OBRA EN LA VÍA"</t>
  </si>
  <si>
    <t>SEÑAL DE TRÁNSITO SPO-01 "TRABAJOS EN LA VÍA"</t>
  </si>
  <si>
    <t>SEÑAL DE TRÁNSITO SIO-04 "CARRIL CERRADO"</t>
  </si>
  <si>
    <t>DELINIEADORES TUBULARES</t>
  </si>
  <si>
    <t>DESCRIPCIÓN</t>
  </si>
  <si>
    <t>UNIDAD</t>
  </si>
  <si>
    <t>PARTICULAR</t>
  </si>
  <si>
    <t>ANÁLISIS DE PRECIOS UNITARIOS</t>
  </si>
  <si>
    <t xml:space="preserve">CARRETERA : </t>
  </si>
  <si>
    <t xml:space="preserve">ESPECIFICACIÓN: </t>
  </si>
  <si>
    <t xml:space="preserve">ITEM:  </t>
  </si>
  <si>
    <t xml:space="preserve">UNIDAD : </t>
  </si>
  <si>
    <t>I. EQUIPO</t>
  </si>
  <si>
    <t>Descripción</t>
  </si>
  <si>
    <t>Tipo</t>
  </si>
  <si>
    <t>Tarifa/Hora</t>
  </si>
  <si>
    <t>Rendimiento</t>
  </si>
  <si>
    <t>Valor-Unit.</t>
  </si>
  <si>
    <t>HERRAMIENTA MENOR (5%)</t>
  </si>
  <si>
    <t>Sub-Total</t>
  </si>
  <si>
    <t>II. MATERIALES EN OBRA</t>
  </si>
  <si>
    <t>Unidad</t>
  </si>
  <si>
    <t>Precio-Unit.</t>
  </si>
  <si>
    <t>Cantidad</t>
  </si>
  <si>
    <t>m3</t>
  </si>
  <si>
    <t>III. TRANSPORTES</t>
  </si>
  <si>
    <t>Material</t>
  </si>
  <si>
    <t>Vol-peso ó Cant.</t>
  </si>
  <si>
    <t>Distancia</t>
  </si>
  <si>
    <t>M3-Km</t>
  </si>
  <si>
    <t>Tarifa</t>
  </si>
  <si>
    <t>IV. MANO DE OBRA</t>
  </si>
  <si>
    <t>Trabajador</t>
  </si>
  <si>
    <t>Jornal</t>
  </si>
  <si>
    <t>Prestaciones</t>
  </si>
  <si>
    <t>Jornal Total</t>
  </si>
  <si>
    <t>OBREROS (2)</t>
  </si>
  <si>
    <t>OFICIAL</t>
  </si>
  <si>
    <t>Total Costo Directo</t>
  </si>
  <si>
    <t>Compresor 120 HP, con martillo.</t>
  </si>
  <si>
    <t>Retroexcavadora sobre oruga, potencia 138 HP, balde de 1,5 m3.</t>
  </si>
  <si>
    <t>m2</t>
  </si>
  <si>
    <t>Oficial</t>
  </si>
  <si>
    <t>kg</t>
  </si>
  <si>
    <t>Agua</t>
  </si>
  <si>
    <t>lt</t>
  </si>
  <si>
    <t>Herramienta menor (5%MO)</t>
  </si>
  <si>
    <t>Formaleta (gaviones, juntas de bordillos, juntas de cunetas, muros, concretos clase D, E, F y G)</t>
  </si>
  <si>
    <t>Transporte de concreto</t>
  </si>
  <si>
    <t>671.3</t>
  </si>
  <si>
    <t>TOTAL COSTOS DIRECTOS</t>
  </si>
  <si>
    <t>UTILIDAD</t>
  </si>
  <si>
    <t>Mes</t>
  </si>
  <si>
    <t>VALOR UNITARIO</t>
  </si>
  <si>
    <t>VALOR TOTAL</t>
  </si>
  <si>
    <t>SUBTOTAL PLAN MANEJO DE TRANSITO</t>
  </si>
  <si>
    <t>c</t>
  </si>
  <si>
    <t>2. COSTOS DE ACTIVIDADES AMBIENTALES DEL CONTRATO DE OBRA</t>
  </si>
  <si>
    <t>CODIGO / FICHA</t>
  </si>
  <si>
    <t>NOMBRE DEL INSUMO O ITEM</t>
  </si>
  <si>
    <t>CONDICIONES PROYECTADAS</t>
  </si>
  <si>
    <t>PROGRAMA</t>
  </si>
  <si>
    <t>PROYECTO</t>
  </si>
  <si>
    <t>ACTIVIDAD</t>
  </si>
  <si>
    <t>VR. UNITARIO BASICO (sin IVA) ($)</t>
  </si>
  <si>
    <t>VR. TOTAL ($)</t>
  </si>
  <si>
    <t>DAGA-1.1-01</t>
  </si>
  <si>
    <t>DESARROLLO Y APLICACIÓN DE LA GESTIÓN AMBIENTAL</t>
  </si>
  <si>
    <t>ml</t>
  </si>
  <si>
    <t>No</t>
  </si>
  <si>
    <t>ITEM DE PAGO</t>
  </si>
  <si>
    <t>ESPECIFICACIONES</t>
  </si>
  <si>
    <t>UNID</t>
  </si>
  <si>
    <t>GENERAL 2017</t>
  </si>
  <si>
    <t>ADMINISTRACION</t>
  </si>
  <si>
    <t xml:space="preserve">IMPREVISTOS </t>
  </si>
  <si>
    <t>Cuneta de Concreto Vaciada In Situ; Incluye la conformacion de la superficie de apoyo</t>
  </si>
  <si>
    <t>Compactadora Manual vibratorio (rana) Con motor de 6 HP</t>
  </si>
  <si>
    <t>Material seleccionado para Relleno</t>
  </si>
  <si>
    <t>Cemento asfaltico 60-70</t>
  </si>
  <si>
    <t>Concreto Resistencia 21 Mpa</t>
  </si>
  <si>
    <t>671-13P</t>
  </si>
  <si>
    <t>Trnasporte de material seleccionado para rreleno</t>
  </si>
  <si>
    <t>Agregado para concreto hidráulico</t>
  </si>
  <si>
    <t>Arena lavada</t>
  </si>
  <si>
    <t>Mezcladora de concreto 1 bulto</t>
  </si>
  <si>
    <t>ÍTEM</t>
  </si>
  <si>
    <t xml:space="preserve">ÍTEM:  </t>
  </si>
  <si>
    <t>Transporte de material triturado</t>
  </si>
  <si>
    <t>m</t>
  </si>
  <si>
    <t>AUXILIAR DE TRÁNSITO</t>
  </si>
  <si>
    <t>SEÑAL DE TRÁNSITO SPO-03 "AUXILIAR DE TRÁNSITO"</t>
  </si>
  <si>
    <t>SEÑAL DE TRÁNSITO SPO-02 "MAQUINARIA EN LA VÍA"</t>
  </si>
  <si>
    <t>SEÑAL DE TRÁNSITO SR-30 "VELOCIDAD MÁXIMA"</t>
  </si>
  <si>
    <t>Kg</t>
  </si>
  <si>
    <t>CONCRETO RESISTENCIA 21MPA (D)</t>
  </si>
  <si>
    <t>630.4</t>
  </si>
  <si>
    <t>630-2013</t>
  </si>
  <si>
    <t>Aspersor manual</t>
  </si>
  <si>
    <t>Vibrador de concreto, motor de 3hp a 18.000 rpm manguera de 4mt</t>
  </si>
  <si>
    <t>Concreto Resistencia 21(Mpa)</t>
  </si>
  <si>
    <t>Antisol blanco (presentacion 20 Kg)</t>
  </si>
  <si>
    <t>Formaleta (Gaviones, juntas de bordillos, juntas de cunetas, muros, concretos clase  D,E,F Y G)</t>
  </si>
  <si>
    <t>TRANSPORTE DEL CONCRETO</t>
  </si>
  <si>
    <t>REJILLA METALICA PARA CARCAMO</t>
  </si>
  <si>
    <t xml:space="preserve">Rejilla metalica </t>
  </si>
  <si>
    <t>SEÑAL DE TRANSITO SP-30 "REDUCCION ASCIMETRICA DE VIA"</t>
  </si>
  <si>
    <t>SEÑALE DE TRANSITO SP-31 "REDUCCION ASCIMETRICA DE VIA"</t>
  </si>
  <si>
    <t>SEÑAL DE TRANSITO SP-33 "CEDA EL PASO"</t>
  </si>
  <si>
    <t>SEÑAL DE TRANSITO SP-09 "CURVA Y CONTRACURVA PRONUNCIADAS"</t>
  </si>
  <si>
    <t>Conformación grupo de gestión ambiental</t>
  </si>
  <si>
    <t>Capacitación ambiental y de seguridad personal en obra</t>
  </si>
  <si>
    <t>Cumplimiento requerimientos legales.</t>
  </si>
  <si>
    <t>Conformación grupo ambiental</t>
  </si>
  <si>
    <t>Capacitación</t>
  </si>
  <si>
    <t>Gestión y verificación</t>
  </si>
  <si>
    <t>DAGA 1.2 02</t>
  </si>
  <si>
    <t>DAGA1.3 03</t>
  </si>
  <si>
    <t>PAC-2.1-04</t>
  </si>
  <si>
    <t>PAC-2.3-06</t>
  </si>
  <si>
    <t>PAC-2.5-08</t>
  </si>
  <si>
    <t>Programa actividades constructivas  (manejo de residuos y compensación ambiental)</t>
  </si>
  <si>
    <t>Proyecto de manejo integral de materiales De construcción.</t>
  </si>
  <si>
    <t>Señalización de frentes de obra y sitios temporales</t>
  </si>
  <si>
    <t>Manejo de residuos sólidos convencionales</t>
  </si>
  <si>
    <t>Manejo integral de materiales De construcción</t>
  </si>
  <si>
    <t>Instalación de cintas y vallas para señalización</t>
  </si>
  <si>
    <t>Instalación de tanques marcados y recolección de residuos sólidos</t>
  </si>
  <si>
    <t>GL</t>
  </si>
  <si>
    <t>PMIT-5.3-17</t>
  </si>
  <si>
    <t>PGS-6.1-18</t>
  </si>
  <si>
    <t>Manejo de instalaciones temporales de maquinaria</t>
  </si>
  <si>
    <t>Programas de Gestión Social.</t>
  </si>
  <si>
    <t xml:space="preserve">Proyecto de manejo de maquinaria, equipos y
Vehículos.
</t>
  </si>
  <si>
    <t>Proyecto de Atención a la Comunidad.</t>
  </si>
  <si>
    <t>Manejo de maquinaria, equipos y vehículos</t>
  </si>
  <si>
    <t>Punto de atención a la comunidad.</t>
  </si>
  <si>
    <t>MES</t>
  </si>
  <si>
    <t>OBREROS (8)</t>
  </si>
  <si>
    <t>OFICIAL(2)</t>
  </si>
  <si>
    <t>OBREROS (3)</t>
  </si>
  <si>
    <t>Obreros (5)</t>
  </si>
  <si>
    <t>Obreros (4)</t>
  </si>
  <si>
    <t>MEJORAMIENTO DE A VÍA QUE CONDUCE DE CABECERA MUNICIPAL HACIA EL CASERÍO "GAMBOTE" DEL CORREGIMIENTO DE " LA CULEBRA" EN EL MUNICIPIO DE COTORRA DEPARTAMENTO DE CÓRDOBA</t>
  </si>
  <si>
    <t>COMPACTADOR MANUAL VIBRATORIO (RANA) con motor 6 HP</t>
  </si>
  <si>
    <t>Retroexcavadora sobre llantas</t>
  </si>
  <si>
    <t xml:space="preserve">Herramienta menor </t>
  </si>
  <si>
    <t>Arena de soporte (media)</t>
  </si>
  <si>
    <t>Vol-peso o Cant.</t>
  </si>
  <si>
    <t>Transporte de tuberia</t>
  </si>
  <si>
    <t xml:space="preserve">Transporte de arena </t>
  </si>
  <si>
    <t>Transporte de material de demolición</t>
  </si>
  <si>
    <t>Piedra para concreto ciclópeo (rajón o canto rodado)</t>
  </si>
  <si>
    <t>Cemento gris</t>
  </si>
  <si>
    <t>Transporte de arena</t>
  </si>
  <si>
    <t>Transporte de piedra para Ciclópeo</t>
  </si>
  <si>
    <t>Obrero (6)</t>
  </si>
  <si>
    <t xml:space="preserve">Oficial </t>
  </si>
  <si>
    <t xml:space="preserve">Equipo de oxicorte, Capacidad de corte: hasta 6´´ (152mm) </t>
  </si>
  <si>
    <t>610-13</t>
  </si>
  <si>
    <t>661-13</t>
  </si>
  <si>
    <t>GEOTEXTIL NT 2500 O SIMILAR NO TEJIDO</t>
  </si>
  <si>
    <t>MATERIAL GRANULAR DRENANTE</t>
  </si>
  <si>
    <t>PRESUPUESTO</t>
  </si>
  <si>
    <t>RELLENOS PARA ESTRUCTURAS CON RECEBO.</t>
  </si>
  <si>
    <t>Compactador manual (SALTARIN) Peso de operación (Kg.) 52, Fuerza de impacto por golpe (KN) 12.</t>
  </si>
  <si>
    <t>Material de Recebo para relleno</t>
  </si>
  <si>
    <t>663.1</t>
  </si>
  <si>
    <t>663-2013</t>
  </si>
  <si>
    <t>TUBERÍA DE PLÁSTICO TIPO PE, NORMA ASTM F 894, DE DIÁMETRO 100 MM</t>
  </si>
  <si>
    <t>HERRAMIENTA MENOR (5% MANO DE OBRA)</t>
  </si>
  <si>
    <t>Tubería perforada PVC de 100 mm</t>
  </si>
  <si>
    <t>673.2</t>
  </si>
  <si>
    <t>673-2013</t>
  </si>
  <si>
    <t>Material drenante (3")</t>
  </si>
  <si>
    <t xml:space="preserve">Transporte de Material drenante </t>
  </si>
  <si>
    <t>TUBERÍA DE CONCRETO REFORZADO  CLASE D DE 900 MM DE DIÁMETRO INTERIOR</t>
  </si>
  <si>
    <t>Retroexcavadora A25C</t>
  </si>
  <si>
    <t xml:space="preserve">Mortero 1:3 Para Anillos </t>
  </si>
  <si>
    <t>Tubo concreto reforzado 900mm (tipo 1)</t>
  </si>
  <si>
    <t>Transporte de tubería de concreto Reforzado</t>
  </si>
  <si>
    <t>transporte de Material de Solado y Atraque Tubería de concreto reforzado</t>
  </si>
  <si>
    <t>Obreros (2)</t>
  </si>
  <si>
    <t>Material para solado y atraque</t>
  </si>
  <si>
    <t>Geotextil Nt - 2500 o similar (proveedores, Pavco, Geomatrix, Tensar, Omnes u otros)</t>
  </si>
  <si>
    <t>673.1.1</t>
  </si>
  <si>
    <t>Tuberia Novafort Diametro 8"</t>
  </si>
  <si>
    <t>TUBERIA NOVAFORT 8'' - DESCARGA AGUAS LLUVIAS</t>
  </si>
  <si>
    <t>E-1</t>
  </si>
  <si>
    <t>LOCALIZACIÓN, TRAZADO Y REPLANTEO</t>
  </si>
  <si>
    <t>E-3</t>
  </si>
  <si>
    <t>PRESUPUESTO DE ITEMS, CANTIDADES Y PRECIO</t>
  </si>
  <si>
    <t>630-13</t>
  </si>
  <si>
    <t>CONCRETO RESISTENCIA 14 MPA (G) (CICLOPEO)</t>
  </si>
  <si>
    <t>201-13</t>
  </si>
  <si>
    <t>DEMOLICION DE ESTRUCTURAS EXISTENTES</t>
  </si>
  <si>
    <t>M2</t>
  </si>
  <si>
    <t xml:space="preserve"> </t>
  </si>
  <si>
    <t>M3</t>
  </si>
  <si>
    <t>ML</t>
  </si>
  <si>
    <t>INGENIERO CIVIL -ESP. G. PROYECTOS</t>
  </si>
  <si>
    <t xml:space="preserve">ML </t>
  </si>
  <si>
    <t xml:space="preserve">KG </t>
  </si>
  <si>
    <t>E-2</t>
  </si>
  <si>
    <t>E-4</t>
  </si>
  <si>
    <t xml:space="preserve">LIMPIEZA Y LAVADO POZO </t>
  </si>
  <si>
    <t>PRUEBA DE BOMBEO Y DESARROLLO DE POZO</t>
  </si>
  <si>
    <t xml:space="preserve">GLOBAL </t>
  </si>
  <si>
    <t>SUMINISTRO Y APLIQUE GRAVILLA SELECCIONADA, LAVADA Y LIBRE DE CALCAREOS</t>
  </si>
  <si>
    <t>POLICIA NACIONAL ESCUELA CARABINERO COROZAL SUCRE  - DEPARTAMENTO DE SUCRE</t>
  </si>
  <si>
    <t>CONSTRUCCIÓN E IMPLEMENTACIÓN DE UN POZO PROFUNDO PARA LA EXTRACCIÓN DE AGUAS SUBTERRÁNEAS EN LA ESCUELA DE POLICÍA RAFAEL NÚÑEZ (ESRAN), ASÍ COMO LA GESTIÓN Y EXPEDICIÓN DE LAS LICENCIAS Y PERMISOS REQUERIDOS PARA SU FUNCIONAMIENTO</t>
  </si>
  <si>
    <t>E-5</t>
  </si>
  <si>
    <t>E-6</t>
  </si>
  <si>
    <t>E-7</t>
  </si>
  <si>
    <t>E-8</t>
  </si>
  <si>
    <t>E-9</t>
  </si>
  <si>
    <t>E-11</t>
  </si>
  <si>
    <t>E-12</t>
  </si>
  <si>
    <t>E-13</t>
  </si>
  <si>
    <t>E-14</t>
  </si>
  <si>
    <t>E-15</t>
  </si>
  <si>
    <t xml:space="preserve">I - PERFORACION DEL POZO </t>
  </si>
  <si>
    <t>SUMINISTRO E INSTALACION TUBERIA EN ACERO EL CARBON D=6</t>
  </si>
  <si>
    <t xml:space="preserve">II - CONSTRUCCION DE CASETA DE CONTROL DEL POZO </t>
  </si>
  <si>
    <t>ADECUACIÓN DEL SITIO DE TRABAJO Y CONSTRUCCIÓN DE PISCINAS DE LODOS Y RECORRIDOS</t>
  </si>
  <si>
    <t>ANÁLISIS FÍSICO QUÍMICO DEL AGUA, INFORME FINAL Y RECOMENDACIONES</t>
  </si>
  <si>
    <t>PERFORACION  EN 8"</t>
  </si>
  <si>
    <t>REPERFORACION EN 14"</t>
  </si>
  <si>
    <t xml:space="preserve">SUMINISTRO E INSTALACION TUBERIA EN ACERO EL CARBON D=8 </t>
  </si>
  <si>
    <t>PERFORACION  EN 6"</t>
  </si>
  <si>
    <t>REPERFORACION EN 12"</t>
  </si>
  <si>
    <t>E-10</t>
  </si>
  <si>
    <t xml:space="preserve">BASE Y SELLO SANITARIO DEL POZO </t>
  </si>
  <si>
    <t>E-16</t>
  </si>
  <si>
    <t>E-17</t>
  </si>
  <si>
    <t xml:space="preserve">ACERO DE REFUERZO 60000 PSI </t>
  </si>
  <si>
    <t>E-18</t>
  </si>
  <si>
    <t>E-19</t>
  </si>
  <si>
    <t>E-20</t>
  </si>
  <si>
    <t>E-21</t>
  </si>
  <si>
    <t>E-22</t>
  </si>
  <si>
    <t>E-23</t>
  </si>
  <si>
    <t>E-24</t>
  </si>
  <si>
    <t>E-25</t>
  </si>
  <si>
    <t>E-26</t>
  </si>
  <si>
    <t>E-27</t>
  </si>
  <si>
    <t>E-28</t>
  </si>
  <si>
    <t>E-29</t>
  </si>
  <si>
    <t>E-30</t>
  </si>
  <si>
    <t>E-31</t>
  </si>
  <si>
    <t xml:space="preserve">M3 </t>
  </si>
  <si>
    <t xml:space="preserve">CONCRETO PARA VIGA DE CONFINAMIENTO DE 3000 PSI </t>
  </si>
  <si>
    <t xml:space="preserve">CONCRETO PARA VIGA DE AMARRE </t>
  </si>
  <si>
    <t>SUMINISTRO E INSTALACION DE TUBERIA Ø3” GALVANIZADA</t>
  </si>
  <si>
    <t>CONCRETO PARA COLUMNETAS 0,15 X 0,25</t>
  </si>
  <si>
    <t>E-43</t>
  </si>
  <si>
    <t>E-44</t>
  </si>
  <si>
    <t>E-45</t>
  </si>
  <si>
    <t xml:space="preserve">IV - RED DE ADUCCION Y DISTRIBUCCION </t>
  </si>
  <si>
    <t xml:space="preserve">V -MECANISMOS DE BOMBEO </t>
  </si>
  <si>
    <t>SUBTOTAL POZO</t>
  </si>
  <si>
    <t>SUBTOTAL CASETA</t>
  </si>
  <si>
    <t>SUBTOTAL ALBERCA</t>
  </si>
  <si>
    <t xml:space="preserve">SUBTOTAL REDES HIDRAULICAS </t>
  </si>
  <si>
    <t>E-32</t>
  </si>
  <si>
    <t>E-46</t>
  </si>
  <si>
    <t>E-47</t>
  </si>
  <si>
    <t>E-48</t>
  </si>
  <si>
    <t>E-49</t>
  </si>
  <si>
    <t>E-50</t>
  </si>
  <si>
    <t>E-51</t>
  </si>
  <si>
    <t>E-52</t>
  </si>
  <si>
    <t>E-53</t>
  </si>
  <si>
    <t>E-54</t>
  </si>
  <si>
    <t>E-55</t>
  </si>
  <si>
    <t>E-56</t>
  </si>
  <si>
    <t>E-57</t>
  </si>
  <si>
    <t>E-58</t>
  </si>
  <si>
    <t>E-59</t>
  </si>
  <si>
    <t>E-60</t>
  </si>
  <si>
    <t>E-61</t>
  </si>
  <si>
    <t>SUMINISTRO E INSTALACION Filtros Acero Inoxidable, Filtros Acero Inoxidable, Ranura continua, slot en V, No. 30 anillos para soldar, 8", 200 m.</t>
  </si>
  <si>
    <t>SUMINISTRO E INSTALACION Filtros Acero Inoxidable, Ranura  cantinua, slot en V, No. 40,  anillos  para soldar, 6", 180 m</t>
  </si>
  <si>
    <t>CONTRAPOZO EN LAMINA CILINDRADA DE 16" HASTA 30M, CEMENTADA COIN AMPLIACION DE 20"</t>
  </si>
  <si>
    <t>SUMINISTRO E INSTALACION CABLE FORRADO NO. 8, CENTELSA U OTRO PARA ATERRIZAR EL EQUIPO</t>
  </si>
  <si>
    <t>SUMINISTRO E INSTALACION CABLE ENCAUCHETADO NO. 2X18, CENTELSA U OTRO PARA LA SONDA</t>
  </si>
  <si>
    <t>E-63</t>
  </si>
  <si>
    <t>E-64</t>
  </si>
  <si>
    <t>E-65</t>
  </si>
  <si>
    <t>E-66</t>
  </si>
  <si>
    <t>E-67</t>
  </si>
  <si>
    <t>E-68</t>
  </si>
  <si>
    <t>E-69</t>
  </si>
  <si>
    <t>E-70</t>
  </si>
  <si>
    <t>E-71</t>
  </si>
  <si>
    <t>E-72</t>
  </si>
  <si>
    <t>E-73</t>
  </si>
  <si>
    <t>E-74</t>
  </si>
  <si>
    <t>E-75</t>
  </si>
  <si>
    <t>SUBTOTAL MECANISMOS DE BOMBEO</t>
  </si>
  <si>
    <t>SUB TOTAL COSTOS DIRECTOS</t>
  </si>
  <si>
    <t>TOMA E INTERPRETACIÓN DE REGISTROS FÍSICOS DE POZO (SP, GAMMA NATURAL, RESISTIVIDAD), CON EQUIPO DE GRAFICACIÓN CONTINUA. INFORME PRELIMINAR DE PERFORACIÓN, ANÁLISIS DEL REGISTRO ELÉCTRICO, DISEÑO TÉCNICO DEL POZO PARA PRESENTAR A CVS</t>
  </si>
  <si>
    <t>REPLANTEO Y LOCALIZACION DE TUBERÍAS DE ACUEDUCTO</t>
  </si>
  <si>
    <t>EXCAVACION MANUAL EN CONGLOMERADO ENTRE 1 A 2 M. (ZANJAS ANGOSTAS)</t>
  </si>
  <si>
    <t>RELLENO EN ARENA LAVADA APISONADA PARA ATRAQUE DE LA TUBERIA CON TRANSPORTE</t>
  </si>
  <si>
    <t>RELLENO EN MATERIAL SELECCIONADO DE LA EXCAVACION COMPACTADO</t>
  </si>
  <si>
    <t>CARGUE MANUAL Y RETIRO DE MATERIAL HASTA 6 KM</t>
  </si>
  <si>
    <t>TUBERIA UNION MECANICA RDE 21 3". SUMINISTRO E INSTAL. RED DE ADUCCIÓN</t>
  </si>
  <si>
    <t>TUBERIA UNION MECANICA RDE 21 3". SUMINISTRO E INSTAL. RED DE CONDUCCIÓN</t>
  </si>
  <si>
    <t>TUBERIA UNION MECANICA RDE 21 4". SUMINISTRO E INSTAL.</t>
  </si>
  <si>
    <t>TEE HF 3"*3"*3" E.L X E.B SUMINISTRO E INSTALA.</t>
  </si>
  <si>
    <t>TEE HF 4"*4"*4" E.L X E.B SUMINISTRO E INSTALA.</t>
  </si>
  <si>
    <t>CODO GRAN RADIO 90 GRADOS U.M 3" SUMINISTRO E INSTALA.</t>
  </si>
  <si>
    <t>CODO GRAN RADIO 90 GRADOS U.M 4" SUMINISTRO E INSTALA.</t>
  </si>
  <si>
    <t>VÁLVULA COMPUERTA ELASTICA VASTAGO NO ASCEDENTE 3" EL O J.H. SUMINISTRO INSTALA.</t>
  </si>
  <si>
    <t>VÁLVULA COMPUERTA VASTAGO NO ASCEDENTE 4" E.L. SUMINISTRO E INSTALA.</t>
  </si>
  <si>
    <t>SUMINISTRO E INSTALACIÓN VÁLVULA DE PURGA 4"</t>
  </si>
  <si>
    <t>SUMINISTRO E INSTALACIÓN VÁLVULA DE PURGA 3".</t>
  </si>
  <si>
    <t>MACROMEDIDOR Ø=3" SUMINISTRO E INSTAL.</t>
  </si>
  <si>
    <t>CAJA DE INSPECCION 80 X 80 CON TAPA VALVULA. SUMINISTRO E INSTALACIÓN</t>
  </si>
  <si>
    <t>ANDRES MAURICIO CARDOZO ROA</t>
  </si>
  <si>
    <t>PISO EN CONCRETO E= 0,10</t>
  </si>
  <si>
    <t>SUMINISTRO E INSTALACIÓN DE PUERTA EN LÁMINA COLD ROLLED CAL.16</t>
  </si>
  <si>
    <t>SUMINISTRO E INSTALACIÓN DE VENTANA METALICA FIJA INCLUYE VIDRIO DE 4 MM</t>
  </si>
  <si>
    <t>MURO A LA VISTA BLOQUE  N°5 EN LOS CASOS QUE SE REQUIERA</t>
  </si>
  <si>
    <t>PLACA MACIZA DE CUBIERTA E=.10</t>
  </si>
  <si>
    <t xml:space="preserve">SUMINISTRO E INSTALACION DE MALLA ESLABONADA CAL. 10 EXTERNO INCLUYE ANGULOS ANGULO 1 1/2" X 3/16"   Y ANGULO DE 1"X3/16", SOLDADURA Y DEMAS EQUIPOS PARA UNA CORRECTA COLOCACION </t>
  </si>
  <si>
    <t>EXCAVACIÓN MANUAL</t>
  </si>
  <si>
    <t xml:space="preserve">CONCRETO CICLOPEO PAR CIMIENTOS </t>
  </si>
  <si>
    <t>E-62</t>
  </si>
  <si>
    <t>C1-1</t>
  </si>
  <si>
    <t>C1-2</t>
  </si>
  <si>
    <t>C1-3</t>
  </si>
  <si>
    <t>C1-4</t>
  </si>
  <si>
    <t>C1-5</t>
  </si>
  <si>
    <t>C1-6</t>
  </si>
  <si>
    <t>C1-7</t>
  </si>
  <si>
    <t>C1-8</t>
  </si>
  <si>
    <t>C1-9</t>
  </si>
  <si>
    <t>C1-10</t>
  </si>
  <si>
    <t>C1-11</t>
  </si>
  <si>
    <t>C1-12</t>
  </si>
  <si>
    <t>C1-13</t>
  </si>
  <si>
    <t>C1-14</t>
  </si>
  <si>
    <t>C1-15</t>
  </si>
  <si>
    <t>C1-16</t>
  </si>
  <si>
    <t>C1-17</t>
  </si>
  <si>
    <t>C1-18</t>
  </si>
  <si>
    <t>C2-1</t>
  </si>
  <si>
    <t>C2-2</t>
  </si>
  <si>
    <t>C2-3</t>
  </si>
  <si>
    <t>C2-4</t>
  </si>
  <si>
    <t>C2-5</t>
  </si>
  <si>
    <t>C2-6</t>
  </si>
  <si>
    <t>C2-7</t>
  </si>
  <si>
    <t>C2-8</t>
  </si>
  <si>
    <t>C2-9</t>
  </si>
  <si>
    <t>C2-10</t>
  </si>
  <si>
    <t>C2-11</t>
  </si>
  <si>
    <t>C2-12</t>
  </si>
  <si>
    <t>C2-13</t>
  </si>
  <si>
    <t>C2-14</t>
  </si>
  <si>
    <t>C3-1</t>
  </si>
  <si>
    <t>C3-2</t>
  </si>
  <si>
    <t>C3-3</t>
  </si>
  <si>
    <t>C3-4</t>
  </si>
  <si>
    <t>C3-5</t>
  </si>
  <si>
    <t>C3-6</t>
  </si>
  <si>
    <t>C3-7</t>
  </si>
  <si>
    <t>C3-8</t>
  </si>
  <si>
    <t>C3-9</t>
  </si>
  <si>
    <t>C3-10</t>
  </si>
  <si>
    <t>C4-1</t>
  </si>
  <si>
    <t>C4-2</t>
  </si>
  <si>
    <t>C4-3</t>
  </si>
  <si>
    <t>C4-4</t>
  </si>
  <si>
    <t>C4-5</t>
  </si>
  <si>
    <t>C4-6</t>
  </si>
  <si>
    <t>C4-7</t>
  </si>
  <si>
    <t>C4-8</t>
  </si>
  <si>
    <t>C4-9</t>
  </si>
  <si>
    <t>C4-10</t>
  </si>
  <si>
    <t>C4-11</t>
  </si>
  <si>
    <t>C4-12</t>
  </si>
  <si>
    <t>C4-13</t>
  </si>
  <si>
    <t>C4-14</t>
  </si>
  <si>
    <t>C4-15</t>
  </si>
  <si>
    <t>C4-16</t>
  </si>
  <si>
    <t>C4-17</t>
  </si>
  <si>
    <t>C4-18</t>
  </si>
  <si>
    <t>C5-1</t>
  </si>
  <si>
    <t>C5-2</t>
  </si>
  <si>
    <t>C5-3</t>
  </si>
  <si>
    <t>C5-4</t>
  </si>
  <si>
    <t>C5-5</t>
  </si>
  <si>
    <t>C6-1</t>
  </si>
  <si>
    <t>C6-2</t>
  </si>
  <si>
    <t>C6-3</t>
  </si>
  <si>
    <t>C6-4</t>
  </si>
  <si>
    <t>C6-5</t>
  </si>
  <si>
    <t>C6-6</t>
  </si>
  <si>
    <t>C6-7</t>
  </si>
  <si>
    <t>C6-8</t>
  </si>
  <si>
    <t>C6-9</t>
  </si>
  <si>
    <t>C6-10</t>
  </si>
  <si>
    <t>C7-1</t>
  </si>
  <si>
    <t>C7-2</t>
  </si>
  <si>
    <t>RELLENO PARA ESTRUCTURAS CON MATERIAL SELECCIONADO DEBIDAMENTE COMPACTADO AL 95% DEL ENSAYO PROCTOR MODIFICADO</t>
  </si>
  <si>
    <t>C7-3</t>
  </si>
  <si>
    <t>LOSA EN CONCRETO DE 21 MPA, E=0.25M</t>
  </si>
  <si>
    <t>SUMINISTRO E INSTALACION DE TUBERIA PVC-P 2" DESDE POZO HASTA BANDEJAS</t>
  </si>
  <si>
    <t>SUMNISTRO E INSTALACION DE 3 BANDEJAS DE AIREACION EN FIBRA DE VIDRIO, INCLUYE SOPORTES Y ANCLAJES</t>
  </si>
  <si>
    <t>SUMINISTRO E INSTALACION DE TUBERIA PVC-P 2" DESDE BANDEJAS HASTA SISTEMA DE FILTRACION</t>
  </si>
  <si>
    <t>SUMINISTRO E INSTALACION DE CODO 2"X90° PVC-P DESDE BANDEJAS HASTA SISTEMA DE FILTRACION</t>
  </si>
  <si>
    <t>SUMINISTRO E INSTALACION DE UNION DRESSER HD 2" CONEXIÓN POZO CON TUBERIA DE INGRESO PTAP</t>
  </si>
  <si>
    <t>UNA (1) BATERÍA DE CUATRO (4) FILTROS RÁPIDOS A GRAVEDAD (INCLUYE TUBERIA Y ACCESORIOS PVC-P 2")</t>
  </si>
  <si>
    <t>ESTRUCTURA METALICA DE CUBIERTA DE CASETA</t>
  </si>
  <si>
    <t>SECADOR DE LODOS INCLUYE MATERIAL FILTRANTE Y LECHO DE SOPORTE, INCLUYE  TUBERIA Y ACCESORIOS 2" PVC-S</t>
  </si>
  <si>
    <t>SUMINISTRO E INSTALACION DE TANQUE DE ALMACENAMIENTO DE 10 M3</t>
  </si>
  <si>
    <t>SUMINISTRO E INSTALACION DE BOMBA DE 1/2 HP DE POTENCIA PARA BOMBEAR AGUA TRATADA HASTA EL TANQUE</t>
  </si>
  <si>
    <t>SISTEMA ELÉCTRICO PARA LOS COMPONENTES DE DOSIFICACIÓN, AIREACIÓN, Y FILTRACIÓN</t>
  </si>
  <si>
    <t>TABLERO DE CONTROL ELÉCTRICO Y SISTEMA DE ALARMAS</t>
  </si>
  <si>
    <t>E-76</t>
  </si>
  <si>
    <t>C7-4</t>
  </si>
  <si>
    <t>C7-5</t>
  </si>
  <si>
    <t>C7-6</t>
  </si>
  <si>
    <t>C7-7</t>
  </si>
  <si>
    <t>C7-8</t>
  </si>
  <si>
    <t>E-77</t>
  </si>
  <si>
    <t>E-78</t>
  </si>
  <si>
    <t>E-79</t>
  </si>
  <si>
    <t>E-80</t>
  </si>
  <si>
    <t>E-81</t>
  </si>
  <si>
    <t>E-82</t>
  </si>
  <si>
    <t>E-83</t>
  </si>
  <si>
    <t>E-84</t>
  </si>
  <si>
    <t>E-85</t>
  </si>
  <si>
    <t>E-86</t>
  </si>
  <si>
    <t>E-87</t>
  </si>
  <si>
    <t>E-88</t>
  </si>
  <si>
    <t>E-89</t>
  </si>
  <si>
    <t>E-90</t>
  </si>
  <si>
    <t>E-91</t>
  </si>
  <si>
    <t>E-92</t>
  </si>
  <si>
    <t>E-93</t>
  </si>
  <si>
    <t>MUROS EN CONCRETO DE 21 MPA, E=15 CM</t>
  </si>
  <si>
    <t>CAJA DE INSPECCION EN CONCRETO DE 21 MPA, DE 0.8M X 0.8M, CON MUROS DE 0.1M</t>
  </si>
  <si>
    <t>VI -RED DE MEDIA TENSION</t>
  </si>
  <si>
    <t>REPLANTEO EN MEDIA TENSION</t>
  </si>
  <si>
    <t xml:space="preserve">APERTURA HUECO PARA POSTE O TEMPLETE EN M.T. </t>
  </si>
  <si>
    <t>POSTE DE CONCRETO 12 M X 1.050 KGF, SUMINISTRO, TRANSPORTE,ARRIMADA, HINCADA Y PLOMADA.</t>
  </si>
  <si>
    <t>POSTE DE CONCRETO 12 M X 510 KGF, SUMINISTRO, TRANSPORTE,ARRIMADA, HINCADA Y PLOMADA.</t>
  </si>
  <si>
    <t>CIMENTACIÓN PARA POSTE DE 10/12 M.</t>
  </si>
  <si>
    <t>ESTRUCTURA 730 DERIVACIÓN TRIFÁSICA CON CORTACIRCUITO,CON CRUCETA METÁLICA DOBLE DE 2 METROS,AISLADOR DE SUSPENSIÓN SINTETICO-POLIMERICO PARA 15 KV,SUMINISTRO,TRANSPORTE Y MONTAJE</t>
  </si>
  <si>
    <t>DESCARGADORES DE SOBRE TENSIÓN (JGO/3) 15 KV CAMBIO RED COMPACTA ABIERTA. SUMINISTRO E INSTALACIÓN</t>
  </si>
  <si>
    <t>ESTRUCTURA LA 461/H-1001 PARA RED COMPACTA 13,2 KV,SUMINISTRO Y VESTIDA</t>
  </si>
  <si>
    <t>ESPACIADOR ANGULAR 15 KV.SUMINISTRO E INSTALACIÓN.</t>
  </si>
  <si>
    <t>ESTRUCTURA LA 464/H-1001 PARA RED COMPACTA 13,2 KV,FINAL DE CIRCUITO,SUMINISTRO Y VESTIDA</t>
  </si>
  <si>
    <t>CABLE MENSAJERO EN ACERO EXTRA REFORZADO ɸ 1/4" PARA RED COMPACTA.SUMNISTRO,TENDIDO Y TENSIONADO.</t>
  </si>
  <si>
    <t>C6-11</t>
  </si>
  <si>
    <t>PUESTA A TIERRA PARA CABLE MENSAJERO.SUMINISTRO E INSTALACIÓN.</t>
  </si>
  <si>
    <t>C6-12</t>
  </si>
  <si>
    <t>C6-13</t>
  </si>
  <si>
    <t>RED COMPACTA EN MEDIA TENSIÓN EN CABLE ACSR SEMIAISLADO XLPE 15 KV (3X1/0),SUMINISTRO,TENDIDO Y TENSIONADO.</t>
  </si>
  <si>
    <t>C6-14</t>
  </si>
  <si>
    <t>ESTRUCTURA 711 TRANSFORMADOR 75 KVA 13,2KV/(208-120)V,SUMINISTRO,TRANSPORTE Y MONTAJE</t>
  </si>
  <si>
    <t>C6-15</t>
  </si>
  <si>
    <t>PUESTA A TIERRA PARA DESCARGADORES DE SOBRE TENSIÓN,CON VARILLAS DE COBRE DE 5/8" X 2,4 METROS.INCLUYE:CABLE DE COBRE DESNUDO AWG N° 2,TUBO METÁLICO GALVANIZADO  IMC DE 1/2",CINTA BANDIT,HEBILLA CINTA BANDIT.SUMINISTRO E INSTALACIÓN.</t>
  </si>
  <si>
    <t>SUBTOTAL RED DE MEDIA TENSION</t>
  </si>
  <si>
    <t>VII-RED DE BAJA TENSION</t>
  </si>
  <si>
    <t>BAJANTE ZUNCHADA A POSTE CONFORMADA POR: TUBO GALVANIZADO 3", UNIONES GALVANIZADAS, BOQUILLA, CURVA GALVANIZADA, HEBILLAS Y CINTA BANDIT. SUMINISTRO E INSTALACIÓN.</t>
  </si>
  <si>
    <t>BANCO DE CONDENSADORES DE 4 PASOS 6,7 KVAR 240 V. INCLUYE: TOTALIZAOR PRINCIPAL + TOTALIZADORES DE CADA PASO Y CONTROLADOR DE 8 POSICIONES. SUMINISTRO  E INSTALACIÓN.</t>
  </si>
  <si>
    <t>CAJA DE INSPECCIÓN CS - 274</t>
  </si>
  <si>
    <t>RELLENO PARA ESTRUCTURAS EN MATERIAL SELECCIONADO DE LA EXCAVACION COMPACTADO</t>
  </si>
  <si>
    <t>CANALIZACIÓN CONDUIT PVC DB TIPO PESADO 2 X 3", ZONA BLANDA. INCLUYE CINTA DE PREVISIÓN Y ARENA LAVADA DE RIO.</t>
  </si>
  <si>
    <t>CANALIZACIÓN CONDUIT PVC DB TIPO PESADO 1", ZONA BLANDA. INCLUYE CINTA DE PREVISIÓN Y ARENA LAVADA DE RIO.</t>
  </si>
  <si>
    <t>ACOMETIDA SUBTERRANEA EN CABLE DE COBRE AISLADO 4(2 N° 1/0) + 1 X 2T AWG THHN/THWN-2 600V. 90°C. SUMINISTRO E INSTALACIÓN.</t>
  </si>
  <si>
    <t>ACOMETIDA SUBTERRANEA EN CABLE DE COBRE AISLADO 4( N° 4/0) + 1 X 2T AWG THHN/THWN-2 600V. 90°C. SUMINISTRO E INSTALACIÓN.</t>
  </si>
  <si>
    <t>GRUPO DE MEDIDA DE 2,00 X 0,80 X 0,40 MTS. INCLUYE BORNERA DE 3 ELEMENTOS, CONTADOR ELECTRONICO DE 3 HILOS Y TRANSFORMADORES DE CORRIENTE DE 150/5 AMP. SUMINISTRO E INSTALACION.</t>
  </si>
  <si>
    <t>TABLERO GRAL DE DISTRIBUCION 1.5 M X 0,60 X 0,40  INCLUYE: TOTALIZADOR GENERAL, TOTALIZADORES PARCIALES. BARRAJE EN PLATINA DE COBRE. SUMINISTRO  E INSTALACIÓN</t>
  </si>
  <si>
    <t>C8-1</t>
  </si>
  <si>
    <t>C8-2</t>
  </si>
  <si>
    <t>C8-3</t>
  </si>
  <si>
    <t>IX-SISTEMA DE PUESTA A TIERRA</t>
  </si>
  <si>
    <t>SUMINISTRO Y CONSTRUCCIÓN DE MALLA DE PUESTA A TIERRA CONFORMADA POR: CABLE DE COBRE DENUDO N° 2/0, VARILLA COBRE - COBRE DE 5/8" X 2,44 MTS, SOLDADURA CADWELL DE 95 GRAMOS, TIERRA ABONADA Y COMPUESTO QUIMICO.</t>
  </si>
  <si>
    <t>CAJA DE INSPECCIÓN AP - 280</t>
  </si>
  <si>
    <t>C9-1</t>
  </si>
  <si>
    <t>C9-2</t>
  </si>
  <si>
    <t xml:space="preserve">X-INSTALACIONES INTERNAS </t>
  </si>
  <si>
    <t>C10-1</t>
  </si>
  <si>
    <t>E-94</t>
  </si>
  <si>
    <t>C10-2</t>
  </si>
  <si>
    <t>E-95</t>
  </si>
  <si>
    <t>SALIDA PARA ILUMINACIÓN EN TUBERIA METÁLICA TIPO CONDUIT EMT 1/2". INCLUYE CAJA METÁLICA SEMIPESADA 5.800, ACCESORIOS DE MONTAJE, CABLE DE COBRE 3 X 12 AWG-THHN, TOMA MONOFASICA DOBLE CON POLO A TIERRA 15 A CON TAPA.</t>
  </si>
  <si>
    <t>SALIDA PARA TOMA CORRIENTE DOBLE CON POLO A TIERRA. INCLUYE: TUBO PVC TIPO PESADO DE 1/2", CABLE DE COBRE AISLADO, CAJA PLASTICA 5800 O 2400, TERMINALES DE DERIVACIÓN. NO INCLUYE APARATO.</t>
  </si>
  <si>
    <t xml:space="preserve">TOMA CORRIENTE DOBLE POLO A TIERRA, 15 A, 125 V, NEMA 5 - 15R, GRADO COMERCIAL. SUMINISTRO E INSTALACIÓN. </t>
  </si>
  <si>
    <t>SALIDA PARA INTERRUPTOR SENCILLO LÍNEA DECORATIVA ICLUYE: TUBO PVC TIPO PESADO DE 1/2", CABLE DE COBRE, CAJA PLASTICA 5800, TERMINALES PVC Y READECUACIÓN DE MURO.</t>
  </si>
  <si>
    <t>LUMINARIA TIPO PANEL LED DE 30 X 120 CMS 110 V. INCLUYE: CABLE ENCAUCHETADO 3X16 AWG, CLAVIJA DE CAUCHO Y ELEMENTOS FE FIJACIÓN. SUMINISTRO E INSTALACIÓN.</t>
  </si>
  <si>
    <t>C10-3</t>
  </si>
  <si>
    <t>E-96</t>
  </si>
  <si>
    <t>C10-4</t>
  </si>
  <si>
    <t>E-97</t>
  </si>
  <si>
    <t>C10-5</t>
  </si>
  <si>
    <t>E-98</t>
  </si>
  <si>
    <t>XI-SISTEMA DE EMERGENCIA</t>
  </si>
  <si>
    <t>C11-1</t>
  </si>
  <si>
    <t>C11-2</t>
  </si>
  <si>
    <t>C11-3</t>
  </si>
  <si>
    <t>SUBTOTAL RED DEBAJA TENSION</t>
  </si>
  <si>
    <t>VIII-CUARTO ELECTRICO</t>
  </si>
  <si>
    <t>SUBTOTAL CUARTO ELECTRICO</t>
  </si>
  <si>
    <t>SUBTOTAL SISTEMA DE PUESTA A TIERRA</t>
  </si>
  <si>
    <t xml:space="preserve">SUBTOTAL INSTALACIONES INTERNAS </t>
  </si>
  <si>
    <t>SUBTOTAL SISTEMA DE EMERGENCIA</t>
  </si>
  <si>
    <t xml:space="preserve">XII-SISTEMA DE POTABILIZACION </t>
  </si>
  <si>
    <t>C12-1</t>
  </si>
  <si>
    <t>C12-2</t>
  </si>
  <si>
    <t>C12-3</t>
  </si>
  <si>
    <t>E-99</t>
  </si>
  <si>
    <t>C12-4</t>
  </si>
  <si>
    <t>E-100</t>
  </si>
  <si>
    <t>C12-5</t>
  </si>
  <si>
    <t>E-101</t>
  </si>
  <si>
    <t>C12-6</t>
  </si>
  <si>
    <t>E-102</t>
  </si>
  <si>
    <t>C12-7</t>
  </si>
  <si>
    <t>E-103</t>
  </si>
  <si>
    <t>C12-8</t>
  </si>
  <si>
    <t>E-104</t>
  </si>
  <si>
    <t>C12-9</t>
  </si>
  <si>
    <t>E-105</t>
  </si>
  <si>
    <t>C12-10</t>
  </si>
  <si>
    <t>E-106</t>
  </si>
  <si>
    <t>C12-11</t>
  </si>
  <si>
    <t>E-107</t>
  </si>
  <si>
    <t>C12-12</t>
  </si>
  <si>
    <t>E-108</t>
  </si>
  <si>
    <t>C12-13</t>
  </si>
  <si>
    <t>E-109</t>
  </si>
  <si>
    <t>C12-14</t>
  </si>
  <si>
    <t>E-110</t>
  </si>
  <si>
    <t>C12-15</t>
  </si>
  <si>
    <t>C12-16</t>
  </si>
  <si>
    <t>E-112</t>
  </si>
  <si>
    <t>C12-17</t>
  </si>
  <si>
    <t>E-113</t>
  </si>
  <si>
    <t>C12-18</t>
  </si>
  <si>
    <t>E-114</t>
  </si>
  <si>
    <t>LED DE EMERGENCIA 2X1W TEMPERATURA DE COLOR 6000K, FLUJO LUMINOSO 2X130 LM, BLANCO OPALIZADO DE SOBREPONER, TENSÓN DE OPERACIÓN 100-277V. SUMINISTRO  E INSTALACIÓN</t>
  </si>
  <si>
    <t>MARQUILLAS AVISO DE SALIDA EN ACRILICO.SUMINISTRO  E INSTALACIÓN.</t>
  </si>
  <si>
    <t>SUBTOTAL SISTEMA DE POTABILIZACIÓN</t>
  </si>
  <si>
    <t>SUMINISTRO E INSTALACIÓN DE ARMADO DE MEDIA TENSIÓN 13,2 KV FIN DE LINEA TRIFÁSICO HORIZONTAL MT 331. INCLUYE HERRAJERÍA, AISLADORES, CRUCETAS Y DEMÁS ACCESORIOS PARA SU MONTAJE.</t>
  </si>
  <si>
    <t>SUMINISTRO E INSTALACIÓN DE ARMADO DE MEDIA TENSIÓN 13,2 KV ALINEACIÓN TRIFÁSICO HORIZONTAL MT 332. INCLUYE HERRAJERÍA, AISLADORES, CRUCETAS Y DEMÁS ACCESORIOS PARA SU MONTAJE.</t>
  </si>
  <si>
    <t>SUMINISTRO E INSTALACIÓN DE KIT PUESTA A TIERRA STAVOL EN ACERO AUSTENÍTICO HASTA 11 MT O TR. CON VARILLA Y DEMAS ACCESORIOS PARA SU FIJACIÓN Y CONEXIONADO.</t>
  </si>
  <si>
    <t>SUMINISTRO E INSTALACIÓN DE RETENIDA PARA POSTE DE HORMIGON 12MT DIRECTA A TIERRA TIPO RT 003 AFINIA. INCLUYE ANCLA DE HORMIGON, VARILLA, CABLE ACERO Y DEMAS ACCESORIOS PARA SU FIJACIÓN.</t>
  </si>
  <si>
    <t>SUMINISTRO E INSTALACIÓN DE TABLERO GENERAL DE DISTRIBUCIÓN TRIFÁSICO EN BAJA TENSIÓN SUEGUN DIAGRAMA UNIFILAR, CON BARRAS DE COBRE, PROTECCIONES TERMOMAGNÉTICAS, PUERTA FRONTAL ABATIBLE, GABINETE METÁLICO TIPO AUTOSOPORTADO IP43, FIJACIÓN MEDIANTE ANCLAJES METÁLICOS AL PISO, CONEXIONES INTERNAS Y PUESTA EN FUNCIONAMIENTO.</t>
  </si>
  <si>
    <t>SUMINISTRO E INSTALACIÓN DE TABLERO DE DISTRIBUCIÓN TRIFÁSICO EN BAJA TENSIÓN, CON CAPACIDAD PARA 4 CIRCUITOS DERIVADOS, EQUIPADO CON BARRAS DE COBRE, INTERRUPTORES TERMOMAGNÉTICOS, GABINETE METÁLICO TIPO MURAL IP43, PUERTA ABATIBLE, CONEXIONES INTERNAS, IDENTIFICACIÓN DE CIRCUITOS, FIJACIÓN A MURO Y PUESTA EN FUNCIONAMIENTO</t>
  </si>
  <si>
    <t>SUMINISTRO E INSTALACIÓN DE TRANSFORMADOR ELEVADOR TRIFÁSICO DE AISLAMIENTO, RELACIÓN 220/440 V (O SEGÚN DISEÑO), FRECUENCIA 60 HZ, POTENCIA NOMINAL SEGÚN ESPECIFICACIONES, MONTAJE EN GABINETE METÁLICO VENTILADO TIPO INTERIOR IP23, CON CONEXIONES DE ENTRADA Y SALIDA, SISTEMA DE PUESTA A TIERRA, FIJACIÓN SOBRE PLATAFORMA O BASE METÁLICA Y PUESTA EN FUNCIONAMIENTO.</t>
  </si>
  <si>
    <t>SUMINISTRO E INSTALACIÓN DE TRANSFORMADOR TRIFÁSICO 75 KVA 13,2KV/220V/120V EN POSTE. INCLUYE HERRAJERÍA DE SOPORTE, KIT DE PUESTA A TIERRA STAVOL EN ACERO AUSTENÍTICO Y DEMAS ACCESORIOS.</t>
  </si>
  <si>
    <t>SUMINISTRO E INSTALACIÓN DE ESTRUCTURA DE MEDIA TENSIÓN PARA PROTECCIÓN DEL TRANSFORMADOR 75 KVA. INCLUYE HERRAJERÍA, 21 METROS DE CABLE 2 DESNUDO DE COBRE, AISLADORES, CRUCETAS Y DEMÁS ACCESORIOS PARA SU MONTAJE.</t>
  </si>
  <si>
    <t>SUMINISTRO E INSTALACIÓN DE MEDIDOR DE ENERGÍA ELÉCTRICA UNIDIRECCIONAL, CLASE 1.0, CONEXIÓN INDIRECTA, MONTADO EN POSTE DENTRO DE CAJA DE POLICARBONATO IP65, ASOCIADO A TRANSFORMADOR DE 75 KVA EN RED DE MEDIA TENSIÓN, CON BORNERA, CABLEADO, HERRAJES Y PUESTA EN FUNCIONAMIENTO</t>
  </si>
  <si>
    <t>SUMINISTRO Y CONSTRUCCIÓN DE CAJA DE INSPECCIÓN 60X60X80 CM TIPO SB 325 FUNDIDA EN CONCRETO 3000 PSI. INCLUYE MARCO METÁLICO, CONCRETO Y EXCAVACIÓN.</t>
  </si>
  <si>
    <t>SUMINISTRO Y CONSTRUCCIÓN DE CAJA DE INSPECCIÓN 40X40X80 CM TIPO AP FUNDIDA EN CONCRETO 3000 PSI. INCLUYE MARCO METÁLICO, CONCRETO Y EXCAVACIÓN.</t>
  </si>
  <si>
    <t>CANALIZACIÓN CONDUIT PVC DB TIPO PESADO 4x3", ZONA BLANDA. INCLUYE CINTA DE PREVISIÓN Y ARENA LAVADA DE RIO.</t>
  </si>
  <si>
    <t>CANALIZACIÓN CONDUIT PVC DB TIPO PESADO 2x1 1/2", ZONA BLANDA. INCLUYE CINTA DE PREVISIÓN Y ARENA LAVADA DE RIO.</t>
  </si>
  <si>
    <t>SUMINISTRO E INSTALACIÓN DE CANALIZACIÓN EN TUBERIA CONDUIT 3" EMT. INCLUYE ACCESORIOS DE MONTAJE Y FIJACIÓN.</t>
  </si>
  <si>
    <t>SUMINISTRO E INSTALACIÓN DE CANALIZACIÓN EN TUBERIA CONDUIT 2" EMT. INCLUYE ACCESORIOS DE MONTAJE Y FIJACIÓN.</t>
  </si>
  <si>
    <t>SUMINISTRO E INSTALACIÓN DE CANALIZACIÓN EN TUBERIA CONDUIT 1" EMT. INCLUYE ACCESORIOS DE MONTAJE Y FIJACIÓN.</t>
  </si>
  <si>
    <t>ACOMETIDA SUBTERRANEA EN CABLE DE COBRE AISLADO 3x2/0+1x2T AWG THHN/THWN-2 600V. 90°C. DESDE TGD HASTA TRANSFORMADOR DE 45KVA.</t>
  </si>
  <si>
    <t>ACOMETIDA SUBTERRANEA EN CABLE DE COBRE AISLADO 3x2+1x2T AWG THHN/THWN-2 600V. 90°C. DESDE TRANSFORMADOR DE 45 KVA HASTA TABLERO PROTECCIÓN DE BOMBA Y VARIADOR.</t>
  </si>
  <si>
    <t>ACOMETIDA SUBTERRANEA EN CABLE DE COBRE AISLADO 2x(3x1/0+1x1/0N) AWG THHN/THWN-2 600V. 90°C. DESDE TRANSFORMADOR HASTA TGD.</t>
  </si>
  <si>
    <t>ACOMETIDA SUBTERRANEA EN CABLE DE COBRE AISLADO 2x8+1x8N+1x8T AWG THHN/THWN-2 600V. 90°C. DESDE TGD HASTA TD</t>
  </si>
  <si>
    <t>ACOMETIDA SUBTERRANEA EN CABLE DE COBRE ENCAUCHETADO SUMERGIBLE  TIPO RESISTENTE A LA HUMEDAD PERMANENTE 4X2 AWG 600V. 90°C. DESDE TABLERO DE PROTECCIÓN DE BOMBAS Y VARIADOR HASTA BOMBA 50 HP</t>
  </si>
  <si>
    <t>SUMINISTRO Y CONSTRUCCIÓN DE CAJA DE INSPECCIÓN 30X30X50 CM FUNDIDA EN CONCRETO 3000 PSI. INCLUYE MARCO METÁLICO, CONCRETO Y EXCAVACIÓN.</t>
  </si>
  <si>
    <t>SALIDA PARA INTERRUPTOR DOBLE LÍNEA DECORATIVA ICLUYE: TUBO PVC TIPO PESADO DE 1/2", CABLE DE COBRE, CAJA PLASTICA 5800, TERMINALES PVC Y READECUACIÓN DE MURO.</t>
  </si>
  <si>
    <t>C6-16</t>
  </si>
  <si>
    <t>C6-17</t>
  </si>
  <si>
    <t>C6-18</t>
  </si>
  <si>
    <t>C6-19</t>
  </si>
  <si>
    <t>C6-20</t>
  </si>
  <si>
    <t>C6-21</t>
  </si>
  <si>
    <t>C6-22</t>
  </si>
  <si>
    <t>C6-23</t>
  </si>
  <si>
    <t>C6-24</t>
  </si>
  <si>
    <t>C6-25</t>
  </si>
  <si>
    <t>C6-26</t>
  </si>
  <si>
    <t>C7-9</t>
  </si>
  <si>
    <t>C7-10</t>
  </si>
  <si>
    <t>C7-11</t>
  </si>
  <si>
    <t>C7-12</t>
  </si>
  <si>
    <t>C7-13</t>
  </si>
  <si>
    <t>C7-14</t>
  </si>
  <si>
    <t>C7-15</t>
  </si>
  <si>
    <t>C7-16</t>
  </si>
  <si>
    <t>C7-17</t>
  </si>
  <si>
    <t>C7-18</t>
  </si>
  <si>
    <t>C7-19</t>
  </si>
  <si>
    <t>C10-6</t>
  </si>
  <si>
    <t>C10-7</t>
  </si>
  <si>
    <t>E-115</t>
  </si>
  <si>
    <t>E-116</t>
  </si>
  <si>
    <t>E-117</t>
  </si>
  <si>
    <t>E-118</t>
  </si>
  <si>
    <t>E-119</t>
  </si>
  <si>
    <t>E-120</t>
  </si>
  <si>
    <t>E-121</t>
  </si>
  <si>
    <t>E-122</t>
  </si>
  <si>
    <t>E-123</t>
  </si>
  <si>
    <t>E-124</t>
  </si>
  <si>
    <t>E-125</t>
  </si>
  <si>
    <t>E-126</t>
  </si>
  <si>
    <t>E-127</t>
  </si>
  <si>
    <t>E-128</t>
  </si>
  <si>
    <t>E-129</t>
  </si>
  <si>
    <t>E-130</t>
  </si>
  <si>
    <t>E-131</t>
  </si>
  <si>
    <t>E-132</t>
  </si>
  <si>
    <t>E-133</t>
  </si>
  <si>
    <t>E-134</t>
  </si>
  <si>
    <t>E-135</t>
  </si>
  <si>
    <t>E-136</t>
  </si>
  <si>
    <t>E-137</t>
  </si>
  <si>
    <t>E-138</t>
  </si>
  <si>
    <t>E-139</t>
  </si>
  <si>
    <t>E-140</t>
  </si>
  <si>
    <t>E-141</t>
  </si>
  <si>
    <t>E-142</t>
  </si>
  <si>
    <t>E-143</t>
  </si>
  <si>
    <t>E-144</t>
  </si>
  <si>
    <t>SUMINISTRO DE BOMBA Y MOTOR SUMERGIBLE PEARL 6” EN ACERO INOXIDABLE, 30 HP. INCLUYE BOMBA HIDRÁULICA DE 150 GPM (600 LPM), DESCARGA 3”, PARA ALTURA DINÁMICA TOTAL DE 153 m. MOTOR SUMERGIBLE 440 V, 3 FASES, REFRIGERADO POR AGUA, EJE Y CAMISA EN ACERO INOXIDABLE AISI 304, SELLO MECÁNICO EN CARBURO DE SILICIO Y CABLE DE ALIMENTACIÓN.</t>
  </si>
  <si>
    <t>TABLERO DE CONTROL PARA MOTOBOMBA SUMERGIBLE DE 30 HP, 440 V – 3 FASES, TIPO ARRANQUE DIRECTO. INCLUYE CONTACTOR, RELEVADOR TÉRMICO, BREAKER PRINCIPAL, PROTECCIÓN CONTRA SOBRETENSIONES (DPS), MANIOBRA Y SEÑALIZACIÓN, CAJA METÁLICA TIPO NEMA, Y LOS ELEMENTOS ELÉCTRICOS NECESARIOS PARA SU CORRECTO FUNCIONAMIENTO.</t>
  </si>
  <si>
    <t>SUMINISTRO E INSTALACIÓN DE CABLE ENCAUCHETADO TIPO SUMERGIBLE, CALIBRE 3×8 AWG, MARCA CENTELSA O EQUIVALENTE QUE CUMPLA NORMA RETIE, PARA ALIMENTACIÓN DE LA ELECTROBOMBA.</t>
  </si>
  <si>
    <t>III -TANQUE ELEVADO</t>
  </si>
  <si>
    <t>SUMINISTRO E INSTALACION DE TUBERIA PVC-P 2"</t>
  </si>
  <si>
    <t>ESCALERA MARINA METÁLICA PARA TANQUE ELEVADO</t>
  </si>
  <si>
    <t>BARANDA PERIMETRAL SUPERIOR PARA TANQUE</t>
  </si>
  <si>
    <t>IMPERMEABILIZACIÓN INTERNA DEL TANQUE</t>
  </si>
  <si>
    <t>PRUEBA HIDROSTÁTICA Y ESTANQUEIDAD DEL TANQUE</t>
  </si>
  <si>
    <t>LISTA DE EQUIPOS A UTILIZAR EN EL PROYECTO</t>
  </si>
  <si>
    <t>COSTO DIRECTO DE EQUIPOS</t>
  </si>
  <si>
    <t>IVA</t>
  </si>
  <si>
    <t>COSTO DIRECTO + IVA 19%</t>
  </si>
  <si>
    <t>COSTO TOTAL DEL PROYECTO</t>
  </si>
  <si>
    <t>C3-11</t>
  </si>
  <si>
    <t>C3-12</t>
  </si>
  <si>
    <t>C3-13</t>
  </si>
  <si>
    <t>OBRAS COMPLEMENTAIAS Y ADICIONALES NO INCLUIDAS EN EL PRESUPUESTO</t>
  </si>
  <si>
    <t>C9-3</t>
  </si>
  <si>
    <t>TRANSPORTE DE LA MAQUINARIA DE PERFORACIÓN Y TODOS LOS EQUIPOS AUXILIARES REQUERIDOS AL LUGAR DE LA OBRA Y UNA VEZ TERMINADOS LOS TRABAJOS, DESMONTE DE TODOS LOS EQUIPOS Y TRANSPORTE DE REGRESO AL PUNTO DE SALIDA INICIAL</t>
  </si>
  <si>
    <t>E-33</t>
  </si>
  <si>
    <t>E-34</t>
  </si>
  <si>
    <t>E-35</t>
  </si>
  <si>
    <t>E-36</t>
  </si>
  <si>
    <t>E-37</t>
  </si>
  <si>
    <t>E-38</t>
  </si>
  <si>
    <t>E-39</t>
  </si>
  <si>
    <t>E-40</t>
  </si>
  <si>
    <t>E-41</t>
  </si>
  <si>
    <t>E-42</t>
  </si>
  <si>
    <t>E-111</t>
  </si>
  <si>
    <t>VALOR UNITARIO PROPONENTE</t>
  </si>
  <si>
    <t>VALOR TOTAL PROPONENTE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</si>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</sst>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0"/>
    <numFmt numFmtId="165" formatCode="#,##0.0"/>
    <numFmt numFmtId="166" formatCode="_-* #,##0.00\ &quot;Pts&quot;_-;\-* #,##0.00\ &quot;Pts&quot;_-;_-* &quot;-&quot;??\ &quot;Pts&quot;_-;_-@_-"/>
    <numFmt numFmtId="167" formatCode="&quot;$&quot;\ #,##0.00"/>
    <numFmt numFmtId="168" formatCode="_-* #,##0.00\ &quot;€&quot;_-;\-* #,##0.00\ &quot;€&quot;_-;_-* &quot;-&quot;??\ &quot;€&quot;_-;_-@_-"/>
    <numFmt numFmtId="169" formatCode="_(* #,##0.00_);_(* \(#,##0.00\);_(* &quot;-&quot;??_);_(@_)"/>
    <numFmt numFmtId="170" formatCode="_(&quot;$&quot;\ * #,##0.00_);_(&quot;$&quot;\ * \(#,##0.00\);_(&quot;$&quot;\ * &quot;-&quot;??_);_(@_)"/>
    <numFmt numFmtId="171" formatCode="&quot;$&quot;\ #,##0"/>
    <numFmt numFmtId="172" formatCode="_ * #,##0.00_ ;_ * \-#,##0.00_ ;_ * &quot;-&quot;??_ ;_ @_ "/>
    <numFmt numFmtId="173" formatCode="_-&quot;$&quot;* #,##0_-;\-&quot;$&quot;* #,##0_-;_-&quot;$&quot;* &quot;-&quot;_-;_-@_-"/>
    <numFmt numFmtId="174" formatCode="_-* #,##0.00\ _€_-;\-* #,##0.00\ _€_-;_-* &quot;-&quot;??\ _€_-;_-@_-"/>
    <numFmt numFmtId="175" formatCode="_-&quot;$&quot;* #,##0.00_-;\-&quot;$&quot;* #,##0.00_-;_-&quot;$&quot;* &quot;-&quot;??_-;_-@_-"/>
    <numFmt numFmtId="176" formatCode="[$$-240A]\ #,##0.00"/>
    <numFmt numFmtId="177" formatCode="_-&quot;$&quot;\ * #,##0.00_-;\-&quot;$&quot;\ * #,##0.00_-;_-&quot;$&quot;\ * &quot;-&quot;_-;_-@_-"/>
    <numFmt numFmtId="178" formatCode="_([$$-240A]\ * #,##0.00_);_([$$-240A]\ * \(#,##0.00\);_([$$-240A]\ * &quot;-&quot;??_);_(@_)"/>
    <numFmt numFmtId="179" formatCode="_ &quot;$&quot;\ * #,##0.00_ ;_ &quot;$&quot;\ * \-#,##0.00_ ;_ &quot;$&quot;\ * &quot;-&quot;??_ ;_ @_ "/>
    <numFmt numFmtId="180" formatCode="#,##0.0000"/>
    <numFmt numFmtId="181" formatCode="&quot;$&quot;\ #,##0.00;[Red]&quot;$&quot;\ \-#,##0.00"/>
    <numFmt numFmtId="182" formatCode="_ &quot;$&quot;\ * #,##0_ ;_ &quot;$&quot;\ * \-#,##0_ ;_ &quot;$&quot;\ * &quot;-&quot;_ ;_ @_ "/>
    <numFmt numFmtId="183" formatCode="_-* #,##0.00\ [$€]_-;\-* #,##0.00\ [$€]_-;_-* &quot;-&quot;??\ [$€]_-;_-@_-"/>
    <numFmt numFmtId="184" formatCode="[$$-500A]\ #,##0.00"/>
    <numFmt numFmtId="185" formatCode="0.0%"/>
    <numFmt numFmtId="186" formatCode="[$$-240A]\ #,##0"/>
    <numFmt numFmtId="187" formatCode="#,##0.00&quot; [$/h]&quot;"/>
    <numFmt numFmtId="188" formatCode="#,##0.00&quot; [m3/h]&quot;"/>
    <numFmt numFmtId="189" formatCode="#,##0.00&quot; [$/m3]&quot;"/>
    <numFmt numFmtId="190" formatCode="#,##0.0&quot; [m3]&quot;"/>
    <numFmt numFmtId="191" formatCode="#,##0.0&quot; [km]&quot;"/>
    <numFmt numFmtId="192" formatCode="#,##0.0&quot; [m3/km]&quot;"/>
    <numFmt numFmtId="193" formatCode="#,##0.00&quot; [$]&quot;"/>
    <numFmt numFmtId="194" formatCode="#,##0.00&quot; [m3/km/$]&quot;"/>
    <numFmt numFmtId="195" formatCode="_-* #,##0.00_-;\-* #,##0.00_-;_-* &quot;-&quot;_-;_-@_-"/>
    <numFmt numFmtId="196" formatCode="#,##0.00&quot;  [$/m3]&quot;"/>
    <numFmt numFmtId="197" formatCode="#,##0.00&quot;  [$/m2]&quot;"/>
    <numFmt numFmtId="198" formatCode="#,##0.00000"/>
    <numFmt numFmtId="199" formatCode="_-&quot;$&quot;\ * #,##0_-;\-&quot;$&quot;\ * #,##0_-;_-&quot;$&quot;\ * &quot;-&quot;??_-;_-@_-"/>
    <numFmt numFmtId="200" formatCode="_-[$$-240A]\ * #,##0.00_-;\-[$$-240A]\ * #,##0.00_-;_-[$$-240A]\ * &quot;-&quot;??_-;_-@_-"/>
  </numFmts>
  <fonts count="50">
    <font>
      <sz val="11"/>
      <color theme="1"/>
      <name val="Calibri"/>
      <family val="2"/>
      <scheme val="minor"/>
    </font>
    <font>
      <b/>
      <sz val="10"/>
      <color rgb="FF000000"/>
      <name val="Arial"/>
      <family val="2"/>
    </font>
    <font>
      <sz val="10"/>
      <color rgb="FF000000"/>
      <name val="Arial"/>
      <family val="2"/>
    </font>
    <font>
      <sz val="8"/>
      <color theme="1"/>
      <name val="Arial"/>
      <family val="2"/>
    </font>
    <font>
      <sz val="11"/>
      <color theme="1"/>
      <name val="Calibri"/>
      <family val="2"/>
      <scheme val="minor"/>
    </font>
    <font>
      <b/>
      <sz val="8"/>
      <name val="Arial"/>
      <family val="2"/>
    </font>
    <font>
      <sz val="10"/>
      <name val="Arial"/>
      <family val="2"/>
    </font>
    <font>
      <sz val="8"/>
      <name val="Arial"/>
      <family val="2"/>
    </font>
    <font>
      <b/>
      <sz val="10"/>
      <name val="Arial"/>
      <family val="2"/>
    </font>
    <font>
      <sz val="11"/>
      <color indexed="8"/>
      <name val="Calibri"/>
      <family val="2"/>
    </font>
    <font>
      <b/>
      <sz val="11"/>
      <color theme="1"/>
      <name val="Calibri"/>
      <family val="2"/>
      <scheme val="minor"/>
    </font>
    <font>
      <sz val="10"/>
      <color theme="1"/>
      <name val="Arial"/>
      <family val="2"/>
    </font>
    <font>
      <b/>
      <sz val="10"/>
      <color theme="1"/>
      <name val="Arial"/>
      <family val="2"/>
    </font>
    <font>
      <sz val="12"/>
      <color indexed="8"/>
      <name val="Verdana"/>
      <family val="2"/>
    </font>
    <font>
      <sz val="10"/>
      <name val="Geneva"/>
      <family val="2"/>
    </font>
    <font>
      <b/>
      <sz val="14"/>
      <name val="Arial"/>
      <family val="2"/>
    </font>
    <font>
      <sz val="12"/>
      <name val="Arial Narrow"/>
      <family val="2"/>
    </font>
    <font>
      <sz val="14"/>
      <name val="Arial"/>
      <family val="2"/>
    </font>
    <font>
      <b/>
      <sz val="12"/>
      <name val="Arial"/>
      <family val="2"/>
    </font>
    <font>
      <sz val="11"/>
      <name val="Arial"/>
      <family val="2"/>
    </font>
    <font>
      <sz val="11"/>
      <color rgb="FF000000"/>
      <name val="Calibri"/>
      <family val="2"/>
    </font>
    <font>
      <b/>
      <sz val="9"/>
      <name val="Arial"/>
      <family val="2"/>
    </font>
    <font>
      <sz val="9"/>
      <name val="Arial"/>
      <family val="2"/>
    </font>
    <font>
      <b/>
      <sz val="11"/>
      <name val="Arial"/>
      <family val="2"/>
    </font>
    <font>
      <b/>
      <sz val="11"/>
      <color rgb="FFFF0000"/>
      <name val="Arial"/>
      <family val="2"/>
    </font>
    <font>
      <sz val="8"/>
      <name val="Calibri"/>
      <family val="2"/>
      <scheme val="minor"/>
    </font>
    <font>
      <b/>
      <sz val="16"/>
      <name val="Arial"/>
      <family val="2"/>
    </font>
    <font>
      <u/>
      <sz val="10"/>
      <color indexed="12"/>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2"/>
      <color theme="1"/>
      <name val="Calibri"/>
      <family val="2"/>
      <scheme val="minor"/>
    </font>
    <font>
      <sz val="11"/>
      <color theme="1"/>
      <name val="Arial"/>
      <family val="2"/>
    </font>
    <font>
      <u/>
      <sz val="11"/>
      <color theme="10"/>
      <name val="Calibri"/>
      <family val="2"/>
      <scheme val="minor"/>
    </font>
    <font>
      <b/>
      <sz val="11"/>
      <color theme="1"/>
      <name val="Arial"/>
      <family val="2"/>
    </font>
    <font>
      <b/>
      <sz val="16"/>
      <color theme="1"/>
      <name val="Calibri"/>
      <family val="2"/>
      <scheme val="minor"/>
    </font>
  </fonts>
  <fills count="35">
    <fill>
      <patternFill patternType="none"/>
    </fill>
    <fill>
      <patternFill patternType="gray125"/>
    </fill>
    <fill>
      <patternFill patternType="solid">
        <fgColor rgb="FFBFBFBF"/>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indexed="9"/>
        <bgColor indexed="64"/>
      </patternFill>
    </fill>
    <fill>
      <patternFill patternType="solid">
        <fgColor indexed="22"/>
        <bgColor indexed="64"/>
      </patternFill>
    </fill>
    <fill>
      <patternFill patternType="solid">
        <fgColor rgb="FFFFFFCC"/>
      </patternFill>
    </fill>
    <fill>
      <patternFill patternType="solid">
        <fgColor indexed="31"/>
      </patternFill>
    </fill>
    <fill>
      <patternFill patternType="solid">
        <fgColor indexed="47"/>
      </patternFill>
    </fill>
    <fill>
      <patternFill patternType="solid">
        <fgColor indexed="45"/>
      </patternFill>
    </fill>
    <fill>
      <patternFill patternType="solid">
        <fgColor indexed="26"/>
      </patternFill>
    </fill>
    <fill>
      <patternFill patternType="solid">
        <fgColor indexed="42"/>
      </patternFill>
    </fill>
    <fill>
      <patternFill patternType="solid">
        <fgColor indexed="46"/>
      </patternFill>
    </fill>
    <fill>
      <patternFill patternType="solid">
        <fgColor indexed="27"/>
      </patternFill>
    </fill>
    <fill>
      <patternFill patternType="solid">
        <fgColor indexed="22"/>
      </patternFill>
    </fill>
    <fill>
      <patternFill patternType="solid">
        <fgColor indexed="44"/>
      </patternFill>
    </fill>
    <fill>
      <patternFill patternType="solid">
        <fgColor indexed="29"/>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theme="0" tint="-0.34998626667073579"/>
        <bgColor indexed="64"/>
      </patternFill>
    </fill>
    <fill>
      <patternFill patternType="solid">
        <fgColor rgb="FFFF0000"/>
        <bgColor indexed="64"/>
      </patternFill>
    </fill>
    <fill>
      <patternFill patternType="solid">
        <fgColor rgb="FF92D050"/>
        <bgColor indexed="64"/>
      </patternFill>
    </fill>
    <fill>
      <patternFill patternType="solid">
        <fgColor theme="8" tint="0.39997558519241921"/>
        <bgColor indexed="64"/>
      </patternFill>
    </fill>
  </fills>
  <borders count="110">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bottom/>
      <diagonal/>
    </border>
    <border>
      <left style="thin">
        <color indexed="64"/>
      </left>
      <right style="thin">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bottom style="thin">
        <color auto="1"/>
      </bottom>
      <diagonal/>
    </border>
    <border>
      <left style="thin">
        <color indexed="64"/>
      </left>
      <right style="thin">
        <color indexed="64"/>
      </right>
      <top/>
      <bottom style="medium">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diagonal/>
    </border>
    <border>
      <left style="thin">
        <color auto="1"/>
      </left>
      <right style="thin">
        <color auto="1"/>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top/>
      <bottom style="medium">
        <color indexed="64"/>
      </bottom>
      <diagonal/>
    </border>
    <border>
      <left/>
      <right style="medium">
        <color indexed="64"/>
      </right>
      <top/>
      <bottom style="medium">
        <color indexed="64"/>
      </bottom>
      <diagonal/>
    </border>
    <border>
      <left/>
      <right/>
      <top/>
      <bottom style="medium">
        <color indexed="30"/>
      </bottom>
      <diagonal/>
    </border>
    <border>
      <left/>
      <right/>
      <top/>
      <bottom style="medium">
        <color indexed="30"/>
      </bottom>
      <diagonal/>
    </border>
    <border>
      <left/>
      <right/>
      <top/>
      <bottom style="medium">
        <color indexed="64"/>
      </bottom>
      <diagonal/>
    </border>
    <border>
      <left/>
      <right style="thin">
        <color indexed="64"/>
      </right>
      <top/>
      <bottom style="medium">
        <color indexed="64"/>
      </bottom>
      <diagonal/>
    </border>
    <border>
      <left/>
      <right/>
      <top/>
      <bottom style="medium">
        <color indexed="30"/>
      </bottom>
      <diagonal/>
    </border>
    <border>
      <left/>
      <right/>
      <top/>
      <bottom style="medium">
        <color indexed="30"/>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medium">
        <color indexed="30"/>
      </bottom>
      <diagonal/>
    </border>
    <border>
      <left/>
      <right/>
      <top style="thin">
        <color indexed="62"/>
      </top>
      <bottom style="double">
        <color indexed="62"/>
      </bottom>
      <diagonal/>
    </border>
    <border>
      <left/>
      <right/>
      <top/>
      <bottom style="medium">
        <color indexed="30"/>
      </bottom>
      <diagonal/>
    </border>
    <border>
      <left/>
      <right/>
      <top/>
      <bottom style="medium">
        <color indexed="3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auto="1"/>
      </left>
      <right style="thin">
        <color indexed="64"/>
      </right>
      <top style="thin">
        <color auto="1"/>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style="thin">
        <color auto="1"/>
      </left>
      <right style="thin">
        <color indexed="64"/>
      </right>
      <top style="thin">
        <color auto="1"/>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60">
    <xf numFmtId="0" fontId="0" fillId="0" borderId="0"/>
    <xf numFmtId="42" fontId="4" fillId="0" borderId="0" applyFont="0" applyFill="0" applyBorder="0" applyAlignment="0" applyProtection="0"/>
    <xf numFmtId="9" fontId="4" fillId="0" borderId="0" applyFont="0" applyFill="0" applyBorder="0" applyAlignment="0" applyProtection="0"/>
    <xf numFmtId="166" fontId="6" fillId="0" borderId="0" applyFont="0" applyFill="0" applyBorder="0" applyAlignment="0" applyProtection="0"/>
    <xf numFmtId="0" fontId="4" fillId="0" borderId="0"/>
    <xf numFmtId="168" fontId="9" fillId="0" borderId="0" applyFont="0" applyFill="0" applyBorder="0" applyAlignment="0" applyProtection="0"/>
    <xf numFmtId="169" fontId="4" fillId="0" borderId="0" applyFont="0" applyFill="0" applyBorder="0" applyAlignment="0" applyProtection="0"/>
    <xf numFmtId="0" fontId="13" fillId="0" borderId="0" applyNumberFormat="0" applyFill="0" applyBorder="0" applyProtection="0">
      <alignment vertical="top"/>
    </xf>
    <xf numFmtId="169" fontId="6" fillId="0" borderId="0" applyFont="0" applyFill="0" applyBorder="0" applyAlignment="0" applyProtection="0"/>
    <xf numFmtId="170" fontId="9" fillId="0" borderId="0" applyFont="0" applyFill="0" applyBorder="0" applyAlignment="0" applyProtection="0"/>
    <xf numFmtId="9" fontId="9" fillId="0" borderId="0" applyFont="0" applyFill="0" applyBorder="0" applyAlignment="0" applyProtection="0"/>
    <xf numFmtId="0" fontId="14" fillId="0" borderId="0"/>
    <xf numFmtId="9" fontId="6" fillId="0" borderId="0" applyFont="0" applyFill="0" applyBorder="0" applyAlignment="0" applyProtection="0"/>
    <xf numFmtId="0" fontId="6" fillId="0" borderId="0"/>
    <xf numFmtId="172" fontId="6" fillId="0" borderId="0" applyFont="0" applyFill="0" applyBorder="0" applyAlignment="0" applyProtection="0"/>
    <xf numFmtId="43" fontId="6" fillId="0" borderId="0" applyFont="0" applyFill="0" applyBorder="0" applyAlignment="0" applyProtection="0"/>
    <xf numFmtId="0" fontId="6" fillId="0" borderId="0"/>
    <xf numFmtId="0" fontId="4" fillId="0" borderId="0"/>
    <xf numFmtId="173" fontId="20" fillId="0" borderId="0" applyFont="0" applyFill="0" applyBorder="0" applyAlignment="0" applyProtection="0"/>
    <xf numFmtId="174" fontId="4" fillId="0" borderId="0" applyFont="0" applyFill="0" applyBorder="0" applyAlignment="0" applyProtection="0"/>
    <xf numFmtId="175" fontId="4" fillId="0" borderId="0" applyFont="0" applyFill="0" applyBorder="0" applyAlignment="0" applyProtection="0"/>
    <xf numFmtId="0" fontId="4" fillId="0" borderId="0"/>
    <xf numFmtId="42" fontId="20" fillId="0" borderId="0" applyFont="0" applyFill="0" applyBorder="0" applyAlignment="0" applyProtection="0"/>
    <xf numFmtId="174" fontId="4" fillId="0" borderId="0" applyFont="0" applyFill="0" applyBorder="0" applyAlignment="0" applyProtection="0"/>
    <xf numFmtId="0" fontId="4" fillId="0" borderId="0"/>
    <xf numFmtId="0" fontId="6" fillId="0" borderId="0"/>
    <xf numFmtId="172" fontId="6" fillId="0" borderId="0" applyFont="0" applyFill="0" applyBorder="0" applyAlignment="0" applyProtection="0"/>
    <xf numFmtId="0" fontId="6" fillId="0" borderId="0"/>
    <xf numFmtId="0" fontId="20" fillId="0" borderId="0" applyNumberFormat="0" applyBorder="0" applyAlignment="0"/>
    <xf numFmtId="0" fontId="6" fillId="0" borderId="0"/>
    <xf numFmtId="179" fontId="6"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2" fontId="20" fillId="0" borderId="0" applyFont="0" applyFill="0" applyBorder="0" applyAlignment="0" applyProtection="0"/>
    <xf numFmtId="9"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0" fontId="6" fillId="0" borderId="0"/>
    <xf numFmtId="42" fontId="4" fillId="0" borderId="0" applyFont="0" applyFill="0" applyBorder="0" applyAlignment="0" applyProtection="0"/>
    <xf numFmtId="0" fontId="6" fillId="0" borderId="0"/>
    <xf numFmtId="170" fontId="4" fillId="0" borderId="0" applyFont="0" applyFill="0" applyBorder="0" applyAlignment="0" applyProtection="0"/>
    <xf numFmtId="0" fontId="9" fillId="9" borderId="0" applyNumberFormat="0" applyBorder="0" applyAlignment="0" applyProtection="0"/>
    <xf numFmtId="0" fontId="9" fillId="11"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0" borderId="0" applyNumberFormat="0" applyBorder="0" applyAlignment="0" applyProtection="0"/>
    <xf numFmtId="0" fontId="9" fillId="17" borderId="0" applyNumberFormat="0" applyBorder="0" applyAlignment="0" applyProtection="0"/>
    <xf numFmtId="0" fontId="9" fillId="18" borderId="0" applyNumberFormat="0" applyBorder="0" applyAlignment="0" applyProtection="0"/>
    <xf numFmtId="0" fontId="9" fillId="20" borderId="0" applyNumberFormat="0" applyBorder="0" applyAlignment="0" applyProtection="0"/>
    <xf numFmtId="0" fontId="9" fillId="14" borderId="0" applyNumberFormat="0" applyBorder="0" applyAlignment="0" applyProtection="0"/>
    <xf numFmtId="0" fontId="9" fillId="17" borderId="0" applyNumberFormat="0" applyBorder="0" applyAlignment="0" applyProtection="0"/>
    <xf numFmtId="0" fontId="9" fillId="21" borderId="0" applyNumberFormat="0" applyBorder="0" applyAlignment="0" applyProtection="0"/>
    <xf numFmtId="0" fontId="28" fillId="23" borderId="0" applyNumberFormat="0" applyBorder="0" applyAlignment="0" applyProtection="0"/>
    <xf numFmtId="0" fontId="28" fillId="18" borderId="0" applyNumberFormat="0" applyBorder="0" applyAlignment="0" applyProtection="0"/>
    <xf numFmtId="0" fontId="28" fillId="20" borderId="0" applyNumberFormat="0" applyBorder="0" applyAlignment="0" applyProtection="0"/>
    <xf numFmtId="0" fontId="28" fillId="24" borderId="0" applyNumberFormat="0" applyBorder="0" applyAlignment="0" applyProtection="0"/>
    <xf numFmtId="0" fontId="28" fillId="22" borderId="0" applyNumberFormat="0" applyBorder="0" applyAlignment="0" applyProtection="0"/>
    <xf numFmtId="0" fontId="28" fillId="25" borderId="0" applyNumberFormat="0" applyBorder="0" applyAlignment="0" applyProtection="0"/>
    <xf numFmtId="0" fontId="29" fillId="13" borderId="0" applyNumberFormat="0" applyBorder="0" applyAlignment="0" applyProtection="0"/>
    <xf numFmtId="0" fontId="30" fillId="16" borderId="57" applyNumberFormat="0" applyAlignment="0" applyProtection="0"/>
    <xf numFmtId="0" fontId="31" fillId="26" borderId="58" applyNumberFormat="0" applyAlignment="0" applyProtection="0"/>
    <xf numFmtId="0" fontId="32" fillId="0" borderId="59" applyNumberFormat="0" applyFill="0" applyAlignment="0" applyProtection="0"/>
    <xf numFmtId="0" fontId="33" fillId="0" borderId="0" applyNumberFormat="0" applyFill="0" applyBorder="0" applyAlignment="0" applyProtection="0"/>
    <xf numFmtId="0" fontId="28" fillId="27" borderId="0" applyNumberFormat="0" applyBorder="0" applyAlignment="0" applyProtection="0"/>
    <xf numFmtId="0" fontId="28" fillId="28" borderId="0" applyNumberFormat="0" applyBorder="0" applyAlignment="0" applyProtection="0"/>
    <xf numFmtId="0" fontId="28" fillId="29" borderId="0" applyNumberFormat="0" applyBorder="0" applyAlignment="0" applyProtection="0"/>
    <xf numFmtId="0" fontId="28" fillId="24" borderId="0" applyNumberFormat="0" applyBorder="0" applyAlignment="0" applyProtection="0"/>
    <xf numFmtId="0" fontId="28" fillId="22" borderId="0" applyNumberFormat="0" applyBorder="0" applyAlignment="0" applyProtection="0"/>
    <xf numFmtId="0" fontId="28" fillId="30" borderId="0" applyNumberFormat="0" applyBorder="0" applyAlignment="0" applyProtection="0"/>
    <xf numFmtId="0" fontId="34" fillId="10" borderId="57" applyNumberFormat="0" applyAlignment="0" applyProtection="0"/>
    <xf numFmtId="0" fontId="44" fillId="0" borderId="0">
      <alignment vertical="top"/>
    </xf>
    <xf numFmtId="183" fontId="6" fillId="0" borderId="0" applyFont="0" applyFill="0" applyBorder="0" applyAlignment="0" applyProtection="0"/>
    <xf numFmtId="0" fontId="27" fillId="0" borderId="0" applyNumberFormat="0" applyFill="0" applyBorder="0" applyAlignment="0" applyProtection="0">
      <alignment vertical="top"/>
      <protection locked="0"/>
    </xf>
    <xf numFmtId="0" fontId="35" fillId="11" borderId="0" applyNumberFormat="0" applyBorder="0" applyAlignment="0" applyProtection="0"/>
    <xf numFmtId="172" fontId="6" fillId="0" borderId="0" applyFont="0" applyFill="0" applyBorder="0" applyAlignment="0" applyProtection="0"/>
    <xf numFmtId="41" fontId="9" fillId="0" borderId="0" applyFont="0" applyFill="0" applyBorder="0" applyAlignment="0" applyProtection="0"/>
    <xf numFmtId="2" fontId="7" fillId="0" borderId="60" applyFont="0" applyBorder="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43" fontId="4" fillId="0" borderId="0" applyFont="0" applyFill="0" applyBorder="0" applyAlignment="0" applyProtection="0"/>
    <xf numFmtId="182" fontId="6" fillId="0" borderId="0" applyFont="0" applyFill="0" applyBorder="0" applyAlignment="0" applyProtection="0"/>
    <xf numFmtId="172" fontId="6" fillId="0" borderId="0" applyFont="0" applyFill="0" applyBorder="0" applyAlignment="0" applyProtection="0"/>
    <xf numFmtId="182" fontId="6" fillId="0" borderId="0" applyFont="0" applyFill="0" applyBorder="0" applyAlignment="0" applyProtection="0"/>
    <xf numFmtId="172" fontId="6" fillId="0" borderId="0" applyFont="0" applyFill="0" applyBorder="0" applyAlignment="0" applyProtection="0"/>
    <xf numFmtId="43" fontId="6" fillId="0" borderId="0" applyFont="0" applyFill="0" applyBorder="0" applyAlignment="0" applyProtection="0"/>
    <xf numFmtId="180"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80" fontId="6" fillId="0" borderId="0" applyFont="0" applyFill="0" applyBorder="0" applyAlignment="0" applyProtection="0"/>
    <xf numFmtId="164" fontId="6" fillId="0" borderId="0" applyFont="0" applyFill="0" applyBorder="0" applyAlignment="0" applyProtection="0"/>
    <xf numFmtId="43" fontId="9" fillId="0" borderId="0" applyFont="0" applyFill="0" applyBorder="0" applyAlignment="0" applyProtection="0"/>
    <xf numFmtId="16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72"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0" fontId="6" fillId="0" borderId="0" applyFont="0" applyFill="0" applyBorder="0" applyAlignment="0" applyProtection="0"/>
    <xf numFmtId="173" fontId="9" fillId="0" borderId="0" applyFont="0" applyFill="0" applyBorder="0" applyAlignment="0" applyProtection="0"/>
    <xf numFmtId="170" fontId="9" fillId="0" borderId="0" applyFont="0" applyFill="0" applyBorder="0" applyAlignment="0" applyProtection="0"/>
    <xf numFmtId="181" fontId="6" fillId="0" borderId="0" applyFont="0" applyFill="0" applyBorder="0" applyAlignment="0" applyProtection="0"/>
    <xf numFmtId="166" fontId="6" fillId="0" borderId="0" applyFont="0" applyFill="0" applyBorder="0" applyAlignment="0" applyProtection="0"/>
    <xf numFmtId="168"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81" fontId="6" fillId="0" borderId="0" applyFont="0" applyFill="0" applyBorder="0" applyAlignment="0" applyProtection="0"/>
    <xf numFmtId="179" fontId="6" fillId="0" borderId="0" applyFont="0" applyFill="0" applyBorder="0" applyAlignment="0" applyProtection="0"/>
    <xf numFmtId="176" fontId="6" fillId="0" borderId="0" applyFont="0" applyFill="0" applyBorder="0" applyAlignment="0" applyProtection="0"/>
    <xf numFmtId="179" fontId="6" fillId="0" borderId="0" applyFont="0" applyFill="0" applyBorder="0" applyAlignment="0" applyProtection="0"/>
    <xf numFmtId="184" fontId="6" fillId="0" borderId="0" applyFont="0" applyFill="0" applyBorder="0" applyAlignment="0" applyProtection="0"/>
    <xf numFmtId="0" fontId="36" fillId="19" borderId="0" applyNumberFormat="0" applyBorder="0" applyAlignment="0" applyProtection="0"/>
    <xf numFmtId="0" fontId="36" fillId="19" borderId="0" applyNumberFormat="0" applyBorder="0" applyAlignment="0" applyProtection="0"/>
    <xf numFmtId="0" fontId="4"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4" fillId="0" borderId="0"/>
    <xf numFmtId="0" fontId="4" fillId="0" borderId="0"/>
    <xf numFmtId="0" fontId="4" fillId="0" borderId="0"/>
    <xf numFmtId="0" fontId="6" fillId="0" borderId="0"/>
    <xf numFmtId="0" fontId="6" fillId="0" borderId="0"/>
    <xf numFmtId="0" fontId="4" fillId="0" borderId="0"/>
    <xf numFmtId="0" fontId="4" fillId="0" borderId="0"/>
    <xf numFmtId="0" fontId="6" fillId="0" borderId="0"/>
    <xf numFmtId="0" fontId="6" fillId="12" borderId="61" applyNumberFormat="0" applyFont="0" applyAlignment="0" applyProtection="0"/>
    <xf numFmtId="9" fontId="6" fillId="0" borderId="0" applyFont="0" applyFill="0" applyBorder="0" applyAlignment="0" applyProtection="0"/>
    <xf numFmtId="9" fontId="9" fillId="0" borderId="0" applyFont="0" applyFill="0" applyBorder="0" applyAlignment="0" applyProtection="0"/>
    <xf numFmtId="9" fontId="4"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37" fillId="16" borderId="62" applyNumberFormat="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41" fillId="0" borderId="63" applyNumberFormat="0" applyFill="0" applyAlignment="0" applyProtection="0"/>
    <xf numFmtId="0" fontId="42" fillId="0" borderId="64" applyNumberFormat="0" applyFill="0" applyAlignment="0" applyProtection="0"/>
    <xf numFmtId="0" fontId="33" fillId="0" borderId="65" applyNumberFormat="0" applyFill="0" applyAlignment="0" applyProtection="0"/>
    <xf numFmtId="0" fontId="40" fillId="0" borderId="0" applyNumberFormat="0" applyFill="0" applyBorder="0" applyAlignment="0" applyProtection="0"/>
    <xf numFmtId="0" fontId="43" fillId="0" borderId="66" applyNumberFormat="0" applyFill="0" applyAlignment="0" applyProtection="0"/>
    <xf numFmtId="0" fontId="43" fillId="0" borderId="66" applyNumberFormat="0" applyFill="0" applyAlignment="0" applyProtection="0"/>
    <xf numFmtId="42" fontId="4" fillId="0" borderId="0" applyFont="0" applyFill="0" applyBorder="0" applyAlignment="0" applyProtection="0"/>
    <xf numFmtId="172" fontId="6"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172" fontId="6" fillId="0" borderId="0" applyFont="0" applyFill="0" applyBorder="0" applyAlignment="0" applyProtection="0"/>
    <xf numFmtId="173" fontId="20" fillId="0" borderId="0" applyFont="0" applyFill="0" applyBorder="0" applyAlignment="0" applyProtection="0"/>
    <xf numFmtId="174" fontId="4" fillId="0" borderId="0" applyFont="0" applyFill="0" applyBorder="0" applyAlignment="0" applyProtection="0"/>
    <xf numFmtId="0" fontId="33" fillId="0" borderId="79" applyNumberFormat="0" applyFill="0" applyAlignment="0" applyProtection="0"/>
    <xf numFmtId="42" fontId="20" fillId="0" borderId="0" applyFont="0" applyFill="0" applyBorder="0" applyAlignment="0" applyProtection="0"/>
    <xf numFmtId="174" fontId="4" fillId="0" borderId="0" applyFont="0" applyFill="0" applyBorder="0" applyAlignment="0" applyProtection="0"/>
    <xf numFmtId="42" fontId="20"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2" fontId="20" fillId="0" borderId="0" applyFont="0" applyFill="0" applyBorder="0" applyAlignment="0" applyProtection="0"/>
    <xf numFmtId="42" fontId="20" fillId="0" borderId="0" applyFont="0" applyFill="0" applyBorder="0" applyAlignment="0" applyProtection="0"/>
    <xf numFmtId="0" fontId="20" fillId="8" borderId="56" applyNumberFormat="0" applyFont="0" applyAlignment="0" applyProtection="0"/>
    <xf numFmtId="43" fontId="20" fillId="0" borderId="0" applyFont="0" applyFill="0" applyBorder="0" applyAlignment="0" applyProtection="0"/>
    <xf numFmtId="9" fontId="20" fillId="0" borderId="0" applyFont="0" applyFill="0" applyBorder="0" applyAlignment="0" applyProtection="0"/>
    <xf numFmtId="9" fontId="6" fillId="0" borderId="0" applyFont="0" applyFill="0" applyBorder="0" applyAlignment="0" applyProtection="0"/>
    <xf numFmtId="170" fontId="20" fillId="0" borderId="0" applyFont="0" applyFill="0" applyBorder="0" applyAlignment="0" applyProtection="0"/>
    <xf numFmtId="0" fontId="20" fillId="0" borderId="0" applyNumberFormat="0" applyBorder="0" applyAlignment="0"/>
    <xf numFmtId="0" fontId="20" fillId="8" borderId="56" applyNumberFormat="0" applyFont="0" applyAlignment="0" applyProtection="0"/>
    <xf numFmtId="43" fontId="20" fillId="0" borderId="0" applyFont="0" applyFill="0" applyBorder="0" applyAlignment="0" applyProtection="0"/>
    <xf numFmtId="9" fontId="20" fillId="0" borderId="0" applyFont="0" applyFill="0" applyBorder="0" applyAlignment="0" applyProtection="0"/>
    <xf numFmtId="170" fontId="20" fillId="0" borderId="0" applyFont="0" applyFill="0" applyBorder="0" applyAlignment="0" applyProtection="0"/>
    <xf numFmtId="170" fontId="20" fillId="0" borderId="0" applyFont="0" applyFill="0" applyBorder="0" applyAlignment="0" applyProtection="0"/>
    <xf numFmtId="43" fontId="6" fillId="0" borderId="0" applyFont="0" applyFill="0" applyBorder="0" applyAlignment="0" applyProtection="0"/>
    <xf numFmtId="9" fontId="6" fillId="0" borderId="0" applyFont="0" applyFill="0" applyBorder="0" applyAlignment="0" applyProtection="0"/>
    <xf numFmtId="42" fontId="4" fillId="0" borderId="0" applyFont="0" applyFill="0" applyBorder="0" applyAlignment="0" applyProtection="0"/>
    <xf numFmtId="41" fontId="9"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33" fillId="0" borderId="65" applyNumberFormat="0" applyFill="0" applyAlignment="0" applyProtection="0"/>
    <xf numFmtId="42" fontId="4" fillId="0" borderId="0" applyFont="0" applyFill="0" applyBorder="0" applyAlignment="0" applyProtection="0"/>
    <xf numFmtId="0" fontId="37" fillId="16" borderId="78" applyNumberFormat="0" applyAlignment="0" applyProtection="0"/>
    <xf numFmtId="0" fontId="33" fillId="0" borderId="70" applyNumberFormat="0" applyFill="0" applyAlignment="0" applyProtection="0"/>
    <xf numFmtId="0" fontId="33" fillId="0" borderId="74" applyNumberFormat="0" applyFill="0" applyAlignment="0" applyProtection="0"/>
    <xf numFmtId="0" fontId="33" fillId="0" borderId="81" applyNumberFormat="0" applyFill="0" applyAlignment="0" applyProtection="0"/>
    <xf numFmtId="0" fontId="34" fillId="10" borderId="76" applyNumberFormat="0" applyAlignment="0" applyProtection="0"/>
    <xf numFmtId="0" fontId="30" fillId="16" borderId="76" applyNumberFormat="0" applyAlignment="0" applyProtection="0"/>
    <xf numFmtId="0" fontId="43" fillId="0" borderId="80" applyNumberFormat="0" applyFill="0" applyAlignment="0" applyProtection="0"/>
    <xf numFmtId="0" fontId="33" fillId="0" borderId="69" applyNumberFormat="0" applyFill="0" applyAlignment="0" applyProtection="0"/>
    <xf numFmtId="0" fontId="6" fillId="12" borderId="77" applyNumberFormat="0" applyFont="0" applyAlignment="0" applyProtection="0"/>
    <xf numFmtId="0" fontId="33" fillId="0" borderId="73" applyNumberFormat="0" applyFill="0" applyAlignment="0" applyProtection="0"/>
    <xf numFmtId="0" fontId="33" fillId="0" borderId="82" applyNumberFormat="0" applyFill="0" applyAlignment="0" applyProtection="0"/>
    <xf numFmtId="0" fontId="33" fillId="0" borderId="69" applyNumberFormat="0" applyFill="0" applyAlignment="0" applyProtection="0"/>
    <xf numFmtId="0" fontId="33" fillId="0" borderId="70" applyNumberFormat="0" applyFill="0" applyAlignment="0" applyProtection="0"/>
    <xf numFmtId="0" fontId="33" fillId="0" borderId="73" applyNumberFormat="0" applyFill="0" applyAlignment="0" applyProtection="0"/>
    <xf numFmtId="0" fontId="43" fillId="0" borderId="80" applyNumberFormat="0" applyFill="0" applyAlignment="0" applyProtection="0"/>
    <xf numFmtId="0" fontId="33" fillId="0" borderId="74" applyNumberFormat="0" applyFill="0" applyAlignment="0" applyProtection="0"/>
    <xf numFmtId="0" fontId="33" fillId="0" borderId="79" applyNumberFormat="0" applyFill="0" applyAlignment="0" applyProtection="0"/>
    <xf numFmtId="0" fontId="33" fillId="0" borderId="81" applyNumberFormat="0" applyFill="0" applyAlignment="0" applyProtection="0"/>
    <xf numFmtId="0" fontId="33" fillId="0" borderId="82" applyNumberFormat="0" applyFill="0" applyAlignment="0" applyProtection="0"/>
    <xf numFmtId="175" fontId="45" fillId="0" borderId="0" applyFont="0" applyFill="0" applyBorder="0" applyAlignment="0" applyProtection="0"/>
    <xf numFmtId="0" fontId="6" fillId="0" borderId="0" applyBorder="0"/>
    <xf numFmtId="0" fontId="45" fillId="0" borderId="0"/>
    <xf numFmtId="9" fontId="6" fillId="0" borderId="0" applyFill="0" applyBorder="0" applyAlignment="0" applyProtection="0"/>
    <xf numFmtId="175" fontId="4" fillId="0" borderId="0" applyFont="0" applyFill="0" applyBorder="0" applyAlignment="0" applyProtection="0"/>
    <xf numFmtId="43" fontId="4" fillId="0" borderId="0" applyFont="0" applyFill="0" applyBorder="0" applyAlignment="0" applyProtection="0"/>
    <xf numFmtId="9" fontId="45" fillId="0" borderId="0" applyFont="0" applyFill="0" applyBorder="0" applyAlignment="0" applyProtection="0"/>
    <xf numFmtId="41" fontId="4" fillId="0" borderId="0" applyFont="0" applyFill="0" applyBorder="0" applyAlignment="0" applyProtection="0"/>
    <xf numFmtId="0" fontId="47" fillId="0" borderId="0" applyNumberFormat="0" applyFill="0" applyBorder="0" applyAlignment="0" applyProtection="0"/>
    <xf numFmtId="44" fontId="4" fillId="0" borderId="0" applyFont="0" applyFill="0" applyBorder="0" applyAlignment="0" applyProtection="0"/>
    <xf numFmtId="175" fontId="4" fillId="0" borderId="0" applyFont="0" applyFill="0" applyBorder="0" applyAlignment="0" applyProtection="0"/>
    <xf numFmtId="0" fontId="6" fillId="0" borderId="0" applyAlignment="0"/>
    <xf numFmtId="169" fontId="6" fillId="0" borderId="0" applyFont="0" applyFill="0" applyBorder="0" applyAlignment="0" applyProtection="0"/>
    <xf numFmtId="0" fontId="4" fillId="0" borderId="0"/>
    <xf numFmtId="0" fontId="4" fillId="0" borderId="0"/>
    <xf numFmtId="0" fontId="4" fillId="0" borderId="0"/>
    <xf numFmtId="0" fontId="6" fillId="0" borderId="0"/>
    <xf numFmtId="42" fontId="4" fillId="0" borderId="0" applyFont="0" applyFill="0" applyBorder="0" applyAlignment="0" applyProtection="0"/>
    <xf numFmtId="0" fontId="33" fillId="0" borderId="82" applyNumberFormat="0" applyFill="0" applyAlignment="0" applyProtection="0"/>
    <xf numFmtId="0" fontId="43" fillId="0" borderId="105" applyNumberFormat="0" applyFill="0" applyAlignment="0" applyProtection="0"/>
    <xf numFmtId="0" fontId="6" fillId="12" borderId="103" applyNumberFormat="0" applyFont="0" applyAlignment="0" applyProtection="0"/>
    <xf numFmtId="0" fontId="33" fillId="0" borderId="82" applyNumberFormat="0" applyFill="0" applyAlignment="0" applyProtection="0"/>
    <xf numFmtId="0" fontId="33" fillId="0" borderId="82" applyNumberFormat="0" applyFill="0" applyAlignment="0" applyProtection="0"/>
    <xf numFmtId="0" fontId="33" fillId="0" borderId="82" applyNumberFormat="0" applyFill="0" applyAlignment="0" applyProtection="0"/>
    <xf numFmtId="42" fontId="20" fillId="0" borderId="0" applyFont="0" applyFill="0" applyBorder="0" applyAlignment="0" applyProtection="0"/>
    <xf numFmtId="0" fontId="33" fillId="0" borderId="82" applyNumberFormat="0" applyFill="0" applyAlignment="0" applyProtection="0"/>
    <xf numFmtId="0" fontId="6" fillId="12" borderId="103" applyNumberFormat="0" applyFont="0" applyAlignment="0" applyProtection="0"/>
    <xf numFmtId="0" fontId="33" fillId="0" borderId="82" applyNumberFormat="0" applyFill="0" applyAlignment="0" applyProtection="0"/>
    <xf numFmtId="42"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2" fontId="20"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2" fontId="4" fillId="0" borderId="0" applyFont="0" applyFill="0" applyBorder="0" applyAlignment="0" applyProtection="0"/>
    <xf numFmtId="0" fontId="30" fillId="16" borderId="102" applyNumberFormat="0" applyAlignment="0" applyProtection="0"/>
    <xf numFmtId="0" fontId="34" fillId="10" borderId="102" applyNumberFormat="0" applyAlignment="0" applyProtection="0"/>
    <xf numFmtId="41" fontId="4" fillId="0" borderId="0" applyFont="0" applyFill="0" applyBorder="0" applyAlignment="0" applyProtection="0"/>
    <xf numFmtId="41" fontId="9"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2" fontId="4" fillId="0" borderId="0" applyFont="0" applyFill="0" applyBorder="0" applyAlignment="0" applyProtection="0"/>
    <xf numFmtId="0" fontId="43" fillId="0" borderId="105" applyNumberFormat="0" applyFill="0" applyAlignment="0" applyProtection="0"/>
    <xf numFmtId="0" fontId="33" fillId="0" borderId="82" applyNumberFormat="0" applyFill="0" applyAlignment="0" applyProtection="0"/>
    <xf numFmtId="0" fontId="43" fillId="0" borderId="105" applyNumberFormat="0" applyFill="0" applyAlignment="0" applyProtection="0"/>
    <xf numFmtId="0" fontId="43" fillId="0" borderId="105" applyNumberFormat="0" applyFill="0" applyAlignment="0" applyProtection="0"/>
    <xf numFmtId="0" fontId="33" fillId="0" borderId="82" applyNumberFormat="0" applyFill="0" applyAlignment="0" applyProtection="0"/>
    <xf numFmtId="0" fontId="33" fillId="0" borderId="82" applyNumberFormat="0" applyFill="0" applyAlignment="0" applyProtection="0"/>
    <xf numFmtId="0" fontId="33" fillId="0" borderId="82" applyNumberFormat="0" applyFill="0" applyAlignment="0" applyProtection="0"/>
    <xf numFmtId="0" fontId="37" fillId="16" borderId="104" applyNumberFormat="0" applyAlignment="0" applyProtection="0"/>
    <xf numFmtId="0" fontId="6" fillId="12" borderId="103" applyNumberFormat="0" applyFont="0" applyAlignment="0" applyProtection="0"/>
    <xf numFmtId="0" fontId="37" fillId="16" borderId="104" applyNumberFormat="0" applyAlignment="0" applyProtection="0"/>
    <xf numFmtId="0" fontId="30" fillId="16" borderId="102" applyNumberFormat="0" applyAlignment="0" applyProtection="0"/>
    <xf numFmtId="0" fontId="43" fillId="0" borderId="105" applyNumberFormat="0" applyFill="0" applyAlignment="0" applyProtection="0"/>
    <xf numFmtId="0" fontId="43" fillId="0" borderId="105" applyNumberFormat="0" applyFill="0" applyAlignment="0" applyProtection="0"/>
    <xf numFmtId="42"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1" fontId="4" fillId="0" borderId="0" applyFont="0" applyFill="0" applyBorder="0" applyAlignment="0" applyProtection="0"/>
    <xf numFmtId="0" fontId="33" fillId="0" borderId="82" applyNumberFormat="0" applyFill="0" applyAlignment="0" applyProtection="0"/>
    <xf numFmtId="42" fontId="20" fillId="0" borderId="0" applyFont="0" applyFill="0" applyBorder="0" applyAlignment="0" applyProtection="0"/>
    <xf numFmtId="42" fontId="20"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2" fontId="20" fillId="0" borderId="0" applyFont="0" applyFill="0" applyBorder="0" applyAlignment="0" applyProtection="0"/>
    <xf numFmtId="42"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6" fillId="0" borderId="0" applyFont="0" applyFill="0" applyBorder="0" applyAlignment="0" applyProtection="0"/>
    <xf numFmtId="42" fontId="4" fillId="0" borderId="0" applyFont="0" applyFill="0" applyBorder="0" applyAlignment="0" applyProtection="0"/>
    <xf numFmtId="41" fontId="9"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34" fillId="10" borderId="102" applyNumberFormat="0" applyAlignment="0" applyProtection="0"/>
    <xf numFmtId="42" fontId="4" fillId="0" borderId="0" applyFont="0" applyFill="0" applyBorder="0" applyAlignment="0" applyProtection="0"/>
    <xf numFmtId="0" fontId="37" fillId="16" borderId="104" applyNumberFormat="0" applyAlignment="0" applyProtection="0"/>
    <xf numFmtId="0" fontId="33" fillId="0" borderId="82" applyNumberFormat="0" applyFill="0" applyAlignment="0" applyProtection="0"/>
    <xf numFmtId="0" fontId="33" fillId="0" borderId="82" applyNumberFormat="0" applyFill="0" applyAlignment="0" applyProtection="0"/>
    <xf numFmtId="0" fontId="33" fillId="0" borderId="82" applyNumberFormat="0" applyFill="0" applyAlignment="0" applyProtection="0"/>
    <xf numFmtId="0" fontId="34" fillId="10" borderId="102" applyNumberFormat="0" applyAlignment="0" applyProtection="0"/>
    <xf numFmtId="0" fontId="30" fillId="16" borderId="102" applyNumberFormat="0" applyAlignment="0" applyProtection="0"/>
    <xf numFmtId="0" fontId="43" fillId="0" borderId="105" applyNumberFormat="0" applyFill="0" applyAlignment="0" applyProtection="0"/>
    <xf numFmtId="0" fontId="33" fillId="0" borderId="82" applyNumberFormat="0" applyFill="0" applyAlignment="0" applyProtection="0"/>
    <xf numFmtId="0" fontId="6" fillId="12" borderId="103" applyNumberFormat="0" applyFont="0" applyAlignment="0" applyProtection="0"/>
    <xf numFmtId="0" fontId="33" fillId="0" borderId="82" applyNumberFormat="0" applyFill="0" applyAlignment="0" applyProtection="0"/>
    <xf numFmtId="0" fontId="30" fillId="16" borderId="102" applyNumberFormat="0" applyAlignment="0" applyProtection="0"/>
    <xf numFmtId="0" fontId="33" fillId="0" borderId="82" applyNumberFormat="0" applyFill="0" applyAlignment="0" applyProtection="0"/>
    <xf numFmtId="0" fontId="33" fillId="0" borderId="82" applyNumberFormat="0" applyFill="0" applyAlignment="0" applyProtection="0"/>
    <xf numFmtId="0" fontId="33" fillId="0" borderId="82" applyNumberFormat="0" applyFill="0" applyAlignment="0" applyProtection="0"/>
    <xf numFmtId="0" fontId="43" fillId="0" borderId="105" applyNumberFormat="0" applyFill="0" applyAlignment="0" applyProtection="0"/>
    <xf numFmtId="0" fontId="33" fillId="0" borderId="82" applyNumberFormat="0" applyFill="0" applyAlignment="0" applyProtection="0"/>
    <xf numFmtId="0" fontId="33" fillId="0" borderId="82" applyNumberFormat="0" applyFill="0" applyAlignment="0" applyProtection="0"/>
    <xf numFmtId="0" fontId="33" fillId="0" borderId="82" applyNumberFormat="0" applyFill="0" applyAlignment="0" applyProtection="0"/>
    <xf numFmtId="0" fontId="34" fillId="10" borderId="102" applyNumberFormat="0" applyAlignment="0" applyProtection="0"/>
    <xf numFmtId="43" fontId="4" fillId="0" borderId="0" applyFont="0" applyFill="0" applyBorder="0" applyAlignment="0" applyProtection="0"/>
    <xf numFmtId="0" fontId="37" fillId="16" borderId="104" applyNumberFormat="0" applyAlignment="0" applyProtection="0"/>
    <xf numFmtId="0" fontId="33" fillId="0" borderId="82" applyNumberFormat="0" applyFill="0" applyAlignment="0" applyProtection="0"/>
    <xf numFmtId="43" fontId="4" fillId="0" borderId="0" applyFont="0" applyFill="0" applyBorder="0" applyAlignment="0" applyProtection="0"/>
    <xf numFmtId="41" fontId="4" fillId="0" borderId="0" applyFont="0" applyFill="0" applyBorder="0" applyAlignment="0" applyProtection="0"/>
    <xf numFmtId="44" fontId="4" fillId="0" borderId="0" applyFont="0" applyFill="0" applyBorder="0" applyAlignment="0" applyProtection="0"/>
    <xf numFmtId="0" fontId="33" fillId="0" borderId="82" applyNumberFormat="0" applyFill="0" applyAlignment="0" applyProtection="0"/>
    <xf numFmtId="43" fontId="6" fillId="0" borderId="0" applyFont="0" applyFill="0" applyBorder="0" applyAlignment="0" applyProtection="0"/>
    <xf numFmtId="0" fontId="33" fillId="0" borderId="82" applyNumberFormat="0" applyFill="0" applyAlignment="0" applyProtection="0"/>
    <xf numFmtId="0" fontId="33" fillId="0" borderId="82" applyNumberFormat="0" applyFill="0" applyAlignment="0" applyProtection="0"/>
    <xf numFmtId="44"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xf numFmtId="42" fontId="4" fillId="0" borderId="0" applyFont="0" applyFill="0" applyBorder="0" applyAlignment="0" applyProtection="0"/>
    <xf numFmtId="43" fontId="6" fillId="0" borderId="0" applyFont="0" applyFill="0" applyBorder="0" applyAlignment="0" applyProtection="0"/>
  </cellStyleXfs>
  <cellXfs count="627">
    <xf numFmtId="0" fontId="0" fillId="0" borderId="0" xfId="0"/>
    <xf numFmtId="0" fontId="2" fillId="0" borderId="6" xfId="0" applyFont="1" applyBorder="1" applyAlignment="1">
      <alignment horizontal="center" vertical="center"/>
    </xf>
    <xf numFmtId="0" fontId="2" fillId="0" borderId="6" xfId="0" applyFont="1" applyBorder="1" applyAlignment="1">
      <alignment horizontal="left" vertical="center" wrapText="1"/>
    </xf>
    <xf numFmtId="0" fontId="7" fillId="0" borderId="0" xfId="0" applyFont="1"/>
    <xf numFmtId="0" fontId="5" fillId="0" borderId="0" xfId="0" quotePrefix="1" applyFont="1" applyAlignment="1">
      <alignment horizontal="left"/>
    </xf>
    <xf numFmtId="0" fontId="5" fillId="0" borderId="0" xfId="0" applyFont="1"/>
    <xf numFmtId="0" fontId="5" fillId="0" borderId="0" xfId="0" applyFont="1" applyAlignment="1">
      <alignment horizontal="right"/>
    </xf>
    <xf numFmtId="0" fontId="5" fillId="0" borderId="0" xfId="0" applyFont="1" applyAlignment="1">
      <alignment horizontal="left"/>
    </xf>
    <xf numFmtId="0" fontId="8" fillId="0" borderId="0" xfId="0" applyFont="1"/>
    <xf numFmtId="0" fontId="7" fillId="0" borderId="15" xfId="0" applyFont="1" applyBorder="1" applyAlignment="1">
      <alignment horizontal="center"/>
    </xf>
    <xf numFmtId="0" fontId="7" fillId="0" borderId="15" xfId="0" quotePrefix="1" applyFont="1" applyBorder="1" applyAlignment="1">
      <alignment horizontal="center"/>
    </xf>
    <xf numFmtId="0" fontId="7" fillId="0" borderId="14" xfId="0" applyFont="1" applyBorder="1" applyAlignment="1">
      <alignment horizontal="center"/>
    </xf>
    <xf numFmtId="0" fontId="7" fillId="0" borderId="1" xfId="0" applyFont="1" applyBorder="1"/>
    <xf numFmtId="3" fontId="7" fillId="0" borderId="6" xfId="0" applyNumberFormat="1" applyFont="1" applyBorder="1" applyAlignment="1">
      <alignment horizontal="center"/>
    </xf>
    <xf numFmtId="4" fontId="7" fillId="0" borderId="6" xfId="0" applyNumberFormat="1" applyFont="1" applyBorder="1"/>
    <xf numFmtId="4" fontId="7" fillId="0" borderId="19" xfId="0" applyNumberFormat="1" applyFont="1" applyBorder="1"/>
    <xf numFmtId="0" fontId="7" fillId="0" borderId="20" xfId="0" applyFont="1" applyBorder="1"/>
    <xf numFmtId="3" fontId="7" fillId="0" borderId="21" xfId="0" applyNumberFormat="1" applyFont="1" applyBorder="1" applyAlignment="1">
      <alignment horizontal="center"/>
    </xf>
    <xf numFmtId="3" fontId="7" fillId="0" borderId="21" xfId="0" applyNumberFormat="1" applyFont="1" applyBorder="1"/>
    <xf numFmtId="3" fontId="7" fillId="0" borderId="6" xfId="0" applyNumberFormat="1" applyFont="1" applyBorder="1"/>
    <xf numFmtId="3" fontId="7" fillId="0" borderId="25" xfId="0" applyNumberFormat="1" applyFont="1" applyBorder="1" applyAlignment="1">
      <alignment horizontal="center"/>
    </xf>
    <xf numFmtId="3" fontId="7" fillId="0" borderId="25" xfId="0" applyNumberFormat="1" applyFont="1" applyBorder="1"/>
    <xf numFmtId="4" fontId="7" fillId="0" borderId="25" xfId="0" applyNumberFormat="1" applyFont="1" applyBorder="1"/>
    <xf numFmtId="4" fontId="7" fillId="0" borderId="26" xfId="0" applyNumberFormat="1" applyFont="1" applyBorder="1"/>
    <xf numFmtId="0" fontId="7" fillId="0" borderId="2" xfId="0" applyFont="1" applyBorder="1"/>
    <xf numFmtId="0" fontId="5" fillId="0" borderId="0" xfId="0" applyFont="1" applyAlignment="1">
      <alignment horizontal="center"/>
    </xf>
    <xf numFmtId="4" fontId="7" fillId="0" borderId="27" xfId="0" applyNumberFormat="1" applyFont="1" applyBorder="1"/>
    <xf numFmtId="0" fontId="7" fillId="0" borderId="7" xfId="0" applyFont="1" applyBorder="1" applyAlignment="1">
      <alignment horizontal="center"/>
    </xf>
    <xf numFmtId="0" fontId="7" fillId="0" borderId="8" xfId="0" applyFont="1" applyBorder="1" applyAlignment="1">
      <alignment horizontal="center"/>
    </xf>
    <xf numFmtId="0" fontId="7" fillId="0" borderId="15" xfId="0" applyFont="1" applyBorder="1" applyAlignment="1">
      <alignment horizontal="centerContinuous"/>
    </xf>
    <xf numFmtId="164" fontId="7" fillId="0" borderId="6" xfId="0" applyNumberFormat="1" applyFont="1" applyBorder="1"/>
    <xf numFmtId="0" fontId="7" fillId="0" borderId="16" xfId="0" applyFont="1" applyBorder="1"/>
    <xf numFmtId="0" fontId="7" fillId="0" borderId="17" xfId="0" applyFont="1" applyBorder="1"/>
    <xf numFmtId="0" fontId="7" fillId="0" borderId="18" xfId="0" applyFont="1" applyBorder="1"/>
    <xf numFmtId="0" fontId="7" fillId="0" borderId="11" xfId="0" applyFont="1" applyBorder="1"/>
    <xf numFmtId="0" fontId="7" fillId="0" borderId="12" xfId="0" applyFont="1" applyBorder="1"/>
    <xf numFmtId="0" fontId="7" fillId="0" borderId="28" xfId="0" applyFont="1" applyBorder="1"/>
    <xf numFmtId="0" fontId="7" fillId="0" borderId="29" xfId="0" applyFont="1" applyBorder="1" applyAlignment="1">
      <alignment horizontal="center"/>
    </xf>
    <xf numFmtId="165" fontId="7" fillId="0" borderId="6" xfId="0" applyNumberFormat="1" applyFont="1" applyBorder="1" applyAlignment="1">
      <alignment horizontal="center"/>
    </xf>
    <xf numFmtId="4" fontId="7" fillId="0" borderId="6" xfId="0" applyNumberFormat="1" applyFont="1" applyBorder="1" applyAlignment="1">
      <alignment horizontal="center"/>
    </xf>
    <xf numFmtId="0" fontId="7" fillId="0" borderId="6" xfId="0" applyFont="1" applyBorder="1"/>
    <xf numFmtId="165" fontId="7" fillId="0" borderId="6" xfId="0" applyNumberFormat="1" applyFont="1" applyBorder="1"/>
    <xf numFmtId="0" fontId="7" fillId="0" borderId="24" xfId="0" applyFont="1" applyBorder="1"/>
    <xf numFmtId="0" fontId="7" fillId="0" borderId="30" xfId="0" applyFont="1" applyBorder="1"/>
    <xf numFmtId="42" fontId="0" fillId="0" borderId="0" xfId="1" applyFont="1"/>
    <xf numFmtId="0" fontId="7" fillId="0" borderId="31" xfId="0" applyFont="1" applyBorder="1" applyAlignment="1">
      <alignment horizontal="left"/>
    </xf>
    <xf numFmtId="0" fontId="7" fillId="0" borderId="32" xfId="0" applyFont="1" applyBorder="1" applyAlignment="1">
      <alignment horizontal="center"/>
    </xf>
    <xf numFmtId="9" fontId="0" fillId="0" borderId="0" xfId="2" applyFont="1"/>
    <xf numFmtId="0" fontId="7" fillId="0" borderId="33" xfId="0" applyFont="1" applyBorder="1"/>
    <xf numFmtId="167" fontId="7" fillId="0" borderId="6" xfId="3" applyNumberFormat="1" applyFont="1" applyFill="1" applyBorder="1"/>
    <xf numFmtId="9" fontId="7" fillId="0" borderId="6" xfId="2" applyFont="1" applyFill="1" applyBorder="1" applyAlignment="1">
      <alignment horizontal="center"/>
    </xf>
    <xf numFmtId="4" fontId="7" fillId="0" borderId="34" xfId="0" applyNumberFormat="1" applyFont="1" applyBorder="1"/>
    <xf numFmtId="0" fontId="7" fillId="0" borderId="35" xfId="0" applyFont="1" applyBorder="1"/>
    <xf numFmtId="167" fontId="7" fillId="0" borderId="0" xfId="0" applyNumberFormat="1" applyFont="1"/>
    <xf numFmtId="0" fontId="7" fillId="0" borderId="0" xfId="0" applyFont="1" applyAlignment="1">
      <alignment horizontal="center"/>
    </xf>
    <xf numFmtId="0" fontId="5" fillId="0" borderId="0" xfId="0" applyFont="1" applyAlignment="1">
      <alignment horizontal="centerContinuous"/>
    </xf>
    <xf numFmtId="0" fontId="7" fillId="0" borderId="0" xfId="0" applyFont="1" applyAlignment="1">
      <alignment horizontal="centerContinuous"/>
    </xf>
    <xf numFmtId="4" fontId="7" fillId="0" borderId="36" xfId="0" applyNumberFormat="1" applyFont="1" applyBorder="1"/>
    <xf numFmtId="0" fontId="7" fillId="0" borderId="6" xfId="0" applyFont="1" applyBorder="1" applyAlignment="1">
      <alignment horizontal="center"/>
    </xf>
    <xf numFmtId="0" fontId="1" fillId="2" borderId="6" xfId="0" applyFont="1" applyFill="1" applyBorder="1" applyAlignment="1">
      <alignment horizontal="center" vertical="center"/>
    </xf>
    <xf numFmtId="42" fontId="3" fillId="0" borderId="6" xfId="0" applyNumberFormat="1" applyFont="1" applyBorder="1"/>
    <xf numFmtId="0" fontId="2" fillId="0" borderId="33" xfId="0" applyFont="1" applyBorder="1" applyAlignment="1">
      <alignment horizontal="center" vertical="center"/>
    </xf>
    <xf numFmtId="0" fontId="0" fillId="0" borderId="0" xfId="0" applyAlignment="1">
      <alignment horizontal="center" vertical="center"/>
    </xf>
    <xf numFmtId="4" fontId="0" fillId="0" borderId="6" xfId="0" applyNumberFormat="1" applyBorder="1" applyAlignment="1">
      <alignment horizontal="center" vertical="center"/>
    </xf>
    <xf numFmtId="171" fontId="0" fillId="0" borderId="34" xfId="0" applyNumberFormat="1" applyBorder="1"/>
    <xf numFmtId="171" fontId="0" fillId="0" borderId="36" xfId="0" applyNumberFormat="1" applyBorder="1"/>
    <xf numFmtId="0" fontId="2" fillId="0" borderId="46" xfId="0" applyFont="1" applyBorder="1" applyAlignment="1">
      <alignment horizontal="center" vertical="center"/>
    </xf>
    <xf numFmtId="0" fontId="2" fillId="0" borderId="21" xfId="0" applyFont="1" applyBorder="1" applyAlignment="1">
      <alignment horizontal="center" vertical="center"/>
    </xf>
    <xf numFmtId="0" fontId="2" fillId="0" borderId="21" xfId="0" applyFont="1" applyBorder="1" applyAlignment="1">
      <alignment horizontal="left" vertical="center" wrapText="1"/>
    </xf>
    <xf numFmtId="4" fontId="0" fillId="0" borderId="21" xfId="0" applyNumberFormat="1" applyBorder="1" applyAlignment="1">
      <alignment horizontal="center" vertical="center"/>
    </xf>
    <xf numFmtId="0" fontId="0" fillId="5" borderId="0" xfId="0" applyFill="1"/>
    <xf numFmtId="0" fontId="11" fillId="0" borderId="0" xfId="0" applyFont="1"/>
    <xf numFmtId="167" fontId="0" fillId="5" borderId="0" xfId="0" applyNumberFormat="1" applyFill="1"/>
    <xf numFmtId="0" fontId="8" fillId="5" borderId="7" xfId="0" applyFont="1" applyFill="1" applyBorder="1" applyProtection="1">
      <protection locked="0"/>
    </xf>
    <xf numFmtId="0" fontId="8" fillId="5" borderId="8" xfId="0" applyFont="1" applyFill="1" applyBorder="1" applyProtection="1">
      <protection locked="0"/>
    </xf>
    <xf numFmtId="0" fontId="6" fillId="5" borderId="8" xfId="0" applyFont="1" applyFill="1" applyBorder="1"/>
    <xf numFmtId="0" fontId="6" fillId="5" borderId="8" xfId="0" applyFont="1" applyFill="1" applyBorder="1" applyProtection="1">
      <protection locked="0"/>
    </xf>
    <xf numFmtId="0" fontId="8" fillId="5" borderId="9" xfId="0" applyFont="1" applyFill="1" applyBorder="1" applyProtection="1">
      <protection locked="0"/>
    </xf>
    <xf numFmtId="0" fontId="8" fillId="5" borderId="0" xfId="0" applyFont="1" applyFill="1" applyProtection="1">
      <protection locked="0"/>
    </xf>
    <xf numFmtId="0" fontId="6" fillId="5" borderId="0" xfId="0" applyFont="1" applyFill="1"/>
    <xf numFmtId="0" fontId="6" fillId="5" borderId="0" xfId="0" applyFont="1" applyFill="1" applyProtection="1">
      <protection locked="0"/>
    </xf>
    <xf numFmtId="167" fontId="6" fillId="5" borderId="32" xfId="0" applyNumberFormat="1" applyFont="1" applyFill="1" applyBorder="1"/>
    <xf numFmtId="0" fontId="6" fillId="5" borderId="25" xfId="0" applyFont="1" applyFill="1" applyBorder="1"/>
    <xf numFmtId="167" fontId="6" fillId="5" borderId="25" xfId="0" applyNumberFormat="1" applyFont="1" applyFill="1" applyBorder="1"/>
    <xf numFmtId="0" fontId="5" fillId="0" borderId="0" xfId="0" applyFont="1" applyAlignment="1">
      <alignment vertical="center"/>
    </xf>
    <xf numFmtId="0" fontId="7" fillId="0" borderId="0" xfId="0" applyFont="1" applyAlignment="1">
      <alignment horizontal="center" vertical="center"/>
    </xf>
    <xf numFmtId="42" fontId="7" fillId="0" borderId="6" xfId="1" applyFont="1" applyFill="1" applyBorder="1"/>
    <xf numFmtId="42" fontId="7" fillId="0" borderId="27" xfId="1" applyFont="1" applyFill="1" applyBorder="1"/>
    <xf numFmtId="42" fontId="7" fillId="0" borderId="6" xfId="1" applyFont="1" applyFill="1" applyBorder="1" applyAlignment="1">
      <alignment horizontal="center"/>
    </xf>
    <xf numFmtId="42" fontId="7" fillId="0" borderId="34" xfId="1" applyFont="1" applyFill="1" applyBorder="1"/>
    <xf numFmtId="0" fontId="0" fillId="0" borderId="0" xfId="0" applyAlignment="1">
      <alignment vertical="center"/>
    </xf>
    <xf numFmtId="0" fontId="5" fillId="0" borderId="0" xfId="0" quotePrefix="1" applyFont="1" applyAlignment="1">
      <alignment horizontal="left" vertical="center"/>
    </xf>
    <xf numFmtId="0" fontId="7" fillId="0" borderId="0" xfId="0" applyFont="1" applyAlignment="1">
      <alignment vertical="center"/>
    </xf>
    <xf numFmtId="0" fontId="5" fillId="0" borderId="0" xfId="0" applyFont="1" applyAlignment="1">
      <alignment horizontal="right" vertical="center"/>
    </xf>
    <xf numFmtId="0" fontId="5" fillId="0" borderId="0" xfId="0" applyFont="1" applyAlignment="1">
      <alignment horizontal="center" vertical="center"/>
    </xf>
    <xf numFmtId="0" fontId="8" fillId="0" borderId="0" xfId="0" applyFont="1" applyAlignment="1">
      <alignment vertical="center"/>
    </xf>
    <xf numFmtId="0" fontId="7" fillId="0" borderId="15" xfId="0" applyFont="1" applyBorder="1" applyAlignment="1">
      <alignment horizontal="center" vertical="center"/>
    </xf>
    <xf numFmtId="0" fontId="7" fillId="0" borderId="15" xfId="0" quotePrefix="1" applyFont="1" applyBorder="1" applyAlignment="1">
      <alignment horizontal="center" vertical="center"/>
    </xf>
    <xf numFmtId="0" fontId="7" fillId="0" borderId="14" xfId="0" applyFont="1" applyBorder="1" applyAlignment="1">
      <alignment horizontal="center" vertical="center"/>
    </xf>
    <xf numFmtId="0" fontId="7" fillId="0" borderId="1" xfId="0" applyFont="1" applyBorder="1" applyAlignment="1">
      <alignment vertical="center"/>
    </xf>
    <xf numFmtId="42" fontId="7" fillId="0" borderId="83" xfId="1" applyFont="1" applyFill="1" applyBorder="1" applyAlignment="1">
      <alignment vertical="center"/>
    </xf>
    <xf numFmtId="0" fontId="7" fillId="0" borderId="20" xfId="0" applyFont="1" applyBorder="1" applyAlignment="1">
      <alignment vertical="center"/>
    </xf>
    <xf numFmtId="4" fontId="7" fillId="0" borderId="83" xfId="0" applyNumberFormat="1" applyFont="1" applyBorder="1" applyAlignment="1">
      <alignment vertical="center"/>
    </xf>
    <xf numFmtId="3" fontId="7" fillId="0" borderId="25" xfId="0" applyNumberFormat="1" applyFont="1" applyBorder="1" applyAlignment="1">
      <alignment horizontal="center" vertical="center"/>
    </xf>
    <xf numFmtId="3" fontId="7" fillId="0" borderId="25" xfId="0" applyNumberFormat="1" applyFont="1" applyBorder="1" applyAlignment="1">
      <alignment vertical="center"/>
    </xf>
    <xf numFmtId="4" fontId="7" fillId="0" borderId="25" xfId="0" applyNumberFormat="1" applyFont="1" applyBorder="1" applyAlignment="1">
      <alignment vertical="center"/>
    </xf>
    <xf numFmtId="4" fontId="7" fillId="0" borderId="26" xfId="0" applyNumberFormat="1" applyFont="1" applyBorder="1" applyAlignment="1">
      <alignment vertical="center"/>
    </xf>
    <xf numFmtId="0" fontId="7" fillId="0" borderId="2" xfId="0" applyFont="1" applyBorder="1" applyAlignment="1">
      <alignment vertical="center"/>
    </xf>
    <xf numFmtId="42" fontId="7" fillId="0" borderId="27" xfId="1" applyFont="1" applyFill="1" applyBorder="1" applyAlignment="1">
      <alignment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15" xfId="0" applyFont="1" applyBorder="1" applyAlignment="1">
      <alignment horizontal="centerContinuous" vertical="center"/>
    </xf>
    <xf numFmtId="0" fontId="7" fillId="0" borderId="16" xfId="0" applyFont="1" applyBorder="1" applyAlignment="1">
      <alignment vertical="center"/>
    </xf>
    <xf numFmtId="0" fontId="7" fillId="0" borderId="11" xfId="0" applyFont="1" applyBorder="1" applyAlignment="1">
      <alignment vertical="center"/>
    </xf>
    <xf numFmtId="0" fontId="7" fillId="0" borderId="29" xfId="0" applyFont="1" applyBorder="1" applyAlignment="1">
      <alignment horizontal="center" vertical="center"/>
    </xf>
    <xf numFmtId="0" fontId="7" fillId="0" borderId="24" xfId="0" applyFont="1" applyBorder="1" applyAlignment="1">
      <alignment vertical="center"/>
    </xf>
    <xf numFmtId="0" fontId="7" fillId="0" borderId="30" xfId="0" applyFont="1" applyBorder="1" applyAlignment="1">
      <alignment vertical="center"/>
    </xf>
    <xf numFmtId="42" fontId="0" fillId="0" borderId="0" xfId="1" applyFont="1" applyAlignment="1">
      <alignment vertical="center"/>
    </xf>
    <xf numFmtId="0" fontId="7" fillId="0" borderId="31" xfId="0" applyFont="1" applyBorder="1" applyAlignment="1">
      <alignment horizontal="left" vertical="center"/>
    </xf>
    <xf numFmtId="0" fontId="7" fillId="0" borderId="32" xfId="0" applyFont="1" applyBorder="1" applyAlignment="1">
      <alignment horizontal="center" vertical="center"/>
    </xf>
    <xf numFmtId="0" fontId="7" fillId="0" borderId="33" xfId="0" applyFont="1" applyBorder="1" applyAlignment="1">
      <alignment vertical="center"/>
    </xf>
    <xf numFmtId="42" fontId="7" fillId="0" borderId="34" xfId="1" applyFont="1" applyFill="1" applyBorder="1" applyAlignment="1">
      <alignment vertical="center"/>
    </xf>
    <xf numFmtId="0" fontId="7" fillId="0" borderId="35" xfId="0" applyFont="1" applyBorder="1" applyAlignment="1">
      <alignment vertical="center"/>
    </xf>
    <xf numFmtId="0" fontId="5" fillId="0" borderId="0" xfId="0" applyFont="1" applyAlignment="1">
      <alignment horizontal="centerContinuous" vertical="center"/>
    </xf>
    <xf numFmtId="0" fontId="7" fillId="0" borderId="0" xfId="0" applyFont="1" applyAlignment="1">
      <alignment horizontal="centerContinuous" vertical="center"/>
    </xf>
    <xf numFmtId="4" fontId="0" fillId="0" borderId="0" xfId="0" applyNumberFormat="1" applyAlignment="1">
      <alignment horizontal="center" vertical="center"/>
    </xf>
    <xf numFmtId="171" fontId="0" fillId="0" borderId="0" xfId="0" applyNumberFormat="1"/>
    <xf numFmtId="42" fontId="0" fillId="5" borderId="0" xfId="1" applyFont="1" applyFill="1"/>
    <xf numFmtId="0" fontId="2" fillId="0" borderId="86" xfId="0" applyFont="1" applyBorder="1" applyAlignment="1">
      <alignment horizontal="center" vertical="center"/>
    </xf>
    <xf numFmtId="0" fontId="2" fillId="0" borderId="87" xfId="0" applyFont="1" applyBorder="1" applyAlignment="1">
      <alignment horizontal="center" vertical="center"/>
    </xf>
    <xf numFmtId="0" fontId="2" fillId="0" borderId="87" xfId="0" applyFont="1" applyBorder="1" applyAlignment="1">
      <alignment horizontal="left" vertical="center" wrapText="1"/>
    </xf>
    <xf numFmtId="0" fontId="6" fillId="5" borderId="32" xfId="0" applyFont="1" applyFill="1" applyBorder="1" applyAlignment="1">
      <alignment horizontal="center"/>
    </xf>
    <xf numFmtId="0" fontId="6" fillId="5" borderId="32" xfId="0" applyFont="1" applyFill="1" applyBorder="1" applyAlignment="1">
      <alignment horizontal="center" vertical="center" wrapText="1"/>
    </xf>
    <xf numFmtId="0" fontId="6" fillId="5" borderId="75" xfId="0" applyFont="1" applyFill="1" applyBorder="1" applyAlignment="1">
      <alignment horizontal="center" vertical="center" wrapText="1"/>
    </xf>
    <xf numFmtId="0" fontId="6" fillId="5" borderId="75" xfId="0" applyFont="1" applyFill="1" applyBorder="1" applyAlignment="1">
      <alignment horizontal="center"/>
    </xf>
    <xf numFmtId="167" fontId="6" fillId="5" borderId="75" xfId="0" applyNumberFormat="1" applyFont="1" applyFill="1" applyBorder="1"/>
    <xf numFmtId="0" fontId="6" fillId="5" borderId="75" xfId="0" applyFont="1" applyFill="1" applyBorder="1" applyAlignment="1">
      <alignment horizontal="center" vertical="center"/>
    </xf>
    <xf numFmtId="167" fontId="6" fillId="5" borderId="44" xfId="0" applyNumberFormat="1" applyFont="1" applyFill="1" applyBorder="1"/>
    <xf numFmtId="167" fontId="6" fillId="5" borderId="34" xfId="0" applyNumberFormat="1" applyFont="1" applyFill="1" applyBorder="1"/>
    <xf numFmtId="167" fontId="6" fillId="5" borderId="36" xfId="0" applyNumberFormat="1" applyFont="1" applyFill="1" applyBorder="1"/>
    <xf numFmtId="0" fontId="6" fillId="5" borderId="5" xfId="0" applyFont="1" applyFill="1" applyBorder="1" applyAlignment="1">
      <alignment vertical="center"/>
    </xf>
    <xf numFmtId="0" fontId="6" fillId="5" borderId="53" xfId="0" applyFont="1" applyFill="1" applyBorder="1" applyAlignment="1">
      <alignment vertical="center"/>
    </xf>
    <xf numFmtId="167" fontId="6" fillId="5" borderId="53" xfId="0" applyNumberFormat="1" applyFont="1" applyFill="1" applyBorder="1" applyAlignment="1">
      <alignment vertical="center"/>
    </xf>
    <xf numFmtId="167" fontId="6" fillId="5" borderId="38" xfId="0" applyNumberFormat="1" applyFont="1" applyFill="1" applyBorder="1" applyAlignment="1">
      <alignment vertical="center"/>
    </xf>
    <xf numFmtId="167" fontId="6" fillId="5" borderId="39" xfId="0" applyNumberFormat="1" applyFont="1" applyFill="1" applyBorder="1" applyAlignment="1">
      <alignment vertical="center"/>
    </xf>
    <xf numFmtId="164" fontId="7" fillId="0" borderId="6" xfId="0" applyNumberFormat="1" applyFont="1" applyBorder="1" applyAlignment="1">
      <alignment horizontal="center"/>
    </xf>
    <xf numFmtId="4" fontId="7" fillId="0" borderId="83" xfId="0" applyNumberFormat="1" applyFont="1" applyBorder="1"/>
    <xf numFmtId="0" fontId="7" fillId="0" borderId="85" xfId="0" applyFont="1" applyBorder="1"/>
    <xf numFmtId="0" fontId="7" fillId="0" borderId="84" xfId="0" applyFont="1" applyBorder="1"/>
    <xf numFmtId="3" fontId="7" fillId="0" borderId="88" xfId="0" applyNumberFormat="1" applyFont="1" applyBorder="1" applyAlignment="1">
      <alignment horizontal="center"/>
    </xf>
    <xf numFmtId="3" fontId="7" fillId="0" borderId="88" xfId="0" applyNumberFormat="1" applyFont="1" applyBorder="1"/>
    <xf numFmtId="187" fontId="7" fillId="0" borderId="6" xfId="0" applyNumberFormat="1" applyFont="1" applyBorder="1"/>
    <xf numFmtId="188" fontId="7" fillId="0" borderId="6" xfId="0" applyNumberFormat="1" applyFont="1" applyBorder="1"/>
    <xf numFmtId="189" fontId="7" fillId="0" borderId="83" xfId="0" applyNumberFormat="1" applyFont="1" applyBorder="1"/>
    <xf numFmtId="0" fontId="7" fillId="0" borderId="71" xfId="0" applyFont="1" applyBorder="1"/>
    <xf numFmtId="0" fontId="7" fillId="0" borderId="72" xfId="0" applyFont="1" applyBorder="1"/>
    <xf numFmtId="190" fontId="7" fillId="0" borderId="6" xfId="0" applyNumberFormat="1" applyFont="1" applyBorder="1" applyAlignment="1">
      <alignment horizontal="center"/>
    </xf>
    <xf numFmtId="191" fontId="7" fillId="0" borderId="6" xfId="0" applyNumberFormat="1" applyFont="1" applyBorder="1" applyAlignment="1">
      <alignment horizontal="center"/>
    </xf>
    <xf numFmtId="192" fontId="7" fillId="0" borderId="6" xfId="0" applyNumberFormat="1" applyFont="1" applyBorder="1" applyAlignment="1">
      <alignment horizontal="center"/>
    </xf>
    <xf numFmtId="193" fontId="7" fillId="0" borderId="6" xfId="0" applyNumberFormat="1" applyFont="1" applyBorder="1" applyAlignment="1">
      <alignment horizontal="center"/>
    </xf>
    <xf numFmtId="3" fontId="7" fillId="0" borderId="6" xfId="0" applyNumberFormat="1" applyFont="1" applyBorder="1" applyAlignment="1">
      <alignment horizontal="center" vertical="center"/>
    </xf>
    <xf numFmtId="164" fontId="7" fillId="0" borderId="6" xfId="0" applyNumberFormat="1" applyFont="1" applyBorder="1" applyAlignment="1">
      <alignment vertical="center"/>
    </xf>
    <xf numFmtId="42" fontId="7" fillId="0" borderId="83" xfId="1" applyFont="1" applyFill="1" applyBorder="1"/>
    <xf numFmtId="42" fontId="7" fillId="0" borderId="6" xfId="1" applyFont="1" applyFill="1" applyBorder="1" applyAlignment="1">
      <alignment vertical="center"/>
    </xf>
    <xf numFmtId="4" fontId="7" fillId="0" borderId="25" xfId="0" applyNumberFormat="1" applyFont="1" applyBorder="1" applyAlignment="1">
      <alignment horizontal="center"/>
    </xf>
    <xf numFmtId="165" fontId="7" fillId="0" borderId="25" xfId="0" applyNumberFormat="1" applyFont="1" applyBorder="1" applyAlignment="1">
      <alignment horizontal="center"/>
    </xf>
    <xf numFmtId="42" fontId="7" fillId="0" borderId="25" xfId="1" applyFont="1" applyFill="1" applyBorder="1" applyAlignment="1">
      <alignment horizontal="center"/>
    </xf>
    <xf numFmtId="42" fontId="7" fillId="0" borderId="36" xfId="1" applyFont="1" applyFill="1" applyBorder="1"/>
    <xf numFmtId="0" fontId="7" fillId="0" borderId="16" xfId="0" applyFont="1" applyBorder="1" applyAlignment="1">
      <alignment horizontal="left" wrapText="1"/>
    </xf>
    <xf numFmtId="187" fontId="7" fillId="0" borderId="6" xfId="0" applyNumberFormat="1" applyFont="1" applyBorder="1" applyAlignment="1">
      <alignment horizontal="center" vertical="center"/>
    </xf>
    <xf numFmtId="188" fontId="7" fillId="0" borderId="6" xfId="0" applyNumberFormat="1" applyFont="1" applyBorder="1" applyAlignment="1">
      <alignment vertical="center"/>
    </xf>
    <xf numFmtId="189" fontId="7" fillId="0" borderId="83" xfId="0" applyNumberFormat="1" applyFont="1" applyBorder="1" applyAlignment="1">
      <alignment vertical="center"/>
    </xf>
    <xf numFmtId="187" fontId="7" fillId="0" borderId="6" xfId="0" applyNumberFormat="1" applyFont="1" applyBorder="1" applyAlignment="1">
      <alignment vertical="center"/>
    </xf>
    <xf numFmtId="189" fontId="7" fillId="0" borderId="27" xfId="0" applyNumberFormat="1" applyFont="1" applyBorder="1"/>
    <xf numFmtId="194" fontId="7" fillId="0" borderId="44" xfId="0" applyNumberFormat="1" applyFont="1" applyBorder="1" applyAlignment="1">
      <alignment horizontal="center"/>
    </xf>
    <xf numFmtId="190" fontId="7" fillId="0" borderId="6" xfId="0" applyNumberFormat="1" applyFont="1" applyBorder="1" applyAlignment="1">
      <alignment horizontal="center" vertical="center"/>
    </xf>
    <xf numFmtId="191" fontId="7" fillId="0" borderId="6" xfId="0" applyNumberFormat="1" applyFont="1" applyBorder="1" applyAlignment="1">
      <alignment horizontal="center" vertical="center"/>
    </xf>
    <xf numFmtId="192" fontId="7" fillId="0" borderId="6" xfId="0" applyNumberFormat="1" applyFont="1" applyBorder="1" applyAlignment="1">
      <alignment horizontal="center" vertical="center"/>
    </xf>
    <xf numFmtId="193" fontId="7" fillId="0" borderId="6" xfId="0" applyNumberFormat="1" applyFont="1" applyBorder="1" applyAlignment="1">
      <alignment horizontal="right" vertical="center"/>
    </xf>
    <xf numFmtId="194" fontId="7" fillId="0" borderId="34" xfId="0" applyNumberFormat="1" applyFont="1" applyBorder="1" applyAlignment="1">
      <alignment horizontal="right" vertical="center"/>
    </xf>
    <xf numFmtId="0" fontId="47" fillId="0" borderId="0" xfId="247"/>
    <xf numFmtId="3" fontId="22" fillId="0" borderId="88" xfId="0" applyNumberFormat="1" applyFont="1" applyBorder="1" applyAlignment="1">
      <alignment horizontal="center"/>
    </xf>
    <xf numFmtId="0" fontId="47" fillId="0" borderId="16" xfId="247" applyFill="1" applyBorder="1" applyAlignment="1">
      <alignment horizontal="left"/>
    </xf>
    <xf numFmtId="0" fontId="47" fillId="0" borderId="84" xfId="247" applyFill="1" applyBorder="1" applyAlignment="1">
      <alignment horizontal="left"/>
    </xf>
    <xf numFmtId="0" fontId="47" fillId="0" borderId="85" xfId="247" applyFill="1" applyBorder="1" applyAlignment="1">
      <alignment horizontal="left"/>
    </xf>
    <xf numFmtId="195" fontId="7" fillId="0" borderId="6" xfId="246" applyNumberFormat="1" applyFont="1" applyFill="1" applyBorder="1" applyAlignment="1">
      <alignment horizontal="center"/>
    </xf>
    <xf numFmtId="196" fontId="7" fillId="0" borderId="83" xfId="0" applyNumberFormat="1" applyFont="1" applyBorder="1"/>
    <xf numFmtId="0" fontId="7" fillId="0" borderId="84" xfId="0" applyFont="1" applyBorder="1" applyAlignment="1">
      <alignment horizontal="center" wrapText="1"/>
    </xf>
    <xf numFmtId="0" fontId="7" fillId="0" borderId="85" xfId="0" applyFont="1" applyBorder="1" applyAlignment="1">
      <alignment horizontal="center" wrapText="1"/>
    </xf>
    <xf numFmtId="0" fontId="7" fillId="0" borderId="16" xfId="0" applyFont="1" applyBorder="1" applyAlignment="1">
      <alignment horizontal="center" wrapText="1"/>
    </xf>
    <xf numFmtId="197" fontId="7" fillId="0" borderId="6" xfId="0" applyNumberFormat="1" applyFont="1" applyBorder="1" applyAlignment="1">
      <alignment horizontal="center"/>
    </xf>
    <xf numFmtId="196" fontId="7" fillId="0" borderId="27" xfId="0" applyNumberFormat="1" applyFont="1" applyBorder="1"/>
    <xf numFmtId="194" fontId="7" fillId="0" borderId="34" xfId="0" applyNumberFormat="1" applyFont="1" applyBorder="1" applyAlignment="1">
      <alignment horizontal="center"/>
    </xf>
    <xf numFmtId="196" fontId="7" fillId="0" borderId="6" xfId="0" applyNumberFormat="1" applyFont="1" applyBorder="1" applyAlignment="1">
      <alignment horizontal="center"/>
    </xf>
    <xf numFmtId="4" fontId="7" fillId="0" borderId="6" xfId="0" applyNumberFormat="1" applyFont="1" applyBorder="1" applyAlignment="1">
      <alignment horizontal="right"/>
    </xf>
    <xf numFmtId="42" fontId="0" fillId="0" borderId="0" xfId="1" applyFont="1" applyFill="1"/>
    <xf numFmtId="42" fontId="7" fillId="0" borderId="6" xfId="1" applyFont="1" applyFill="1" applyBorder="1" applyAlignment="1">
      <alignment horizontal="right"/>
    </xf>
    <xf numFmtId="0" fontId="47" fillId="0" borderId="0" xfId="247" applyAlignment="1">
      <alignment vertical="center"/>
    </xf>
    <xf numFmtId="4" fontId="7" fillId="0" borderId="6" xfId="0" applyNumberFormat="1" applyFont="1" applyBorder="1" applyAlignment="1">
      <alignment vertical="center"/>
    </xf>
    <xf numFmtId="3" fontId="7" fillId="0" borderId="88" xfId="0" applyNumberFormat="1" applyFont="1" applyBorder="1" applyAlignment="1">
      <alignment horizontal="center" vertical="center"/>
    </xf>
    <xf numFmtId="3" fontId="7" fillId="0" borderId="88" xfId="0" applyNumberFormat="1" applyFont="1" applyBorder="1" applyAlignment="1">
      <alignment vertical="center"/>
    </xf>
    <xf numFmtId="3" fontId="7" fillId="0" borderId="6" xfId="0" applyNumberFormat="1" applyFont="1" applyBorder="1" applyAlignment="1">
      <alignment vertical="center"/>
    </xf>
    <xf numFmtId="0" fontId="7" fillId="0" borderId="84" xfId="0" applyFont="1" applyBorder="1" applyAlignment="1">
      <alignment vertical="center"/>
    </xf>
    <xf numFmtId="0" fontId="7" fillId="0" borderId="85" xfId="0" applyFont="1" applyBorder="1" applyAlignment="1">
      <alignment vertical="center"/>
    </xf>
    <xf numFmtId="42" fontId="3" fillId="0" borderId="6" xfId="1" applyFont="1" applyBorder="1" applyAlignment="1">
      <alignment vertical="center"/>
    </xf>
    <xf numFmtId="4" fontId="7" fillId="0" borderId="6" xfId="0" applyNumberFormat="1" applyFont="1" applyBorder="1" applyAlignment="1">
      <alignment horizontal="center" vertical="center"/>
    </xf>
    <xf numFmtId="0" fontId="7" fillId="0" borderId="12" xfId="0" applyFont="1" applyBorder="1" applyAlignment="1">
      <alignment vertical="center"/>
    </xf>
    <xf numFmtId="0" fontId="7" fillId="0" borderId="28" xfId="0" applyFont="1" applyBorder="1" applyAlignment="1">
      <alignment vertical="center"/>
    </xf>
    <xf numFmtId="198" fontId="7" fillId="0" borderId="6" xfId="0" applyNumberFormat="1" applyFont="1" applyBorder="1" applyAlignment="1">
      <alignment horizontal="center" vertical="center"/>
    </xf>
    <xf numFmtId="165" fontId="7" fillId="0" borderId="6" xfId="0" applyNumberFormat="1" applyFont="1" applyBorder="1" applyAlignment="1">
      <alignment horizontal="center" vertical="center"/>
    </xf>
    <xf numFmtId="42" fontId="7" fillId="0" borderId="6" xfId="1" applyFont="1" applyFill="1" applyBorder="1" applyAlignment="1">
      <alignment horizontal="center" vertical="center"/>
    </xf>
    <xf numFmtId="0" fontId="7" fillId="0" borderId="6" xfId="0" applyFont="1" applyBorder="1" applyAlignment="1">
      <alignment horizontal="center" vertical="center"/>
    </xf>
    <xf numFmtId="0" fontId="7" fillId="0" borderId="6" xfId="0" applyFont="1" applyBorder="1" applyAlignment="1">
      <alignment vertical="center"/>
    </xf>
    <xf numFmtId="165" fontId="7" fillId="0" borderId="6" xfId="0" applyNumberFormat="1" applyFont="1" applyBorder="1" applyAlignment="1">
      <alignment vertical="center"/>
    </xf>
    <xf numFmtId="9" fontId="7" fillId="0" borderId="6" xfId="2" applyFont="1" applyFill="1" applyBorder="1" applyAlignment="1">
      <alignment horizontal="center" vertical="center"/>
    </xf>
    <xf numFmtId="167" fontId="7" fillId="0" borderId="6" xfId="3" applyNumberFormat="1" applyFont="1" applyFill="1" applyBorder="1" applyAlignment="1">
      <alignment vertical="center"/>
    </xf>
    <xf numFmtId="0" fontId="0" fillId="0" borderId="0" xfId="0" applyProtection="1">
      <protection locked="0"/>
    </xf>
    <xf numFmtId="0" fontId="6" fillId="0" borderId="7" xfId="13" applyBorder="1" applyAlignment="1" applyProtection="1">
      <alignment vertical="center"/>
      <protection locked="0"/>
    </xf>
    <xf numFmtId="0" fontId="6" fillId="0" borderId="1" xfId="13" applyBorder="1" applyAlignment="1" applyProtection="1">
      <alignment vertical="center"/>
      <protection locked="0"/>
    </xf>
    <xf numFmtId="0" fontId="6" fillId="0" borderId="0" xfId="13" applyAlignment="1" applyProtection="1">
      <alignment vertical="center"/>
      <protection locked="0"/>
    </xf>
    <xf numFmtId="0" fontId="6" fillId="0" borderId="9" xfId="13" applyBorder="1" applyAlignment="1" applyProtection="1">
      <alignment vertical="center"/>
      <protection locked="0"/>
    </xf>
    <xf numFmtId="0" fontId="6" fillId="0" borderId="20" xfId="13" applyBorder="1" applyAlignment="1" applyProtection="1">
      <alignment vertical="center"/>
      <protection locked="0"/>
    </xf>
    <xf numFmtId="0" fontId="17" fillId="6" borderId="0" xfId="13" applyFont="1" applyFill="1" applyAlignment="1" applyProtection="1">
      <alignment vertical="center"/>
      <protection locked="0"/>
    </xf>
    <xf numFmtId="42" fontId="6" fillId="0" borderId="0" xfId="13" applyNumberFormat="1" applyAlignment="1" applyProtection="1">
      <alignment vertical="center"/>
      <protection locked="0"/>
    </xf>
    <xf numFmtId="0" fontId="22" fillId="0" borderId="68" xfId="13" applyFont="1" applyBorder="1" applyAlignment="1" applyProtection="1">
      <alignment horizontal="center" vertical="center"/>
      <protection locked="0"/>
    </xf>
    <xf numFmtId="176" fontId="18" fillId="7" borderId="54" xfId="13" applyNumberFormat="1" applyFont="1" applyFill="1" applyBorder="1" applyAlignment="1" applyProtection="1">
      <alignment vertical="center"/>
      <protection locked="0"/>
    </xf>
    <xf numFmtId="43" fontId="19" fillId="0" borderId="0" xfId="27" applyNumberFormat="1" applyFont="1" applyAlignment="1" applyProtection="1">
      <alignment vertical="center"/>
      <protection locked="0"/>
    </xf>
    <xf numFmtId="200" fontId="19" fillId="5" borderId="107" xfId="248" applyNumberFormat="1" applyFont="1" applyFill="1" applyBorder="1" applyAlignment="1" applyProtection="1">
      <alignment vertical="center"/>
      <protection locked="0"/>
    </xf>
    <xf numFmtId="177" fontId="19" fillId="5" borderId="107" xfId="22" applyNumberFormat="1" applyFont="1" applyFill="1" applyBorder="1" applyAlignment="1" applyProtection="1">
      <alignment vertical="center"/>
      <protection locked="0"/>
    </xf>
    <xf numFmtId="42" fontId="0" fillId="0" borderId="0" xfId="1" applyFont="1" applyProtection="1">
      <protection locked="0"/>
    </xf>
    <xf numFmtId="4" fontId="0" fillId="0" borderId="0" xfId="0" applyNumberFormat="1" applyAlignment="1" applyProtection="1">
      <alignment wrapText="1"/>
      <protection locked="0"/>
    </xf>
    <xf numFmtId="42" fontId="0" fillId="0" borderId="0" xfId="1" applyFont="1" applyFill="1" applyProtection="1">
      <protection locked="0"/>
    </xf>
    <xf numFmtId="0" fontId="0" fillId="33" borderId="0" xfId="0" applyFill="1" applyProtection="1">
      <protection locked="0"/>
    </xf>
    <xf numFmtId="177" fontId="19" fillId="5" borderId="34" xfId="22" applyNumberFormat="1" applyFont="1" applyFill="1" applyBorder="1" applyAlignment="1" applyProtection="1">
      <alignment vertical="center"/>
      <protection locked="0"/>
    </xf>
    <xf numFmtId="0" fontId="19" fillId="0" borderId="9" xfId="27" applyFont="1" applyBorder="1" applyAlignment="1" applyProtection="1">
      <alignment vertical="center" wrapText="1"/>
      <protection locked="0"/>
    </xf>
    <xf numFmtId="42" fontId="0" fillId="0" borderId="0" xfId="1" applyFont="1" applyBorder="1" applyProtection="1">
      <protection locked="0"/>
    </xf>
    <xf numFmtId="177" fontId="0" fillId="0" borderId="0" xfId="1" applyNumberFormat="1" applyFont="1" applyProtection="1">
      <protection locked="0"/>
    </xf>
    <xf numFmtId="0" fontId="18" fillId="7" borderId="54" xfId="13" applyFont="1" applyFill="1" applyBorder="1" applyAlignment="1" applyProtection="1">
      <alignment vertical="center"/>
      <protection locked="0"/>
    </xf>
    <xf numFmtId="0" fontId="0" fillId="5" borderId="0" xfId="0" applyFill="1" applyProtection="1">
      <protection locked="0"/>
    </xf>
    <xf numFmtId="43" fontId="19" fillId="5" borderId="0" xfId="27" applyNumberFormat="1" applyFont="1" applyFill="1" applyAlignment="1" applyProtection="1">
      <alignment vertical="center"/>
      <protection locked="0"/>
    </xf>
    <xf numFmtId="44" fontId="0" fillId="5" borderId="0" xfId="248" applyFont="1" applyFill="1" applyProtection="1">
      <protection locked="0"/>
    </xf>
    <xf numFmtId="4" fontId="0" fillId="5" borderId="0" xfId="0" applyNumberFormat="1" applyFill="1" applyProtection="1">
      <protection locked="0"/>
    </xf>
    <xf numFmtId="42" fontId="0" fillId="5" borderId="0" xfId="1" applyFont="1" applyFill="1" applyProtection="1">
      <protection locked="0"/>
    </xf>
    <xf numFmtId="0" fontId="0" fillId="32" borderId="0" xfId="0" applyFill="1" applyProtection="1">
      <protection locked="0"/>
    </xf>
    <xf numFmtId="0" fontId="19" fillId="5" borderId="0" xfId="27" applyFont="1" applyFill="1" applyAlignment="1" applyProtection="1">
      <alignment vertical="center" wrapText="1"/>
      <protection locked="0"/>
    </xf>
    <xf numFmtId="42" fontId="20" fillId="0" borderId="0" xfId="28" applyNumberFormat="1" applyProtection="1">
      <protection locked="0"/>
    </xf>
    <xf numFmtId="177" fontId="18" fillId="7" borderId="54" xfId="22" applyNumberFormat="1" applyFont="1" applyFill="1" applyBorder="1" applyAlignment="1" applyProtection="1">
      <alignment vertical="center"/>
      <protection locked="0"/>
    </xf>
    <xf numFmtId="177" fontId="19" fillId="3" borderId="34" xfId="22" applyNumberFormat="1" applyFont="1" applyFill="1" applyBorder="1" applyAlignment="1" applyProtection="1">
      <alignment vertical="center"/>
      <protection locked="0"/>
    </xf>
    <xf numFmtId="177" fontId="19" fillId="5" borderId="51" xfId="22" applyNumberFormat="1" applyFont="1" applyFill="1" applyBorder="1" applyAlignment="1" applyProtection="1">
      <alignment vertical="center"/>
      <protection locked="0"/>
    </xf>
    <xf numFmtId="4" fontId="0" fillId="0" borderId="0" xfId="0" applyNumberFormat="1" applyProtection="1">
      <protection locked="0"/>
    </xf>
    <xf numFmtId="177" fontId="19" fillId="5" borderId="75" xfId="22" applyNumberFormat="1" applyFont="1" applyFill="1" applyBorder="1" applyAlignment="1" applyProtection="1">
      <alignment vertical="center"/>
      <protection locked="0"/>
    </xf>
    <xf numFmtId="44" fontId="0" fillId="0" borderId="0" xfId="248" applyFont="1" applyProtection="1">
      <protection locked="0"/>
    </xf>
    <xf numFmtId="0" fontId="18" fillId="7" borderId="9" xfId="13" applyFont="1" applyFill="1" applyBorder="1" applyAlignment="1" applyProtection="1">
      <alignment vertical="center"/>
      <protection locked="0"/>
    </xf>
    <xf numFmtId="177" fontId="18" fillId="7" borderId="10" xfId="22" applyNumberFormat="1" applyFont="1" applyFill="1" applyBorder="1" applyAlignment="1" applyProtection="1">
      <alignment vertical="center"/>
      <protection locked="0"/>
    </xf>
    <xf numFmtId="44" fontId="0" fillId="0" borderId="0" xfId="0" applyNumberFormat="1" applyProtection="1">
      <protection locked="0"/>
    </xf>
    <xf numFmtId="9" fontId="0" fillId="0" borderId="0" xfId="2" applyFont="1" applyProtection="1">
      <protection locked="0"/>
    </xf>
    <xf numFmtId="0" fontId="20" fillId="0" borderId="0" xfId="28" applyProtection="1">
      <protection locked="0"/>
    </xf>
    <xf numFmtId="0" fontId="19" fillId="5" borderId="0" xfId="13" applyFont="1" applyFill="1" applyAlignment="1" applyProtection="1">
      <alignment vertical="center"/>
      <protection locked="0"/>
    </xf>
    <xf numFmtId="42" fontId="0" fillId="0" borderId="0" xfId="0" applyNumberFormat="1" applyProtection="1">
      <protection locked="0"/>
    </xf>
    <xf numFmtId="177" fontId="18" fillId="7" borderId="75" xfId="22" applyNumberFormat="1" applyFont="1" applyFill="1" applyBorder="1" applyAlignment="1" applyProtection="1">
      <alignment vertical="center"/>
      <protection locked="0"/>
    </xf>
    <xf numFmtId="177" fontId="23" fillId="5" borderId="107" xfId="22" applyNumberFormat="1" applyFont="1" applyFill="1" applyBorder="1" applyAlignment="1" applyProtection="1">
      <alignment horizontal="right" vertical="center" wrapText="1"/>
      <protection locked="0"/>
    </xf>
    <xf numFmtId="178" fontId="24" fillId="0" borderId="0" xfId="13" applyNumberFormat="1" applyFont="1" applyProtection="1">
      <protection locked="0"/>
    </xf>
    <xf numFmtId="0" fontId="19" fillId="0" borderId="0" xfId="13" applyFont="1" applyAlignment="1" applyProtection="1">
      <alignment vertical="center"/>
      <protection locked="0"/>
    </xf>
    <xf numFmtId="42" fontId="0" fillId="5" borderId="0" xfId="0" applyNumberFormat="1" applyFill="1" applyProtection="1">
      <protection locked="0"/>
    </xf>
    <xf numFmtId="177" fontId="0" fillId="5" borderId="0" xfId="1" applyNumberFormat="1" applyFont="1" applyFill="1" applyProtection="1">
      <protection locked="0"/>
    </xf>
    <xf numFmtId="178" fontId="24" fillId="5" borderId="0" xfId="13" applyNumberFormat="1" applyFont="1" applyFill="1" applyProtection="1">
      <protection locked="0"/>
    </xf>
    <xf numFmtId="177" fontId="23" fillId="5" borderId="34" xfId="22" applyNumberFormat="1" applyFont="1" applyFill="1" applyBorder="1" applyAlignment="1" applyProtection="1">
      <alignment vertical="center"/>
      <protection locked="0"/>
    </xf>
    <xf numFmtId="177" fontId="23" fillId="5" borderId="51" xfId="25" applyNumberFormat="1" applyFont="1" applyFill="1" applyBorder="1" applyAlignment="1" applyProtection="1">
      <alignment vertical="center"/>
      <protection locked="0"/>
    </xf>
    <xf numFmtId="176" fontId="19" fillId="0" borderId="0" xfId="13" applyNumberFormat="1" applyFont="1" applyProtection="1">
      <protection locked="0"/>
    </xf>
    <xf numFmtId="179" fontId="19" fillId="0" borderId="0" xfId="30" applyFont="1" applyFill="1" applyBorder="1" applyProtection="1">
      <protection locked="0"/>
    </xf>
    <xf numFmtId="174" fontId="16" fillId="0" borderId="0" xfId="23" applyFont="1" applyFill="1" applyAlignment="1" applyProtection="1">
      <alignment horizontal="center" vertical="center"/>
      <protection locked="0"/>
    </xf>
    <xf numFmtId="177" fontId="18" fillId="7" borderId="54" xfId="22" applyNumberFormat="1" applyFont="1" applyFill="1" applyBorder="1" applyAlignment="1" applyProtection="1">
      <alignment horizontal="left" vertical="center"/>
      <protection locked="0"/>
    </xf>
    <xf numFmtId="199" fontId="0" fillId="0" borderId="0" xfId="0" applyNumberFormat="1" applyProtection="1">
      <protection locked="0"/>
    </xf>
    <xf numFmtId="186" fontId="0" fillId="0" borderId="0" xfId="0" applyNumberFormat="1" applyProtection="1">
      <protection locked="0"/>
    </xf>
    <xf numFmtId="176" fontId="0" fillId="0" borderId="0" xfId="0" applyNumberFormat="1" applyProtection="1">
      <protection locked="0"/>
    </xf>
    <xf numFmtId="177" fontId="0" fillId="0" borderId="0" xfId="0" applyNumberFormat="1" applyProtection="1">
      <protection locked="0"/>
    </xf>
    <xf numFmtId="177" fontId="18" fillId="0" borderId="8" xfId="22" applyNumberFormat="1" applyFont="1" applyFill="1" applyBorder="1" applyAlignment="1" applyProtection="1">
      <alignment horizontal="left" vertical="center"/>
      <protection locked="0"/>
    </xf>
    <xf numFmtId="177" fontId="19" fillId="5" borderId="0" xfId="22" applyNumberFormat="1" applyFont="1" applyFill="1" applyBorder="1" applyAlignment="1" applyProtection="1">
      <alignment horizontal="left" vertical="center" wrapText="1"/>
      <protection locked="0"/>
    </xf>
    <xf numFmtId="176" fontId="23" fillId="5" borderId="71" xfId="25" applyNumberFormat="1" applyFont="1" applyFill="1" applyBorder="1" applyAlignment="1" applyProtection="1">
      <alignment vertical="center"/>
      <protection locked="0"/>
    </xf>
    <xf numFmtId="177" fontId="19" fillId="5" borderId="71" xfId="22" applyNumberFormat="1" applyFont="1" applyFill="1" applyBorder="1" applyAlignment="1" applyProtection="1">
      <alignment horizontal="left" vertical="center" wrapText="1"/>
      <protection locked="0"/>
    </xf>
    <xf numFmtId="177" fontId="19" fillId="5" borderId="109" xfId="22" applyNumberFormat="1" applyFont="1" applyFill="1" applyBorder="1" applyAlignment="1" applyProtection="1">
      <alignment vertical="center"/>
      <protection locked="0"/>
    </xf>
    <xf numFmtId="177" fontId="23" fillId="5" borderId="51" xfId="22" applyNumberFormat="1" applyFont="1" applyFill="1" applyBorder="1" applyAlignment="1" applyProtection="1">
      <alignment horizontal="left" vertical="center" wrapText="1"/>
      <protection locked="0"/>
    </xf>
    <xf numFmtId="44" fontId="18" fillId="0" borderId="34" xfId="248" applyFont="1" applyFill="1" applyBorder="1" applyAlignment="1" applyProtection="1">
      <alignment horizontal="left" vertical="center"/>
      <protection locked="0"/>
    </xf>
    <xf numFmtId="177" fontId="19" fillId="5" borderId="49" xfId="22" applyNumberFormat="1" applyFont="1" applyFill="1" applyBorder="1" applyAlignment="1" applyProtection="1">
      <alignment vertical="center"/>
      <protection locked="0"/>
    </xf>
    <xf numFmtId="177" fontId="19" fillId="5" borderId="108" xfId="22" applyNumberFormat="1" applyFont="1" applyFill="1" applyBorder="1" applyAlignment="1" applyProtection="1">
      <alignment vertical="center"/>
      <protection locked="0"/>
    </xf>
    <xf numFmtId="177" fontId="19" fillId="31" borderId="75" xfId="22" applyNumberFormat="1" applyFont="1" applyFill="1" applyBorder="1" applyAlignment="1" applyProtection="1">
      <alignment vertical="center"/>
      <protection locked="0"/>
    </xf>
    <xf numFmtId="177" fontId="10" fillId="31" borderId="108" xfId="0" applyNumberFormat="1" applyFont="1" applyFill="1" applyBorder="1" applyProtection="1">
      <protection locked="0"/>
    </xf>
    <xf numFmtId="177" fontId="10" fillId="0" borderId="109" xfId="0" applyNumberFormat="1" applyFont="1" applyBorder="1" applyProtection="1">
      <protection locked="0"/>
    </xf>
    <xf numFmtId="177" fontId="10" fillId="0" borderId="108" xfId="0" applyNumberFormat="1" applyFont="1" applyBorder="1" applyProtection="1">
      <protection locked="0"/>
    </xf>
    <xf numFmtId="177" fontId="19" fillId="34" borderId="75" xfId="22" applyNumberFormat="1" applyFont="1" applyFill="1" applyBorder="1" applyAlignment="1" applyProtection="1">
      <alignment vertical="center"/>
      <protection locked="0"/>
    </xf>
    <xf numFmtId="177" fontId="10" fillId="34" borderId="108" xfId="0" applyNumberFormat="1" applyFont="1" applyFill="1" applyBorder="1" applyProtection="1">
      <protection locked="0"/>
    </xf>
    <xf numFmtId="177" fontId="10" fillId="0" borderId="106" xfId="0" applyNumberFormat="1" applyFont="1" applyBorder="1" applyProtection="1">
      <protection locked="0"/>
    </xf>
    <xf numFmtId="186" fontId="10" fillId="0" borderId="0" xfId="0" applyNumberFormat="1" applyFont="1" applyProtection="1">
      <protection locked="0"/>
    </xf>
    <xf numFmtId="176" fontId="23" fillId="5" borderId="44" xfId="25" applyNumberFormat="1" applyFont="1" applyFill="1" applyBorder="1" applyAlignment="1" applyProtection="1">
      <alignment vertical="center"/>
      <protection locked="0"/>
    </xf>
    <xf numFmtId="0" fontId="49" fillId="0" borderId="0" xfId="0" applyFont="1" applyAlignment="1" applyProtection="1">
      <alignment horizontal="center"/>
      <protection locked="0"/>
    </xf>
    <xf numFmtId="0" fontId="22" fillId="0" borderId="11" xfId="13" applyFont="1" applyBorder="1" applyAlignment="1">
      <alignment horizontal="center" vertical="center" wrapText="1"/>
    </xf>
    <xf numFmtId="0" fontId="22" fillId="0" borderId="71" xfId="13" applyFont="1" applyBorder="1" applyAlignment="1">
      <alignment horizontal="center" vertical="center" wrapText="1"/>
    </xf>
    <xf numFmtId="0" fontId="21" fillId="0" borderId="71" xfId="13" applyFont="1" applyBorder="1" applyAlignment="1">
      <alignment horizontal="center" vertical="center" wrapText="1"/>
    </xf>
    <xf numFmtId="0" fontId="21" fillId="0" borderId="71" xfId="13" applyFont="1" applyBorder="1" applyAlignment="1">
      <alignment horizontal="center" vertical="center"/>
    </xf>
    <xf numFmtId="165" fontId="21" fillId="0" borderId="71" xfId="13" applyNumberFormat="1" applyFont="1" applyBorder="1" applyAlignment="1">
      <alignment horizontal="center" vertical="center" wrapText="1"/>
    </xf>
    <xf numFmtId="43" fontId="21" fillId="0" borderId="71" xfId="15" applyFont="1" applyFill="1" applyBorder="1" applyAlignment="1" applyProtection="1">
      <alignment horizontal="center" vertical="center" wrapText="1"/>
    </xf>
    <xf numFmtId="0" fontId="22" fillId="0" borderId="68" xfId="13" applyFont="1" applyBorder="1" applyAlignment="1">
      <alignment horizontal="center" vertical="center"/>
    </xf>
    <xf numFmtId="0" fontId="18" fillId="7" borderId="7" xfId="13" applyFont="1" applyFill="1" applyBorder="1" applyAlignment="1">
      <alignment vertical="center"/>
    </xf>
    <xf numFmtId="0" fontId="18" fillId="7" borderId="8" xfId="13" applyFont="1" applyFill="1" applyBorder="1" applyAlignment="1">
      <alignment vertical="center"/>
    </xf>
    <xf numFmtId="0" fontId="18" fillId="7" borderId="53" xfId="13" applyFont="1" applyFill="1" applyBorder="1" applyAlignment="1">
      <alignment vertical="center"/>
    </xf>
    <xf numFmtId="165" fontId="18" fillId="7" borderId="53" xfId="13" applyNumberFormat="1" applyFont="1" applyFill="1" applyBorder="1" applyAlignment="1">
      <alignment vertical="center"/>
    </xf>
    <xf numFmtId="176" fontId="18" fillId="7" borderId="53" xfId="13" applyNumberFormat="1" applyFont="1" applyFill="1" applyBorder="1" applyAlignment="1">
      <alignment vertical="center"/>
    </xf>
    <xf numFmtId="176" fontId="18" fillId="7" borderId="54" xfId="13" applyNumberFormat="1" applyFont="1" applyFill="1" applyBorder="1" applyAlignment="1">
      <alignment vertical="center"/>
    </xf>
    <xf numFmtId="0" fontId="19" fillId="5" borderId="75" xfId="27" applyFont="1" applyFill="1" applyBorder="1" applyAlignment="1">
      <alignment horizontal="center" vertical="center"/>
    </xf>
    <xf numFmtId="0" fontId="19" fillId="5" borderId="75" xfId="27" applyFont="1" applyFill="1" applyBorder="1" applyAlignment="1">
      <alignment horizontal="center" vertical="center" wrapText="1"/>
    </xf>
    <xf numFmtId="0" fontId="19" fillId="5" borderId="48" xfId="27" applyFont="1" applyFill="1" applyBorder="1" applyAlignment="1">
      <alignment vertical="center" wrapText="1"/>
    </xf>
    <xf numFmtId="0" fontId="19" fillId="5" borderId="48" xfId="27" applyFont="1" applyFill="1" applyBorder="1" applyAlignment="1">
      <alignment horizontal="center" vertical="center" wrapText="1"/>
    </xf>
    <xf numFmtId="2" fontId="46" fillId="0" borderId="0" xfId="0" applyNumberFormat="1" applyFont="1" applyAlignment="1">
      <alignment horizontal="center" vertical="center"/>
    </xf>
    <xf numFmtId="177" fontId="19" fillId="5" borderId="75" xfId="22" applyNumberFormat="1" applyFont="1" applyFill="1" applyBorder="1" applyAlignment="1" applyProtection="1">
      <alignment horizontal="center" vertical="center" wrapText="1"/>
    </xf>
    <xf numFmtId="177" fontId="19" fillId="5" borderId="101" xfId="22" applyNumberFormat="1" applyFont="1" applyFill="1" applyBorder="1" applyAlignment="1" applyProtection="1">
      <alignment vertical="center"/>
    </xf>
    <xf numFmtId="0" fontId="19" fillId="0" borderId="75" xfId="27" applyFont="1" applyBorder="1" applyAlignment="1">
      <alignment horizontal="center" vertical="center"/>
    </xf>
    <xf numFmtId="0" fontId="19" fillId="0" borderId="75" xfId="27" applyFont="1" applyBorder="1" applyAlignment="1">
      <alignment horizontal="center" vertical="center" wrapText="1"/>
    </xf>
    <xf numFmtId="0" fontId="19" fillId="0" borderId="75" xfId="27" applyFont="1" applyBorder="1" applyAlignment="1">
      <alignment vertical="center" wrapText="1"/>
    </xf>
    <xf numFmtId="165" fontId="19" fillId="0" borderId="75" xfId="13" applyNumberFormat="1" applyFont="1" applyBorder="1" applyAlignment="1">
      <alignment horizontal="center" vertical="center"/>
    </xf>
    <xf numFmtId="177" fontId="19" fillId="0" borderId="75" xfId="22" applyNumberFormat="1" applyFont="1" applyFill="1" applyBorder="1" applyAlignment="1" applyProtection="1">
      <alignment horizontal="center" vertical="center" wrapText="1"/>
    </xf>
    <xf numFmtId="177" fontId="19" fillId="0" borderId="101" xfId="22" applyNumberFormat="1" applyFont="1" applyFill="1" applyBorder="1" applyAlignment="1" applyProtection="1">
      <alignment vertical="center"/>
    </xf>
    <xf numFmtId="0" fontId="19" fillId="5" borderId="75" xfId="27" applyFont="1" applyFill="1" applyBorder="1" applyAlignment="1">
      <alignment vertical="center" wrapText="1"/>
    </xf>
    <xf numFmtId="165" fontId="19" fillId="5" borderId="75" xfId="13" applyNumberFormat="1" applyFont="1" applyFill="1" applyBorder="1" applyAlignment="1">
      <alignment horizontal="center" vertical="center"/>
    </xf>
    <xf numFmtId="0" fontId="19" fillId="5" borderId="75" xfId="13" applyFont="1" applyFill="1" applyBorder="1" applyAlignment="1">
      <alignment horizontal="center" vertical="center"/>
    </xf>
    <xf numFmtId="0" fontId="19" fillId="5" borderId="75" xfId="13" applyFont="1" applyFill="1" applyBorder="1" applyAlignment="1">
      <alignment vertical="center"/>
    </xf>
    <xf numFmtId="177" fontId="19" fillId="0" borderId="75" xfId="22" applyNumberFormat="1" applyFont="1" applyFill="1" applyBorder="1" applyAlignment="1" applyProtection="1">
      <alignment horizontal="center" vertical="center"/>
    </xf>
    <xf numFmtId="177" fontId="19" fillId="5" borderId="34" xfId="22" applyNumberFormat="1" applyFont="1" applyFill="1" applyBorder="1" applyAlignment="1" applyProtection="1">
      <alignment vertical="center"/>
    </xf>
    <xf numFmtId="165" fontId="19" fillId="5" borderId="93" xfId="13" applyNumberFormat="1" applyFont="1" applyFill="1" applyBorder="1" applyAlignment="1">
      <alignment horizontal="center" vertical="center"/>
    </xf>
    <xf numFmtId="177" fontId="19" fillId="0" borderId="93" xfId="22" applyNumberFormat="1" applyFont="1" applyFill="1" applyBorder="1" applyAlignment="1" applyProtection="1">
      <alignment horizontal="center" vertical="center"/>
    </xf>
    <xf numFmtId="0" fontId="19" fillId="5" borderId="93" xfId="27" applyFont="1" applyFill="1" applyBorder="1" applyAlignment="1">
      <alignment vertical="center" wrapText="1"/>
    </xf>
    <xf numFmtId="177" fontId="19" fillId="5" borderId="93" xfId="22" applyNumberFormat="1" applyFont="1" applyFill="1" applyBorder="1" applyAlignment="1" applyProtection="1">
      <alignment horizontal="center" vertical="center"/>
    </xf>
    <xf numFmtId="0" fontId="19" fillId="5" borderId="93" xfId="27" applyFont="1" applyFill="1" applyBorder="1" applyAlignment="1">
      <alignment horizontal="center" vertical="center" wrapText="1"/>
    </xf>
    <xf numFmtId="177" fontId="23" fillId="0" borderId="36" xfId="22" applyNumberFormat="1" applyFont="1" applyFill="1" applyBorder="1" applyAlignment="1" applyProtection="1">
      <alignment horizontal="right" vertical="center" wrapText="1"/>
    </xf>
    <xf numFmtId="0" fontId="18" fillId="7" borderId="54" xfId="13" applyFont="1" applyFill="1" applyBorder="1" applyAlignment="1">
      <alignment vertical="center"/>
    </xf>
    <xf numFmtId="165" fontId="19" fillId="0" borderId="93" xfId="13" applyNumberFormat="1" applyFont="1" applyBorder="1" applyAlignment="1">
      <alignment horizontal="center" vertical="center"/>
    </xf>
    <xf numFmtId="177" fontId="23" fillId="5" borderId="36" xfId="22" applyNumberFormat="1" applyFont="1" applyFill="1" applyBorder="1" applyAlignment="1" applyProtection="1">
      <alignment horizontal="right" vertical="center" wrapText="1"/>
    </xf>
    <xf numFmtId="177" fontId="18" fillId="7" borderId="53" xfId="22" applyNumberFormat="1" applyFont="1" applyFill="1" applyBorder="1" applyAlignment="1" applyProtection="1">
      <alignment vertical="center"/>
    </xf>
    <xf numFmtId="177" fontId="18" fillId="7" borderId="54" xfId="22" applyNumberFormat="1" applyFont="1" applyFill="1" applyBorder="1" applyAlignment="1" applyProtection="1">
      <alignment vertical="center"/>
    </xf>
    <xf numFmtId="0" fontId="19" fillId="5" borderId="40" xfId="13" applyFont="1" applyFill="1" applyBorder="1" applyAlignment="1">
      <alignment horizontal="center" vertical="center"/>
    </xf>
    <xf numFmtId="0" fontId="19" fillId="5" borderId="0" xfId="27" applyFont="1" applyFill="1" applyAlignment="1">
      <alignment vertical="center" wrapText="1"/>
    </xf>
    <xf numFmtId="165" fontId="19" fillId="5" borderId="40" xfId="13" applyNumberFormat="1" applyFont="1" applyFill="1" applyBorder="1" applyAlignment="1">
      <alignment horizontal="center" vertical="center"/>
    </xf>
    <xf numFmtId="177" fontId="19" fillId="5" borderId="40" xfId="22" applyNumberFormat="1" applyFont="1" applyFill="1" applyBorder="1" applyAlignment="1" applyProtection="1">
      <alignment vertical="center" wrapText="1"/>
    </xf>
    <xf numFmtId="177" fontId="19" fillId="5" borderId="51" xfId="22" applyNumberFormat="1" applyFont="1" applyFill="1" applyBorder="1" applyAlignment="1" applyProtection="1">
      <alignment vertical="center"/>
    </xf>
    <xf numFmtId="0" fontId="19" fillId="0" borderId="75" xfId="13" applyFont="1" applyBorder="1" applyAlignment="1">
      <alignment horizontal="center" vertical="center"/>
    </xf>
    <xf numFmtId="177" fontId="19" fillId="0" borderId="75" xfId="22" applyNumberFormat="1" applyFont="1" applyFill="1" applyBorder="1" applyAlignment="1" applyProtection="1">
      <alignment vertical="center"/>
    </xf>
    <xf numFmtId="177" fontId="19" fillId="0" borderId="34" xfId="22" applyNumberFormat="1" applyFont="1" applyFill="1" applyBorder="1" applyAlignment="1" applyProtection="1">
      <alignment vertical="center"/>
    </xf>
    <xf numFmtId="0" fontId="19" fillId="5" borderId="75" xfId="13" applyFont="1" applyFill="1" applyBorder="1" applyAlignment="1">
      <alignment vertical="center" wrapText="1"/>
    </xf>
    <xf numFmtId="177" fontId="19" fillId="5" borderId="75" xfId="22" applyNumberFormat="1" applyFont="1" applyFill="1" applyBorder="1" applyAlignment="1" applyProtection="1">
      <alignment vertical="center"/>
    </xf>
    <xf numFmtId="0" fontId="18" fillId="7" borderId="9" xfId="13" applyFont="1" applyFill="1" applyBorder="1" applyAlignment="1">
      <alignment vertical="center"/>
    </xf>
    <xf numFmtId="0" fontId="18" fillId="7" borderId="0" xfId="13" applyFont="1" applyFill="1" applyAlignment="1">
      <alignment vertical="center"/>
    </xf>
    <xf numFmtId="165" fontId="18" fillId="7" borderId="0" xfId="13" applyNumberFormat="1" applyFont="1" applyFill="1" applyAlignment="1">
      <alignment vertical="center"/>
    </xf>
    <xf numFmtId="177" fontId="18" fillId="7" borderId="0" xfId="22" applyNumberFormat="1" applyFont="1" applyFill="1" applyBorder="1" applyAlignment="1" applyProtection="1">
      <alignment vertical="center"/>
    </xf>
    <xf numFmtId="177" fontId="18" fillId="7" borderId="10" xfId="22" applyNumberFormat="1" applyFont="1" applyFill="1" applyBorder="1" applyAlignment="1" applyProtection="1">
      <alignment vertical="center"/>
    </xf>
    <xf numFmtId="0" fontId="19" fillId="5" borderId="6" xfId="13" applyFont="1" applyFill="1" applyBorder="1" applyAlignment="1">
      <alignment vertical="center" wrapText="1"/>
    </xf>
    <xf numFmtId="0" fontId="19" fillId="0" borderId="94" xfId="27" applyFont="1" applyBorder="1" applyAlignment="1">
      <alignment horizontal="center" vertical="center" wrapText="1"/>
    </xf>
    <xf numFmtId="4" fontId="19" fillId="0" borderId="75" xfId="27" applyNumberFormat="1" applyFont="1" applyBorder="1" applyAlignment="1">
      <alignment horizontal="center" vertical="center"/>
    </xf>
    <xf numFmtId="177" fontId="19" fillId="5" borderId="75" xfId="22" applyNumberFormat="1" applyFont="1" applyFill="1" applyBorder="1" applyAlignment="1" applyProtection="1">
      <alignment vertical="center" wrapText="1"/>
    </xf>
    <xf numFmtId="0" fontId="19" fillId="0" borderId="40" xfId="13" applyFont="1" applyBorder="1" applyAlignment="1">
      <alignment vertical="center" wrapText="1"/>
    </xf>
    <xf numFmtId="0" fontId="19" fillId="0" borderId="97" xfId="27" applyFont="1" applyBorder="1" applyAlignment="1">
      <alignment horizontal="center" vertical="center" wrapText="1"/>
    </xf>
    <xf numFmtId="4" fontId="19" fillId="0" borderId="93" xfId="27" applyNumberFormat="1" applyFont="1" applyBorder="1" applyAlignment="1">
      <alignment horizontal="center" vertical="center"/>
    </xf>
    <xf numFmtId="177" fontId="19" fillId="0" borderId="93" xfId="22" applyNumberFormat="1" applyFont="1" applyFill="1" applyBorder="1" applyAlignment="1" applyProtection="1">
      <alignment vertical="center" wrapText="1"/>
    </xf>
    <xf numFmtId="0" fontId="19" fillId="5" borderId="40" xfId="13" applyFont="1" applyFill="1" applyBorder="1" applyAlignment="1">
      <alignment vertical="center" wrapText="1"/>
    </xf>
    <xf numFmtId="177" fontId="19" fillId="5" borderId="93" xfId="22" applyNumberFormat="1" applyFont="1" applyFill="1" applyBorder="1" applyAlignment="1" applyProtection="1">
      <alignment vertical="center" wrapText="1"/>
    </xf>
    <xf numFmtId="0" fontId="19" fillId="0" borderId="6" xfId="13" applyFont="1" applyBorder="1" applyAlignment="1">
      <alignment vertical="center" wrapText="1"/>
    </xf>
    <xf numFmtId="0" fontId="19" fillId="0" borderId="93" xfId="27" applyFont="1" applyBorder="1" applyAlignment="1">
      <alignment horizontal="center" vertical="center" wrapText="1"/>
    </xf>
    <xf numFmtId="0" fontId="19" fillId="0" borderId="75" xfId="13" applyFont="1" applyBorder="1" applyAlignment="1">
      <alignment vertical="center" wrapText="1"/>
    </xf>
    <xf numFmtId="177" fontId="23" fillId="5" borderId="101" xfId="22" applyNumberFormat="1" applyFont="1" applyFill="1" applyBorder="1" applyAlignment="1" applyProtection="1">
      <alignment horizontal="right" vertical="center" wrapText="1"/>
    </xf>
    <xf numFmtId="0" fontId="18" fillId="7" borderId="75" xfId="13" applyFont="1" applyFill="1" applyBorder="1" applyAlignment="1">
      <alignment vertical="center"/>
    </xf>
    <xf numFmtId="0" fontId="18" fillId="3" borderId="75" xfId="13" applyFont="1" applyFill="1" applyBorder="1" applyAlignment="1">
      <alignment vertical="center"/>
    </xf>
    <xf numFmtId="165" fontId="18" fillId="7" borderId="75" xfId="13" applyNumberFormat="1" applyFont="1" applyFill="1" applyBorder="1" applyAlignment="1">
      <alignment vertical="center"/>
    </xf>
    <xf numFmtId="177" fontId="18" fillId="7" borderId="75" xfId="22" applyNumberFormat="1" applyFont="1" applyFill="1" applyBorder="1" applyAlignment="1" applyProtection="1">
      <alignment vertical="center"/>
    </xf>
    <xf numFmtId="177" fontId="23" fillId="5" borderId="34" xfId="22" applyNumberFormat="1" applyFont="1" applyFill="1" applyBorder="1" applyAlignment="1" applyProtection="1">
      <alignment horizontal="right" vertical="center" wrapText="1"/>
    </xf>
    <xf numFmtId="177" fontId="23" fillId="5" borderId="51" xfId="25" applyNumberFormat="1" applyFont="1" applyFill="1" applyBorder="1" applyAlignment="1">
      <alignment vertical="center"/>
    </xf>
    <xf numFmtId="185" fontId="23" fillId="5" borderId="94" xfId="2" applyNumberFormat="1" applyFont="1" applyFill="1" applyBorder="1" applyAlignment="1" applyProtection="1">
      <alignment vertical="center"/>
    </xf>
    <xf numFmtId="177" fontId="23" fillId="5" borderId="34" xfId="25" applyNumberFormat="1" applyFont="1" applyFill="1" applyBorder="1" applyAlignment="1">
      <alignment vertical="center"/>
    </xf>
    <xf numFmtId="9" fontId="23" fillId="5" borderId="94" xfId="2" applyFont="1" applyFill="1" applyBorder="1" applyAlignment="1" applyProtection="1">
      <alignment vertical="center"/>
    </xf>
    <xf numFmtId="9" fontId="23" fillId="5" borderId="97" xfId="2" applyFont="1" applyFill="1" applyBorder="1" applyAlignment="1" applyProtection="1">
      <alignment vertical="center"/>
    </xf>
    <xf numFmtId="177" fontId="23" fillId="5" borderId="101" xfId="25" applyNumberFormat="1" applyFont="1" applyFill="1" applyBorder="1" applyAlignment="1">
      <alignment vertical="center"/>
    </xf>
    <xf numFmtId="176" fontId="18" fillId="7" borderId="54" xfId="248" applyNumberFormat="1" applyFont="1" applyFill="1" applyBorder="1" applyAlignment="1" applyProtection="1">
      <alignment horizontal="center" vertical="center"/>
    </xf>
    <xf numFmtId="0" fontId="0" fillId="0" borderId="11" xfId="0" applyBorder="1"/>
    <xf numFmtId="0" fontId="0" fillId="0" borderId="71" xfId="0" applyBorder="1"/>
    <xf numFmtId="0" fontId="19" fillId="5" borderId="40" xfId="27" applyFont="1" applyFill="1" applyBorder="1" applyAlignment="1">
      <alignment horizontal="center" vertical="center"/>
    </xf>
    <xf numFmtId="0" fontId="19" fillId="0" borderId="40" xfId="27" applyFont="1" applyBorder="1" applyAlignment="1">
      <alignment horizontal="center" vertical="center" wrapText="1"/>
    </xf>
    <xf numFmtId="0" fontId="19" fillId="0" borderId="40" xfId="27" applyFont="1" applyBorder="1" applyAlignment="1">
      <alignment horizontal="center" vertical="center"/>
    </xf>
    <xf numFmtId="0" fontId="19" fillId="0" borderId="48" xfId="27" applyFont="1" applyBorder="1" applyAlignment="1">
      <alignment horizontal="center" vertical="center" wrapText="1"/>
    </xf>
    <xf numFmtId="4" fontId="19" fillId="0" borderId="48" xfId="27" applyNumberFormat="1" applyFont="1" applyBorder="1" applyAlignment="1">
      <alignment horizontal="center" vertical="center"/>
    </xf>
    <xf numFmtId="177" fontId="19" fillId="0" borderId="48" xfId="22" applyNumberFormat="1" applyFont="1" applyFill="1" applyBorder="1" applyAlignment="1" applyProtection="1">
      <alignment vertical="center" wrapText="1"/>
    </xf>
    <xf numFmtId="177" fontId="19" fillId="5" borderId="40" xfId="22" applyNumberFormat="1" applyFont="1" applyFill="1" applyBorder="1" applyAlignment="1" applyProtection="1">
      <alignment vertical="center"/>
    </xf>
    <xf numFmtId="0" fontId="19" fillId="0" borderId="75" xfId="13" applyFont="1" applyBorder="1" applyAlignment="1">
      <alignment horizontal="left" vertical="center" wrapText="1"/>
    </xf>
    <xf numFmtId="0" fontId="19" fillId="0" borderId="95" xfId="27" applyFont="1" applyBorder="1" applyAlignment="1">
      <alignment vertical="center" wrapText="1"/>
    </xf>
    <xf numFmtId="0" fontId="19" fillId="0" borderId="6" xfId="27" applyFont="1" applyBorder="1" applyAlignment="1">
      <alignment horizontal="center" vertical="center" wrapText="1"/>
    </xf>
    <xf numFmtId="4" fontId="19" fillId="0" borderId="94" xfId="27" applyNumberFormat="1" applyFont="1" applyBorder="1" applyAlignment="1">
      <alignment horizontal="center" vertical="center"/>
    </xf>
    <xf numFmtId="177" fontId="10" fillId="0" borderId="6" xfId="0" applyNumberFormat="1" applyFont="1" applyBorder="1"/>
    <xf numFmtId="0" fontId="10" fillId="0" borderId="0" xfId="0" applyFont="1" applyAlignment="1">
      <alignment horizontal="center" vertical="center"/>
    </xf>
    <xf numFmtId="9" fontId="10" fillId="0" borderId="0" xfId="0" applyNumberFormat="1" applyFont="1" applyAlignment="1">
      <alignment horizontal="center" vertical="center"/>
    </xf>
    <xf numFmtId="177" fontId="23" fillId="5" borderId="6" xfId="22" applyNumberFormat="1" applyFont="1" applyFill="1" applyBorder="1" applyAlignment="1" applyProtection="1">
      <alignment vertical="center"/>
    </xf>
    <xf numFmtId="176" fontId="10" fillId="3" borderId="39" xfId="0" applyNumberFormat="1" applyFont="1" applyFill="1" applyBorder="1"/>
    <xf numFmtId="0" fontId="10" fillId="0" borderId="0" xfId="0" applyFont="1"/>
    <xf numFmtId="0" fontId="0" fillId="0" borderId="48" xfId="0" applyBorder="1"/>
    <xf numFmtId="176" fontId="10" fillId="34" borderId="39" xfId="0" applyNumberFormat="1" applyFont="1" applyFill="1" applyBorder="1"/>
    <xf numFmtId="0" fontId="23" fillId="5" borderId="16" xfId="27" applyFont="1" applyFill="1" applyBorder="1" applyAlignment="1">
      <alignment horizontal="right" vertical="center"/>
    </xf>
    <xf numFmtId="0" fontId="23" fillId="5" borderId="96" xfId="27" applyFont="1" applyFill="1" applyBorder="1" applyAlignment="1">
      <alignment horizontal="right" vertical="center"/>
    </xf>
    <xf numFmtId="0" fontId="23" fillId="5" borderId="94" xfId="27" applyFont="1" applyFill="1" applyBorder="1" applyAlignment="1">
      <alignment horizontal="right" vertical="center"/>
    </xf>
    <xf numFmtId="0" fontId="21" fillId="0" borderId="44" xfId="13" applyFont="1" applyBorder="1" applyAlignment="1">
      <alignment horizontal="center" vertical="center"/>
    </xf>
    <xf numFmtId="0" fontId="22" fillId="0" borderId="34" xfId="13" applyFont="1" applyBorder="1" applyAlignment="1">
      <alignment horizontal="center" vertical="center"/>
    </xf>
    <xf numFmtId="0" fontId="22" fillId="0" borderId="36" xfId="13" applyFont="1" applyBorder="1" applyAlignment="1">
      <alignment horizontal="center" vertical="center"/>
    </xf>
    <xf numFmtId="0" fontId="21" fillId="0" borderId="48" xfId="13" applyFont="1" applyBorder="1" applyAlignment="1">
      <alignment horizontal="center" vertical="center" wrapText="1"/>
    </xf>
    <xf numFmtId="0" fontId="21" fillId="0" borderId="41" xfId="13" applyFont="1" applyBorder="1" applyAlignment="1">
      <alignment horizontal="center" vertical="center" wrapText="1"/>
    </xf>
    <xf numFmtId="165" fontId="21" fillId="0" borderId="47" xfId="13" applyNumberFormat="1" applyFont="1" applyBorder="1" applyAlignment="1">
      <alignment horizontal="center" vertical="center" wrapText="1"/>
    </xf>
    <xf numFmtId="165" fontId="21" fillId="0" borderId="48" xfId="13" applyNumberFormat="1" applyFont="1" applyBorder="1" applyAlignment="1">
      <alignment horizontal="center" vertical="center" wrapText="1"/>
    </xf>
    <xf numFmtId="165" fontId="21" fillId="0" borderId="41" xfId="13" applyNumberFormat="1" applyFont="1" applyBorder="1" applyAlignment="1">
      <alignment horizontal="center" vertical="center" wrapText="1"/>
    </xf>
    <xf numFmtId="43" fontId="21" fillId="0" borderId="47" xfId="15" applyFont="1" applyFill="1" applyBorder="1" applyAlignment="1" applyProtection="1">
      <alignment horizontal="center" vertical="center" wrapText="1"/>
    </xf>
    <xf numFmtId="43" fontId="21" fillId="0" borderId="48" xfId="15" applyFont="1" applyFill="1" applyBorder="1" applyAlignment="1" applyProtection="1">
      <alignment horizontal="center" vertical="center" wrapText="1"/>
    </xf>
    <xf numFmtId="43" fontId="21" fillId="0" borderId="41" xfId="15" applyFont="1" applyFill="1" applyBorder="1" applyAlignment="1" applyProtection="1">
      <alignment horizontal="center" vertical="center" wrapText="1"/>
    </xf>
    <xf numFmtId="0" fontId="10" fillId="34" borderId="5" xfId="0" applyFont="1" applyFill="1" applyBorder="1" applyAlignment="1">
      <alignment horizontal="center"/>
    </xf>
    <xf numFmtId="0" fontId="10" fillId="34" borderId="92" xfId="0" applyFont="1" applyFill="1" applyBorder="1" applyAlignment="1">
      <alignment horizontal="center"/>
    </xf>
    <xf numFmtId="0" fontId="10" fillId="4" borderId="5" xfId="0" applyFont="1" applyFill="1" applyBorder="1" applyAlignment="1">
      <alignment horizontal="center"/>
    </xf>
    <xf numFmtId="0" fontId="10" fillId="4" borderId="53" xfId="0" applyFont="1" applyFill="1" applyBorder="1" applyAlignment="1">
      <alignment horizontal="center"/>
    </xf>
    <xf numFmtId="0" fontId="10" fillId="4" borderId="54" xfId="0" applyFont="1" applyFill="1" applyBorder="1" applyAlignment="1">
      <alignment horizontal="center"/>
    </xf>
    <xf numFmtId="0" fontId="10" fillId="0" borderId="98" xfId="0" applyFont="1" applyBorder="1" applyAlignment="1">
      <alignment horizontal="center"/>
    </xf>
    <xf numFmtId="0" fontId="10" fillId="0" borderId="97" xfId="0" applyFont="1" applyBorder="1" applyAlignment="1">
      <alignment horizontal="center"/>
    </xf>
    <xf numFmtId="0" fontId="18" fillId="7" borderId="5" xfId="13" applyFont="1" applyFill="1" applyBorder="1" applyAlignment="1">
      <alignment horizontal="center" vertical="center"/>
    </xf>
    <xf numFmtId="0" fontId="18" fillId="7" borderId="53" xfId="13" applyFont="1" applyFill="1" applyBorder="1" applyAlignment="1">
      <alignment horizontal="center" vertical="center"/>
    </xf>
    <xf numFmtId="0" fontId="18" fillId="7" borderId="92" xfId="13" applyFont="1" applyFill="1" applyBorder="1" applyAlignment="1">
      <alignment horizontal="center" vertical="center"/>
    </xf>
    <xf numFmtId="179" fontId="23" fillId="5" borderId="50" xfId="30" applyFont="1" applyFill="1" applyBorder="1" applyAlignment="1" applyProtection="1">
      <alignment horizontal="right" vertical="center" wrapText="1"/>
    </xf>
    <xf numFmtId="179" fontId="23" fillId="5" borderId="37" xfId="30" applyFont="1" applyFill="1" applyBorder="1" applyAlignment="1" applyProtection="1">
      <alignment horizontal="right" vertical="center" wrapText="1"/>
    </xf>
    <xf numFmtId="179" fontId="23" fillId="5" borderId="42" xfId="30" applyFont="1" applyFill="1" applyBorder="1" applyAlignment="1" applyProtection="1">
      <alignment horizontal="right" vertical="center" wrapText="1"/>
    </xf>
    <xf numFmtId="179" fontId="23" fillId="5" borderId="33" xfId="30" applyFont="1" applyFill="1" applyBorder="1" applyAlignment="1" applyProtection="1">
      <alignment horizontal="right" vertical="center"/>
    </xf>
    <xf numFmtId="179" fontId="23" fillId="5" borderId="75" xfId="30" applyFont="1" applyFill="1" applyBorder="1" applyAlignment="1" applyProtection="1">
      <alignment horizontal="right" vertical="center"/>
    </xf>
    <xf numFmtId="0" fontId="23" fillId="5" borderId="33" xfId="25" applyFont="1" applyFill="1" applyBorder="1" applyAlignment="1">
      <alignment horizontal="right" vertical="center" wrapText="1"/>
    </xf>
    <xf numFmtId="0" fontId="23" fillId="5" borderId="75" xfId="25" applyFont="1" applyFill="1" applyBorder="1" applyAlignment="1">
      <alignment horizontal="right" vertical="center" wrapText="1"/>
    </xf>
    <xf numFmtId="0" fontId="23" fillId="5" borderId="99" xfId="25" applyFont="1" applyFill="1" applyBorder="1" applyAlignment="1">
      <alignment horizontal="right" vertical="center" wrapText="1"/>
    </xf>
    <xf numFmtId="0" fontId="23" fillId="5" borderId="98" xfId="25" applyFont="1" applyFill="1" applyBorder="1" applyAlignment="1">
      <alignment horizontal="right" vertical="center" wrapText="1"/>
    </xf>
    <xf numFmtId="0" fontId="23" fillId="5" borderId="97" xfId="25" applyFont="1" applyFill="1" applyBorder="1" applyAlignment="1">
      <alignment horizontal="right" vertical="center" wrapText="1"/>
    </xf>
    <xf numFmtId="43" fontId="21" fillId="0" borderId="47" xfId="15" applyFont="1" applyFill="1" applyBorder="1" applyAlignment="1" applyProtection="1">
      <alignment horizontal="center" vertical="center" wrapText="1"/>
      <protection locked="0"/>
    </xf>
    <xf numFmtId="43" fontId="21" fillId="0" borderId="48" xfId="15" applyFont="1" applyFill="1" applyBorder="1" applyAlignment="1" applyProtection="1">
      <alignment horizontal="center" vertical="center" wrapText="1"/>
      <protection locked="0"/>
    </xf>
    <xf numFmtId="43" fontId="21" fillId="0" borderId="41" xfId="15" applyFont="1" applyFill="1" applyBorder="1" applyAlignment="1" applyProtection="1">
      <alignment horizontal="center" vertical="center" wrapText="1"/>
      <protection locked="0"/>
    </xf>
    <xf numFmtId="0" fontId="21" fillId="0" borderId="44" xfId="13" applyFont="1" applyBorder="1" applyAlignment="1" applyProtection="1">
      <alignment horizontal="center" vertical="center" wrapText="1"/>
      <protection locked="0"/>
    </xf>
    <xf numFmtId="0" fontId="22" fillId="0" borderId="34" xfId="13" applyFont="1" applyBorder="1" applyAlignment="1" applyProtection="1">
      <alignment horizontal="center" vertical="center" wrapText="1"/>
      <protection locked="0"/>
    </xf>
    <xf numFmtId="0" fontId="22" fillId="0" borderId="36" xfId="13" applyFont="1" applyBorder="1" applyAlignment="1" applyProtection="1">
      <alignment horizontal="center" vertical="center" wrapText="1"/>
      <protection locked="0"/>
    </xf>
    <xf numFmtId="0" fontId="15" fillId="0" borderId="7" xfId="13" applyFont="1" applyBorder="1" applyAlignment="1" applyProtection="1">
      <alignment horizontal="center" vertical="center" wrapText="1"/>
      <protection locked="0"/>
    </xf>
    <xf numFmtId="0" fontId="15" fillId="0" borderId="8" xfId="13" applyFont="1" applyBorder="1" applyAlignment="1" applyProtection="1">
      <alignment horizontal="center" vertical="center" wrapText="1"/>
      <protection locked="0"/>
    </xf>
    <xf numFmtId="0" fontId="15" fillId="0" borderId="3" xfId="13" applyFont="1" applyBorder="1" applyAlignment="1" applyProtection="1">
      <alignment horizontal="center" vertical="center" wrapText="1"/>
      <protection locked="0"/>
    </xf>
    <xf numFmtId="0" fontId="15" fillId="0" borderId="9" xfId="13" applyFont="1" applyBorder="1" applyAlignment="1" applyProtection="1">
      <alignment horizontal="center" vertical="center" wrapText="1"/>
      <protection locked="0"/>
    </xf>
    <xf numFmtId="0" fontId="15" fillId="0" borderId="0" xfId="13" applyFont="1" applyAlignment="1" applyProtection="1">
      <alignment horizontal="center" vertical="center" wrapText="1"/>
      <protection locked="0"/>
    </xf>
    <xf numFmtId="0" fontId="15" fillId="0" borderId="10" xfId="13" applyFont="1" applyBorder="1" applyAlignment="1" applyProtection="1">
      <alignment horizontal="center" vertical="center" wrapText="1"/>
      <protection locked="0"/>
    </xf>
    <xf numFmtId="0" fontId="15" fillId="0" borderId="11" xfId="13" applyFont="1" applyBorder="1" applyAlignment="1" applyProtection="1">
      <alignment horizontal="center" vertical="center" wrapText="1"/>
      <protection locked="0"/>
    </xf>
    <xf numFmtId="0" fontId="15" fillId="0" borderId="71" xfId="13" applyFont="1" applyBorder="1" applyAlignment="1" applyProtection="1">
      <alignment horizontal="center" vertical="center" wrapText="1"/>
      <protection locked="0"/>
    </xf>
    <xf numFmtId="0" fontId="15" fillId="0" borderId="68" xfId="13" applyFont="1" applyBorder="1" applyAlignment="1" applyProtection="1">
      <alignment horizontal="center" vertical="center" wrapText="1"/>
      <protection locked="0"/>
    </xf>
    <xf numFmtId="0" fontId="26" fillId="0" borderId="7" xfId="13" applyFont="1" applyBorder="1" applyAlignment="1" applyProtection="1">
      <alignment horizontal="center" vertical="center" wrapText="1"/>
      <protection locked="0"/>
    </xf>
    <xf numFmtId="0" fontId="26" fillId="0" borderId="8" xfId="13" applyFont="1" applyBorder="1" applyAlignment="1" applyProtection="1">
      <alignment horizontal="center" vertical="center" wrapText="1"/>
      <protection locked="0"/>
    </xf>
    <xf numFmtId="0" fontId="26" fillId="0" borderId="3" xfId="13" applyFont="1" applyBorder="1" applyAlignment="1" applyProtection="1">
      <alignment horizontal="center" vertical="center" wrapText="1"/>
      <protection locked="0"/>
    </xf>
    <xf numFmtId="0" fontId="26" fillId="0" borderId="9" xfId="13" applyFont="1" applyBorder="1" applyAlignment="1" applyProtection="1">
      <alignment horizontal="center" vertical="center" wrapText="1"/>
      <protection locked="0"/>
    </xf>
    <xf numFmtId="0" fontId="26" fillId="0" borderId="0" xfId="13" applyFont="1" applyAlignment="1" applyProtection="1">
      <alignment horizontal="center" vertical="center" wrapText="1"/>
      <protection locked="0"/>
    </xf>
    <xf numFmtId="0" fontId="26" fillId="0" borderId="10" xfId="13" applyFont="1" applyBorder="1" applyAlignment="1" applyProtection="1">
      <alignment horizontal="center" vertical="center" wrapText="1"/>
      <protection locked="0"/>
    </xf>
    <xf numFmtId="0" fontId="26" fillId="0" borderId="11" xfId="13" applyFont="1" applyBorder="1" applyAlignment="1" applyProtection="1">
      <alignment horizontal="center" vertical="center" wrapText="1"/>
      <protection locked="0"/>
    </xf>
    <xf numFmtId="0" fontId="26" fillId="0" borderId="71" xfId="13" applyFont="1" applyBorder="1" applyAlignment="1" applyProtection="1">
      <alignment horizontal="center" vertical="center" wrapText="1"/>
      <protection locked="0"/>
    </xf>
    <xf numFmtId="0" fontId="26" fillId="0" borderId="68" xfId="13" applyFont="1" applyBorder="1" applyAlignment="1" applyProtection="1">
      <alignment horizontal="center" vertical="center" wrapText="1"/>
      <protection locked="0"/>
    </xf>
    <xf numFmtId="0" fontId="10" fillId="3" borderId="5" xfId="0" applyFont="1" applyFill="1" applyBorder="1" applyAlignment="1">
      <alignment horizontal="center"/>
    </xf>
    <xf numFmtId="0" fontId="10" fillId="3" borderId="92" xfId="0" applyFont="1" applyFill="1" applyBorder="1" applyAlignment="1">
      <alignment horizontal="center"/>
    </xf>
    <xf numFmtId="0" fontId="23" fillId="5" borderId="100" xfId="27" applyFont="1" applyFill="1" applyBorder="1" applyAlignment="1">
      <alignment horizontal="right" vertical="center"/>
    </xf>
    <xf numFmtId="0" fontId="23" fillId="5" borderId="93" xfId="27" applyFont="1" applyFill="1" applyBorder="1" applyAlignment="1">
      <alignment horizontal="right" vertical="center"/>
    </xf>
    <xf numFmtId="0" fontId="23" fillId="0" borderId="45" xfId="27" applyFont="1" applyBorder="1" applyAlignment="1">
      <alignment horizontal="right" vertical="center"/>
    </xf>
    <xf numFmtId="0" fontId="23" fillId="0" borderId="25" xfId="27" applyFont="1" applyBorder="1" applyAlignment="1">
      <alignment horizontal="right" vertical="center"/>
    </xf>
    <xf numFmtId="0" fontId="23" fillId="5" borderId="45" xfId="27" applyFont="1" applyFill="1" applyBorder="1" applyAlignment="1">
      <alignment horizontal="right" vertical="center"/>
    </xf>
    <xf numFmtId="0" fontId="23" fillId="5" borderId="25" xfId="27" applyFont="1" applyFill="1" applyBorder="1" applyAlignment="1">
      <alignment horizontal="right" vertical="center"/>
    </xf>
    <xf numFmtId="0" fontId="15" fillId="6" borderId="5" xfId="13" applyFont="1" applyFill="1" applyBorder="1" applyAlignment="1" applyProtection="1">
      <alignment horizontal="center" vertical="center"/>
      <protection locked="0"/>
    </xf>
    <xf numFmtId="0" fontId="15" fillId="6" borderId="53" xfId="13" applyFont="1" applyFill="1" applyBorder="1" applyAlignment="1" applyProtection="1">
      <alignment horizontal="center" vertical="center"/>
      <protection locked="0"/>
    </xf>
    <xf numFmtId="0" fontId="17" fillId="6" borderId="53" xfId="13" applyFont="1" applyFill="1" applyBorder="1" applyAlignment="1" applyProtection="1">
      <alignment vertical="center"/>
      <protection locked="0"/>
    </xf>
    <xf numFmtId="0" fontId="17" fillId="6" borderId="54" xfId="13" applyFont="1" applyFill="1" applyBorder="1" applyAlignment="1" applyProtection="1">
      <alignment vertical="center"/>
      <protection locked="0"/>
    </xf>
    <xf numFmtId="0" fontId="21" fillId="0" borderId="43" xfId="13" applyFont="1" applyBorder="1" applyAlignment="1">
      <alignment horizontal="center" vertical="center" wrapText="1"/>
    </xf>
    <xf numFmtId="0" fontId="22" fillId="0" borderId="52" xfId="13" applyFont="1" applyBorder="1" applyAlignment="1">
      <alignment horizontal="center" vertical="center" wrapText="1"/>
    </xf>
    <xf numFmtId="0" fontId="22" fillId="0" borderId="35" xfId="13" applyFont="1" applyBorder="1" applyAlignment="1">
      <alignment horizontal="center" vertical="center" wrapText="1"/>
    </xf>
    <xf numFmtId="0" fontId="21" fillId="0" borderId="47" xfId="13" applyFont="1" applyBorder="1" applyAlignment="1">
      <alignment horizontal="center" vertical="center" wrapText="1"/>
    </xf>
    <xf numFmtId="0" fontId="22" fillId="0" borderId="48" xfId="13" applyFont="1" applyBorder="1" applyAlignment="1">
      <alignment horizontal="center" vertical="center" wrapText="1"/>
    </xf>
    <xf numFmtId="0" fontId="22" fillId="0" borderId="41" xfId="13" applyFont="1" applyBorder="1" applyAlignment="1">
      <alignment horizontal="center" vertical="center" wrapText="1"/>
    </xf>
    <xf numFmtId="0" fontId="21" fillId="0" borderId="55" xfId="13" applyFont="1" applyBorder="1" applyAlignment="1">
      <alignment horizontal="center" vertical="center" wrapText="1"/>
    </xf>
    <xf numFmtId="0" fontId="21" fillId="0" borderId="15" xfId="13" applyFont="1" applyBorder="1" applyAlignment="1">
      <alignment horizontal="center" vertical="center" wrapText="1"/>
    </xf>
    <xf numFmtId="0" fontId="21" fillId="0" borderId="32" xfId="13" applyFont="1" applyBorder="1" applyAlignment="1">
      <alignment horizontal="center" vertical="center"/>
    </xf>
    <xf numFmtId="0" fontId="21" fillId="0" borderId="75" xfId="13" applyFont="1" applyBorder="1" applyAlignment="1">
      <alignment horizontal="center" vertical="center"/>
    </xf>
    <xf numFmtId="0" fontId="21" fillId="0" borderId="25" xfId="13" applyFont="1" applyBorder="1" applyAlignment="1">
      <alignment horizontal="center" vertical="center"/>
    </xf>
    <xf numFmtId="0" fontId="0" fillId="3" borderId="32" xfId="0" applyFill="1" applyBorder="1" applyAlignment="1">
      <alignment horizontal="center" vertical="center" wrapText="1"/>
    </xf>
    <xf numFmtId="0" fontId="0" fillId="3" borderId="6" xfId="0" applyFill="1" applyBorder="1" applyAlignment="1">
      <alignment horizontal="center" vertical="center" wrapText="1"/>
    </xf>
    <xf numFmtId="0" fontId="0" fillId="3" borderId="44" xfId="0" applyFill="1" applyBorder="1" applyAlignment="1">
      <alignment horizontal="center" wrapText="1"/>
    </xf>
    <xf numFmtId="0" fontId="0" fillId="3" borderId="34" xfId="0" applyFill="1" applyBorder="1" applyAlignment="1">
      <alignment horizontal="center" wrapText="1"/>
    </xf>
    <xf numFmtId="0" fontId="10" fillId="0" borderId="45" xfId="0" applyFont="1" applyBorder="1" applyAlignment="1">
      <alignment horizontal="center"/>
    </xf>
    <xf numFmtId="0" fontId="10" fillId="0" borderId="25" xfId="0" applyFont="1" applyBorder="1" applyAlignment="1">
      <alignment horizontal="center"/>
    </xf>
    <xf numFmtId="0" fontId="1" fillId="2" borderId="31" xfId="0" applyFont="1" applyFill="1" applyBorder="1" applyAlignment="1">
      <alignment horizontal="center" vertical="center"/>
    </xf>
    <xf numFmtId="0" fontId="1" fillId="2" borderId="33" xfId="0" applyFont="1" applyFill="1" applyBorder="1" applyAlignment="1">
      <alignment horizontal="center" vertical="center"/>
    </xf>
    <xf numFmtId="0" fontId="1" fillId="2" borderId="32" xfId="0" applyFont="1" applyFill="1" applyBorder="1" applyAlignment="1">
      <alignment horizontal="center" vertical="center"/>
    </xf>
    <xf numFmtId="0" fontId="1" fillId="2" borderId="6" xfId="0" applyFont="1" applyFill="1" applyBorder="1" applyAlignment="1">
      <alignment horizontal="center" vertical="center"/>
    </xf>
    <xf numFmtId="0" fontId="7" fillId="0" borderId="22" xfId="0" applyFont="1" applyBorder="1" applyAlignment="1">
      <alignment horizontal="center"/>
    </xf>
    <xf numFmtId="0" fontId="7" fillId="0" borderId="24" xfId="0" applyFont="1" applyBorder="1" applyAlignment="1">
      <alignment horizontal="center"/>
    </xf>
    <xf numFmtId="0" fontId="7" fillId="0" borderId="16" xfId="0" applyFont="1" applyBorder="1" applyAlignment="1">
      <alignment horizontal="left"/>
    </xf>
    <xf numFmtId="0" fontId="7" fillId="0" borderId="84" xfId="0" applyFont="1" applyBorder="1" applyAlignment="1">
      <alignment horizontal="left"/>
    </xf>
    <xf numFmtId="0" fontId="7" fillId="0" borderId="85" xfId="0" applyFont="1" applyBorder="1" applyAlignment="1">
      <alignment horizontal="left"/>
    </xf>
    <xf numFmtId="0" fontId="7" fillId="0" borderId="22" xfId="0" applyFont="1" applyBorder="1" applyAlignment="1">
      <alignment horizontal="left"/>
    </xf>
    <xf numFmtId="0" fontId="7" fillId="0" borderId="23" xfId="0" applyFont="1" applyBorder="1" applyAlignment="1">
      <alignment horizontal="left"/>
    </xf>
    <xf numFmtId="0" fontId="7" fillId="0" borderId="24" xfId="0" applyFont="1" applyBorder="1" applyAlignment="1">
      <alignment horizontal="left"/>
    </xf>
    <xf numFmtId="0" fontId="7" fillId="0" borderId="13" xfId="0" applyFont="1" applyBorder="1" applyAlignment="1">
      <alignment horizontal="center"/>
    </xf>
    <xf numFmtId="0" fontId="7" fillId="0" borderId="15" xfId="0" applyFont="1" applyBorder="1" applyAlignment="1">
      <alignment horizontal="center"/>
    </xf>
    <xf numFmtId="0" fontId="7" fillId="0" borderId="16" xfId="0" applyFont="1" applyBorder="1" applyAlignment="1">
      <alignment horizontal="center"/>
    </xf>
    <xf numFmtId="0" fontId="7" fillId="0" borderId="85" xfId="0" applyFont="1" applyBorder="1" applyAlignment="1">
      <alignment horizont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8" fillId="0" borderId="3" xfId="0" applyFont="1" applyBorder="1" applyAlignment="1">
      <alignment horizontal="center" vertical="center"/>
    </xf>
    <xf numFmtId="0" fontId="8" fillId="0" borderId="9" xfId="0" applyFont="1" applyBorder="1" applyAlignment="1">
      <alignment horizontal="center" vertical="center"/>
    </xf>
    <xf numFmtId="0" fontId="8" fillId="0" borderId="0" xfId="0" applyFont="1" applyAlignment="1">
      <alignment horizontal="center" vertical="center"/>
    </xf>
    <xf numFmtId="0" fontId="8" fillId="0" borderId="10" xfId="0" applyFont="1" applyBorder="1" applyAlignment="1">
      <alignment horizontal="center" vertical="center"/>
    </xf>
    <xf numFmtId="0" fontId="8" fillId="0" borderId="11" xfId="0" applyFont="1" applyBorder="1" applyAlignment="1">
      <alignment horizontal="center" vertical="center"/>
    </xf>
    <xf numFmtId="0" fontId="8" fillId="0" borderId="12" xfId="0" applyFont="1" applyBorder="1" applyAlignment="1">
      <alignment horizontal="center" vertical="center"/>
    </xf>
    <xf numFmtId="0" fontId="8" fillId="0" borderId="4" xfId="0" applyFont="1" applyBorder="1" applyAlignment="1">
      <alignment horizontal="center" vertical="center"/>
    </xf>
    <xf numFmtId="0" fontId="12" fillId="0" borderId="7"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0" xfId="0" applyFont="1" applyAlignment="1">
      <alignment horizontal="center" vertical="center" wrapText="1"/>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4" xfId="0" applyFont="1" applyBorder="1" applyAlignment="1">
      <alignment horizontal="center" vertical="center" wrapText="1"/>
    </xf>
    <xf numFmtId="0" fontId="7" fillId="0" borderId="14" xfId="0" applyFont="1" applyBorder="1" applyAlignment="1">
      <alignment horizontal="center"/>
    </xf>
    <xf numFmtId="0" fontId="7" fillId="0" borderId="16" xfId="247" applyFont="1" applyFill="1" applyBorder="1" applyAlignment="1">
      <alignment horizontal="left" wrapText="1"/>
    </xf>
    <xf numFmtId="0" fontId="7" fillId="0" borderId="84" xfId="247" applyFont="1" applyFill="1" applyBorder="1" applyAlignment="1">
      <alignment horizontal="left" wrapText="1"/>
    </xf>
    <xf numFmtId="0" fontId="7" fillId="0" borderId="85" xfId="247" applyFont="1" applyFill="1" applyBorder="1" applyAlignment="1">
      <alignment horizontal="left" wrapText="1"/>
    </xf>
    <xf numFmtId="0" fontId="7" fillId="0" borderId="17" xfId="0" applyFont="1" applyBorder="1" applyAlignment="1">
      <alignment horizontal="left"/>
    </xf>
    <xf numFmtId="0" fontId="7" fillId="0" borderId="18" xfId="0" applyFont="1" applyBorder="1" applyAlignment="1">
      <alignment horizontal="left"/>
    </xf>
    <xf numFmtId="0" fontId="8" fillId="0" borderId="67" xfId="0" applyFont="1" applyBorder="1" applyAlignment="1">
      <alignment horizontal="center" vertical="center"/>
    </xf>
    <xf numFmtId="0" fontId="8" fillId="0" borderId="68" xfId="0" applyFont="1" applyBorder="1" applyAlignment="1">
      <alignment horizontal="center" vertical="center"/>
    </xf>
    <xf numFmtId="0" fontId="12" fillId="0" borderId="7" xfId="0" applyFont="1" applyBorder="1" applyAlignment="1">
      <alignment horizontal="center" wrapText="1"/>
    </xf>
    <xf numFmtId="0" fontId="12" fillId="0" borderId="8" xfId="0" applyFont="1" applyBorder="1" applyAlignment="1">
      <alignment horizontal="center" wrapText="1"/>
    </xf>
    <xf numFmtId="0" fontId="12" fillId="0" borderId="3" xfId="0" applyFont="1" applyBorder="1" applyAlignment="1">
      <alignment horizontal="center" wrapText="1"/>
    </xf>
    <xf numFmtId="0" fontId="12" fillId="0" borderId="9" xfId="0" applyFont="1" applyBorder="1" applyAlignment="1">
      <alignment horizontal="center" wrapText="1"/>
    </xf>
    <xf numFmtId="0" fontId="12" fillId="0" borderId="0" xfId="0" applyFont="1" applyAlignment="1">
      <alignment horizontal="center" wrapText="1"/>
    </xf>
    <xf numFmtId="0" fontId="12" fillId="0" borderId="10" xfId="0" applyFont="1" applyBorder="1" applyAlignment="1">
      <alignment horizontal="center" wrapText="1"/>
    </xf>
    <xf numFmtId="0" fontId="12" fillId="0" borderId="11" xfId="0" applyFont="1" applyBorder="1" applyAlignment="1">
      <alignment horizontal="center" wrapText="1"/>
    </xf>
    <xf numFmtId="0" fontId="12" fillId="0" borderId="67" xfId="0" applyFont="1" applyBorder="1" applyAlignment="1">
      <alignment horizontal="center" wrapText="1"/>
    </xf>
    <xf numFmtId="0" fontId="12" fillId="0" borderId="68" xfId="0" applyFont="1" applyBorder="1" applyAlignment="1">
      <alignment horizontal="center" wrapText="1"/>
    </xf>
    <xf numFmtId="0" fontId="7" fillId="0" borderId="18" xfId="0" applyFont="1" applyBorder="1" applyAlignment="1">
      <alignment horizontal="center"/>
    </xf>
    <xf numFmtId="0" fontId="7" fillId="0" borderId="16" xfId="0" applyFont="1" applyBorder="1" applyAlignment="1">
      <alignment horizontal="left" wrapText="1"/>
    </xf>
    <xf numFmtId="0" fontId="7" fillId="0" borderId="17" xfId="0" applyFont="1" applyBorder="1" applyAlignment="1">
      <alignment horizontal="left" wrapText="1"/>
    </xf>
    <xf numFmtId="0" fontId="7" fillId="0" borderId="18" xfId="0" applyFont="1" applyBorder="1" applyAlignment="1">
      <alignment horizontal="left" wrapText="1"/>
    </xf>
    <xf numFmtId="0" fontId="7" fillId="0" borderId="16" xfId="0" applyFont="1" applyBorder="1" applyAlignment="1">
      <alignment horizontal="center" wrapText="1"/>
    </xf>
    <xf numFmtId="0" fontId="7" fillId="0" borderId="84" xfId="0" applyFont="1" applyBorder="1" applyAlignment="1">
      <alignment horizontal="center" wrapText="1"/>
    </xf>
    <xf numFmtId="0" fontId="7" fillId="0" borderId="85" xfId="0" applyFont="1" applyBorder="1" applyAlignment="1">
      <alignment horizontal="center" wrapText="1"/>
    </xf>
    <xf numFmtId="0" fontId="7" fillId="0" borderId="16" xfId="0" applyFont="1" applyBorder="1"/>
    <xf numFmtId="0" fontId="7" fillId="0" borderId="84" xfId="0" applyFont="1" applyBorder="1"/>
    <xf numFmtId="0" fontId="7" fillId="0" borderId="85" xfId="0" applyFont="1" applyBorder="1"/>
    <xf numFmtId="0" fontId="8" fillId="0" borderId="71" xfId="0" applyFont="1" applyBorder="1" applyAlignment="1">
      <alignment horizontal="center" vertical="center"/>
    </xf>
    <xf numFmtId="0" fontId="12" fillId="0" borderId="71" xfId="0" applyFont="1" applyBorder="1" applyAlignment="1">
      <alignment horizontal="center" vertical="center" wrapText="1"/>
    </xf>
    <xf numFmtId="0" fontId="12" fillId="0" borderId="68" xfId="0" applyFont="1" applyBorder="1" applyAlignment="1">
      <alignment horizontal="center" vertical="center" wrapText="1"/>
    </xf>
    <xf numFmtId="0" fontId="7" fillId="0" borderId="16" xfId="0" applyFont="1" applyBorder="1" applyAlignment="1">
      <alignment horizontal="center" vertical="center"/>
    </xf>
    <xf numFmtId="0" fontId="7" fillId="0" borderId="85" xfId="0" applyFont="1" applyBorder="1" applyAlignment="1">
      <alignment horizontal="center" vertical="center"/>
    </xf>
    <xf numFmtId="0" fontId="7" fillId="0" borderId="22" xfId="0" applyFont="1" applyBorder="1" applyAlignment="1">
      <alignment horizontal="center" vertical="center"/>
    </xf>
    <xf numFmtId="0" fontId="7" fillId="0" borderId="24" xfId="0" applyFont="1" applyBorder="1" applyAlignment="1">
      <alignment horizontal="center" vertical="center"/>
    </xf>
    <xf numFmtId="0" fontId="7" fillId="0" borderId="16" xfId="0" applyFont="1" applyBorder="1" applyAlignment="1">
      <alignment horizontal="left" vertical="center"/>
    </xf>
    <xf numFmtId="0" fontId="7" fillId="0" borderId="84" xfId="0" applyFont="1" applyBorder="1" applyAlignment="1">
      <alignment horizontal="left" vertical="center"/>
    </xf>
    <xf numFmtId="0" fontId="7" fillId="0" borderId="85" xfId="0" applyFont="1" applyBorder="1" applyAlignment="1">
      <alignment horizontal="left" vertical="center"/>
    </xf>
    <xf numFmtId="0" fontId="7" fillId="0" borderId="22" xfId="0" applyFont="1" applyBorder="1" applyAlignment="1">
      <alignment horizontal="left" vertical="center"/>
    </xf>
    <xf numFmtId="0" fontId="7" fillId="0" borderId="23" xfId="0" applyFont="1" applyBorder="1" applyAlignment="1">
      <alignment horizontal="left" vertical="center"/>
    </xf>
    <xf numFmtId="0" fontId="7" fillId="0" borderId="24" xfId="0" applyFont="1" applyBorder="1" applyAlignment="1">
      <alignment horizontal="left" vertical="center"/>
    </xf>
    <xf numFmtId="0" fontId="7" fillId="0" borderId="13" xfId="0"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left" vertical="center" wrapText="1"/>
    </xf>
    <xf numFmtId="0" fontId="7" fillId="0" borderId="84" xfId="0" applyFont="1" applyBorder="1" applyAlignment="1">
      <alignment horizontal="left" vertical="center" wrapText="1"/>
    </xf>
    <xf numFmtId="0" fontId="7" fillId="0" borderId="85" xfId="0" applyFont="1" applyBorder="1" applyAlignment="1">
      <alignment horizontal="left" vertical="center" wrapText="1"/>
    </xf>
    <xf numFmtId="0" fontId="48" fillId="0" borderId="7" xfId="0" applyFont="1" applyBorder="1" applyAlignment="1">
      <alignment horizontal="center" vertical="center" wrapText="1"/>
    </xf>
    <xf numFmtId="0" fontId="48" fillId="0" borderId="8" xfId="0" applyFont="1" applyBorder="1" applyAlignment="1">
      <alignment horizontal="center" vertical="center" wrapText="1"/>
    </xf>
    <xf numFmtId="0" fontId="48" fillId="0" borderId="3" xfId="0" applyFont="1" applyBorder="1" applyAlignment="1">
      <alignment horizontal="center" vertical="center" wrapText="1"/>
    </xf>
    <xf numFmtId="0" fontId="48" fillId="0" borderId="9" xfId="0" applyFont="1" applyBorder="1" applyAlignment="1">
      <alignment horizontal="center" vertical="center" wrapText="1"/>
    </xf>
    <xf numFmtId="0" fontId="48" fillId="0" borderId="0" xfId="0" applyFont="1" applyAlignment="1">
      <alignment horizontal="center" vertical="center" wrapText="1"/>
    </xf>
    <xf numFmtId="0" fontId="48" fillId="0" borderId="10" xfId="0" applyFont="1" applyBorder="1" applyAlignment="1">
      <alignment horizontal="center" vertical="center" wrapText="1"/>
    </xf>
    <xf numFmtId="0" fontId="48" fillId="0" borderId="11" xfId="0" applyFont="1" applyBorder="1" applyAlignment="1">
      <alignment horizontal="center" vertical="center" wrapText="1"/>
    </xf>
    <xf numFmtId="0" fontId="48" fillId="0" borderId="12" xfId="0" applyFont="1" applyBorder="1" applyAlignment="1">
      <alignment horizontal="center" vertical="center" wrapText="1"/>
    </xf>
    <xf numFmtId="0" fontId="48" fillId="0" borderId="4" xfId="0" applyFont="1" applyBorder="1" applyAlignment="1">
      <alignment horizontal="center" vertical="center" wrapText="1"/>
    </xf>
    <xf numFmtId="0" fontId="7" fillId="0" borderId="14" xfId="0" applyFont="1" applyBorder="1" applyAlignment="1">
      <alignment horizontal="center" vertical="center"/>
    </xf>
    <xf numFmtId="0" fontId="5" fillId="0" borderId="0" xfId="0" applyFont="1" applyAlignment="1">
      <alignment horizontal="left" wrapText="1"/>
    </xf>
    <xf numFmtId="0" fontId="7" fillId="0" borderId="84" xfId="0" applyFont="1" applyBorder="1" applyAlignment="1">
      <alignment horizontal="left" wrapText="1"/>
    </xf>
    <xf numFmtId="0" fontId="7" fillId="0" borderId="85" xfId="0" applyFont="1" applyBorder="1" applyAlignment="1">
      <alignment horizontal="left" wrapText="1"/>
    </xf>
    <xf numFmtId="0" fontId="7" fillId="0" borderId="1" xfId="0" applyFont="1" applyBorder="1" applyAlignment="1">
      <alignment horizontal="center"/>
    </xf>
    <xf numFmtId="0" fontId="7" fillId="0" borderId="20" xfId="0" applyFont="1" applyBorder="1" applyAlignment="1">
      <alignment horizontal="center"/>
    </xf>
    <xf numFmtId="0" fontId="7" fillId="0" borderId="2" xfId="0" applyFont="1" applyBorder="1" applyAlignment="1">
      <alignment horizontal="center"/>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7" fillId="0" borderId="22" xfId="0" applyFont="1" applyBorder="1" applyAlignment="1">
      <alignment horizontal="center" wrapText="1"/>
    </xf>
    <xf numFmtId="0" fontId="7" fillId="0" borderId="23" xfId="0" applyFont="1" applyBorder="1" applyAlignment="1">
      <alignment horizontal="center" wrapText="1"/>
    </xf>
    <xf numFmtId="0" fontId="7" fillId="0" borderId="24" xfId="0" applyFont="1" applyBorder="1" applyAlignment="1">
      <alignment horizont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0" xfId="0" applyFont="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4" xfId="0" applyFont="1" applyBorder="1" applyAlignment="1">
      <alignment horizontal="center" vertical="center" wrapText="1"/>
    </xf>
    <xf numFmtId="0" fontId="6" fillId="5" borderId="75" xfId="0" applyFont="1" applyFill="1" applyBorder="1" applyAlignment="1">
      <alignment horizontal="center" vertical="center"/>
    </xf>
    <xf numFmtId="167" fontId="6" fillId="5" borderId="75" xfId="0" applyNumberFormat="1" applyFont="1" applyFill="1" applyBorder="1" applyAlignment="1">
      <alignment horizontal="center" vertical="center"/>
    </xf>
    <xf numFmtId="167" fontId="6" fillId="5" borderId="34" xfId="0" applyNumberFormat="1" applyFont="1" applyFill="1" applyBorder="1" applyAlignment="1">
      <alignment horizontal="center" vertical="center"/>
    </xf>
    <xf numFmtId="0" fontId="6" fillId="5" borderId="45" xfId="0" applyFont="1" applyFill="1" applyBorder="1" applyAlignment="1">
      <alignment horizontal="center"/>
    </xf>
    <xf numFmtId="0" fontId="6" fillId="5" borderId="25" xfId="0" applyFont="1" applyFill="1" applyBorder="1" applyAlignment="1">
      <alignment horizontal="center"/>
    </xf>
    <xf numFmtId="0" fontId="6" fillId="5" borderId="33" xfId="0" applyFont="1" applyFill="1" applyBorder="1" applyAlignment="1">
      <alignment horizontal="center" vertical="center"/>
    </xf>
    <xf numFmtId="0" fontId="6" fillId="5" borderId="75" xfId="0" applyFont="1" applyFill="1" applyBorder="1" applyAlignment="1">
      <alignment horizontal="center" vertical="center" wrapText="1"/>
    </xf>
    <xf numFmtId="0" fontId="8" fillId="5" borderId="5" xfId="11" applyFont="1" applyFill="1" applyBorder="1" applyAlignment="1">
      <alignment horizontal="center" vertical="center"/>
    </xf>
    <xf numFmtId="0" fontId="8" fillId="5" borderId="53" xfId="11" applyFont="1" applyFill="1" applyBorder="1" applyAlignment="1">
      <alignment horizontal="center" vertical="center"/>
    </xf>
    <xf numFmtId="0" fontId="8" fillId="5" borderId="31" xfId="0" applyFont="1" applyFill="1" applyBorder="1" applyAlignment="1">
      <alignment horizontal="center" vertical="center" wrapText="1"/>
    </xf>
    <xf numFmtId="0" fontId="8" fillId="5" borderId="32" xfId="0" applyFont="1" applyFill="1" applyBorder="1" applyAlignment="1">
      <alignment horizontal="center" vertical="center" wrapText="1"/>
    </xf>
    <xf numFmtId="0" fontId="8" fillId="5" borderId="44" xfId="0" applyFont="1" applyFill="1" applyBorder="1" applyAlignment="1">
      <alignment horizontal="center" vertical="center" wrapText="1"/>
    </xf>
    <xf numFmtId="0" fontId="8" fillId="5" borderId="33" xfId="0" applyFont="1" applyFill="1" applyBorder="1" applyAlignment="1">
      <alignment horizontal="center" vertical="center" wrapText="1"/>
    </xf>
    <xf numFmtId="0" fontId="8" fillId="5" borderId="90" xfId="0" applyFont="1" applyFill="1" applyBorder="1" applyAlignment="1">
      <alignment horizontal="center" vertical="center" wrapText="1"/>
    </xf>
    <xf numFmtId="0" fontId="8" fillId="5" borderId="6" xfId="0" applyFont="1" applyFill="1" applyBorder="1" applyAlignment="1">
      <alignment horizontal="center" vertical="center" wrapText="1"/>
    </xf>
    <xf numFmtId="0" fontId="8" fillId="5" borderId="88" xfId="0" applyFont="1" applyFill="1" applyBorder="1" applyAlignment="1">
      <alignment horizontal="center" vertical="center" wrapText="1"/>
    </xf>
    <xf numFmtId="0" fontId="8" fillId="5" borderId="34" xfId="0" applyFont="1" applyFill="1" applyBorder="1" applyAlignment="1">
      <alignment horizontal="center" vertical="center" wrapText="1"/>
    </xf>
    <xf numFmtId="0" fontId="8" fillId="5" borderId="91" xfId="0" applyFont="1" applyFill="1" applyBorder="1" applyAlignment="1">
      <alignment horizontal="center" vertical="center" wrapText="1"/>
    </xf>
    <xf numFmtId="0" fontId="8" fillId="5" borderId="33" xfId="0" applyFont="1" applyFill="1" applyBorder="1" applyAlignment="1">
      <alignment horizontal="center" vertical="center"/>
    </xf>
    <xf numFmtId="0" fontId="8" fillId="5" borderId="90" xfId="0" applyFont="1" applyFill="1" applyBorder="1" applyAlignment="1">
      <alignment horizontal="center" vertical="center"/>
    </xf>
    <xf numFmtId="0" fontId="8" fillId="5" borderId="6" xfId="0" applyFont="1" applyFill="1" applyBorder="1" applyAlignment="1">
      <alignment horizontal="center" vertical="center"/>
    </xf>
    <xf numFmtId="0" fontId="8" fillId="5" borderId="88" xfId="0" applyFont="1" applyFill="1" applyBorder="1" applyAlignment="1">
      <alignment horizontal="center" vertical="center"/>
    </xf>
    <xf numFmtId="0" fontId="6" fillId="5" borderId="55" xfId="0" applyFont="1" applyFill="1" applyBorder="1" applyAlignment="1">
      <alignment horizontal="center" vertical="center" wrapText="1"/>
    </xf>
    <xf numFmtId="0" fontId="6" fillId="5" borderId="19" xfId="0" applyFont="1" applyFill="1" applyBorder="1" applyAlignment="1">
      <alignment horizontal="center" vertical="center" wrapText="1"/>
    </xf>
    <xf numFmtId="0" fontId="6" fillId="5" borderId="89" xfId="0" applyFont="1" applyFill="1" applyBorder="1" applyAlignment="1">
      <alignment horizontal="center" vertical="center" wrapText="1"/>
    </xf>
    <xf numFmtId="0" fontId="6" fillId="5" borderId="32" xfId="0" applyFont="1" applyFill="1" applyBorder="1" applyAlignment="1">
      <alignment horizontal="center" vertical="center" wrapText="1"/>
    </xf>
    <xf numFmtId="0" fontId="6" fillId="5" borderId="44" xfId="0" applyFont="1" applyFill="1" applyBorder="1" applyAlignment="1">
      <alignment horizontal="center" vertical="center" wrapText="1"/>
    </xf>
    <xf numFmtId="0" fontId="6" fillId="5" borderId="31" xfId="0" applyFont="1" applyFill="1" applyBorder="1" applyAlignment="1">
      <alignment horizontal="center" vertical="center"/>
    </xf>
    <xf numFmtId="0" fontId="6" fillId="5" borderId="32" xfId="0" applyFont="1" applyFill="1" applyBorder="1" applyAlignment="1">
      <alignment horizontal="center" vertical="center"/>
    </xf>
    <xf numFmtId="0" fontId="6" fillId="5" borderId="33" xfId="0" applyFont="1" applyFill="1" applyBorder="1" applyAlignment="1">
      <alignment horizontal="center"/>
    </xf>
    <xf numFmtId="0" fontId="6" fillId="5" borderId="75" xfId="0" applyFont="1" applyFill="1" applyBorder="1" applyAlignment="1">
      <alignment horizontal="center"/>
    </xf>
  </cellXfs>
  <cellStyles count="360">
    <cellStyle name="20% - Énfasis1 2" xfId="42" xr:uid="{00000000-0005-0000-0000-000000000000}"/>
    <cellStyle name="20% - Énfasis2 2" xfId="43" xr:uid="{00000000-0005-0000-0000-000001000000}"/>
    <cellStyle name="20% - Énfasis3 2" xfId="44" xr:uid="{00000000-0005-0000-0000-000002000000}"/>
    <cellStyle name="20% - Énfasis4 2" xfId="45" xr:uid="{00000000-0005-0000-0000-000003000000}"/>
    <cellStyle name="20% - Énfasis5 2" xfId="46" xr:uid="{00000000-0005-0000-0000-000004000000}"/>
    <cellStyle name="20% - Énfasis6 2" xfId="47" xr:uid="{00000000-0005-0000-0000-000005000000}"/>
    <cellStyle name="40% - Énfasis1 2" xfId="48" xr:uid="{00000000-0005-0000-0000-000006000000}"/>
    <cellStyle name="40% - Énfasis2 2" xfId="49" xr:uid="{00000000-0005-0000-0000-000007000000}"/>
    <cellStyle name="40% - Énfasis3 2" xfId="50" xr:uid="{00000000-0005-0000-0000-000008000000}"/>
    <cellStyle name="40% - Énfasis4 2" xfId="51" xr:uid="{00000000-0005-0000-0000-000009000000}"/>
    <cellStyle name="40% - Énfasis5 2" xfId="52" xr:uid="{00000000-0005-0000-0000-00000A000000}"/>
    <cellStyle name="40% - Énfasis6 2" xfId="53" xr:uid="{00000000-0005-0000-0000-00000B000000}"/>
    <cellStyle name="60% - Énfasis1 2" xfId="54" xr:uid="{00000000-0005-0000-0000-00000C000000}"/>
    <cellStyle name="60% - Énfasis2 2" xfId="55" xr:uid="{00000000-0005-0000-0000-00000D000000}"/>
    <cellStyle name="60% - Énfasis3 2" xfId="56" xr:uid="{00000000-0005-0000-0000-00000E000000}"/>
    <cellStyle name="60% - Énfasis4 2" xfId="57" xr:uid="{00000000-0005-0000-0000-00000F000000}"/>
    <cellStyle name="60% - Énfasis5 2" xfId="58" xr:uid="{00000000-0005-0000-0000-000010000000}"/>
    <cellStyle name="60% - Énfasis6 2" xfId="59" xr:uid="{00000000-0005-0000-0000-000011000000}"/>
    <cellStyle name="Buena 2" xfId="60" xr:uid="{00000000-0005-0000-0000-000012000000}"/>
    <cellStyle name="Cálculo 2" xfId="61" xr:uid="{00000000-0005-0000-0000-000013000000}"/>
    <cellStyle name="Cálculo 2 2" xfId="225" xr:uid="{00000000-0005-0000-0000-000014000000}"/>
    <cellStyle name="Cálculo 2 2 2" xfId="328" xr:uid="{622C5435-0065-4238-A2A2-785ECFEB055E}"/>
    <cellStyle name="Cálculo 2 2_equipos y trnasporte" xfId="333" xr:uid="{9E8DF7FB-876C-4DC1-87B1-F63814471F8F}"/>
    <cellStyle name="Cálculo 2 3" xfId="274" xr:uid="{F0B6CB24-11FF-464E-99AC-D6A1D7A5F8A7}"/>
    <cellStyle name="Cálculo 2_equipos y trnasporte" xfId="295" xr:uid="{8F227FAC-4928-4B95-A5D6-7F3142B7FCC7}"/>
    <cellStyle name="Celda de comprobación 2" xfId="62" xr:uid="{00000000-0005-0000-0000-000015000000}"/>
    <cellStyle name="Celda vinculada 2" xfId="63" xr:uid="{00000000-0005-0000-0000-000016000000}"/>
    <cellStyle name="Encabezado 4 2" xfId="64" xr:uid="{00000000-0005-0000-0000-000017000000}"/>
    <cellStyle name="Énfasis1 2" xfId="65" xr:uid="{00000000-0005-0000-0000-000018000000}"/>
    <cellStyle name="Énfasis2 2" xfId="66" xr:uid="{00000000-0005-0000-0000-000019000000}"/>
    <cellStyle name="Énfasis3 2" xfId="67" xr:uid="{00000000-0005-0000-0000-00001A000000}"/>
    <cellStyle name="Énfasis4 2" xfId="68" xr:uid="{00000000-0005-0000-0000-00001B000000}"/>
    <cellStyle name="Énfasis5 2" xfId="69" xr:uid="{00000000-0005-0000-0000-00001C000000}"/>
    <cellStyle name="Énfasis6 2" xfId="70" xr:uid="{00000000-0005-0000-0000-00001D000000}"/>
    <cellStyle name="Entrada 2" xfId="71" xr:uid="{00000000-0005-0000-0000-00001E000000}"/>
    <cellStyle name="Entrada 2 2" xfId="224" xr:uid="{00000000-0005-0000-0000-00001F000000}"/>
    <cellStyle name="Entrada 2 2 2" xfId="327" xr:uid="{A5C2C966-EF89-4085-9116-19DECA88D44E}"/>
    <cellStyle name="Entrada 2 2_equipos y trnasporte" xfId="321" xr:uid="{01EDDC8F-DF1D-46F9-8870-16FD6431B5DE}"/>
    <cellStyle name="Entrada 2 3" xfId="275" xr:uid="{D2F7713E-1CF0-4534-B99F-E1322B8AFCC5}"/>
    <cellStyle name="Entrada 2_equipos y trnasporte" xfId="341" xr:uid="{00DDEA8A-51CE-4D8F-8B05-C2CE0C014B0C}"/>
    <cellStyle name="Estilo 1" xfId="72" xr:uid="{00000000-0005-0000-0000-000020000000}"/>
    <cellStyle name="Euro" xfId="73" xr:uid="{00000000-0005-0000-0000-000021000000}"/>
    <cellStyle name="Hipervínculo" xfId="247" builtinId="8"/>
    <cellStyle name="Hipervínculo 2" xfId="74" xr:uid="{00000000-0005-0000-0000-000023000000}"/>
    <cellStyle name="Incorrecto 2" xfId="75" xr:uid="{00000000-0005-0000-0000-000024000000}"/>
    <cellStyle name="Millares [0]" xfId="246" builtinId="6"/>
    <cellStyle name="Millares [0] 2" xfId="77" xr:uid="{00000000-0005-0000-0000-000027000000}"/>
    <cellStyle name="Millares [0] 2 2" xfId="212" xr:uid="{00000000-0005-0000-0000-000028000000}"/>
    <cellStyle name="Millares [0] 2 2 2" xfId="315" xr:uid="{517749C9-B66B-492E-AE34-FACC3D5E1BBB}"/>
    <cellStyle name="Millares [0] 2 3" xfId="277" xr:uid="{440C93DA-9DE9-44E0-97A4-26208C3E1C85}"/>
    <cellStyle name="Millares [0] 3" xfId="346" xr:uid="{9CDBE8DA-FFE3-4220-9797-B2AF6D1A01FB}"/>
    <cellStyle name="Millares [0] 4" xfId="354" xr:uid="{2577088F-E97C-4DED-A712-AB4A3364822D}"/>
    <cellStyle name="Millares [0] 5" xfId="276" xr:uid="{2C8E4778-31CC-401F-9C8B-9BCA8507FFD0}"/>
    <cellStyle name="Millares [0] 6" xfId="302" xr:uid="{547D680E-B966-412A-83CD-6945A2629224}"/>
    <cellStyle name="Millares [2]" xfId="78" xr:uid="{00000000-0005-0000-0000-000029000000}"/>
    <cellStyle name="Millares 10" xfId="6" xr:uid="{00000000-0005-0000-0000-00002A000000}"/>
    <cellStyle name="Millares 10 2" xfId="32" xr:uid="{00000000-0005-0000-0000-00002B000000}"/>
    <cellStyle name="Millares 10 2 2" xfId="36" xr:uid="{00000000-0005-0000-0000-00002C000000}"/>
    <cellStyle name="Millares 10 2 2 2" xfId="271" xr:uid="{832D9A36-FFEB-40C6-9859-AAA58A9D7ECA}"/>
    <cellStyle name="Millares 10 2 3" xfId="80" xr:uid="{00000000-0005-0000-0000-00002D000000}"/>
    <cellStyle name="Millares 10 2 4" xfId="268" xr:uid="{39B376F4-4CF1-414C-AD95-C059F32C3037}"/>
    <cellStyle name="Millares 10 3" xfId="81" xr:uid="{00000000-0005-0000-0000-00002E000000}"/>
    <cellStyle name="Millares 10 3 2" xfId="194" xr:uid="{00000000-0005-0000-0000-00002F000000}"/>
    <cellStyle name="Millares 10 3 2 2" xfId="307" xr:uid="{537CEEBD-A2C0-487F-930C-D5FE213E5C24}"/>
    <cellStyle name="Millares 10 4" xfId="79" xr:uid="{00000000-0005-0000-0000-000030000000}"/>
    <cellStyle name="Millares 10 5" xfId="184" xr:uid="{00000000-0005-0000-0000-000031000000}"/>
    <cellStyle name="Millares 10 5 2" xfId="300" xr:uid="{82D30D98-273D-4F81-B0A0-C480CD543FA9}"/>
    <cellStyle name="Millares 109" xfId="26" xr:uid="{00000000-0005-0000-0000-000032000000}"/>
    <cellStyle name="Millares 11" xfId="82" xr:uid="{00000000-0005-0000-0000-000033000000}"/>
    <cellStyle name="Millares 12" xfId="83" xr:uid="{00000000-0005-0000-0000-000034000000}"/>
    <cellStyle name="Millares 13" xfId="84" xr:uid="{00000000-0005-0000-0000-000035000000}"/>
    <cellStyle name="Millares 13 2" xfId="213" xr:uid="{00000000-0005-0000-0000-000036000000}"/>
    <cellStyle name="Millares 13 2 2" xfId="316" xr:uid="{B0AB9AEA-E24B-4ABC-8793-C4D532D66E09}"/>
    <cellStyle name="Millares 13 3" xfId="278" xr:uid="{3033924C-E32C-4DE4-BACA-B873F6E8D6CA}"/>
    <cellStyle name="Millares 14" xfId="76" xr:uid="{00000000-0005-0000-0000-000037000000}"/>
    <cellStyle name="Millares 15" xfId="342" xr:uid="{13DAB8CA-8AA2-4A63-8479-7808E4F83138}"/>
    <cellStyle name="Millares 16" xfId="353" xr:uid="{D05183FE-7B37-46F0-B1B3-2E4B22A7FF4C}"/>
    <cellStyle name="Millares 17" xfId="357" xr:uid="{9D2306D9-AEFC-4757-8DA8-B6A760304BCC}"/>
    <cellStyle name="Millares 18" xfId="283" xr:uid="{C8FB0610-FB7A-4BE7-9280-08458E835C45}"/>
    <cellStyle name="Millares 2" xfId="85" xr:uid="{00000000-0005-0000-0000-000038000000}"/>
    <cellStyle name="Millares 2 11" xfId="86" xr:uid="{00000000-0005-0000-0000-000039000000}"/>
    <cellStyle name="Millares 2 2" xfId="8" xr:uid="{00000000-0005-0000-0000-00003A000000}"/>
    <cellStyle name="Millares 2 2 2" xfId="33" xr:uid="{00000000-0005-0000-0000-00003B000000}"/>
    <cellStyle name="Millares 2 2 2 2" xfId="37" xr:uid="{00000000-0005-0000-0000-00003C000000}"/>
    <cellStyle name="Millares 2 2 2 2 2" xfId="195" xr:uid="{00000000-0005-0000-0000-00003D000000}"/>
    <cellStyle name="Millares 2 2 2 2 2 2" xfId="308" xr:uid="{443E4E78-F6B0-4B28-976F-524FA511C0F2}"/>
    <cellStyle name="Millares 2 2 2 2 3" xfId="272" xr:uid="{F4B0C784-869D-44AA-B9FB-43760B0EA8FD}"/>
    <cellStyle name="Millares 2 2 2 3" xfId="87" xr:uid="{00000000-0005-0000-0000-00003E000000}"/>
    <cellStyle name="Millares 2 2 2 4" xfId="269" xr:uid="{19FD15A8-6B3A-4F64-B06A-714CE8963516}"/>
    <cellStyle name="Millares 2 2 3" xfId="185" xr:uid="{00000000-0005-0000-0000-00003F000000}"/>
    <cellStyle name="Millares 2 2 3 2" xfId="301" xr:uid="{D7BA6D36-94EE-46EF-8EF3-FC1A76DD2CD9}"/>
    <cellStyle name="Millares 2 3" xfId="88" xr:uid="{00000000-0005-0000-0000-000040000000}"/>
    <cellStyle name="Millares 2 4" xfId="205" xr:uid="{00000000-0005-0000-0000-000041000000}"/>
    <cellStyle name="Millares 2 4 2" xfId="312" xr:uid="{1BEC2523-684D-41E5-9A3D-CC9749CE8435}"/>
    <cellStyle name="Millares 2 5" xfId="89" xr:uid="{00000000-0005-0000-0000-000042000000}"/>
    <cellStyle name="Millares 2 5 2" xfId="214" xr:uid="{00000000-0005-0000-0000-000043000000}"/>
    <cellStyle name="Millares 2 5 2 2" xfId="317" xr:uid="{0273075A-BFED-403B-9A44-D2BCD544BA72}"/>
    <cellStyle name="Millares 2 5 3" xfId="279" xr:uid="{C6CE49A4-83A3-4116-A311-6B48B11CE3FB}"/>
    <cellStyle name="Millares 3" xfId="90" xr:uid="{00000000-0005-0000-0000-000044000000}"/>
    <cellStyle name="Millares 3 2" xfId="91" xr:uid="{00000000-0005-0000-0000-000045000000}"/>
    <cellStyle name="Millares 3 3" xfId="92" xr:uid="{00000000-0005-0000-0000-000046000000}"/>
    <cellStyle name="Millares 3 3 2" xfId="251" xr:uid="{00000000-0005-0000-0000-000047000000}"/>
    <cellStyle name="Millares 3 3 2 2" xfId="349" xr:uid="{1539212B-CC73-4564-AF9A-CBDF7708D9EF}"/>
    <cellStyle name="Millares 3 3 2 2 2" xfId="359" xr:uid="{9934613C-02BA-421A-9AA1-7108AD97FFBA}"/>
    <cellStyle name="Millares 3 4" xfId="93" xr:uid="{00000000-0005-0000-0000-000048000000}"/>
    <cellStyle name="Millares 3 5" xfId="94" xr:uid="{00000000-0005-0000-0000-000049000000}"/>
    <cellStyle name="Millares 3 6" xfId="209" xr:uid="{00000000-0005-0000-0000-00004A000000}"/>
    <cellStyle name="Millares 3 6 2" xfId="313" xr:uid="{6466ECAB-0BCD-4A4E-AC47-096CBA54DADF}"/>
    <cellStyle name="Millares 4" xfId="19" xr:uid="{00000000-0005-0000-0000-00004B000000}"/>
    <cellStyle name="Millares 4 2" xfId="14" xr:uid="{00000000-0005-0000-0000-00004C000000}"/>
    <cellStyle name="Millares 4 2 2" xfId="186" xr:uid="{00000000-0005-0000-0000-00004D000000}"/>
    <cellStyle name="Millares 4 2 3" xfId="215" xr:uid="{00000000-0005-0000-0000-00004E000000}"/>
    <cellStyle name="Millares 4 2 3 2" xfId="318" xr:uid="{6CE6158D-DE49-4FF7-A6D4-0246E81A6A67}"/>
    <cellStyle name="Millares 4 2 4" xfId="96" xr:uid="{00000000-0005-0000-0000-00004F000000}"/>
    <cellStyle name="Millares 4 2 4 2" xfId="280" xr:uid="{57DE8CB9-8885-46F0-B062-AAFBA2430FC3}"/>
    <cellStyle name="Millares 4 2 5" xfId="244" xr:uid="{00000000-0005-0000-0000-000050000000}"/>
    <cellStyle name="Millares 4 2 5 2" xfId="345" xr:uid="{FEA25850-8979-488C-B952-EEC83C4F09F6}"/>
    <cellStyle name="Millares 4 3" xfId="23" xr:uid="{00000000-0005-0000-0000-000051000000}"/>
    <cellStyle name="Millares 4 3 2" xfId="191" xr:uid="{00000000-0005-0000-0000-000052000000}"/>
    <cellStyle name="Millares 4 3 3" xfId="182" xr:uid="{00000000-0005-0000-0000-000053000000}"/>
    <cellStyle name="Millares 4 4" xfId="188" xr:uid="{00000000-0005-0000-0000-000054000000}"/>
    <cellStyle name="Millares 4 5" xfId="95" xr:uid="{00000000-0005-0000-0000-000055000000}"/>
    <cellStyle name="Millares 5" xfId="97" xr:uid="{00000000-0005-0000-0000-000056000000}"/>
    <cellStyle name="Millares 5 2" xfId="199" xr:uid="{00000000-0005-0000-0000-000057000000}"/>
    <cellStyle name="Millares 5 2 2" xfId="311" xr:uid="{6752F16E-D91B-4F42-B87E-1807599ECE8E}"/>
    <cellStyle name="Millares 6" xfId="98" xr:uid="{00000000-0005-0000-0000-000058000000}"/>
    <cellStyle name="Millares 6 2" xfId="99" xr:uid="{00000000-0005-0000-0000-000059000000}"/>
    <cellStyle name="Millares 6 2 2" xfId="217" xr:uid="{00000000-0005-0000-0000-00005A000000}"/>
    <cellStyle name="Millares 6 2 2 2" xfId="320" xr:uid="{79602E96-4556-4115-9157-99D597DBEE0E}"/>
    <cellStyle name="Millares 6 2 3" xfId="282" xr:uid="{6B24177A-8103-490F-9369-2C3EDBC1F28C}"/>
    <cellStyle name="Millares 6 3" xfId="216" xr:uid="{00000000-0005-0000-0000-00005B000000}"/>
    <cellStyle name="Millares 6 3 2" xfId="319" xr:uid="{28467CE4-3CC1-4BD6-8E58-C09A5BB99D6F}"/>
    <cellStyle name="Millares 6 4" xfId="281" xr:uid="{8B65EFE0-2174-487B-971C-355289EBA0F9}"/>
    <cellStyle name="Millares 7" xfId="100" xr:uid="{00000000-0005-0000-0000-00005C000000}"/>
    <cellStyle name="Millares 7 2" xfId="101" xr:uid="{00000000-0005-0000-0000-00005D000000}"/>
    <cellStyle name="Millares 7 2 2" xfId="102" xr:uid="{00000000-0005-0000-0000-00005E000000}"/>
    <cellStyle name="Millares 8" xfId="103" xr:uid="{00000000-0005-0000-0000-00005F000000}"/>
    <cellStyle name="Millares 8 2" xfId="104" xr:uid="{00000000-0005-0000-0000-000060000000}"/>
    <cellStyle name="Millares 9" xfId="105" xr:uid="{00000000-0005-0000-0000-000061000000}"/>
    <cellStyle name="Millares 9 2" xfId="106" xr:uid="{00000000-0005-0000-0000-000062000000}"/>
    <cellStyle name="Millares_PPTO OFICIAL LP-SGT-SRN-001-2009" xfId="15" xr:uid="{00000000-0005-0000-0000-000063000000}"/>
    <cellStyle name="Moneda" xfId="248" builtinId="4"/>
    <cellStyle name="Moneda [0]" xfId="1" builtinId="7"/>
    <cellStyle name="Moneda [0] 10" xfId="358" xr:uid="{190B8CFB-74A0-4F60-999B-648E08870384}"/>
    <cellStyle name="Moneda [0] 2" xfId="18" xr:uid="{00000000-0005-0000-0000-000066000000}"/>
    <cellStyle name="Moneda [0] 2 2" xfId="187" xr:uid="{00000000-0005-0000-0000-000067000000}"/>
    <cellStyle name="Moneda [0] 2 3" xfId="108" xr:uid="{00000000-0005-0000-0000-000068000000}"/>
    <cellStyle name="Moneda [0] 3" xfId="22" xr:uid="{00000000-0005-0000-0000-000069000000}"/>
    <cellStyle name="Moneda [0] 3 2" xfId="34" xr:uid="{00000000-0005-0000-0000-00006A000000}"/>
    <cellStyle name="Moneda [0] 3 2 2" xfId="197" xr:uid="{00000000-0005-0000-0000-00006B000000}"/>
    <cellStyle name="Moneda [0] 3 2 2 2" xfId="310" xr:uid="{49700425-F824-448C-B281-D3C960BC5022}"/>
    <cellStyle name="Moneda [0] 3 2 3" xfId="192" xr:uid="{00000000-0005-0000-0000-00006C000000}"/>
    <cellStyle name="Moneda [0] 3 2 3 2" xfId="305" xr:uid="{0C8B3C94-65A2-4265-BA2E-ED8E1AE10902}"/>
    <cellStyle name="Moneda [0] 3 2 4" xfId="270" xr:uid="{1466F640-4B5C-4AE7-AAC8-D7CC8F44729B}"/>
    <cellStyle name="Moneda [0] 3 3" xfId="196" xr:uid="{00000000-0005-0000-0000-00006D000000}"/>
    <cellStyle name="Moneda [0] 3 3 2" xfId="309" xr:uid="{314755D6-C923-4854-A131-635DAA26EA23}"/>
    <cellStyle name="Moneda [0] 3 4" xfId="190" xr:uid="{00000000-0005-0000-0000-00006E000000}"/>
    <cellStyle name="Moneda [0] 3 4 2" xfId="304" xr:uid="{623400BA-3BBD-42F9-AC0E-C1743F87EB94}"/>
    <cellStyle name="Moneda [0] 3 5" xfId="219" xr:uid="{00000000-0005-0000-0000-00006F000000}"/>
    <cellStyle name="Moneda [0] 3 5 2" xfId="322" xr:uid="{F1F22580-F050-45D5-8DAC-D41BF2FDC703}"/>
    <cellStyle name="Moneda [0] 3 6" xfId="181" xr:uid="{00000000-0005-0000-0000-000070000000}"/>
    <cellStyle name="Moneda [0] 3 6 2" xfId="298" xr:uid="{5DC26A29-E686-4A91-B197-666B42B11DFB}"/>
    <cellStyle name="Moneda [0] 3 7" xfId="263" xr:uid="{11F0FA80-AC97-444D-8922-B332ED2B648F}"/>
    <cellStyle name="Moneda [0] 4" xfId="31" xr:uid="{00000000-0005-0000-0000-000071000000}"/>
    <cellStyle name="Moneda [0] 4 2" xfId="193" xr:uid="{00000000-0005-0000-0000-000072000000}"/>
    <cellStyle name="Moneda [0] 4 2 2" xfId="306" xr:uid="{8366D3FA-4008-47A8-ACE8-4975346619CA}"/>
    <cellStyle name="Moneda [0] 4 3" xfId="267" xr:uid="{F8C35666-0F69-420B-90A1-00E6043B988F}"/>
    <cellStyle name="Moneda [0] 5" xfId="183" xr:uid="{00000000-0005-0000-0000-000073000000}"/>
    <cellStyle name="Moneda [0] 5 2" xfId="299" xr:uid="{79B2EECA-60FA-40BE-89F0-CD9CFE6D47D0}"/>
    <cellStyle name="Moneda [0] 6" xfId="211" xr:uid="{00000000-0005-0000-0000-000074000000}"/>
    <cellStyle name="Moneda [0] 6 2" xfId="314" xr:uid="{9B8AD1C0-788E-46A0-ABD4-8DB0B996B809}"/>
    <cellStyle name="Moneda [0] 7" xfId="39" xr:uid="{00000000-0005-0000-0000-000075000000}"/>
    <cellStyle name="Moneda [0] 7 2" xfId="273" xr:uid="{23496CE7-FDF2-4101-A761-F61573D5DBCB}"/>
    <cellStyle name="Moneda [0] 8" xfId="256" xr:uid="{D17C9625-7C06-4732-9197-724FD9B44770}"/>
    <cellStyle name="Moneda [0] 9" xfId="284" xr:uid="{D9C68FF8-1187-4144-85B9-F979ED8A5808}"/>
    <cellStyle name="Moneda 10" xfId="356" xr:uid="{68210DEC-524E-4F63-9209-21C050FA12B8}"/>
    <cellStyle name="Moneda 10 2" xfId="109" xr:uid="{00000000-0005-0000-0000-000076000000}"/>
    <cellStyle name="Moneda 11" xfId="352" xr:uid="{D2592847-7F09-4626-A546-8E730B5B5A18}"/>
    <cellStyle name="Moneda 2" xfId="41" xr:uid="{00000000-0005-0000-0000-000077000000}"/>
    <cellStyle name="Moneda 2 2" xfId="111" xr:uid="{00000000-0005-0000-0000-000078000000}"/>
    <cellStyle name="Moneda 2 2 2" xfId="112" xr:uid="{00000000-0005-0000-0000-000079000000}"/>
    <cellStyle name="Moneda 2 2 2 2" xfId="113" xr:uid="{00000000-0005-0000-0000-00007A000000}"/>
    <cellStyle name="Moneda 2 2 2 2 2" xfId="114" xr:uid="{00000000-0005-0000-0000-00007B000000}"/>
    <cellStyle name="Moneda 2 2 3" xfId="115" xr:uid="{00000000-0005-0000-0000-00007C000000}"/>
    <cellStyle name="Moneda 2 2 4" xfId="116" xr:uid="{00000000-0005-0000-0000-00007D000000}"/>
    <cellStyle name="Moneda 2 2 5" xfId="117" xr:uid="{00000000-0005-0000-0000-00007E000000}"/>
    <cellStyle name="Moneda 2 3" xfId="118" xr:uid="{00000000-0005-0000-0000-00007F000000}"/>
    <cellStyle name="Moneda 2 4" xfId="119" xr:uid="{00000000-0005-0000-0000-000080000000}"/>
    <cellStyle name="Moneda 2 5" xfId="110" xr:uid="{00000000-0005-0000-0000-000081000000}"/>
    <cellStyle name="Moneda 2 6" xfId="207" xr:uid="{00000000-0005-0000-0000-000082000000}"/>
    <cellStyle name="Moneda 3" xfId="9" xr:uid="{00000000-0005-0000-0000-000083000000}"/>
    <cellStyle name="Moneda 3 2" xfId="5" xr:uid="{00000000-0005-0000-0000-000084000000}"/>
    <cellStyle name="Moneda 3 3" xfId="120" xr:uid="{00000000-0005-0000-0000-000085000000}"/>
    <cellStyle name="Moneda 3 3 2" xfId="208" xr:uid="{00000000-0005-0000-0000-000086000000}"/>
    <cellStyle name="Moneda 3 4" xfId="239" xr:uid="{00000000-0005-0000-0000-000087000000}"/>
    <cellStyle name="Moneda 3_PO BARBOSA PTO BERRIO 2" xfId="121" xr:uid="{00000000-0005-0000-0000-000088000000}"/>
    <cellStyle name="Moneda 4" xfId="107" xr:uid="{00000000-0005-0000-0000-000089000000}"/>
    <cellStyle name="Moneda 4 2" xfId="243" xr:uid="{00000000-0005-0000-0000-00008A000000}"/>
    <cellStyle name="Moneda 5" xfId="20" xr:uid="{00000000-0005-0000-0000-00008B000000}"/>
    <cellStyle name="Moneda 6" xfId="202" xr:uid="{00000000-0005-0000-0000-00008C000000}"/>
    <cellStyle name="Moneda 7" xfId="249" xr:uid="{00000000-0005-0000-0000-00008D000000}"/>
    <cellStyle name="Moneda 8" xfId="347" xr:uid="{F135EE82-347A-4955-815B-273482DB757A}"/>
    <cellStyle name="Moneda 9" xfId="355" xr:uid="{DFBCAFE6-D2E1-41D0-8A4C-EDCDF13B7650}"/>
    <cellStyle name="Moneda 95" xfId="30" xr:uid="{00000000-0005-0000-0000-00008E000000}"/>
    <cellStyle name="Moneda_Propuesta SCV-045-99 2" xfId="3" xr:uid="{00000000-0005-0000-0000-00008F000000}"/>
    <cellStyle name="Neutral 2" xfId="123" xr:uid="{00000000-0005-0000-0000-000090000000}"/>
    <cellStyle name="Neutral 3" xfId="122" xr:uid="{00000000-0005-0000-0000-000091000000}"/>
    <cellStyle name="Normal" xfId="0" builtinId="0"/>
    <cellStyle name="Normal 10" xfId="29" xr:uid="{00000000-0005-0000-0000-000093000000}"/>
    <cellStyle name="Normal 101 2 2" xfId="252" xr:uid="{00000000-0005-0000-0000-000094000000}"/>
    <cellStyle name="Normal 102" xfId="255" xr:uid="{00000000-0005-0000-0000-000095000000}"/>
    <cellStyle name="Normal 13 2" xfId="124" xr:uid="{00000000-0005-0000-0000-000096000000}"/>
    <cellStyle name="Normal 14" xfId="40" xr:uid="{00000000-0005-0000-0000-000097000000}"/>
    <cellStyle name="Normal 2" xfId="38" xr:uid="{00000000-0005-0000-0000-000098000000}"/>
    <cellStyle name="Normal 2 10" xfId="125" xr:uid="{00000000-0005-0000-0000-000099000000}"/>
    <cellStyle name="Normal 2 10 2" xfId="126" xr:uid="{00000000-0005-0000-0000-00009A000000}"/>
    <cellStyle name="Normal 2 10 2 2" xfId="127" xr:uid="{00000000-0005-0000-0000-00009B000000}"/>
    <cellStyle name="Normal 2 10 3" xfId="128" xr:uid="{00000000-0005-0000-0000-00009C000000}"/>
    <cellStyle name="Normal 2 11" xfId="129" xr:uid="{00000000-0005-0000-0000-00009D000000}"/>
    <cellStyle name="Normal 2 12" xfId="130" xr:uid="{00000000-0005-0000-0000-00009E000000}"/>
    <cellStyle name="Normal 2 13" xfId="131" xr:uid="{00000000-0005-0000-0000-00009F000000}"/>
    <cellStyle name="Normal 2 14" xfId="203" xr:uid="{00000000-0005-0000-0000-0000A0000000}"/>
    <cellStyle name="Normal 2 2" xfId="25" xr:uid="{00000000-0005-0000-0000-0000A1000000}"/>
    <cellStyle name="Normal 2 2 2 2" xfId="240" xr:uid="{00000000-0005-0000-0000-0000A2000000}"/>
    <cellStyle name="Normal 2 3" xfId="132" xr:uid="{00000000-0005-0000-0000-0000A3000000}"/>
    <cellStyle name="Normal 2 4" xfId="133" xr:uid="{00000000-0005-0000-0000-0000A4000000}"/>
    <cellStyle name="Normal 2 5" xfId="134" xr:uid="{00000000-0005-0000-0000-0000A5000000}"/>
    <cellStyle name="Normal 2 6" xfId="135" xr:uid="{00000000-0005-0000-0000-0000A6000000}"/>
    <cellStyle name="Normal 2 7" xfId="136" xr:uid="{00000000-0005-0000-0000-0000A7000000}"/>
    <cellStyle name="Normal 2 8" xfId="137" xr:uid="{00000000-0005-0000-0000-0000A8000000}"/>
    <cellStyle name="Normal 2 9" xfId="138" xr:uid="{00000000-0005-0000-0000-0000A9000000}"/>
    <cellStyle name="Normal 2_APU NO PREVISTOS MTTO" xfId="139" xr:uid="{00000000-0005-0000-0000-0000AA000000}"/>
    <cellStyle name="Normal 29" xfId="140" xr:uid="{00000000-0005-0000-0000-0000AB000000}"/>
    <cellStyle name="Normal 3" xfId="7" xr:uid="{00000000-0005-0000-0000-0000AC000000}"/>
    <cellStyle name="Normal 3 11" xfId="142" xr:uid="{00000000-0005-0000-0000-0000AD000000}"/>
    <cellStyle name="Normal 3 2" xfId="143" xr:uid="{00000000-0005-0000-0000-0000AE000000}"/>
    <cellStyle name="Normal 3 2 2" xfId="144" xr:uid="{00000000-0005-0000-0000-0000AF000000}"/>
    <cellStyle name="Normal 3 3" xfId="141" xr:uid="{00000000-0005-0000-0000-0000B0000000}"/>
    <cellStyle name="Normal 4" xfId="17" xr:uid="{00000000-0005-0000-0000-0000B1000000}"/>
    <cellStyle name="Normal 4 2" xfId="16" xr:uid="{00000000-0005-0000-0000-0000B2000000}"/>
    <cellStyle name="Normal 4 2 2" xfId="4" xr:uid="{00000000-0005-0000-0000-0000B3000000}"/>
    <cellStyle name="Normal 4 2 3" xfId="241" xr:uid="{00000000-0005-0000-0000-0000B4000000}"/>
    <cellStyle name="Normal 4 3" xfId="21" xr:uid="{00000000-0005-0000-0000-0000B5000000}"/>
    <cellStyle name="Normal 5" xfId="145" xr:uid="{00000000-0005-0000-0000-0000B6000000}"/>
    <cellStyle name="Normal 5 2" xfId="24" xr:uid="{00000000-0005-0000-0000-0000B7000000}"/>
    <cellStyle name="Normal 6" xfId="146" xr:uid="{00000000-0005-0000-0000-0000B8000000}"/>
    <cellStyle name="Normal 6 2 3" xfId="250" xr:uid="{00000000-0005-0000-0000-0000B9000000}"/>
    <cellStyle name="Normal 7" xfId="28" xr:uid="{00000000-0005-0000-0000-0000BA000000}"/>
    <cellStyle name="Normal 76 3" xfId="254" xr:uid="{00000000-0005-0000-0000-0000BB000000}"/>
    <cellStyle name="Normal 78 4" xfId="253" xr:uid="{00000000-0005-0000-0000-0000BC000000}"/>
    <cellStyle name="Normal 9 2" xfId="147" xr:uid="{00000000-0005-0000-0000-0000BD000000}"/>
    <cellStyle name="Normal_modelo ACTA OBRA y MODIFICACION" xfId="11" xr:uid="{00000000-0005-0000-0000-0000C1000000}"/>
    <cellStyle name="Normal_PTO OFICIAL PREPLIEGO (CORREGIDO) 2" xfId="27" xr:uid="{00000000-0005-0000-0000-0000C2000000}"/>
    <cellStyle name="Normal_PTO OFICIAL y APU MODELO 2010 (2)" xfId="13" xr:uid="{00000000-0005-0000-0000-0000C3000000}"/>
    <cellStyle name="Notas 2" xfId="148" xr:uid="{00000000-0005-0000-0000-0000C4000000}"/>
    <cellStyle name="Notas 2 2" xfId="204" xr:uid="{00000000-0005-0000-0000-0000C5000000}"/>
    <cellStyle name="Notas 2 3" xfId="228" xr:uid="{00000000-0005-0000-0000-0000C6000000}"/>
    <cellStyle name="Notas 2 3 2" xfId="331" xr:uid="{2CB17D4D-62E9-4809-81CE-AD81631C3158}"/>
    <cellStyle name="Notas 2 3_equipos y trnasporte" xfId="259" xr:uid="{06AD7FC0-BED0-48DB-BCE0-62035200D1FD}"/>
    <cellStyle name="Notas 2 4" xfId="293" xr:uid="{C1921634-A688-4673-9804-7AE7EC9BFA12}"/>
    <cellStyle name="Notas 2_equipos y trnasporte" xfId="265" xr:uid="{B131CB7F-1CE4-4695-B977-021A7004C856}"/>
    <cellStyle name="Notas 3" xfId="198" xr:uid="{00000000-0005-0000-0000-0000C7000000}"/>
    <cellStyle name="Porcentaje" xfId="2" builtinId="5"/>
    <cellStyle name="Porcentaje 2" xfId="35" xr:uid="{00000000-0005-0000-0000-0000C9000000}"/>
    <cellStyle name="Porcentaje 2 2" xfId="149" xr:uid="{00000000-0005-0000-0000-0000CA000000}"/>
    <cellStyle name="Porcentaje 2 2 2" xfId="206" xr:uid="{00000000-0005-0000-0000-0000CB000000}"/>
    <cellStyle name="Porcentaje 3" xfId="150" xr:uid="{00000000-0005-0000-0000-0000CC000000}"/>
    <cellStyle name="Porcentaje 3 2" xfId="210" xr:uid="{00000000-0005-0000-0000-0000CD000000}"/>
    <cellStyle name="Porcentaje 3 3" xfId="245" xr:uid="{00000000-0005-0000-0000-0000CE000000}"/>
    <cellStyle name="Porcentaje 4" xfId="10" xr:uid="{00000000-0005-0000-0000-0000CF000000}"/>
    <cellStyle name="Porcentaje 5" xfId="200" xr:uid="{00000000-0005-0000-0000-0000D0000000}"/>
    <cellStyle name="Porcentual 2" xfId="12" xr:uid="{00000000-0005-0000-0000-0000D1000000}"/>
    <cellStyle name="Porcentual 2 10" xfId="152" xr:uid="{00000000-0005-0000-0000-0000D2000000}"/>
    <cellStyle name="Porcentual 2 10 2" xfId="153" xr:uid="{00000000-0005-0000-0000-0000D3000000}"/>
    <cellStyle name="Porcentual 2 11" xfId="154" xr:uid="{00000000-0005-0000-0000-0000D4000000}"/>
    <cellStyle name="Porcentual 2 12" xfId="155" xr:uid="{00000000-0005-0000-0000-0000D5000000}"/>
    <cellStyle name="Porcentual 2 13" xfId="151" xr:uid="{00000000-0005-0000-0000-0000D6000000}"/>
    <cellStyle name="Porcentual 2 2" xfId="156" xr:uid="{00000000-0005-0000-0000-0000D7000000}"/>
    <cellStyle name="Porcentual 2 3" xfId="157" xr:uid="{00000000-0005-0000-0000-0000D8000000}"/>
    <cellStyle name="Porcentual 2 4" xfId="158" xr:uid="{00000000-0005-0000-0000-0000D9000000}"/>
    <cellStyle name="Porcentual 2 5" xfId="159" xr:uid="{00000000-0005-0000-0000-0000DA000000}"/>
    <cellStyle name="Porcentual 2 6" xfId="160" xr:uid="{00000000-0005-0000-0000-0000DB000000}"/>
    <cellStyle name="Porcentual 2 7" xfId="161" xr:uid="{00000000-0005-0000-0000-0000DC000000}"/>
    <cellStyle name="Porcentual 2 8" xfId="162" xr:uid="{00000000-0005-0000-0000-0000DD000000}"/>
    <cellStyle name="Porcentual 2 9" xfId="163" xr:uid="{00000000-0005-0000-0000-0000DE000000}"/>
    <cellStyle name="Porcentual 3" xfId="164" xr:uid="{00000000-0005-0000-0000-0000DF000000}"/>
    <cellStyle name="Porcentual 4" xfId="165" xr:uid="{00000000-0005-0000-0000-0000E0000000}"/>
    <cellStyle name="Porcentual 4 2" xfId="166" xr:uid="{00000000-0005-0000-0000-0000E1000000}"/>
    <cellStyle name="Porcentual 5" xfId="167" xr:uid="{00000000-0005-0000-0000-0000E2000000}"/>
    <cellStyle name="Porcentual 6" xfId="168" xr:uid="{00000000-0005-0000-0000-0000E3000000}"/>
    <cellStyle name="Porcentual 6 2" xfId="169" xr:uid="{00000000-0005-0000-0000-0000E4000000}"/>
    <cellStyle name="Porcentual 7" xfId="170" xr:uid="{00000000-0005-0000-0000-0000E5000000}"/>
    <cellStyle name="Porcentual 8" xfId="171" xr:uid="{00000000-0005-0000-0000-0000E6000000}"/>
    <cellStyle name="Porcentual 9" xfId="201" xr:uid="{00000000-0005-0000-0000-0000E7000000}"/>
    <cellStyle name="Porcentual_AIU 2008 SESAC JULIO 42" xfId="242" xr:uid="{00000000-0005-0000-0000-0000E8000000}"/>
    <cellStyle name="Salida 2" xfId="172" xr:uid="{00000000-0005-0000-0000-0000E9000000}"/>
    <cellStyle name="Salida 2 2" xfId="220" xr:uid="{00000000-0005-0000-0000-0000EA000000}"/>
    <cellStyle name="Salida 2 2 2" xfId="323" xr:uid="{DA185DB8-B3A9-45FB-9962-BAC942DBE307}"/>
    <cellStyle name="Salida 2 2_equipos y trnasporte" xfId="292" xr:uid="{E210C8B0-F361-45F5-B52F-94BC60ADB9C2}"/>
    <cellStyle name="Salida 2 3" xfId="294" xr:uid="{9658B28A-3260-483C-A325-018BE8D5F5FE}"/>
    <cellStyle name="Salida 2_equipos y trnasporte" xfId="343" xr:uid="{5D86D28F-90D6-49A5-BB62-6DF38E861869}"/>
    <cellStyle name="Texto de advertencia 2" xfId="173" xr:uid="{00000000-0005-0000-0000-0000EB000000}"/>
    <cellStyle name="Texto explicativo 2" xfId="174" xr:uid="{00000000-0005-0000-0000-0000EC000000}"/>
    <cellStyle name="Título 1 2" xfId="175" xr:uid="{00000000-0005-0000-0000-0000ED000000}"/>
    <cellStyle name="Título 2 2" xfId="176" xr:uid="{00000000-0005-0000-0000-0000EE000000}"/>
    <cellStyle name="Título 3 2" xfId="177" xr:uid="{00000000-0005-0000-0000-0000EF000000}"/>
    <cellStyle name="Título 3 2 2" xfId="218" xr:uid="{00000000-0005-0000-0000-0000F0000000}"/>
    <cellStyle name="Título 3 2 2 2" xfId="231" xr:uid="{00000000-0005-0000-0000-0000F1000000}"/>
    <cellStyle name="Título 3 2 2 2 2" xfId="334" xr:uid="{0E5BC385-535F-4852-B70E-8127535C6D57}"/>
    <cellStyle name="Título 3 2 2 2_equipos y trnasporte" xfId="266" xr:uid="{70810992-A791-4543-9DF5-DFD25AAA93AC}"/>
    <cellStyle name="Título 3 2 2 3" xfId="232" xr:uid="{00000000-0005-0000-0000-0000F2000000}"/>
    <cellStyle name="Título 3 2 2 3 2" xfId="335" xr:uid="{806A5A29-D347-4A5B-BCBE-24FC1BBC3ED1}"/>
    <cellStyle name="Título 3 2 2 3_equipos y trnasporte" xfId="348" xr:uid="{319153A1-C9EE-4060-B195-9C5C21D18E4E}"/>
    <cellStyle name="Título 3 2 2 4" xfId="233" xr:uid="{00000000-0005-0000-0000-0000F3000000}"/>
    <cellStyle name="Título 3 2 2 4 2" xfId="336" xr:uid="{5337F9AA-1819-4FF0-A5AE-3B5DCA009AF4}"/>
    <cellStyle name="Título 3 2 2 4_equipos y trnasporte" xfId="291" xr:uid="{860D70AF-A264-4F62-B1C8-3329CA22C9C5}"/>
    <cellStyle name="Título 3 2 2 5" xfId="235" xr:uid="{00000000-0005-0000-0000-0000F4000000}"/>
    <cellStyle name="Título 3 2 2 5 2" xfId="338" xr:uid="{5B667C08-8DAC-44A1-A6F6-BE928C1DEF8E}"/>
    <cellStyle name="Título 3 2 2 5_equipos y trnasporte" xfId="264" xr:uid="{C2243FCB-8655-4FDC-9B1F-51AB6B7FFFF3}"/>
    <cellStyle name="Título 3 2 2 6" xfId="236" xr:uid="{00000000-0005-0000-0000-0000F5000000}"/>
    <cellStyle name="Título 3 2 2 6 2" xfId="339" xr:uid="{A40DCAB2-53F6-4A70-A3AD-215C259FCCEB}"/>
    <cellStyle name="Título 3 2 2 6_equipos y trnasporte" xfId="290" xr:uid="{99D99E71-EDAD-4F43-A379-4185E3A0006C}"/>
    <cellStyle name="Título 3 2 2 7" xfId="237" xr:uid="{00000000-0005-0000-0000-0000F6000000}"/>
    <cellStyle name="Título 3 2 2 7 2" xfId="340" xr:uid="{566CDAFD-8F59-42AF-9486-1EEA9492785A}"/>
    <cellStyle name="Título 3 2 2 7_equipos y trnasporte" xfId="262" xr:uid="{AACD5043-4152-4D1F-8803-71900B861616}"/>
    <cellStyle name="Título 3 2 2 8" xfId="238" xr:uid="{00000000-0005-0000-0000-0000F7000000}"/>
    <cellStyle name="Título 3 2 2_equipos y trnasporte" xfId="351" xr:uid="{F2E37238-C2EE-4337-9087-F96C0C8C0FCB}"/>
    <cellStyle name="Título 3 2 3" xfId="227" xr:uid="{00000000-0005-0000-0000-0000F8000000}"/>
    <cellStyle name="Título 3 2 3 2" xfId="330" xr:uid="{B5F38D45-57EB-4B23-8CF6-05678E0092CE}"/>
    <cellStyle name="Título 3 2 3_equipos y trnasporte" xfId="344" xr:uid="{461AA5A2-D648-455D-A522-3774E328801D}"/>
    <cellStyle name="Título 3 2 4" xfId="221" xr:uid="{00000000-0005-0000-0000-0000F9000000}"/>
    <cellStyle name="Título 3 2 4 2" xfId="324" xr:uid="{2CCC6831-487D-4935-9672-0F1043C1550C}"/>
    <cellStyle name="Título 3 2 4_equipos y trnasporte" xfId="257" xr:uid="{FA29BACA-7DD1-4129-9FED-49BF727A0E31}"/>
    <cellStyle name="Título 3 2 5" xfId="229" xr:uid="{00000000-0005-0000-0000-0000FA000000}"/>
    <cellStyle name="Título 3 2 5 2" xfId="332" xr:uid="{41CE73CE-65D6-4491-8B7A-597AD2EEF047}"/>
    <cellStyle name="Título 3 2 5_equipos y trnasporte" xfId="260" xr:uid="{7D08C08B-E2F6-4123-92A9-D8490F40C2BA}"/>
    <cellStyle name="Título 3 2 6" xfId="222" xr:uid="{00000000-0005-0000-0000-0000FB000000}"/>
    <cellStyle name="Título 3 2 6 2" xfId="325" xr:uid="{E9C777C1-8966-4D53-B1F8-17A37016FB79}"/>
    <cellStyle name="Título 3 2 6_equipos y trnasporte" xfId="261" xr:uid="{8C819ECB-B524-4093-A115-3898A44DB81C}"/>
    <cellStyle name="Título 3 2 7" xfId="189" xr:uid="{00000000-0005-0000-0000-0000FC000000}"/>
    <cellStyle name="Título 3 2 7 2" xfId="303" xr:uid="{694D65CB-757C-41C7-B9B2-921FE032C45E}"/>
    <cellStyle name="Título 3 2 7_equipos y trnasporte" xfId="286" xr:uid="{9CA2D021-5F31-4E5F-A54C-F0E51272752C}"/>
    <cellStyle name="Título 3 2 8" xfId="223" xr:uid="{00000000-0005-0000-0000-0000FD000000}"/>
    <cellStyle name="Título 3 2 8 2" xfId="326" xr:uid="{2E9738BE-CA16-460A-9D03-446B18891B19}"/>
    <cellStyle name="Título 3 2 8_equipos y trnasporte" xfId="289" xr:uid="{5048AB72-67E1-4BA3-8328-F750EC5E983C}"/>
    <cellStyle name="Título 3 2 9" xfId="230" xr:uid="{00000000-0005-0000-0000-0000FE000000}"/>
    <cellStyle name="Título 3 2_equipos y trnasporte" xfId="350" xr:uid="{0C670707-F61D-406F-A1E9-9C31DAA96939}"/>
    <cellStyle name="Título 4" xfId="178" xr:uid="{00000000-0005-0000-0000-0000FF000000}"/>
    <cellStyle name="Total 2" xfId="180" xr:uid="{00000000-0005-0000-0000-000000010000}"/>
    <cellStyle name="Total 2 2" xfId="226" xr:uid="{00000000-0005-0000-0000-000001010000}"/>
    <cellStyle name="Total 2 2 2" xfId="329" xr:uid="{BC3D0559-B62F-4293-9767-C97F94BEB0E3}"/>
    <cellStyle name="Total 2 2_equipos y trnasporte" xfId="287" xr:uid="{D7911DC5-6ACF-4001-8C5B-08FEDE0FB871}"/>
    <cellStyle name="Total 2 3" xfId="297" xr:uid="{08183E6D-24B0-428F-BF4D-18F7432B3E65}"/>
    <cellStyle name="Total 2_equipos y trnasporte" xfId="288" xr:uid="{9C1C335E-0933-4A4C-B509-114C5989260D}"/>
    <cellStyle name="Total 3" xfId="179" xr:uid="{00000000-0005-0000-0000-000002010000}"/>
    <cellStyle name="Total 3 2" xfId="234" xr:uid="{00000000-0005-0000-0000-000003010000}"/>
    <cellStyle name="Total 3 2 2" xfId="337" xr:uid="{C4AF1218-9B1A-44E8-99D8-6B5EE74664B5}"/>
    <cellStyle name="Total 3 2_equipos y trnasporte" xfId="285" xr:uid="{92C38178-90AF-422E-9174-8F5FB18969FC}"/>
    <cellStyle name="Total 3 3" xfId="296" xr:uid="{AE032A3B-253B-445B-B2B5-B15AD6DA1A9E}"/>
    <cellStyle name="Total 3_equipos y trnasporte" xfId="258" xr:uid="{AF7524F2-9897-4E70-B07F-73E3EFF7E50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4.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7.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externalLink" Target="externalLinks/externalLink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0.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externalLink" Target="externalLinks/externalLink9.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8.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710293</xdr:colOff>
      <xdr:row>1</xdr:row>
      <xdr:rowOff>24492</xdr:rowOff>
    </xdr:from>
    <xdr:to>
      <xdr:col>4</xdr:col>
      <xdr:colOff>386987</xdr:colOff>
      <xdr:row>4</xdr:row>
      <xdr:rowOff>161652</xdr:rowOff>
    </xdr:to>
    <xdr:pic>
      <xdr:nvPicPr>
        <xdr:cNvPr id="6" name="Imagen 2" descr="https://www.policia.gov.co/sites/default/files/2024-02/escudo_esran_para_editar_silueta.png?fid=400789">
          <a:extLst>
            <a:ext uri="{FF2B5EF4-FFF2-40B4-BE49-F238E27FC236}">
              <a16:creationId xmlns:a16="http://schemas.microsoft.com/office/drawing/2014/main" id="{0EA07D87-9EA5-4621-B23C-47A23D42A1A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33007" y="228599"/>
          <a:ext cx="792480" cy="708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149375</xdr:colOff>
      <xdr:row>1</xdr:row>
      <xdr:rowOff>101317</xdr:rowOff>
    </xdr:from>
    <xdr:to>
      <xdr:col>3</xdr:col>
      <xdr:colOff>485111</xdr:colOff>
      <xdr:row>4</xdr:row>
      <xdr:rowOff>165244</xdr:rowOff>
    </xdr:to>
    <xdr:pic>
      <xdr:nvPicPr>
        <xdr:cNvPr id="7" name="Imagen 1">
          <a:extLst>
            <a:ext uri="{FF2B5EF4-FFF2-40B4-BE49-F238E27FC236}">
              <a16:creationId xmlns:a16="http://schemas.microsoft.com/office/drawing/2014/main" id="{CF29CB70-93DD-405E-8244-E4B23E41D37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56294" y="300677"/>
          <a:ext cx="1144253" cy="6287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314316</xdr:colOff>
      <xdr:row>0</xdr:row>
      <xdr:rowOff>166767</xdr:rowOff>
    </xdr:from>
    <xdr:to>
      <xdr:col>10</xdr:col>
      <xdr:colOff>1224010</xdr:colOff>
      <xdr:row>5</xdr:row>
      <xdr:rowOff>21835</xdr:rowOff>
    </xdr:to>
    <xdr:pic>
      <xdr:nvPicPr>
        <xdr:cNvPr id="4" name="Imagen 3">
          <a:extLst>
            <a:ext uri="{FF2B5EF4-FFF2-40B4-BE49-F238E27FC236}">
              <a16:creationId xmlns:a16="http://schemas.microsoft.com/office/drawing/2014/main" id="{65B2E3CD-87DF-4802-9FA7-4EA714ADC0F4}"/>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5598618" y="166767"/>
          <a:ext cx="909694" cy="818644"/>
        </a:xfrm>
        <a:prstGeom prst="rect">
          <a:avLst/>
        </a:prstGeom>
      </xdr:spPr>
    </xdr:pic>
    <xdr:clientData/>
  </xdr:twoCellAnchor>
  <xdr:twoCellAnchor editAs="oneCell">
    <xdr:from>
      <xdr:col>11</xdr:col>
      <xdr:colOff>276889</xdr:colOff>
      <xdr:row>1</xdr:row>
      <xdr:rowOff>132907</xdr:rowOff>
    </xdr:from>
    <xdr:to>
      <xdr:col>11</xdr:col>
      <xdr:colOff>920443</xdr:colOff>
      <xdr:row>4</xdr:row>
      <xdr:rowOff>123713</xdr:rowOff>
    </xdr:to>
    <xdr:pic>
      <xdr:nvPicPr>
        <xdr:cNvPr id="16" name="Imagen 2" descr="https://www.policia.gov.co/sites/default/files/2024-02/escudo_esran_para_editar_silueta.png?fid=400789">
          <a:extLst>
            <a:ext uri="{FF2B5EF4-FFF2-40B4-BE49-F238E27FC236}">
              <a16:creationId xmlns:a16="http://schemas.microsoft.com/office/drawing/2014/main" id="{7BC1720B-F044-43D9-9458-46F109A32AE9}"/>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7133924" y="332267"/>
          <a:ext cx="643554" cy="5556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c3\mis%20documentos\CHEC\ANALISIS%20precios%20%20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c3\mis%20documentos\Mauricio%20cardona\presupuestos\COSTOS%20UNITARIOS%20monach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esktop\201409-C0022014-APUSDPS%20(CARUPAPOLIDEP)%20V1%20SEPARADO.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ERSONAL\Dropbox\PRESP\DPS0202014\ANALISIS%20DE%20PRECIOS%20(Mao)%202014.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d.docs.live.net/TEMP/Plantilla%20Formatos%20n&#250;mero%201y%202.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TEMP/Plantilla%20Formatos%20n&#250;mero%201y%202.xls" TargetMode="External"/><Relationship Id="rId1" Type="http://schemas.openxmlformats.org/officeDocument/2006/relationships/externalLinkPath" Target="/TEMP/Plantilla%20Formatos%20n&#250;mero%201y%20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d.docs.live.net/Downloads/CNC/Formato%20Contralor&#237;as.xls"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Downloads/CNC/Formato%20Contralor&#237;as.xls" TargetMode="External"/><Relationship Id="rId1" Type="http://schemas.openxmlformats.org/officeDocument/2006/relationships/externalLinkPath" Target="/Downloads/CNC/Formato%20Contralor&#237;a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d.docs.live.net/Users/acarrilg/AppData/Local/Microsoft/Windows/Temporary%20Internet%20Files/Content.Outlook/FQ23WZZ2/Copia%20de%20Vigencias%20Futuras%202011.xlsx"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Users/acarrilg/AppData/Local/Microsoft/Windows/Temporary%20Internet%20Files/Content.Outlook/FQ23WZZ2/Copia%20de%20Vigencias%20Futuras%202011.xlsx" TargetMode="External"/><Relationship Id="rId1" Type="http://schemas.openxmlformats.org/officeDocument/2006/relationships/externalLinkPath" Target="/Users/acarrilg/AppData/Local/Microsoft/Windows/Temporary%20Internet%20Files/Content.Outlook/FQ23WZZ2/Copia%20de%20Vigencias%20Futuras%20201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2)"/>
      <sheetName val="ITEM"/>
      <sheetName val="INSUMOS"/>
      <sheetName val="MO"/>
      <sheetName val="Hoja1"/>
    </sheetNames>
    <sheetDataSet>
      <sheetData sheetId="0"/>
      <sheetData sheetId="1"/>
      <sheetData sheetId="2"/>
      <sheetData sheetId="3"/>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la"/>
      <sheetName val="Desmonte y Limpieza"/>
      <sheetName val="Excavación - Explanación"/>
      <sheetName val="Excavaciones Varias"/>
      <sheetName val="Terraplenes"/>
      <sheetName val="Mejoramiento Subrasante"/>
      <sheetName val="Rellenos Estructuras"/>
      <sheetName val="Filtros"/>
      <sheetName val="Tubería"/>
      <sheetName val="Concreto C"/>
      <sheetName val="Concreto F"/>
      <sheetName val="Muro Contención"/>
      <sheetName val="Afirmado"/>
      <sheetName val="Base estabilizada"/>
      <sheetName val="Base"/>
      <sheetName val="Mezcla"/>
      <sheetName val="Imprimación"/>
      <sheetName val="Cunetas"/>
      <sheetName val="Líneas Demarcación"/>
      <sheetName val="Marca Vial"/>
      <sheetName val="Tachas Reflectivas"/>
      <sheetName val="Señales Verticales"/>
      <sheetName val="Postes Kilometraje"/>
      <sheetName val="Defensas Metálicas"/>
      <sheetName val="Captafaros"/>
      <sheetName val="Transporte Materiales"/>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sheetName val="CAP"/>
      <sheetName val="AIU"/>
      <sheetName val="MR"/>
      <sheetName val="FM"/>
      <sheetName val="PER"/>
      <sheetName val="TRANS"/>
      <sheetName val="HER"/>
      <sheetName val="MAT"/>
      <sheetName val="Datos"/>
      <sheetName val="Matriz"/>
      <sheetName val="1.1.6"/>
      <sheetName val="1.1.7"/>
      <sheetName val="2.1.2"/>
      <sheetName val="2.1.3"/>
      <sheetName val="2.1.11"/>
      <sheetName val="2.1.12"/>
      <sheetName val="2.1.30"/>
      <sheetName val="2.2.1"/>
      <sheetName val="2.2.3"/>
      <sheetName val="2.2.4"/>
      <sheetName val="2.2.9"/>
      <sheetName val="2.2.11"/>
      <sheetName val="2.3.1"/>
      <sheetName val="2.3.2"/>
      <sheetName val="3.1.1"/>
      <sheetName val="3.1.2"/>
      <sheetName val="3.1.3"/>
      <sheetName val="3.1.4"/>
      <sheetName val="3.1.5"/>
      <sheetName val="3.1.6"/>
      <sheetName val="3.1.7"/>
      <sheetName val="3.1.8"/>
      <sheetName val="3.1.9"/>
      <sheetName val="3.1.10"/>
      <sheetName val="3.1.11"/>
      <sheetName val="3.1.12"/>
      <sheetName val="3.2.1"/>
      <sheetName val="3.2.2"/>
      <sheetName val="3.2.3"/>
      <sheetName val="3.3.1"/>
      <sheetName val="3.3.2"/>
      <sheetName val="3.3.3"/>
      <sheetName val="3.3.4"/>
      <sheetName val="3.3.5"/>
      <sheetName val="3.3.6"/>
      <sheetName val="3.3.7"/>
      <sheetName val="3.4.1"/>
      <sheetName val="3.4.2"/>
      <sheetName val="3.4.3"/>
      <sheetName val="3.4.4"/>
      <sheetName val="4.1.1"/>
      <sheetName val="4.2.1"/>
      <sheetName val="4.3.8"/>
      <sheetName val="4.4.1"/>
      <sheetName val="4.5.1"/>
      <sheetName val="4.5.2"/>
      <sheetName val="4.6.1"/>
      <sheetName val="5.2.1"/>
      <sheetName val="5.2.6"/>
      <sheetName val="5.2.7"/>
      <sheetName val="6.1.1"/>
      <sheetName val="6.1.2"/>
      <sheetName val="6.2.2"/>
      <sheetName val="7.1.1"/>
      <sheetName val="7.1.2"/>
      <sheetName val="7.1.3"/>
      <sheetName val="7.1.4"/>
      <sheetName val="7.1.5"/>
      <sheetName val="7.1.6"/>
      <sheetName val="7.1.7"/>
      <sheetName val="7.1.8"/>
      <sheetName val="7.1.9"/>
      <sheetName val="7.1.10"/>
      <sheetName val="7.1.11"/>
      <sheetName val="7.1.12"/>
      <sheetName val="7.1.13"/>
      <sheetName val="7.1.14"/>
      <sheetName val="7.1.15"/>
      <sheetName val="7.1.16"/>
      <sheetName val="7.2.1"/>
      <sheetName val="7.3.1"/>
      <sheetName val="7.3.2"/>
      <sheetName val="7.3.3"/>
      <sheetName val="7.3.4"/>
      <sheetName val="7.3.5"/>
      <sheetName val="7.3.6"/>
      <sheetName val="7.4.1"/>
      <sheetName val="7.4.2"/>
      <sheetName val="7.5.1"/>
      <sheetName val="7.5.2"/>
      <sheetName val="7.5.3"/>
      <sheetName val="7.5.4"/>
      <sheetName val="7.5.5"/>
      <sheetName val="7.5.6"/>
      <sheetName val="7.5.7"/>
      <sheetName val="7.5.8"/>
      <sheetName val="7.5.9"/>
      <sheetName val="7.5.10"/>
      <sheetName val="7.5.11"/>
      <sheetName val="7.5.12"/>
      <sheetName val="7.5.13"/>
      <sheetName val="7.5.14"/>
      <sheetName val="7.5.15"/>
      <sheetName val="7.5.16"/>
      <sheetName val="7.5.17"/>
      <sheetName val="7.5.18"/>
      <sheetName val="7.5.19"/>
      <sheetName val="7.5.20"/>
      <sheetName val="7.5.21"/>
      <sheetName val="7.5.22"/>
      <sheetName val="9.1.1"/>
      <sheetName val="9.1.2"/>
      <sheetName val="9.1.3"/>
      <sheetName val="10.1.4"/>
      <sheetName val="10.2.1.2"/>
      <sheetName val="11.2.4.6"/>
      <sheetName val="10.2.7.1"/>
      <sheetName val="10.3.2.5"/>
      <sheetName val="11.2.4.5"/>
      <sheetName val="11.3.1"/>
      <sheetName val="11.3.2"/>
      <sheetName val="11.3.5"/>
      <sheetName val="11.3.6"/>
      <sheetName val="11.4.1"/>
      <sheetName val="11.4.2"/>
      <sheetName val="12.2.1.1"/>
      <sheetName val="12.2.1.2"/>
      <sheetName val="12.2.1.3"/>
      <sheetName val="12.2.1.4"/>
      <sheetName val="12.2.1.5"/>
      <sheetName val="12.2.1.6"/>
      <sheetName val="12.2.1.7"/>
      <sheetName val="12.2.1.8"/>
      <sheetName val="12.2.1.9"/>
      <sheetName val="12.2.2.1"/>
      <sheetName val="12.2.2.2"/>
      <sheetName val="12.2.2.3"/>
      <sheetName val="12.2.2.4"/>
      <sheetName val="12.2.2.5"/>
      <sheetName val="12.2.3.1"/>
      <sheetName val="14.1.2"/>
      <sheetName val="16.1.3"/>
      <sheetName val="16.1.4"/>
      <sheetName val="16.1.5"/>
      <sheetName val="16.1.7"/>
      <sheetName val="16.2.1"/>
      <sheetName val="16.1.8"/>
      <sheetName val="16.2.2"/>
      <sheetName val="16.2.3"/>
      <sheetName val="16.2.4"/>
      <sheetName val="16.2.5"/>
      <sheetName val="16.2.6"/>
      <sheetName val="16.2.7"/>
      <sheetName val="16.2.8"/>
      <sheetName val="17.1.3"/>
      <sheetName val="18.1.1"/>
      <sheetName val="18.1.2"/>
      <sheetName val="18.1.3"/>
      <sheetName val="18.4.2"/>
      <sheetName val="18.4.3"/>
      <sheetName val="19.4.1"/>
      <sheetName val="20.1.1"/>
      <sheetName val="20.1.2"/>
      <sheetName val="20.1.3"/>
      <sheetName val="20.1.4"/>
      <sheetName val="21.2.2"/>
      <sheetName val="21.2.3"/>
      <sheetName val="21.2.4"/>
      <sheetName val="21.2.5"/>
      <sheetName val="21.2.6"/>
      <sheetName val="21.2.7"/>
      <sheetName val="21.2.8"/>
      <sheetName val="21.2.9"/>
      <sheetName val="21.2.10"/>
    </sheetNames>
    <sheetDataSet>
      <sheetData sheetId="0"/>
      <sheetData sheetId="1"/>
      <sheetData sheetId="2"/>
      <sheetData sheetId="3"/>
      <sheetData sheetId="4"/>
      <sheetData sheetId="5">
        <row r="1">
          <cell r="A1" t="str">
            <v>ITEM</v>
          </cell>
          <cell r="B1" t="str">
            <v>UNIDAD</v>
          </cell>
          <cell r="C1" t="str">
            <v>VRUNIT</v>
          </cell>
        </row>
        <row r="2">
          <cell r="A2" t="str">
            <v>COMISION DE TOPOGRAFIA</v>
          </cell>
          <cell r="B2" t="str">
            <v>dd</v>
          </cell>
          <cell r="C2">
            <v>170000</v>
          </cell>
        </row>
        <row r="3">
          <cell r="A3" t="str">
            <v>MANO DE OBRA 2 AYUDANTES</v>
          </cell>
          <cell r="B3" t="str">
            <v>dd</v>
          </cell>
          <cell r="C3">
            <v>65000</v>
          </cell>
        </row>
        <row r="4">
          <cell r="A4" t="str">
            <v>MANO DE OBRA 2 AYUDANTES CARGUE</v>
          </cell>
          <cell r="B4" t="str">
            <v>dd</v>
          </cell>
          <cell r="C4">
            <v>65000</v>
          </cell>
        </row>
        <row r="5">
          <cell r="A5" t="str">
            <v>MANO DE OBRA CUADRILLA</v>
          </cell>
          <cell r="B5" t="str">
            <v>dd</v>
          </cell>
          <cell r="C5">
            <v>82000</v>
          </cell>
        </row>
        <row r="6">
          <cell r="A6" t="str">
            <v>MANO DE OBRA CUADRILLA CARPINTERIA</v>
          </cell>
          <cell r="B6" t="str">
            <v>dd</v>
          </cell>
          <cell r="C6">
            <v>101000</v>
          </cell>
        </row>
        <row r="7">
          <cell r="A7" t="str">
            <v>MANO DE OBRA CUADRILLA CERT ALTURA</v>
          </cell>
          <cell r="B7" t="str">
            <v>dd</v>
          </cell>
          <cell r="C7">
            <v>102000</v>
          </cell>
        </row>
        <row r="8">
          <cell r="A8" t="str">
            <v>MANO DE OBRA CUADRILLA PLOMERIA</v>
          </cell>
          <cell r="B8" t="str">
            <v>dd</v>
          </cell>
          <cell r="C8">
            <v>102000</v>
          </cell>
        </row>
        <row r="9">
          <cell r="A9" t="str">
            <v>MANO DE OBRA INSTALACION</v>
          </cell>
          <cell r="B9" t="str">
            <v>dd</v>
          </cell>
          <cell r="C9">
            <v>71500</v>
          </cell>
        </row>
        <row r="10">
          <cell r="A10" t="str">
            <v>MANO DE OBRA ORNAMENTACION</v>
          </cell>
          <cell r="B10" t="str">
            <v>dd</v>
          </cell>
          <cell r="C10">
            <v>91500</v>
          </cell>
        </row>
        <row r="11">
          <cell r="A11" t="str">
            <v>MANO DE OBRA ORNAMENTACION CERT ALTURA</v>
          </cell>
          <cell r="B11" t="str">
            <v>dd</v>
          </cell>
          <cell r="C11">
            <v>102000</v>
          </cell>
        </row>
      </sheetData>
      <sheetData sheetId="6">
        <row r="1">
          <cell r="A1" t="str">
            <v>ITEM</v>
          </cell>
          <cell r="B1" t="str">
            <v>UNIDAD</v>
          </cell>
          <cell r="C1" t="str">
            <v>VRUNIT</v>
          </cell>
          <cell r="D1" t="str">
            <v>DISTKM</v>
          </cell>
        </row>
        <row r="2">
          <cell r="A2" t="str">
            <v>CAMION FVR/LARGO TIPO CHEVROLET</v>
          </cell>
          <cell r="B2" t="str">
            <v>m3.km</v>
          </cell>
          <cell r="C2">
            <v>714</v>
          </cell>
          <cell r="D2">
            <v>115</v>
          </cell>
        </row>
        <row r="3">
          <cell r="A3" t="str">
            <v>CAMION TURBO FURGON 2.5TON/12M3</v>
          </cell>
          <cell r="B3" t="str">
            <v>m3.km</v>
          </cell>
          <cell r="C3">
            <v>476</v>
          </cell>
          <cell r="D3">
            <v>115</v>
          </cell>
        </row>
        <row r="4">
          <cell r="A4" t="str">
            <v>VOLQUETA SENCILLA 6M - MATERIALES PETREOS</v>
          </cell>
          <cell r="B4" t="str">
            <v>m3.km</v>
          </cell>
          <cell r="C4">
            <v>833</v>
          </cell>
          <cell r="D4">
            <v>30</v>
          </cell>
        </row>
        <row r="5">
          <cell r="A5" t="str">
            <v>VOLQUETA SENCILLA 6M - RETIRO DE SOBRANTES</v>
          </cell>
          <cell r="B5" t="str">
            <v>m3.km</v>
          </cell>
          <cell r="C5">
            <v>833</v>
          </cell>
          <cell r="D5">
            <v>30</v>
          </cell>
        </row>
      </sheetData>
      <sheetData sheetId="7">
        <row r="1">
          <cell r="A1" t="str">
            <v>ITEM</v>
          </cell>
          <cell r="B1" t="str">
            <v>UNIDAD</v>
          </cell>
          <cell r="C1" t="str">
            <v>VRUNIT</v>
          </cell>
        </row>
        <row r="2">
          <cell r="A2" t="str">
            <v>ANDAMIO SECCION</v>
          </cell>
          <cell r="B2" t="str">
            <v>sm</v>
          </cell>
          <cell r="C2">
            <v>9465.26</v>
          </cell>
        </row>
        <row r="3">
          <cell r="A3" t="str">
            <v>COMPRESOR DE AIRE</v>
          </cell>
          <cell r="B3" t="str">
            <v>hr</v>
          </cell>
          <cell r="C3">
            <v>17314.5</v>
          </cell>
        </row>
        <row r="4">
          <cell r="A4" t="str">
            <v>CORTADORA</v>
          </cell>
          <cell r="B4" t="str">
            <v>dd</v>
          </cell>
          <cell r="C4">
            <v>28857.5</v>
          </cell>
        </row>
        <row r="5">
          <cell r="A5" t="str">
            <v>EQUIPO DE ORNAMENTACION</v>
          </cell>
          <cell r="B5" t="str">
            <v>dd</v>
          </cell>
          <cell r="C5">
            <v>78492.399999999994</v>
          </cell>
        </row>
        <row r="6">
          <cell r="A6" t="str">
            <v>EQUIPO DE SOLDADURA</v>
          </cell>
          <cell r="B6" t="str">
            <v>dd</v>
          </cell>
          <cell r="C6">
            <v>75029.5</v>
          </cell>
        </row>
        <row r="7">
          <cell r="A7" t="str">
            <v>EQUIPO DE TOPOGRAFIA</v>
          </cell>
          <cell r="B7" t="str">
            <v>dd</v>
          </cell>
          <cell r="C7">
            <v>138516</v>
          </cell>
        </row>
        <row r="8">
          <cell r="A8" t="str">
            <v>EQUIPO PARA TRABAJOS EN ALTURA</v>
          </cell>
          <cell r="B8" t="str">
            <v>dd</v>
          </cell>
          <cell r="C8">
            <v>46172</v>
          </cell>
        </row>
        <row r="9">
          <cell r="A9" t="str">
            <v>FORMALETA ENTREPISOS</v>
          </cell>
          <cell r="B9" t="str">
            <v>ms</v>
          </cell>
          <cell r="C9">
            <v>6925.8</v>
          </cell>
        </row>
        <row r="10">
          <cell r="A10" t="str">
            <v>HERRAMIENTA MENOR</v>
          </cell>
          <cell r="B10" t="str">
            <v>hr</v>
          </cell>
          <cell r="C10">
            <v>11.64</v>
          </cell>
        </row>
        <row r="11">
          <cell r="A11" t="str">
            <v>MEZCLADORA ELECT/GASOLINA 2BT</v>
          </cell>
          <cell r="B11" t="str">
            <v>dd</v>
          </cell>
          <cell r="C11">
            <v>57715</v>
          </cell>
        </row>
        <row r="12">
          <cell r="A12" t="str">
            <v>MORDAZAS</v>
          </cell>
          <cell r="B12" t="str">
            <v>ms</v>
          </cell>
          <cell r="C12">
            <v>2193.17</v>
          </cell>
        </row>
        <row r="13">
          <cell r="A13" t="str">
            <v>PARAL TELESCOPICO 2.2m</v>
          </cell>
          <cell r="B13" t="str">
            <v>ms</v>
          </cell>
          <cell r="C13">
            <v>2077.7399999999998</v>
          </cell>
        </row>
        <row r="14">
          <cell r="A14" t="str">
            <v>PLANCHON ORDINARIO 3m ALQ</v>
          </cell>
          <cell r="B14" t="str">
            <v>sm</v>
          </cell>
          <cell r="C14">
            <v>6348.65</v>
          </cell>
        </row>
        <row r="15">
          <cell r="A15" t="str">
            <v>PULIDORA</v>
          </cell>
          <cell r="B15" t="str">
            <v>dd</v>
          </cell>
          <cell r="C15">
            <v>28857.5</v>
          </cell>
        </row>
        <row r="16">
          <cell r="A16" t="str">
            <v>RETROEXCAVADORA</v>
          </cell>
          <cell r="B16" t="str">
            <v>hr</v>
          </cell>
          <cell r="C16">
            <v>98115.5</v>
          </cell>
        </row>
        <row r="17">
          <cell r="A17" t="str">
            <v>QUEMADOR A GAS</v>
          </cell>
          <cell r="B17" t="str">
            <v>hr</v>
          </cell>
          <cell r="C17">
            <v>13851.6</v>
          </cell>
        </row>
        <row r="18">
          <cell r="A18" t="str">
            <v>TALADRO</v>
          </cell>
          <cell r="B18" t="str">
            <v>hr</v>
          </cell>
          <cell r="C18">
            <v>6348.65</v>
          </cell>
        </row>
        <row r="19">
          <cell r="A19" t="str">
            <v>VIBRADOR A GASOLINA</v>
          </cell>
          <cell r="B19" t="str">
            <v>dd</v>
          </cell>
          <cell r="C19">
            <v>51943.5</v>
          </cell>
        </row>
        <row r="20">
          <cell r="A20" t="str">
            <v>VIBROCOMPACTADOR TIPO RANA</v>
          </cell>
          <cell r="B20" t="str">
            <v>dd</v>
          </cell>
          <cell r="C20">
            <v>51943.5</v>
          </cell>
        </row>
      </sheetData>
      <sheetData sheetId="8">
        <row r="1">
          <cell r="A1" t="str">
            <v>ITEM</v>
          </cell>
          <cell r="B1" t="str">
            <v>UNIDAD</v>
          </cell>
          <cell r="C1" t="str">
            <v>VRUNIT</v>
          </cell>
        </row>
        <row r="2">
          <cell r="A2" t="str">
            <v>ABRAZADERA TIPO PERA O TRAPECIO 6"</v>
          </cell>
          <cell r="B2" t="str">
            <v>un</v>
          </cell>
          <cell r="C2">
            <v>3462.9</v>
          </cell>
        </row>
        <row r="3">
          <cell r="A3" t="str">
            <v>ABRAZADERA TIPO PERA O TRAPECIO 4"</v>
          </cell>
          <cell r="B3" t="str">
            <v>un</v>
          </cell>
          <cell r="C3">
            <v>3232.04</v>
          </cell>
        </row>
        <row r="4">
          <cell r="A4" t="str">
            <v>ACCESORIO PVC SANITARIA 2"</v>
          </cell>
          <cell r="B4" t="str">
            <v>un</v>
          </cell>
          <cell r="C4">
            <v>6244.86</v>
          </cell>
        </row>
        <row r="5">
          <cell r="A5" t="str">
            <v>ACCESORIO PVC SANITARIA 3"</v>
          </cell>
          <cell r="B5" t="str">
            <v>un</v>
          </cell>
          <cell r="C5">
            <v>7502.95</v>
          </cell>
        </row>
        <row r="6">
          <cell r="A6" t="str">
            <v>ACCESORIO PVC SANITARIA 4"</v>
          </cell>
          <cell r="B6" t="str">
            <v>un</v>
          </cell>
          <cell r="C6">
            <v>21227.48</v>
          </cell>
        </row>
        <row r="7">
          <cell r="A7" t="str">
            <v>ACCESORIO PVC SANITARIA 6"</v>
          </cell>
          <cell r="B7" t="str">
            <v>un</v>
          </cell>
          <cell r="C7">
            <v>53674.95</v>
          </cell>
        </row>
        <row r="8">
          <cell r="A8" t="str">
            <v>ACCESORIO PVCP 1 1/2"</v>
          </cell>
          <cell r="B8" t="str">
            <v>un</v>
          </cell>
          <cell r="C8">
            <v>4744.2699999999995</v>
          </cell>
        </row>
        <row r="9">
          <cell r="A9" t="str">
            <v>ACCESORIO PVCP 1 1/4"</v>
          </cell>
          <cell r="B9" t="str">
            <v>un</v>
          </cell>
          <cell r="C9">
            <v>3497.8199999999997</v>
          </cell>
        </row>
        <row r="10">
          <cell r="A10" t="str">
            <v>ACCESORIO PVCP 1"</v>
          </cell>
          <cell r="B10" t="str">
            <v>un</v>
          </cell>
          <cell r="C10">
            <v>2492.9</v>
          </cell>
        </row>
        <row r="11">
          <cell r="A11" t="str">
            <v>ACCESORIO PVCP 1/2"</v>
          </cell>
          <cell r="B11" t="str">
            <v>un</v>
          </cell>
          <cell r="C11">
            <v>1003.9499999999999</v>
          </cell>
        </row>
        <row r="12">
          <cell r="A12" t="str">
            <v>ACCESORIO PVCP 2"</v>
          </cell>
          <cell r="B12" t="str">
            <v>un</v>
          </cell>
          <cell r="C12">
            <v>8310.9599999999991</v>
          </cell>
        </row>
        <row r="13">
          <cell r="A13" t="str">
            <v>ACCESORIO PVCP 3/4"</v>
          </cell>
          <cell r="B13" t="str">
            <v>un</v>
          </cell>
          <cell r="C13">
            <v>1246.45</v>
          </cell>
        </row>
        <row r="14">
          <cell r="A14" t="str">
            <v>ACCESORIOS DE FIJACION</v>
          </cell>
          <cell r="B14" t="str">
            <v>kg</v>
          </cell>
          <cell r="C14">
            <v>18722.939999999999</v>
          </cell>
        </row>
        <row r="15">
          <cell r="A15" t="str">
            <v>ACCESORIOS Y FIJACIONES PARA DIVISIONES</v>
          </cell>
          <cell r="B15" t="str">
            <v>un</v>
          </cell>
          <cell r="C15">
            <v>56560.7</v>
          </cell>
        </row>
        <row r="16">
          <cell r="A16" t="str">
            <v>ACCESORIOS PARA VENTANAS</v>
          </cell>
          <cell r="B16" t="str">
            <v>gl</v>
          </cell>
          <cell r="C16">
            <v>9985.18</v>
          </cell>
        </row>
        <row r="17">
          <cell r="A17" t="str">
            <v>ACCESORIOS TANQUE PLASTICO</v>
          </cell>
          <cell r="B17" t="str">
            <v>gl</v>
          </cell>
          <cell r="C17">
            <v>37457.519999999997</v>
          </cell>
        </row>
        <row r="18">
          <cell r="A18" t="str">
            <v>ACERO COR/FIG 34000 PSI</v>
          </cell>
          <cell r="B18" t="str">
            <v>kg</v>
          </cell>
          <cell r="C18">
            <v>2389.11</v>
          </cell>
        </row>
        <row r="19">
          <cell r="A19" t="str">
            <v>ACERO COR/FIG 37000 PSI</v>
          </cell>
          <cell r="B19" t="str">
            <v>kg</v>
          </cell>
          <cell r="C19">
            <v>2389.11</v>
          </cell>
        </row>
        <row r="20">
          <cell r="A20" t="str">
            <v>ACERO COR/FIG 60000 PSI</v>
          </cell>
          <cell r="B20" t="str">
            <v>kg</v>
          </cell>
          <cell r="C20">
            <v>2389.11</v>
          </cell>
        </row>
        <row r="21">
          <cell r="A21" t="str">
            <v>ACERO ESTRUCTURAL DOBLADO/FIGURADO</v>
          </cell>
          <cell r="B21" t="str">
            <v>kg</v>
          </cell>
          <cell r="C21">
            <v>3693.7599999999998</v>
          </cell>
        </row>
        <row r="22">
          <cell r="A22" t="str">
            <v>ADAPTADOR LIMPIEZA PVCS 6"</v>
          </cell>
          <cell r="B22" t="str">
            <v>un</v>
          </cell>
          <cell r="C22">
            <v>35783.299999999996</v>
          </cell>
        </row>
        <row r="23">
          <cell r="A23" t="str">
            <v>ADAPTADOR MACHO PVCP 1 1/4"</v>
          </cell>
          <cell r="B23" t="str">
            <v>un</v>
          </cell>
          <cell r="C23">
            <v>3243.68</v>
          </cell>
        </row>
        <row r="24">
          <cell r="A24" t="str">
            <v>ADAPTADOR MACHO PVCP 1 1/2"</v>
          </cell>
          <cell r="B24" t="str">
            <v>un</v>
          </cell>
          <cell r="C24">
            <v>3867.39</v>
          </cell>
        </row>
        <row r="25">
          <cell r="A25" t="str">
            <v>ADAPTADOR MACHO PVCP 1"</v>
          </cell>
          <cell r="B25" t="str">
            <v>un</v>
          </cell>
          <cell r="C25">
            <v>1627.6599999999999</v>
          </cell>
        </row>
        <row r="26">
          <cell r="A26" t="str">
            <v>ADAPTADOR MACHO PVCP 1/2"</v>
          </cell>
          <cell r="B26" t="str">
            <v>un</v>
          </cell>
          <cell r="C26">
            <v>438.44</v>
          </cell>
        </row>
        <row r="27">
          <cell r="A27" t="str">
            <v>ADAPTADOR MACHO PVCP 2"</v>
          </cell>
          <cell r="B27" t="str">
            <v>un</v>
          </cell>
          <cell r="C27">
            <v>5494.08</v>
          </cell>
        </row>
        <row r="28">
          <cell r="A28" t="str">
            <v>ADAPTADOR MACHO PVCP 3/4"</v>
          </cell>
          <cell r="B28" t="str">
            <v>un</v>
          </cell>
          <cell r="C28">
            <v>808.01</v>
          </cell>
        </row>
        <row r="29">
          <cell r="A29" t="str">
            <v>AGUA</v>
          </cell>
          <cell r="B29" t="str">
            <v>lt</v>
          </cell>
          <cell r="C29">
            <v>11.64</v>
          </cell>
        </row>
        <row r="30">
          <cell r="A30" t="str">
            <v>ALAMBRE NEGRO CAL 18</v>
          </cell>
          <cell r="B30" t="str">
            <v>Kg</v>
          </cell>
          <cell r="C30">
            <v>3427.98</v>
          </cell>
        </row>
        <row r="31">
          <cell r="A31" t="str">
            <v>ALAMBRE NEGRO No.18</v>
          </cell>
          <cell r="B31" t="str">
            <v>kg</v>
          </cell>
          <cell r="C31">
            <v>3427.98</v>
          </cell>
        </row>
        <row r="32">
          <cell r="A32" t="str">
            <v>AMARRES PARA TEJA</v>
          </cell>
          <cell r="B32" t="str">
            <v>un</v>
          </cell>
          <cell r="C32">
            <v>623.71</v>
          </cell>
        </row>
        <row r="33">
          <cell r="A33" t="str">
            <v>ANGULO HIERRO 3/4" X 1/8"</v>
          </cell>
          <cell r="B33" t="str">
            <v>ml</v>
          </cell>
          <cell r="C33">
            <v>11254.91</v>
          </cell>
        </row>
        <row r="34">
          <cell r="A34" t="str">
            <v>ANGULO HIERRO 1 1/2" x 1 1/2" x 1/8"</v>
          </cell>
          <cell r="B34" t="str">
            <v>ml</v>
          </cell>
          <cell r="C34">
            <v>7375.88</v>
          </cell>
        </row>
        <row r="35">
          <cell r="A35" t="str">
            <v>ANGULO HIERRO 1 1/4" x 1 1/4" x 1/8"</v>
          </cell>
          <cell r="B35" t="str">
            <v>ml</v>
          </cell>
          <cell r="C35">
            <v>4513.41</v>
          </cell>
        </row>
        <row r="36">
          <cell r="A36" t="str">
            <v>ANTICORROSIVO</v>
          </cell>
          <cell r="B36" t="str">
            <v>gl</v>
          </cell>
          <cell r="C36">
            <v>41613</v>
          </cell>
        </row>
        <row r="37">
          <cell r="A37" t="str">
            <v>ARENA LAVADA DE PEÑA</v>
          </cell>
          <cell r="B37" t="str">
            <v>m3</v>
          </cell>
          <cell r="C37">
            <v>37457.519999999997</v>
          </cell>
        </row>
        <row r="38">
          <cell r="A38" t="str">
            <v>ARENA LAVADA DE RIO</v>
          </cell>
          <cell r="B38" t="str">
            <v>m3</v>
          </cell>
          <cell r="C38">
            <v>93625.37</v>
          </cell>
        </row>
        <row r="39">
          <cell r="A39" t="str">
            <v>ASFALTO DE LIGA</v>
          </cell>
          <cell r="B39" t="str">
            <v>kg</v>
          </cell>
          <cell r="C39">
            <v>1003.9499999999999</v>
          </cell>
        </row>
        <row r="40">
          <cell r="A40" t="str">
            <v>BAJANTE PVC EXTREMO LISO</v>
          </cell>
          <cell r="B40" t="str">
            <v>ml</v>
          </cell>
          <cell r="C40">
            <v>25394.6</v>
          </cell>
        </row>
        <row r="41">
          <cell r="A41" t="str">
            <v>BARRAS DE APOYO DISCAPACITADOS</v>
          </cell>
          <cell r="B41" t="str">
            <v>un</v>
          </cell>
          <cell r="C41">
            <v>312099.44</v>
          </cell>
        </row>
        <row r="42">
          <cell r="A42" t="str">
            <v>BASE ESPUMA JUMBOLO</v>
          </cell>
          <cell r="B42" t="str">
            <v>m2</v>
          </cell>
          <cell r="C42">
            <v>1385.1599999999999</v>
          </cell>
        </row>
        <row r="43">
          <cell r="A43" t="str">
            <v>BISAGRA ALUMINIO 3"</v>
          </cell>
          <cell r="B43" t="str">
            <v>un</v>
          </cell>
          <cell r="C43">
            <v>2492.9</v>
          </cell>
        </row>
        <row r="44">
          <cell r="A44" t="str">
            <v>BISAGRA METALICA 3" UN</v>
          </cell>
          <cell r="B44" t="str">
            <v>un</v>
          </cell>
          <cell r="C44">
            <v>4444.54</v>
          </cell>
        </row>
        <row r="45">
          <cell r="A45" t="str">
            <v>BLOQUE CONCRETO SPLIT 15x20x40</v>
          </cell>
          <cell r="B45" t="str">
            <v>un</v>
          </cell>
          <cell r="C45">
            <v>3462.9</v>
          </cell>
        </row>
        <row r="46">
          <cell r="A46" t="str">
            <v>BLOQUE CONCRETO 12x19x39</v>
          </cell>
          <cell r="B46" t="str">
            <v>un</v>
          </cell>
          <cell r="C46">
            <v>1465.67</v>
          </cell>
        </row>
        <row r="47">
          <cell r="A47" t="str">
            <v>BLOQUE No 5 ARCILLA</v>
          </cell>
          <cell r="B47" t="str">
            <v>un</v>
          </cell>
          <cell r="C47">
            <v>866.20999999999992</v>
          </cell>
        </row>
        <row r="48">
          <cell r="A48" t="str">
            <v>BORDILLO PREFABRICADO A-80</v>
          </cell>
          <cell r="B48" t="str">
            <v>un</v>
          </cell>
          <cell r="C48">
            <v>28280.35</v>
          </cell>
        </row>
        <row r="49">
          <cell r="A49" t="str">
            <v>BOQUILLA PARA CERAMICA</v>
          </cell>
          <cell r="B49" t="str">
            <v>kg</v>
          </cell>
          <cell r="C49">
            <v>4848.0599999999995</v>
          </cell>
        </row>
        <row r="50">
          <cell r="A50" t="str">
            <v>BROCHA 2"</v>
          </cell>
          <cell r="B50" t="str">
            <v>un</v>
          </cell>
          <cell r="C50">
            <v>1870.1599999999999</v>
          </cell>
        </row>
        <row r="51">
          <cell r="A51" t="str">
            <v>CAL HIDRATADA</v>
          </cell>
          <cell r="B51" t="str">
            <v>kg</v>
          </cell>
          <cell r="C51">
            <v>866.20999999999992</v>
          </cell>
        </row>
        <row r="52">
          <cell r="A52" t="str">
            <v>CANAL AMAZONA</v>
          </cell>
          <cell r="B52" t="str">
            <v>ml</v>
          </cell>
          <cell r="C52">
            <v>30588.95</v>
          </cell>
        </row>
        <row r="53">
          <cell r="A53" t="str">
            <v>CANECA TIPO M120 (EN MALLA METALICA)</v>
          </cell>
          <cell r="B53" t="str">
            <v>un</v>
          </cell>
          <cell r="C53">
            <v>267509.51</v>
          </cell>
        </row>
        <row r="54">
          <cell r="A54" t="str">
            <v>CAOLIN</v>
          </cell>
          <cell r="B54" t="str">
            <v>bt</v>
          </cell>
          <cell r="C54">
            <v>11889.289999999999</v>
          </cell>
        </row>
        <row r="55">
          <cell r="A55" t="str">
            <v>CARTUCHO DE SILICONA</v>
          </cell>
          <cell r="B55" t="str">
            <v>un</v>
          </cell>
          <cell r="C55">
            <v>12489.72</v>
          </cell>
        </row>
        <row r="56">
          <cell r="A56" t="str">
            <v>CEMENTO BLANCO</v>
          </cell>
          <cell r="B56" t="str">
            <v>kg</v>
          </cell>
          <cell r="C56">
            <v>1119.3799999999999</v>
          </cell>
        </row>
        <row r="57">
          <cell r="A57" t="str">
            <v>CEMENTO GRIS</v>
          </cell>
          <cell r="B57" t="str">
            <v>bt</v>
          </cell>
          <cell r="C57">
            <v>28280.35</v>
          </cell>
        </row>
        <row r="58">
          <cell r="A58" t="str">
            <v>CERAMICA 30x30</v>
          </cell>
          <cell r="B58" t="str">
            <v>m2</v>
          </cell>
          <cell r="C58">
            <v>28707.149999999998</v>
          </cell>
        </row>
        <row r="59">
          <cell r="A59" t="str">
            <v>CERRADURA SCHLAGE JUPITER ALCOBA</v>
          </cell>
          <cell r="B59" t="str">
            <v>un</v>
          </cell>
          <cell r="C59">
            <v>34629</v>
          </cell>
        </row>
        <row r="60">
          <cell r="A60" t="str">
            <v>CERROJO DOBLE YALE</v>
          </cell>
          <cell r="B60" t="str">
            <v>un</v>
          </cell>
          <cell r="C60">
            <v>63486.5</v>
          </cell>
        </row>
        <row r="61">
          <cell r="A61" t="str">
            <v>CESPEDON</v>
          </cell>
          <cell r="B61" t="str">
            <v>m2</v>
          </cell>
          <cell r="C61">
            <v>3740.3199999999997</v>
          </cell>
        </row>
        <row r="62">
          <cell r="A62" t="str">
            <v>CINTA DE PAPEL 250</v>
          </cell>
          <cell r="B62" t="str">
            <v>rl</v>
          </cell>
          <cell r="C62">
            <v>10111.279999999999</v>
          </cell>
        </row>
        <row r="63">
          <cell r="A63" t="str">
            <v>CHAZOS</v>
          </cell>
          <cell r="B63" t="str">
            <v>un</v>
          </cell>
          <cell r="C63">
            <v>58.199999999999996</v>
          </cell>
        </row>
        <row r="64">
          <cell r="A64" t="str">
            <v>CHEQUE HELBERT 2" VERTICAL</v>
          </cell>
          <cell r="B64" t="str">
            <v>un</v>
          </cell>
          <cell r="C64">
            <v>184688</v>
          </cell>
        </row>
        <row r="65">
          <cell r="A65" t="str">
            <v>CHEQUE HELBERT 3/4" CORTINA SELLO MET</v>
          </cell>
          <cell r="B65" t="str">
            <v>un</v>
          </cell>
          <cell r="C65">
            <v>57715</v>
          </cell>
        </row>
        <row r="66">
          <cell r="A66" t="str">
            <v>CHEQUE HELBERT 1 1/4" CORTINA SELLO MET</v>
          </cell>
          <cell r="B66" t="str">
            <v>un</v>
          </cell>
          <cell r="C66">
            <v>138516</v>
          </cell>
        </row>
        <row r="67">
          <cell r="A67" t="str">
            <v>CHEQUE HELBERT 1 1/2" CORTINA SELLO MET</v>
          </cell>
          <cell r="B67" t="str">
            <v>un</v>
          </cell>
          <cell r="C67">
            <v>161602</v>
          </cell>
        </row>
        <row r="68">
          <cell r="A68" t="str">
            <v>CICLOPARQUEADERO M101</v>
          </cell>
          <cell r="B68" t="str">
            <v>un</v>
          </cell>
          <cell r="C68">
            <v>510200.6</v>
          </cell>
        </row>
        <row r="69">
          <cell r="A69" t="str">
            <v>CIELO RASO DRYWALL 1/2" BOVEDA</v>
          </cell>
          <cell r="B69" t="str">
            <v>un</v>
          </cell>
          <cell r="C69">
            <v>24250</v>
          </cell>
        </row>
        <row r="70">
          <cell r="A70" t="str">
            <v>CODO 45 BAJANTE BLANCO</v>
          </cell>
          <cell r="B70" t="str">
            <v>un</v>
          </cell>
          <cell r="C70">
            <v>6694.94</v>
          </cell>
        </row>
        <row r="71">
          <cell r="A71" t="str">
            <v>CODO 45 SANITARIO PVC 2"</v>
          </cell>
          <cell r="B71" t="str">
            <v>un</v>
          </cell>
          <cell r="C71">
            <v>3001.18</v>
          </cell>
        </row>
        <row r="72">
          <cell r="A72" t="str">
            <v>CODO 45 SANITARIO PVC 3"</v>
          </cell>
          <cell r="B72" t="str">
            <v>un</v>
          </cell>
          <cell r="C72">
            <v>6579.51</v>
          </cell>
        </row>
        <row r="73">
          <cell r="A73" t="str">
            <v>CODO 90 PRESION PVC 1/2</v>
          </cell>
          <cell r="B73" t="str">
            <v>un</v>
          </cell>
          <cell r="C73">
            <v>623.71</v>
          </cell>
        </row>
        <row r="74">
          <cell r="A74" t="str">
            <v>CODO 90 SANITARIO PVC 2"</v>
          </cell>
          <cell r="B74" t="str">
            <v>un</v>
          </cell>
          <cell r="C74">
            <v>2539.46</v>
          </cell>
        </row>
        <row r="75">
          <cell r="A75" t="str">
            <v>CODO 90 SANITARIO PVC 4"</v>
          </cell>
          <cell r="B75" t="str">
            <v>un</v>
          </cell>
          <cell r="C75">
            <v>11196.71</v>
          </cell>
        </row>
        <row r="76">
          <cell r="A76" t="str">
            <v>COLOR MINERAL</v>
          </cell>
          <cell r="B76" t="str">
            <v>kg</v>
          </cell>
          <cell r="C76">
            <v>8737.76</v>
          </cell>
        </row>
        <row r="77">
          <cell r="A77" t="str">
            <v>CONCRETO PREMEZCLADO 3000 PSI</v>
          </cell>
          <cell r="B77" t="str">
            <v>m3</v>
          </cell>
          <cell r="C77">
            <v>401811.83</v>
          </cell>
        </row>
        <row r="78">
          <cell r="A78" t="str">
            <v>CUB HD333C ALUZ CAL28 FV PERF PINT 2 CARAS</v>
          </cell>
          <cell r="B78" t="str">
            <v>m2</v>
          </cell>
          <cell r="C78">
            <v>140247.44999999998</v>
          </cell>
        </row>
        <row r="79">
          <cell r="A79" t="str">
            <v>CUPULA TRAGANTE METALICO 4"</v>
          </cell>
          <cell r="B79" t="str">
            <v>un</v>
          </cell>
          <cell r="C79">
            <v>18122.509999999998</v>
          </cell>
        </row>
        <row r="80">
          <cell r="A80" t="str">
            <v>CUPULA TRAGANTE METALICO 6"</v>
          </cell>
          <cell r="B80" t="str">
            <v>un</v>
          </cell>
          <cell r="C80">
            <v>51943.5</v>
          </cell>
        </row>
        <row r="81">
          <cell r="A81" t="str">
            <v>DILATACION BRONCE</v>
          </cell>
          <cell r="B81" t="str">
            <v>un</v>
          </cell>
          <cell r="C81">
            <v>4744.2699999999995</v>
          </cell>
        </row>
        <row r="82">
          <cell r="A82" t="str">
            <v>DISOLVENTE</v>
          </cell>
          <cell r="B82" t="str">
            <v>gl</v>
          </cell>
          <cell r="C82">
            <v>27460.7</v>
          </cell>
        </row>
        <row r="83">
          <cell r="A83" t="str">
            <v>DISOLVENTE THINNER</v>
          </cell>
          <cell r="B83" t="str">
            <v>gl</v>
          </cell>
          <cell r="C83">
            <v>81147.289999999994</v>
          </cell>
        </row>
        <row r="84">
          <cell r="A84" t="str">
            <v>DIVISIONES LAMINA PLASTICA FENOLICA</v>
          </cell>
          <cell r="B84" t="str">
            <v>m2</v>
          </cell>
          <cell r="C84">
            <v>259717.5</v>
          </cell>
        </row>
        <row r="85">
          <cell r="A85" t="str">
            <v>DUCHA SENCILLA VENTO CROMO</v>
          </cell>
          <cell r="B85" t="str">
            <v>un</v>
          </cell>
          <cell r="C85">
            <v>103887</v>
          </cell>
        </row>
        <row r="86">
          <cell r="A86" t="str">
            <v>DURMIENTE</v>
          </cell>
          <cell r="B86" t="str">
            <v>ml</v>
          </cell>
          <cell r="C86">
            <v>750.78</v>
          </cell>
        </row>
        <row r="87">
          <cell r="A87" t="str">
            <v>DURMIENTE 3 M</v>
          </cell>
          <cell r="B87" t="str">
            <v>ml</v>
          </cell>
          <cell r="C87">
            <v>1119.3799999999999</v>
          </cell>
        </row>
        <row r="88">
          <cell r="A88" t="str">
            <v>DUROPISO BLANCO 33x33</v>
          </cell>
          <cell r="B88" t="str">
            <v>m2</v>
          </cell>
          <cell r="C88">
            <v>32101.18</v>
          </cell>
        </row>
        <row r="89">
          <cell r="A89" t="str">
            <v>EMULSION ASFALTICA</v>
          </cell>
          <cell r="B89" t="str">
            <v>gl</v>
          </cell>
          <cell r="C89">
            <v>4374.7</v>
          </cell>
        </row>
        <row r="90">
          <cell r="A90" t="str">
            <v>ESMALTE</v>
          </cell>
          <cell r="B90" t="str">
            <v>gl</v>
          </cell>
          <cell r="C90">
            <v>56179.49</v>
          </cell>
        </row>
        <row r="91">
          <cell r="A91" t="str">
            <v>ESPEJO BISELADO 4mm</v>
          </cell>
          <cell r="B91" t="str">
            <v>m2</v>
          </cell>
          <cell r="C91">
            <v>46172</v>
          </cell>
        </row>
        <row r="92">
          <cell r="A92" t="str">
            <v>ESTRUCTURA ASTAS PARA BANDERAS</v>
          </cell>
          <cell r="B92" t="str">
            <v>un</v>
          </cell>
          <cell r="C92">
            <v>299887.14</v>
          </cell>
        </row>
        <row r="93">
          <cell r="A93" t="str">
            <v>ESTRUCTURA MICROFUTBOL</v>
          </cell>
          <cell r="B93" t="str">
            <v>jg</v>
          </cell>
          <cell r="C93">
            <v>1385160</v>
          </cell>
        </row>
        <row r="94">
          <cell r="A94" t="str">
            <v>ESTRUCTURA MULTIPLE BALONCESTO/FUTBOL</v>
          </cell>
          <cell r="B94" t="str">
            <v>jg</v>
          </cell>
          <cell r="C94">
            <v>3924620</v>
          </cell>
        </row>
        <row r="95">
          <cell r="A95" t="str">
            <v>ESTRUCTURA VOLEIBOL</v>
          </cell>
          <cell r="B95" t="str">
            <v>jg</v>
          </cell>
          <cell r="C95">
            <v>530978</v>
          </cell>
        </row>
        <row r="96">
          <cell r="A96" t="str">
            <v>ESTRUCTURA FUTBOL TUB ALL 4" CON SOPORTES</v>
          </cell>
          <cell r="B96" t="str">
            <v>un</v>
          </cell>
          <cell r="C96">
            <v>519435</v>
          </cell>
        </row>
        <row r="97">
          <cell r="A97" t="str">
            <v>FLOTADOR TIPO HELBERT 2"</v>
          </cell>
          <cell r="B97" t="str">
            <v>un</v>
          </cell>
          <cell r="C97">
            <v>144183.71</v>
          </cell>
        </row>
        <row r="98">
          <cell r="A98" t="str">
            <v>GAS PROPANO</v>
          </cell>
          <cell r="B98" t="str">
            <v>un</v>
          </cell>
          <cell r="C98">
            <v>12489.72</v>
          </cell>
        </row>
        <row r="99">
          <cell r="A99" t="str">
            <v>GRANITO No 2</v>
          </cell>
          <cell r="B99" t="str">
            <v>bt</v>
          </cell>
          <cell r="C99">
            <v>18099.23</v>
          </cell>
        </row>
        <row r="100">
          <cell r="A100" t="str">
            <v>GRANITO No 3</v>
          </cell>
          <cell r="B100" t="str">
            <v>bt</v>
          </cell>
          <cell r="C100">
            <v>22473.93</v>
          </cell>
        </row>
        <row r="101">
          <cell r="A101" t="str">
            <v>GRAVILLA DE RIO</v>
          </cell>
          <cell r="B101" t="str">
            <v>m3</v>
          </cell>
          <cell r="C101">
            <v>113872.18</v>
          </cell>
        </row>
        <row r="102">
          <cell r="A102" t="str">
            <v>GRIFERIA LAVAMANOS TIPO GRIVAL MARRUECOS</v>
          </cell>
          <cell r="B102" t="str">
            <v>un</v>
          </cell>
          <cell r="C102">
            <v>70619.88</v>
          </cell>
        </row>
        <row r="103">
          <cell r="A103" t="str">
            <v>HUMUS DE LOMBRIZ</v>
          </cell>
          <cell r="B103" t="str">
            <v>kg</v>
          </cell>
          <cell r="C103">
            <v>346.28999999999996</v>
          </cell>
        </row>
        <row r="104">
          <cell r="A104" t="str">
            <v>JABONERA PARED TIPO FUSION NIQUEL</v>
          </cell>
          <cell r="B104" t="str">
            <v>un</v>
          </cell>
          <cell r="C104">
            <v>40400.5</v>
          </cell>
        </row>
        <row r="105">
          <cell r="A105" t="str">
            <v>JUEGO INFANTIL EN MADERA IDRD</v>
          </cell>
          <cell r="B105" t="str">
            <v>un</v>
          </cell>
          <cell r="C105">
            <v>3924620</v>
          </cell>
        </row>
        <row r="106">
          <cell r="A106" t="str">
            <v>LADRILLO TOLETE RECOCIDO</v>
          </cell>
          <cell r="B106" t="str">
            <v>un</v>
          </cell>
          <cell r="C106">
            <v>473.36</v>
          </cell>
        </row>
        <row r="107">
          <cell r="A107" t="str">
            <v>LADRILLO 20x10x6 ADOQUIN EN ARCILLA NATURAL</v>
          </cell>
          <cell r="B107" t="str">
            <v>m2</v>
          </cell>
          <cell r="C107">
            <v>24702.02</v>
          </cell>
        </row>
        <row r="108">
          <cell r="A108" t="str">
            <v>LAMINA ACERO GAL. CAL. 26</v>
          </cell>
          <cell r="B108" t="str">
            <v>m2</v>
          </cell>
          <cell r="C108">
            <v>25392.66</v>
          </cell>
        </row>
        <row r="109">
          <cell r="A109" t="str">
            <v>LAMINA COLD ROLLED CAL 18</v>
          </cell>
          <cell r="B109" t="str">
            <v>m2</v>
          </cell>
          <cell r="C109">
            <v>27934.059999999998</v>
          </cell>
        </row>
        <row r="110">
          <cell r="A110" t="str">
            <v>LAMINA GALVANIZADA CAL 20</v>
          </cell>
          <cell r="B110" t="str">
            <v>m2</v>
          </cell>
          <cell r="C110">
            <v>19276.809999999998</v>
          </cell>
        </row>
        <row r="111">
          <cell r="A111" t="str">
            <v>LAMINA HOT ROLLED 3mm</v>
          </cell>
          <cell r="B111" t="str">
            <v>m2</v>
          </cell>
          <cell r="C111">
            <v>50096.619999999995</v>
          </cell>
        </row>
        <row r="112">
          <cell r="A112" t="str">
            <v>LAVAMANOS ACUACER 732</v>
          </cell>
          <cell r="B112" t="str">
            <v>un</v>
          </cell>
          <cell r="C112">
            <v>56930.27</v>
          </cell>
        </row>
        <row r="113">
          <cell r="A113" t="str">
            <v>LAVAMANOS SOBREPONER INSTITUCIONAL VALENCIA</v>
          </cell>
          <cell r="B113" t="str">
            <v>un</v>
          </cell>
          <cell r="C113">
            <v>115430</v>
          </cell>
        </row>
        <row r="114">
          <cell r="A114" t="str">
            <v>LIJA</v>
          </cell>
          <cell r="B114" t="str">
            <v>pl</v>
          </cell>
          <cell r="C114">
            <v>2366.7999999999997</v>
          </cell>
        </row>
        <row r="115">
          <cell r="A115" t="str">
            <v>LISTON ORDINARIO 3 x 3</v>
          </cell>
          <cell r="B115" t="str">
            <v>ml</v>
          </cell>
          <cell r="C115">
            <v>1085.43</v>
          </cell>
        </row>
        <row r="116">
          <cell r="A116" t="str">
            <v>LLAVES PARA MANGUERA</v>
          </cell>
          <cell r="B116" t="str">
            <v>un</v>
          </cell>
          <cell r="C116">
            <v>14359.88</v>
          </cell>
        </row>
        <row r="117">
          <cell r="A117" t="str">
            <v>LONA VERDE CERRAMIENTO 2m</v>
          </cell>
          <cell r="B117" t="str">
            <v>ml</v>
          </cell>
          <cell r="C117">
            <v>11854.369999999999</v>
          </cell>
        </row>
        <row r="118">
          <cell r="A118" t="str">
            <v>MADERA LAMINADA WR WENGUE</v>
          </cell>
          <cell r="B118" t="str">
            <v>m2</v>
          </cell>
          <cell r="C118">
            <v>31166.1</v>
          </cell>
        </row>
        <row r="119">
          <cell r="A119" t="str">
            <v>MALLA ELECTROSOLDADA ESTANDAR</v>
          </cell>
          <cell r="B119" t="str">
            <v>kg</v>
          </cell>
          <cell r="C119">
            <v>3070.0499999999997</v>
          </cell>
        </row>
        <row r="120">
          <cell r="A120" t="str">
            <v>MALLA NYLON NEGRA FUTBOL ENTRELAZADA REF</v>
          </cell>
          <cell r="B120" t="str">
            <v>m2</v>
          </cell>
          <cell r="C120">
            <v>8657.25</v>
          </cell>
        </row>
        <row r="121">
          <cell r="A121" t="str">
            <v>MANIJA ACERO INOXIDABLE TUBULAR 96MM</v>
          </cell>
          <cell r="B121" t="str">
            <v>un</v>
          </cell>
          <cell r="C121">
            <v>3462.9</v>
          </cell>
        </row>
        <row r="122">
          <cell r="A122" t="str">
            <v>MANTO ASFÁLTICO CON FOIL DE ALUMINIO</v>
          </cell>
          <cell r="B122" t="str">
            <v>m2</v>
          </cell>
          <cell r="C122">
            <v>14162.97</v>
          </cell>
        </row>
        <row r="123">
          <cell r="A123" t="str">
            <v>MARCO Y TAPA DE 60X60</v>
          </cell>
          <cell r="B123" t="str">
            <v>un</v>
          </cell>
          <cell r="C123">
            <v>83225.03</v>
          </cell>
        </row>
        <row r="124">
          <cell r="A124" t="str">
            <v>MARCO Y TAPA DE 80X80</v>
          </cell>
          <cell r="B124" t="str">
            <v>un</v>
          </cell>
          <cell r="C124">
            <v>90150.83</v>
          </cell>
        </row>
        <row r="125">
          <cell r="A125" t="str">
            <v>MARCO Y TAPA DE 100X100</v>
          </cell>
          <cell r="B125" t="str">
            <v>un</v>
          </cell>
          <cell r="C125">
            <v>95114.319999999992</v>
          </cell>
        </row>
        <row r="126">
          <cell r="A126" t="str">
            <v>MARCO CON REJILLA 0.4</v>
          </cell>
          <cell r="B126" t="str">
            <v>ml</v>
          </cell>
          <cell r="C126">
            <v>106195.59999999999</v>
          </cell>
        </row>
        <row r="127">
          <cell r="A127" t="str">
            <v>MARMOLINA</v>
          </cell>
          <cell r="B127" t="str">
            <v>kg</v>
          </cell>
          <cell r="C127">
            <v>254.14</v>
          </cell>
        </row>
        <row r="128">
          <cell r="A128" t="str">
            <v>MARMOLINA BT</v>
          </cell>
          <cell r="B128" t="str">
            <v>bt</v>
          </cell>
          <cell r="C128">
            <v>11738.94</v>
          </cell>
        </row>
        <row r="129">
          <cell r="A129" t="str">
            <v>MASILLA</v>
          </cell>
          <cell r="B129" t="str">
            <v>un</v>
          </cell>
          <cell r="C129">
            <v>6244.86</v>
          </cell>
        </row>
        <row r="130">
          <cell r="A130" t="str">
            <v>NIPLE ROSCADO PVC 1/2"</v>
          </cell>
          <cell r="B130" t="str">
            <v>un</v>
          </cell>
          <cell r="C130">
            <v>692.57999999999993</v>
          </cell>
        </row>
        <row r="131">
          <cell r="A131" t="str">
            <v>ORINAL SIN AGUA CON CARTUCHO EN CAJA</v>
          </cell>
          <cell r="B131" t="str">
            <v>un</v>
          </cell>
          <cell r="C131">
            <v>819553</v>
          </cell>
        </row>
        <row r="132">
          <cell r="A132" t="str">
            <v>PASADOR GATO SUECO 2 1/2"</v>
          </cell>
          <cell r="B132" t="str">
            <v>un</v>
          </cell>
          <cell r="C132">
            <v>1846.8799999999999</v>
          </cell>
        </row>
        <row r="133">
          <cell r="A133" t="str">
            <v>PEGACOR</v>
          </cell>
          <cell r="B133" t="str">
            <v>kg</v>
          </cell>
          <cell r="C133">
            <v>1246.45</v>
          </cell>
        </row>
        <row r="134">
          <cell r="A134" t="str">
            <v>PEGANTE</v>
          </cell>
          <cell r="B134" t="str">
            <v>un</v>
          </cell>
          <cell r="C134">
            <v>7733.8099999999995</v>
          </cell>
        </row>
        <row r="135">
          <cell r="A135" t="str">
            <v>PERNO 5/8" X 10"</v>
          </cell>
          <cell r="B135" t="str">
            <v>un</v>
          </cell>
          <cell r="C135">
            <v>3740.3199999999997</v>
          </cell>
        </row>
        <row r="136">
          <cell r="A136" t="str">
            <v>PINTURA</v>
          </cell>
          <cell r="B136" t="str">
            <v>gl</v>
          </cell>
          <cell r="C136">
            <v>62424.35</v>
          </cell>
        </row>
        <row r="137">
          <cell r="A137" t="str">
            <v>PINTURA ACRILICA DE DEMARCACION</v>
          </cell>
          <cell r="B137" t="str">
            <v>gl</v>
          </cell>
          <cell r="C137">
            <v>77280.87</v>
          </cell>
        </row>
        <row r="138">
          <cell r="A138" t="str">
            <v>PINTURA ACRILICA TIPO KORAZA</v>
          </cell>
          <cell r="B138" t="str">
            <v>gl</v>
          </cell>
          <cell r="C138">
            <v>62424.35</v>
          </cell>
        </row>
        <row r="139">
          <cell r="A139" t="str">
            <v>PINTURA BITUMINOSA</v>
          </cell>
          <cell r="B139" t="str">
            <v>gl</v>
          </cell>
          <cell r="C139">
            <v>53502.29</v>
          </cell>
        </row>
        <row r="140">
          <cell r="A140" t="str">
            <v>PINTURA ELECTROSTATICA CON POLVO POLIESTER</v>
          </cell>
          <cell r="B140" t="str">
            <v>m2</v>
          </cell>
          <cell r="C140">
            <v>27010.62</v>
          </cell>
        </row>
        <row r="141">
          <cell r="A141" t="str">
            <v>PINTURA DE RECUBRIMIMIENTO (EPOXICA/BITUMINOSA)</v>
          </cell>
          <cell r="B141" t="str">
            <v>gl</v>
          </cell>
          <cell r="C141">
            <v>74902.429999999993</v>
          </cell>
        </row>
        <row r="142">
          <cell r="A142" t="str">
            <v>PIRLAN MELAM T</v>
          </cell>
          <cell r="B142" t="str">
            <v>ml</v>
          </cell>
          <cell r="C142">
            <v>5194.3499999999995</v>
          </cell>
        </row>
        <row r="143">
          <cell r="A143" t="str">
            <v>PLANCHON ORDINARIO 3m</v>
          </cell>
          <cell r="B143" t="str">
            <v>ml</v>
          </cell>
          <cell r="C143">
            <v>9199.48</v>
          </cell>
        </row>
        <row r="144">
          <cell r="A144" t="str">
            <v>PLATINA LAMINA HR 25-30X25-30 CAL 3/16"</v>
          </cell>
          <cell r="B144" t="str">
            <v>un</v>
          </cell>
          <cell r="C144">
            <v>21931.7</v>
          </cell>
        </row>
        <row r="145">
          <cell r="A145" t="str">
            <v>POLIETILENO</v>
          </cell>
          <cell r="B145" t="str">
            <v>m2</v>
          </cell>
          <cell r="C145">
            <v>1500.59</v>
          </cell>
        </row>
        <row r="146">
          <cell r="A146" t="str">
            <v>PORTENTO PLUS ALONGADO</v>
          </cell>
          <cell r="B146" t="str">
            <v>un</v>
          </cell>
          <cell r="C146">
            <v>427091</v>
          </cell>
        </row>
        <row r="147">
          <cell r="A147" t="str">
            <v>PUNTILLA CON CABEZA 2 1/2"</v>
          </cell>
          <cell r="B147" t="str">
            <v>lb</v>
          </cell>
          <cell r="C147">
            <v>2492.9</v>
          </cell>
        </row>
        <row r="148">
          <cell r="A148" t="str">
            <v>PUNTILLA CON CABEZA 2"</v>
          </cell>
          <cell r="B148" t="str">
            <v>lb</v>
          </cell>
          <cell r="C148">
            <v>2492.9</v>
          </cell>
        </row>
        <row r="149">
          <cell r="A149" t="str">
            <v>PUNTILLA CON CABEZA 3"</v>
          </cell>
          <cell r="B149" t="str">
            <v>lb</v>
          </cell>
          <cell r="C149">
            <v>2492.9</v>
          </cell>
        </row>
        <row r="150">
          <cell r="A150" t="str">
            <v>RECEBO B-200</v>
          </cell>
          <cell r="B150" t="str">
            <v>m3</v>
          </cell>
          <cell r="C150">
            <v>22589.360000000001</v>
          </cell>
        </row>
        <row r="151">
          <cell r="A151" t="str">
            <v>RECEBO B-400</v>
          </cell>
          <cell r="B151" t="str">
            <v>m3</v>
          </cell>
          <cell r="C151">
            <v>27356.91</v>
          </cell>
        </row>
        <row r="152">
          <cell r="A152" t="str">
            <v>REDUCTOR DE NIVEL</v>
          </cell>
          <cell r="B152" t="str">
            <v>ml</v>
          </cell>
          <cell r="C152">
            <v>4040.0499999999997</v>
          </cell>
        </row>
        <row r="153">
          <cell r="A153" t="str">
            <v>REGISTRO P/D RED WHITE 1 1/4"</v>
          </cell>
          <cell r="B153" t="str">
            <v>un</v>
          </cell>
          <cell r="C153">
            <v>49934.63</v>
          </cell>
        </row>
        <row r="154">
          <cell r="A154" t="str">
            <v>REGISTRO P/D RED WHITE 1 1/2"</v>
          </cell>
          <cell r="B154" t="str">
            <v>un</v>
          </cell>
          <cell r="C154">
            <v>54136.67</v>
          </cell>
        </row>
        <row r="155">
          <cell r="A155" t="str">
            <v>REGISTRO P/D RED WHITE 1"</v>
          </cell>
          <cell r="B155" t="str">
            <v>un</v>
          </cell>
          <cell r="C155">
            <v>37457.519999999997</v>
          </cell>
        </row>
        <row r="156">
          <cell r="A156" t="str">
            <v>REGISTRO P/D RED WHITE 1/2"</v>
          </cell>
          <cell r="B156" t="str">
            <v>un</v>
          </cell>
          <cell r="C156">
            <v>18722.939999999999</v>
          </cell>
        </row>
        <row r="157">
          <cell r="A157" t="str">
            <v>REGISTRO P/D RED WHITE 2"</v>
          </cell>
          <cell r="B157" t="str">
            <v>un</v>
          </cell>
          <cell r="C157">
            <v>118593.17</v>
          </cell>
        </row>
        <row r="158">
          <cell r="A158" t="str">
            <v>REGISTRO P/D RED WHITE 3/4"</v>
          </cell>
          <cell r="B158" t="str">
            <v>un</v>
          </cell>
          <cell r="C158">
            <v>25844.68</v>
          </cell>
        </row>
        <row r="159">
          <cell r="A159" t="str">
            <v>REJILLA DE PISO CON SOSCO DE 3" X 2"</v>
          </cell>
          <cell r="B159" t="str">
            <v>un</v>
          </cell>
          <cell r="C159">
            <v>7698.8899999999994</v>
          </cell>
        </row>
        <row r="160">
          <cell r="A160" t="str">
            <v>REPISA ORDINARIO 3m</v>
          </cell>
          <cell r="B160" t="str">
            <v>ml</v>
          </cell>
          <cell r="C160">
            <v>3740.3199999999997</v>
          </cell>
        </row>
        <row r="161">
          <cell r="A161" t="str">
            <v>RODILLO JUNIOR FELPA</v>
          </cell>
          <cell r="B161" t="str">
            <v>un</v>
          </cell>
          <cell r="C161">
            <v>4617.2</v>
          </cell>
        </row>
        <row r="162">
          <cell r="A162" t="str">
            <v>SARDINEL PREFABRICADO A-10</v>
          </cell>
          <cell r="B162" t="str">
            <v>un</v>
          </cell>
          <cell r="C162">
            <v>37757.25</v>
          </cell>
        </row>
        <row r="163">
          <cell r="A163" t="str">
            <v>SECADOR MANOS NAC PUSH CARCAZA BLANCA</v>
          </cell>
          <cell r="B163" t="str">
            <v>un</v>
          </cell>
          <cell r="C163">
            <v>1079270.5</v>
          </cell>
        </row>
        <row r="164">
          <cell r="A164" t="str">
            <v>SEGUETA</v>
          </cell>
          <cell r="B164" t="str">
            <v>un</v>
          </cell>
          <cell r="C164">
            <v>3370.75</v>
          </cell>
        </row>
        <row r="165">
          <cell r="A165" t="str">
            <v>SIFON PVC 2"</v>
          </cell>
          <cell r="B165" t="str">
            <v>un</v>
          </cell>
          <cell r="C165">
            <v>4998.41</v>
          </cell>
        </row>
        <row r="166">
          <cell r="A166" t="str">
            <v>SIFON PVC 3"</v>
          </cell>
          <cell r="B166" t="str">
            <v>un</v>
          </cell>
          <cell r="C166">
            <v>7491.3099999999995</v>
          </cell>
        </row>
        <row r="167">
          <cell r="A167" t="str">
            <v>SIKA 1</v>
          </cell>
          <cell r="B167" t="str">
            <v>kg</v>
          </cell>
          <cell r="C167">
            <v>4617.2</v>
          </cell>
        </row>
        <row r="168">
          <cell r="A168" t="str">
            <v>SIKASET</v>
          </cell>
          <cell r="B168" t="str">
            <v>kg</v>
          </cell>
          <cell r="C168">
            <v>7156.66</v>
          </cell>
        </row>
        <row r="169">
          <cell r="A169" t="str">
            <v>SILICONA TRASPARENTE</v>
          </cell>
          <cell r="B169" t="str">
            <v>un</v>
          </cell>
          <cell r="C169">
            <v>10111.279999999999</v>
          </cell>
        </row>
        <row r="170">
          <cell r="A170" t="str">
            <v>SOLDADURA DE ESTAÑO</v>
          </cell>
          <cell r="B170" t="str">
            <v>un</v>
          </cell>
          <cell r="C170">
            <v>18850.009999999998</v>
          </cell>
        </row>
        <row r="171">
          <cell r="A171" t="str">
            <v>SOLDADURA ELECTRICA</v>
          </cell>
          <cell r="B171" t="str">
            <v>kg</v>
          </cell>
          <cell r="C171">
            <v>7491.3099999999995</v>
          </cell>
        </row>
        <row r="172">
          <cell r="A172" t="str">
            <v>SOLDADURA PVC + LIMPIADOR PVC 2:1 x 1/4</v>
          </cell>
          <cell r="B172" t="str">
            <v>un</v>
          </cell>
          <cell r="C172">
            <v>83686.75</v>
          </cell>
        </row>
        <row r="173">
          <cell r="A173" t="str">
            <v>SOPORTE CANAL AMAZONA</v>
          </cell>
          <cell r="B173" t="str">
            <v>un</v>
          </cell>
          <cell r="C173">
            <v>3232.04</v>
          </cell>
        </row>
        <row r="174">
          <cell r="A174" t="str">
            <v>SOPORTE DE BAJANTE</v>
          </cell>
          <cell r="B174" t="str">
            <v>un</v>
          </cell>
          <cell r="C174">
            <v>2539.46</v>
          </cell>
        </row>
        <row r="175">
          <cell r="A175" t="str">
            <v>TABLA BURRA CEDRO MACHO 0.28</v>
          </cell>
          <cell r="B175" t="str">
            <v>ml</v>
          </cell>
          <cell r="C175">
            <v>13759.449999999999</v>
          </cell>
        </row>
        <row r="176">
          <cell r="A176" t="str">
            <v>TABLA BURRA ORDINARIO 0.30</v>
          </cell>
          <cell r="B176" t="str">
            <v>ml</v>
          </cell>
          <cell r="C176">
            <v>7110.0999999999995</v>
          </cell>
        </row>
        <row r="177">
          <cell r="A177" t="str">
            <v>TABLA BURRA TERMINADA 1 CARA 0.30</v>
          </cell>
          <cell r="B177" t="str">
            <v>ml</v>
          </cell>
          <cell r="C177">
            <v>7733.8099999999995</v>
          </cell>
        </row>
        <row r="178">
          <cell r="A178" t="str">
            <v>TABLA CHAPA ORDINARIO 0.30</v>
          </cell>
          <cell r="B178" t="str">
            <v>ml</v>
          </cell>
          <cell r="C178">
            <v>4178.76</v>
          </cell>
        </row>
        <row r="179">
          <cell r="A179" t="str">
            <v>TABLA CHAPA TERMINADO 1 CARA 0.30</v>
          </cell>
          <cell r="B179" t="str">
            <v>ml</v>
          </cell>
          <cell r="C179">
            <v>2124.2999999999997</v>
          </cell>
        </row>
        <row r="180">
          <cell r="A180" t="str">
            <v>TANQUE PLASTICO 1000 LTS</v>
          </cell>
          <cell r="B180" t="str">
            <v>un</v>
          </cell>
          <cell r="C180">
            <v>345978.63</v>
          </cell>
        </row>
        <row r="181">
          <cell r="A181" t="str">
            <v>TANQUE PLASTICO 2000 LTS</v>
          </cell>
          <cell r="B181" t="str">
            <v>un</v>
          </cell>
          <cell r="C181">
            <v>542521</v>
          </cell>
        </row>
        <row r="182">
          <cell r="A182" t="str">
            <v>TAPA EXTERNA CANAL AMAZONA</v>
          </cell>
          <cell r="B182" t="str">
            <v>un</v>
          </cell>
          <cell r="C182">
            <v>8657.25</v>
          </cell>
        </row>
        <row r="183">
          <cell r="A183" t="str">
            <v>TAPAREGISTRO PLASTICA 20x20</v>
          </cell>
          <cell r="B183" t="str">
            <v>un</v>
          </cell>
          <cell r="C183">
            <v>10965.85</v>
          </cell>
        </row>
        <row r="184">
          <cell r="A184" t="str">
            <v>TAPON DE PRUEBA SANITARIO PVC 2"</v>
          </cell>
          <cell r="B184" t="str">
            <v>un</v>
          </cell>
          <cell r="C184">
            <v>1154.3</v>
          </cell>
        </row>
        <row r="185">
          <cell r="A185" t="str">
            <v>TAPON DE PRUEBA SANITARIO PVC 3"</v>
          </cell>
          <cell r="B185" t="str">
            <v>un</v>
          </cell>
          <cell r="C185">
            <v>1385.1599999999999</v>
          </cell>
        </row>
        <row r="186">
          <cell r="A186" t="str">
            <v>TAPON DE PRUEBA SANITARIO PVC 4"</v>
          </cell>
          <cell r="B186" t="str">
            <v>un</v>
          </cell>
          <cell r="C186">
            <v>2885.75</v>
          </cell>
        </row>
        <row r="187">
          <cell r="A187" t="str">
            <v>TAPON ROSCADO PVCP 1/2"</v>
          </cell>
          <cell r="B187" t="str">
            <v>un</v>
          </cell>
          <cell r="C187">
            <v>623.71</v>
          </cell>
        </row>
        <row r="188">
          <cell r="A188" t="str">
            <v>TAPON SOLDADO PVCP 1/2"</v>
          </cell>
          <cell r="B188" t="str">
            <v>un</v>
          </cell>
          <cell r="C188">
            <v>369.57</v>
          </cell>
        </row>
        <row r="189">
          <cell r="A189" t="str">
            <v>TEE ROSCADA PVC 1/2"</v>
          </cell>
          <cell r="B189" t="str">
            <v>un</v>
          </cell>
          <cell r="C189">
            <v>1731.45</v>
          </cell>
        </row>
        <row r="190">
          <cell r="A190" t="str">
            <v>TEFLON</v>
          </cell>
          <cell r="B190" t="str">
            <v>un</v>
          </cell>
          <cell r="C190">
            <v>1627.6599999999999</v>
          </cell>
        </row>
        <row r="191">
          <cell r="A191" t="str">
            <v>TEJA THERMOACUSTICA A-360 MAX</v>
          </cell>
          <cell r="B191" t="str">
            <v>m2</v>
          </cell>
          <cell r="C191">
            <v>24967.8</v>
          </cell>
        </row>
        <row r="192">
          <cell r="A192" t="str">
            <v>TEJA THERMOACUSTICA TIPO AJOVER</v>
          </cell>
          <cell r="B192" t="str">
            <v>m2</v>
          </cell>
          <cell r="C192">
            <v>24967.8</v>
          </cell>
        </row>
        <row r="193">
          <cell r="A193" t="str">
            <v>TIERRA NEGRA</v>
          </cell>
          <cell r="B193" t="str">
            <v>m3</v>
          </cell>
          <cell r="C193">
            <v>21401.11</v>
          </cell>
        </row>
        <row r="194">
          <cell r="A194" t="str">
            <v>TIRAS 3x3x3</v>
          </cell>
          <cell r="B194" t="str">
            <v>ml</v>
          </cell>
          <cell r="C194">
            <v>1500.59</v>
          </cell>
        </row>
        <row r="195">
          <cell r="A195" t="str">
            <v>TORNILLO LAMINA 1/2"</v>
          </cell>
          <cell r="B195" t="str">
            <v>un</v>
          </cell>
          <cell r="C195">
            <v>127.07</v>
          </cell>
        </row>
        <row r="196">
          <cell r="A196" t="str">
            <v>TORNILLOS AUTOPERFORANTES</v>
          </cell>
          <cell r="B196" t="str">
            <v>un</v>
          </cell>
          <cell r="C196">
            <v>438.44</v>
          </cell>
        </row>
        <row r="197">
          <cell r="A197" t="str">
            <v>TORNILLOS PARA MADERA 1"</v>
          </cell>
          <cell r="B197" t="str">
            <v>un</v>
          </cell>
          <cell r="C197">
            <v>23.28</v>
          </cell>
        </row>
        <row r="198">
          <cell r="A198" t="str">
            <v>TORNILLOS PARA MADERA 1"-3"</v>
          </cell>
          <cell r="B198" t="str">
            <v>un</v>
          </cell>
          <cell r="C198">
            <v>311.37</v>
          </cell>
        </row>
        <row r="199">
          <cell r="A199" t="str">
            <v>TUBO ALCANTARILLADO PVC NOVAFORT 6"</v>
          </cell>
          <cell r="B199" t="str">
            <v>ml</v>
          </cell>
          <cell r="C199">
            <v>29585</v>
          </cell>
        </row>
        <row r="200">
          <cell r="A200" t="str">
            <v>TUBO ALCANTARILLADO PVC NOVAFORT 8"</v>
          </cell>
          <cell r="B200" t="str">
            <v>ml</v>
          </cell>
          <cell r="C200">
            <v>39326.71</v>
          </cell>
        </row>
        <row r="201">
          <cell r="A201" t="str">
            <v>TUBO ALCANTARILLADO PVC NOVAFORT 12"</v>
          </cell>
          <cell r="B201" t="str">
            <v>ml</v>
          </cell>
          <cell r="C201">
            <v>83686.75</v>
          </cell>
        </row>
        <row r="202">
          <cell r="A202" t="str">
            <v>TUBO ALCANTARILLADO PVC NOVAFORT 14"</v>
          </cell>
          <cell r="B202" t="str">
            <v>ml</v>
          </cell>
          <cell r="C202">
            <v>105964.73999999999</v>
          </cell>
        </row>
        <row r="203">
          <cell r="A203" t="str">
            <v>TUBO ALCANTARILLADO PVC NOVAFORT 16"</v>
          </cell>
          <cell r="B203" t="str">
            <v>ml</v>
          </cell>
          <cell r="C203">
            <v>138516</v>
          </cell>
        </row>
        <row r="204">
          <cell r="A204" t="str">
            <v>TUBO PVCP 1 1/2" RDE 21</v>
          </cell>
          <cell r="B204" t="str">
            <v>ml</v>
          </cell>
          <cell r="C204">
            <v>9892.06</v>
          </cell>
        </row>
        <row r="205">
          <cell r="A205" t="str">
            <v>TUBO PVCP 1 1/4" RDE 21</v>
          </cell>
          <cell r="B205" t="str">
            <v>ml</v>
          </cell>
          <cell r="C205">
            <v>8369.16</v>
          </cell>
        </row>
        <row r="206">
          <cell r="A206" t="str">
            <v>TUBO PVCP 1" RDE 13.5</v>
          </cell>
          <cell r="B206" t="str">
            <v>ml</v>
          </cell>
          <cell r="C206">
            <v>6233.22</v>
          </cell>
        </row>
        <row r="207">
          <cell r="A207" t="str">
            <v>TUBO PVCP 1/2" RDE 9</v>
          </cell>
          <cell r="B207" t="str">
            <v>ml</v>
          </cell>
          <cell r="C207">
            <v>3462.9</v>
          </cell>
        </row>
        <row r="208">
          <cell r="A208" t="str">
            <v>TUBO PVCP 2" RDE 21</v>
          </cell>
          <cell r="B208" t="str">
            <v>ml</v>
          </cell>
          <cell r="C208">
            <v>10042.41</v>
          </cell>
        </row>
        <row r="209">
          <cell r="A209" t="str">
            <v>TUBO PVCP 3/4" RDE 11</v>
          </cell>
          <cell r="B209" t="str">
            <v>ml</v>
          </cell>
          <cell r="C209">
            <v>4617.2</v>
          </cell>
        </row>
        <row r="210">
          <cell r="A210" t="str">
            <v>TUBO PVCS 2"</v>
          </cell>
          <cell r="B210" t="str">
            <v>ml</v>
          </cell>
          <cell r="C210">
            <v>11519.72</v>
          </cell>
        </row>
        <row r="211">
          <cell r="A211" t="str">
            <v>TUBO PVCS 3"</v>
          </cell>
          <cell r="B211" t="str">
            <v>ml</v>
          </cell>
          <cell r="C211">
            <v>18099.23</v>
          </cell>
        </row>
        <row r="212">
          <cell r="A212" t="str">
            <v>TUBO PVCS 4"</v>
          </cell>
          <cell r="B212" t="str">
            <v>ml</v>
          </cell>
          <cell r="C212">
            <v>23721.35</v>
          </cell>
        </row>
        <row r="213">
          <cell r="A213" t="str">
            <v>TUBO PVCS 6"</v>
          </cell>
          <cell r="B213" t="str">
            <v>ml</v>
          </cell>
          <cell r="C213">
            <v>45017.7</v>
          </cell>
        </row>
        <row r="214">
          <cell r="A214" t="str">
            <v>TUBO PVCV 2"</v>
          </cell>
          <cell r="B214" t="str">
            <v>ml</v>
          </cell>
          <cell r="C214">
            <v>9234.4</v>
          </cell>
        </row>
        <row r="215">
          <cell r="A215" t="str">
            <v>TUBO PVCV 3"</v>
          </cell>
          <cell r="B215" t="str">
            <v>ml</v>
          </cell>
          <cell r="C215">
            <v>10388.699999999999</v>
          </cell>
        </row>
        <row r="216">
          <cell r="A216" t="str">
            <v>TUBO ESTRUCT RECT GALV 60x40x2.00MM</v>
          </cell>
          <cell r="B216" t="str">
            <v>ml</v>
          </cell>
          <cell r="C216">
            <v>14428.75</v>
          </cell>
        </row>
        <row r="217">
          <cell r="A217" t="str">
            <v>TUBO ESTRUCT RECT GALV 140x40x2.00MM</v>
          </cell>
          <cell r="B217" t="str">
            <v>ml</v>
          </cell>
          <cell r="C217">
            <v>29896.37</v>
          </cell>
        </row>
        <row r="218">
          <cell r="A218" t="str">
            <v>TUERCA DE ACERO 5/8"</v>
          </cell>
          <cell r="B218" t="str">
            <v>un</v>
          </cell>
          <cell r="C218">
            <v>565.51</v>
          </cell>
        </row>
        <row r="219">
          <cell r="A219" t="str">
            <v>UNION CANAL AMAZONA BLANCO</v>
          </cell>
          <cell r="B219" t="str">
            <v>un</v>
          </cell>
          <cell r="C219">
            <v>17776.22</v>
          </cell>
        </row>
        <row r="220">
          <cell r="A220" t="str">
            <v>UNION UNIVERSAL PVCP 1"</v>
          </cell>
          <cell r="B220" t="str">
            <v>un</v>
          </cell>
          <cell r="C220">
            <v>6348.65</v>
          </cell>
        </row>
        <row r="221">
          <cell r="A221" t="str">
            <v>UNION UNIVERSAL PVCP 2"</v>
          </cell>
          <cell r="B221" t="str">
            <v>un</v>
          </cell>
          <cell r="C221">
            <v>26548.899999999998</v>
          </cell>
        </row>
        <row r="222">
          <cell r="A222" t="str">
            <v>VÁLVULA 2 1/2 X 1 1/4" POZUELO SOSCO PLÁSTICA</v>
          </cell>
          <cell r="B222" t="str">
            <v>un</v>
          </cell>
          <cell r="C222">
            <v>3232.04</v>
          </cell>
        </row>
        <row r="223">
          <cell r="A223" t="str">
            <v>VARA CLAVO 3m</v>
          </cell>
          <cell r="B223" t="str">
            <v>ml</v>
          </cell>
          <cell r="C223">
            <v>3116.61</v>
          </cell>
        </row>
        <row r="224">
          <cell r="A224" t="str">
            <v>VIDRIO CRUDO TRANSPARENTE 4mm</v>
          </cell>
          <cell r="B224" t="str">
            <v>m2</v>
          </cell>
          <cell r="C224">
            <v>24967.8</v>
          </cell>
        </row>
        <row r="225">
          <cell r="A225" t="str">
            <v>VINILO</v>
          </cell>
          <cell r="B225" t="str">
            <v>gl</v>
          </cell>
          <cell r="C225">
            <v>33705.56</v>
          </cell>
        </row>
        <row r="226">
          <cell r="A226" t="str">
            <v>WASH PRIMER B CATALIZADOR</v>
          </cell>
          <cell r="B226" t="str">
            <v>gl</v>
          </cell>
          <cell r="C226">
            <v>11889.289999999999</v>
          </cell>
        </row>
        <row r="227">
          <cell r="A227" t="str">
            <v>YESO</v>
          </cell>
          <cell r="B227" t="str">
            <v>bt</v>
          </cell>
          <cell r="C227">
            <v>14266.76</v>
          </cell>
        </row>
        <row r="228">
          <cell r="A228" t="str">
            <v>MALLA ESLABONADA</v>
          </cell>
          <cell r="B228" t="str">
            <v>m2</v>
          </cell>
          <cell r="C228">
            <v>19969.39</v>
          </cell>
        </row>
        <row r="229">
          <cell r="A229" t="str">
            <v>PLATINA HIERRO 3/4" x 1/8"</v>
          </cell>
          <cell r="B229" t="str">
            <v>ml</v>
          </cell>
          <cell r="C229">
            <v>2135.94</v>
          </cell>
        </row>
        <row r="230">
          <cell r="A230" t="str">
            <v>PLATINA HIERRO 6"x6"x1/8"</v>
          </cell>
          <cell r="B230" t="str">
            <v>un</v>
          </cell>
          <cell r="C230">
            <v>33290.400000000001</v>
          </cell>
        </row>
        <row r="231">
          <cell r="A231" t="str">
            <v>SOLDADURA ELECTRICA 004-3/23"</v>
          </cell>
          <cell r="B231" t="str">
            <v>kg</v>
          </cell>
          <cell r="C231">
            <v>5621.15</v>
          </cell>
        </row>
        <row r="232">
          <cell r="A232" t="str">
            <v>TUBO GALVANIZADO 3"</v>
          </cell>
          <cell r="B232" t="str">
            <v>ml</v>
          </cell>
          <cell r="C232">
            <v>55879.76</v>
          </cell>
        </row>
        <row r="233">
          <cell r="A233" t="str">
            <v>TUBO GALVANIZADO 4"</v>
          </cell>
          <cell r="B233" t="str">
            <v>ml</v>
          </cell>
          <cell r="C233">
            <v>65391.58</v>
          </cell>
        </row>
        <row r="234">
          <cell r="A234" t="str">
            <v>VARILLA LISA 3/4"</v>
          </cell>
          <cell r="B234" t="str">
            <v>ml</v>
          </cell>
          <cell r="C234">
            <v>7733.8099999999995</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sheetData sheetId="5"/>
      <sheetData sheetId="6">
        <row r="1">
          <cell r="A1" t="str">
            <v>CODIGO</v>
          </cell>
        </row>
      </sheetData>
      <sheetData sheetId="7">
        <row r="2">
          <cell r="P2" t="str">
            <v>Ejecución de cárcamo en concreto de 3.000PSI, fundidas en sitio o prefabricadas en concreto con acero de refuerzo, con marco conrejilla en concreto; según localización y dimensiones expresadas en los Planos Arquitectónicos y Planos Eléctricos. Se construirán en los sitios señalados en los Planos Arquitectónicos y de Detalle y de conformidad con los alineamientos y pendientes que se establezcan, incluye todo lo necesario para su perfecta instalación y puesta en funcionamiento, incluye fijaciones y todos los elementos requeridos para la correcta ejecución del trabajo.</v>
          </cell>
        </row>
        <row r="7">
          <cell r="J7">
            <v>0.01</v>
          </cell>
        </row>
        <row r="9">
          <cell r="J9">
            <v>6.3E-2</v>
          </cell>
        </row>
        <row r="13">
          <cell r="H13">
            <v>2.56</v>
          </cell>
        </row>
        <row r="14">
          <cell r="H14">
            <v>22.56</v>
          </cell>
          <cell r="J14">
            <v>2.56</v>
          </cell>
        </row>
        <row r="15">
          <cell r="H15">
            <v>3.2000000000000001E-2</v>
          </cell>
        </row>
        <row r="16">
          <cell r="H16">
            <v>4.8000000000000001E-2</v>
          </cell>
        </row>
        <row r="17">
          <cell r="H17">
            <v>0.77</v>
          </cell>
        </row>
        <row r="18">
          <cell r="H18">
            <v>0.08</v>
          </cell>
        </row>
        <row r="19">
          <cell r="H19">
            <v>36</v>
          </cell>
          <cell r="J19">
            <v>220.5</v>
          </cell>
        </row>
        <row r="20">
          <cell r="H20">
            <v>1</v>
          </cell>
          <cell r="J20">
            <v>1</v>
          </cell>
        </row>
        <row r="21">
          <cell r="H21">
            <v>0.31</v>
          </cell>
          <cell r="J21">
            <v>7.718</v>
          </cell>
        </row>
        <row r="22">
          <cell r="H22" t="str">
            <v/>
          </cell>
          <cell r="J22">
            <v>0.96599999999999997</v>
          </cell>
        </row>
        <row r="23">
          <cell r="H23" t="str">
            <v/>
          </cell>
        </row>
        <row r="24">
          <cell r="H24" t="str">
            <v/>
          </cell>
        </row>
        <row r="25">
          <cell r="H25" t="str">
            <v/>
          </cell>
        </row>
        <row r="26">
          <cell r="H26" t="str">
            <v/>
          </cell>
        </row>
        <row r="27">
          <cell r="H27" t="str">
            <v/>
          </cell>
        </row>
        <row r="30">
          <cell r="J30">
            <v>0.17600000000000002</v>
          </cell>
        </row>
        <row r="42">
          <cell r="O42" t="str">
            <v>SI</v>
          </cell>
        </row>
        <row r="44">
          <cell r="O44" t="str">
            <v>SI</v>
          </cell>
        </row>
      </sheetData>
      <sheetData sheetId="8"/>
      <sheetData sheetId="9"/>
      <sheetData sheetId="10"/>
      <sheetData sheetId="11"/>
      <sheetData sheetId="12"/>
      <sheetData sheetId="13">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1 (ENERO-SEPT 1998)"/>
      <sheetName val="FORMATO 2 (OCT-DIC 1998)"/>
      <sheetName val="ENER-SEPT"/>
      <sheetName val="OCT-DIC"/>
      <sheetName val="ACTIVIDADES"/>
    </sheetNames>
    <sheetDataSet>
      <sheetData sheetId="0" refreshError="1"/>
      <sheetData sheetId="1" refreshError="1"/>
      <sheetData sheetId="2" refreshError="1">
        <row r="1">
          <cell r="A1" t="str">
            <v>CdeA</v>
          </cell>
          <cell r="B1" t="str">
            <v>Nombre</v>
          </cell>
        </row>
        <row r="3">
          <cell r="A3">
            <v>0</v>
          </cell>
          <cell r="B3" t="str">
            <v>CENTRO DE COSTO NO EXISTE!!!</v>
          </cell>
        </row>
        <row r="4">
          <cell r="A4">
            <v>600</v>
          </cell>
          <cell r="B4" t="str">
            <v>AUDITORIA</v>
          </cell>
        </row>
        <row r="5">
          <cell r="A5">
            <v>601</v>
          </cell>
          <cell r="B5" t="str">
            <v>CENTRO DE COSTO NO EXISTE!!!</v>
          </cell>
        </row>
        <row r="6">
          <cell r="A6">
            <v>700</v>
          </cell>
          <cell r="B6" t="str">
            <v>ORGANISMOS DE CONTROL Y VIGILANCIA</v>
          </cell>
        </row>
        <row r="7">
          <cell r="A7">
            <v>701</v>
          </cell>
          <cell r="B7" t="str">
            <v>CENTRO DE COSTO NO EXISTE!!!</v>
          </cell>
        </row>
        <row r="8">
          <cell r="A8">
            <v>800</v>
          </cell>
          <cell r="B8" t="str">
            <v>JUNTA DIRECTIVA</v>
          </cell>
        </row>
        <row r="9">
          <cell r="A9">
            <v>801</v>
          </cell>
          <cell r="B9" t="str">
            <v>CENTRO DE COSTO NO EXISTE!!!</v>
          </cell>
        </row>
        <row r="10">
          <cell r="A10">
            <v>900</v>
          </cell>
          <cell r="B10" t="str">
            <v>GERENCIA GENERAL</v>
          </cell>
        </row>
        <row r="11">
          <cell r="A11">
            <v>901</v>
          </cell>
          <cell r="B11" t="str">
            <v>CENTRO DE COSTO NO EXISTE!!!</v>
          </cell>
        </row>
        <row r="12">
          <cell r="A12">
            <v>902</v>
          </cell>
          <cell r="B12" t="str">
            <v>GRUPO DE TRANSFORMACIÓN INTERNA</v>
          </cell>
        </row>
        <row r="13">
          <cell r="A13">
            <v>903</v>
          </cell>
          <cell r="B13" t="str">
            <v>SUBPROYECTO FINANZAS</v>
          </cell>
        </row>
        <row r="14">
          <cell r="A14">
            <v>904</v>
          </cell>
          <cell r="B14" t="str">
            <v>SUBPROYECTO COMERCIALIZADORA</v>
          </cell>
        </row>
        <row r="15">
          <cell r="A15">
            <v>905</v>
          </cell>
          <cell r="B15" t="str">
            <v>SUBPROYECTO RRHH</v>
          </cell>
        </row>
        <row r="16">
          <cell r="A16">
            <v>906</v>
          </cell>
          <cell r="B16" t="str">
            <v>SUBPROYECTO ESTRUCTURA</v>
          </cell>
        </row>
        <row r="17">
          <cell r="A17">
            <v>907</v>
          </cell>
          <cell r="B17" t="str">
            <v>SUBPROYECTO PLANEACIÓN ESTRATEGICA</v>
          </cell>
        </row>
        <row r="18">
          <cell r="A18">
            <v>908</v>
          </cell>
          <cell r="B18" t="str">
            <v>SUBPROYECTO ADMINISTRACIÓN DEL CAMBIO</v>
          </cell>
        </row>
        <row r="19">
          <cell r="A19">
            <v>909</v>
          </cell>
          <cell r="B19" t="str">
            <v>SUBPROYECTO CAMBIO CULTURAL</v>
          </cell>
        </row>
        <row r="20">
          <cell r="A20">
            <v>910</v>
          </cell>
          <cell r="B20" t="str">
            <v>DIRECCION PLANEACION</v>
          </cell>
        </row>
        <row r="21">
          <cell r="A21">
            <v>911</v>
          </cell>
          <cell r="B21" t="str">
            <v>CENTRO DE COSTO NO EXISTE!!!</v>
          </cell>
        </row>
        <row r="22">
          <cell r="A22">
            <v>930</v>
          </cell>
          <cell r="B22" t="str">
            <v>UNIDAD COMUNICAC. Y REL. CORPORATIVAS</v>
          </cell>
        </row>
        <row r="23">
          <cell r="A23">
            <v>931</v>
          </cell>
          <cell r="B23" t="str">
            <v>PUBLICIDAD INSTITUCIONAL EEPP</v>
          </cell>
        </row>
        <row r="24">
          <cell r="A24">
            <v>932</v>
          </cell>
          <cell r="B24" t="str">
            <v>CENTRO DE COSTO NO EXISTE!!!</v>
          </cell>
        </row>
        <row r="25">
          <cell r="A25">
            <v>933</v>
          </cell>
          <cell r="B25" t="str">
            <v>CENTRO DE COSTO NO EXISTE!!!</v>
          </cell>
        </row>
        <row r="26">
          <cell r="A26">
            <v>950</v>
          </cell>
          <cell r="B26" t="str">
            <v>DIRECCION DE CONTROL INTERNO</v>
          </cell>
        </row>
        <row r="27">
          <cell r="A27">
            <v>951</v>
          </cell>
          <cell r="B27" t="str">
            <v>UNIDAD DE DEFINICION DE CONTROL</v>
          </cell>
        </row>
        <row r="28">
          <cell r="A28">
            <v>952</v>
          </cell>
          <cell r="B28" t="str">
            <v>UNIDAD DE VERIF DE CONTROL</v>
          </cell>
        </row>
        <row r="29">
          <cell r="A29">
            <v>953</v>
          </cell>
          <cell r="B29" t="str">
            <v>CENTRO DE COSTO NO EXISTE!!!</v>
          </cell>
        </row>
        <row r="30">
          <cell r="A30">
            <v>1000</v>
          </cell>
          <cell r="B30" t="str">
            <v>GERENCIA DE AGUAS</v>
          </cell>
        </row>
        <row r="31">
          <cell r="A31">
            <v>1001</v>
          </cell>
          <cell r="B31" t="str">
            <v>PLAN DESARROLLO INFORMATICA . A. Y A.</v>
          </cell>
        </row>
        <row r="32">
          <cell r="A32">
            <v>1002</v>
          </cell>
          <cell r="B32" t="str">
            <v>PLANEACIÓN AGUAS</v>
          </cell>
        </row>
        <row r="33">
          <cell r="A33">
            <v>1003</v>
          </cell>
          <cell r="B33" t="str">
            <v>UNIDAD SANEAMIENTO HIDRICO</v>
          </cell>
        </row>
        <row r="34">
          <cell r="A34">
            <v>1004</v>
          </cell>
          <cell r="B34" t="str">
            <v>CENTRO DE COSTO NO EXISTE!!!</v>
          </cell>
        </row>
        <row r="35">
          <cell r="A35">
            <v>1010</v>
          </cell>
          <cell r="B35" t="str">
            <v>UNIDAD DESARROLLO ORG. Y GESTION ADMINIST.</v>
          </cell>
        </row>
        <row r="36">
          <cell r="A36">
            <v>1011</v>
          </cell>
          <cell r="B36" t="str">
            <v>CENTRO DE COSTO NO EXISTE!!!</v>
          </cell>
        </row>
        <row r="37">
          <cell r="A37">
            <v>1015</v>
          </cell>
          <cell r="B37" t="str">
            <v>UNIDAD CAPACITACION ACUEDUCTO Y ALCANT.</v>
          </cell>
        </row>
        <row r="38">
          <cell r="A38">
            <v>1016</v>
          </cell>
          <cell r="B38" t="str">
            <v>CENTRO DE COSTO NO EXISTE!!!</v>
          </cell>
        </row>
        <row r="39">
          <cell r="A39">
            <v>1020</v>
          </cell>
          <cell r="B39" t="str">
            <v>UNIDAD DE NEGOCIOS DE ACUEDUCTO Y ALCANT.</v>
          </cell>
        </row>
        <row r="40">
          <cell r="A40">
            <v>1021</v>
          </cell>
          <cell r="B40" t="str">
            <v>CENTRO DE COSTO NO EXISTE!!!</v>
          </cell>
        </row>
        <row r="41">
          <cell r="A41">
            <v>1030</v>
          </cell>
          <cell r="B41" t="str">
            <v>SUMINISTRO AGUA POTABLE SANEAM. CALDAS</v>
          </cell>
        </row>
        <row r="42">
          <cell r="A42">
            <v>1031</v>
          </cell>
          <cell r="B42" t="str">
            <v>CENTRO DE COSTO NO EXISTE!!!</v>
          </cell>
        </row>
        <row r="43">
          <cell r="A43">
            <v>1040</v>
          </cell>
          <cell r="B43" t="str">
            <v>SUMINISTRO AGUA POTABLE SANEAM. BARBOSA</v>
          </cell>
        </row>
        <row r="44">
          <cell r="A44">
            <v>1041</v>
          </cell>
          <cell r="B44" t="str">
            <v>CENTRO DE COSTO NO EXISTE!!!</v>
          </cell>
        </row>
        <row r="45">
          <cell r="A45">
            <v>1100</v>
          </cell>
          <cell r="B45" t="str">
            <v>DIVISION PROYECTOS A Y A</v>
          </cell>
        </row>
        <row r="46">
          <cell r="A46">
            <v>1101</v>
          </cell>
          <cell r="B46" t="str">
            <v>CENTRO DE COSTO NO EXISTE!!!</v>
          </cell>
        </row>
        <row r="47">
          <cell r="A47">
            <v>1160</v>
          </cell>
          <cell r="B47" t="str">
            <v>DPTO. PROYECTOS PLANTAS DE TRATAMIENTO</v>
          </cell>
        </row>
        <row r="48">
          <cell r="A48">
            <v>1161</v>
          </cell>
          <cell r="B48" t="str">
            <v>CENTRO DE COSTO NO EXISTE!!!</v>
          </cell>
        </row>
        <row r="49">
          <cell r="A49">
            <v>1175</v>
          </cell>
          <cell r="B49" t="str">
            <v>HABILITAC. VIVIEND., CORREG. Y VEREDAS</v>
          </cell>
        </row>
        <row r="50">
          <cell r="A50">
            <v>1176</v>
          </cell>
          <cell r="B50" t="str">
            <v>CENTRO DE COSTO NO EXISTE!!!</v>
          </cell>
        </row>
        <row r="51">
          <cell r="A51">
            <v>1180</v>
          </cell>
          <cell r="B51" t="str">
            <v>DPTO. PROYECTOS ACUEDUCTO</v>
          </cell>
        </row>
        <row r="52">
          <cell r="A52">
            <v>1181</v>
          </cell>
          <cell r="B52" t="str">
            <v>CENTRO DE COSTO NO EXISTE!!!</v>
          </cell>
        </row>
        <row r="53">
          <cell r="A53">
            <v>1190</v>
          </cell>
          <cell r="B53" t="str">
            <v>DPTO. PROYECTOS ALCANTARILLADO</v>
          </cell>
        </row>
        <row r="54">
          <cell r="A54">
            <v>1191</v>
          </cell>
          <cell r="B54" t="str">
            <v>CENTRO DE COSTO NO EXISTE!!!</v>
          </cell>
        </row>
        <row r="55">
          <cell r="A55">
            <v>1200</v>
          </cell>
          <cell r="B55" t="str">
            <v>DIVISION PRODUCCION AGUA POTABLE</v>
          </cell>
        </row>
        <row r="56">
          <cell r="A56">
            <v>1201</v>
          </cell>
          <cell r="B56" t="str">
            <v>UNIDAD CONTROL CAL ACUEDUCTO</v>
          </cell>
        </row>
        <row r="57">
          <cell r="A57">
            <v>1202</v>
          </cell>
          <cell r="B57" t="str">
            <v>CENTRO DE COSTO NO EXISTE!!!</v>
          </cell>
        </row>
        <row r="58">
          <cell r="A58">
            <v>1210</v>
          </cell>
          <cell r="B58" t="str">
            <v>DEPTO. OPERACIÓN SISTEMA ACTO.</v>
          </cell>
        </row>
        <row r="59">
          <cell r="A59">
            <v>1211</v>
          </cell>
          <cell r="B59" t="str">
            <v>CENTRO DE COSTO NO EXISTE!!!</v>
          </cell>
        </row>
        <row r="60">
          <cell r="A60">
            <v>1213</v>
          </cell>
          <cell r="B60" t="str">
            <v>TANQUES</v>
          </cell>
        </row>
        <row r="61">
          <cell r="A61">
            <v>1214</v>
          </cell>
          <cell r="B61" t="str">
            <v>CENTRO DE COSTO NO EXISTE!!!</v>
          </cell>
        </row>
        <row r="62">
          <cell r="A62">
            <v>1217</v>
          </cell>
          <cell r="B62" t="str">
            <v>ENERGIA BOMBEOS DISTRIBUCION</v>
          </cell>
        </row>
        <row r="63">
          <cell r="A63">
            <v>1218</v>
          </cell>
          <cell r="B63" t="str">
            <v>ENERGIA PLANTAS TRATAMIENTO</v>
          </cell>
        </row>
        <row r="64">
          <cell r="A64">
            <v>1219</v>
          </cell>
          <cell r="B64" t="str">
            <v>ENERGIA BOMBEOS CAPTACION</v>
          </cell>
        </row>
        <row r="65">
          <cell r="A65">
            <v>1220</v>
          </cell>
          <cell r="B65" t="str">
            <v>DEPTO. MANT. EQUIPOS ACUEDUCTO</v>
          </cell>
        </row>
        <row r="66">
          <cell r="A66">
            <v>1221</v>
          </cell>
          <cell r="B66" t="str">
            <v>CENTRO DE COSTO NO EXISTE!!!</v>
          </cell>
        </row>
        <row r="67">
          <cell r="A67">
            <v>1230</v>
          </cell>
          <cell r="B67" t="str">
            <v>DEPTO. CENTRO DE CONTROL</v>
          </cell>
        </row>
        <row r="68">
          <cell r="A68">
            <v>1231</v>
          </cell>
          <cell r="B68" t="str">
            <v>CENTRO DE COSTO NO EXISTE!!!</v>
          </cell>
        </row>
        <row r="69">
          <cell r="A69">
            <v>1240</v>
          </cell>
          <cell r="B69" t="str">
            <v>DEPTO. TRATAMIENTO AGUA POTABLE</v>
          </cell>
        </row>
        <row r="70">
          <cell r="A70">
            <v>1241</v>
          </cell>
          <cell r="B70" t="str">
            <v>CENTRO DE COSTO NO EXISTE!!!</v>
          </cell>
        </row>
        <row r="71">
          <cell r="A71">
            <v>1250</v>
          </cell>
          <cell r="B71" t="str">
            <v>REPARAC. COND. NIQUIA MANANTIALES</v>
          </cell>
        </row>
        <row r="72">
          <cell r="A72">
            <v>1251</v>
          </cell>
          <cell r="B72" t="str">
            <v>CENTRO DE COSTO NO EXISTE!!!</v>
          </cell>
        </row>
        <row r="73">
          <cell r="A73">
            <v>1260</v>
          </cell>
          <cell r="B73" t="str">
            <v>DPTO. MANTENIMIENTO OBRAS CIVILES</v>
          </cell>
        </row>
        <row r="74">
          <cell r="A74">
            <v>1261</v>
          </cell>
          <cell r="B74" t="str">
            <v>CENTRO DE COSTO NO EXISTE!!!</v>
          </cell>
        </row>
        <row r="75">
          <cell r="A75">
            <v>1310</v>
          </cell>
          <cell r="B75" t="str">
            <v>DEPTO MANTENIMIENTO ACUEDUCTO</v>
          </cell>
        </row>
        <row r="76">
          <cell r="A76">
            <v>1311</v>
          </cell>
          <cell r="B76" t="str">
            <v>CENTRO DE COSTO NO EXISTE!!!</v>
          </cell>
        </row>
        <row r="77">
          <cell r="A77">
            <v>1320</v>
          </cell>
          <cell r="B77" t="str">
            <v>DEPTO ALCANTARILLADO</v>
          </cell>
        </row>
        <row r="78">
          <cell r="A78">
            <v>1321</v>
          </cell>
          <cell r="B78" t="str">
            <v>CENTRO DE COSTO NO EXISTE!!!</v>
          </cell>
        </row>
        <row r="79">
          <cell r="A79">
            <v>1500</v>
          </cell>
          <cell r="B79" t="str">
            <v>DIVISION DISTRIB. AGUA POTABLE</v>
          </cell>
        </row>
        <row r="80">
          <cell r="A80">
            <v>1501</v>
          </cell>
          <cell r="B80" t="str">
            <v>UNIDAD INF. DISTRIB. A. Y A.</v>
          </cell>
        </row>
        <row r="81">
          <cell r="A81">
            <v>1502</v>
          </cell>
          <cell r="B81" t="str">
            <v>CENTRO DE COSTO NO EXISTE!!!</v>
          </cell>
        </row>
        <row r="82">
          <cell r="A82">
            <v>1510</v>
          </cell>
          <cell r="B82" t="str">
            <v>DPTO. INVEST. Y PROG. ACTO.</v>
          </cell>
        </row>
        <row r="83">
          <cell r="A83">
            <v>1511</v>
          </cell>
          <cell r="B83" t="str">
            <v>CENTRO DE COSTO NO EXISTE!!!</v>
          </cell>
        </row>
        <row r="84">
          <cell r="A84">
            <v>1520</v>
          </cell>
          <cell r="B84" t="str">
            <v>DPTO. TECNICO DISTRIB. AGUA POTABLE</v>
          </cell>
        </row>
        <row r="85">
          <cell r="A85">
            <v>1521</v>
          </cell>
          <cell r="B85" t="str">
            <v>CENTRO DE COSTO NO EXISTE!!!</v>
          </cell>
        </row>
        <row r="86">
          <cell r="A86">
            <v>1530</v>
          </cell>
          <cell r="B86" t="str">
            <v>DPTO. INSTALACIONES A Y A</v>
          </cell>
        </row>
        <row r="87">
          <cell r="A87">
            <v>1531</v>
          </cell>
          <cell r="B87" t="str">
            <v>CENTRO DE COSTO NO EXISTE!!!</v>
          </cell>
        </row>
        <row r="88">
          <cell r="A88">
            <v>1540</v>
          </cell>
          <cell r="B88" t="str">
            <v>DPTO. MAMTENIMIENTO ACUEDUCTO</v>
          </cell>
        </row>
        <row r="89">
          <cell r="A89">
            <v>1541</v>
          </cell>
          <cell r="B89" t="str">
            <v>ZONA MANTENIMIENTO PREVENTIVO</v>
          </cell>
        </row>
        <row r="90">
          <cell r="A90">
            <v>1542</v>
          </cell>
          <cell r="B90" t="str">
            <v>DAÑOS ZONA SUR</v>
          </cell>
        </row>
        <row r="91">
          <cell r="A91">
            <v>1543</v>
          </cell>
          <cell r="B91" t="str">
            <v>DAÑOS ZONA CENTRO</v>
          </cell>
        </row>
        <row r="92">
          <cell r="A92">
            <v>1544</v>
          </cell>
          <cell r="B92" t="str">
            <v>DAÑOS ZONA NORTE</v>
          </cell>
        </row>
        <row r="93">
          <cell r="A93">
            <v>1545</v>
          </cell>
          <cell r="B93" t="str">
            <v>DAÑOS ZONA NORTE-NORTE</v>
          </cell>
        </row>
        <row r="94">
          <cell r="A94">
            <v>1546</v>
          </cell>
          <cell r="B94" t="str">
            <v>CENTRO DE COSTO NO EXISTE!!!</v>
          </cell>
        </row>
        <row r="95">
          <cell r="A95">
            <v>1548</v>
          </cell>
          <cell r="B95" t="str">
            <v>APERTURA DE ZANJAS Y APIQUES</v>
          </cell>
        </row>
        <row r="96">
          <cell r="A96">
            <v>1549</v>
          </cell>
          <cell r="B96" t="str">
            <v>REPOSICION REDES VALVULAS E HIDRANTES</v>
          </cell>
        </row>
        <row r="97">
          <cell r="A97">
            <v>1550</v>
          </cell>
          <cell r="B97" t="str">
            <v>DPTO. OPERATIVO PERDIDAS ACTO.</v>
          </cell>
        </row>
        <row r="98">
          <cell r="A98">
            <v>1551</v>
          </cell>
          <cell r="B98" t="str">
            <v>CENTRO DE COSTO NO EXISTE!!!</v>
          </cell>
        </row>
        <row r="99">
          <cell r="A99">
            <v>1552</v>
          </cell>
          <cell r="B99" t="str">
            <v>MEDIDORES</v>
          </cell>
        </row>
        <row r="100">
          <cell r="A100">
            <v>1553</v>
          </cell>
          <cell r="B100" t="str">
            <v>PITOMETRIA</v>
          </cell>
        </row>
        <row r="101">
          <cell r="A101">
            <v>1554</v>
          </cell>
          <cell r="B101" t="str">
            <v>CONTROL Y RECUPERACION</v>
          </cell>
        </row>
        <row r="102">
          <cell r="A102">
            <v>1555</v>
          </cell>
          <cell r="B102" t="str">
            <v>CENTRO DE COSTO NO EXISTE!!!</v>
          </cell>
        </row>
        <row r="103">
          <cell r="A103">
            <v>1600</v>
          </cell>
          <cell r="B103" t="str">
            <v>DIVISION COLECCIÓN AGUA RESIDUAL</v>
          </cell>
        </row>
        <row r="104">
          <cell r="A104">
            <v>1601</v>
          </cell>
          <cell r="B104" t="str">
            <v>CENTRO DE COSTO NO EXISTE!!!</v>
          </cell>
        </row>
        <row r="105">
          <cell r="A105">
            <v>1610</v>
          </cell>
          <cell r="B105" t="str">
            <v>DPTO. TECNICO COLEC. AGUA RESIDUAL</v>
          </cell>
        </row>
        <row r="106">
          <cell r="A106">
            <v>1611</v>
          </cell>
          <cell r="B106" t="str">
            <v>CENTRO DE COSTO NO EXISTE!!!</v>
          </cell>
        </row>
        <row r="107">
          <cell r="A107">
            <v>1620</v>
          </cell>
          <cell r="B107" t="str">
            <v>DPTO. MAMTENIMIENTO ALCANTARILLADO</v>
          </cell>
        </row>
        <row r="108">
          <cell r="A108">
            <v>1621</v>
          </cell>
          <cell r="B108" t="str">
            <v>MANTENIMIENTO ALCANTARILLADO</v>
          </cell>
        </row>
        <row r="109">
          <cell r="A109">
            <v>1622</v>
          </cell>
          <cell r="B109" t="str">
            <v>DAÑOS ZONA SUR</v>
          </cell>
        </row>
        <row r="110">
          <cell r="A110">
            <v>1623</v>
          </cell>
          <cell r="B110" t="str">
            <v>DAÑOS ZONA NORTE</v>
          </cell>
        </row>
        <row r="111">
          <cell r="A111">
            <v>1624</v>
          </cell>
          <cell r="B111" t="str">
            <v>DAÑOS ZONA NORTE-NORTE</v>
          </cell>
        </row>
        <row r="112">
          <cell r="A112">
            <v>1625</v>
          </cell>
          <cell r="B112" t="str">
            <v>CENTRO DE COSTO NO EXISTE!!!</v>
          </cell>
        </row>
        <row r="113">
          <cell r="A113">
            <v>1628</v>
          </cell>
          <cell r="B113" t="str">
            <v>RECONST. Y LIMPIEZA DE SUMIDEROS</v>
          </cell>
        </row>
        <row r="114">
          <cell r="A114">
            <v>1629</v>
          </cell>
          <cell r="B114" t="str">
            <v>REPOSICION REDES APIQUES Y CAMARAS</v>
          </cell>
        </row>
        <row r="115">
          <cell r="A115">
            <v>1630</v>
          </cell>
          <cell r="B115" t="str">
            <v>CPTO. CONTROL VERTIMIENTOS</v>
          </cell>
        </row>
        <row r="116">
          <cell r="A116">
            <v>1631</v>
          </cell>
          <cell r="B116" t="str">
            <v>CENTRO DE COSTO NO EXISTE!!!</v>
          </cell>
        </row>
        <row r="117">
          <cell r="A117">
            <v>1640</v>
          </cell>
          <cell r="B117" t="str">
            <v>CPTO. PAVIMENTOS</v>
          </cell>
        </row>
        <row r="118">
          <cell r="A118">
            <v>1641</v>
          </cell>
          <cell r="B118" t="str">
            <v>CENTRO DE COSTO NO EXISTE!!!</v>
          </cell>
        </row>
        <row r="119">
          <cell r="A119">
            <v>2000</v>
          </cell>
          <cell r="B119" t="str">
            <v>GERENCIA GENERACIÓN ENERGÍA</v>
          </cell>
        </row>
        <row r="120">
          <cell r="A120">
            <v>2001</v>
          </cell>
          <cell r="B120" t="str">
            <v>CENTRO DE COSTO NO EXISTE!!!</v>
          </cell>
        </row>
        <row r="121">
          <cell r="A121">
            <v>2002</v>
          </cell>
          <cell r="B121" t="str">
            <v>SUBGERENCIA PLANEACIÓN GENERACIÓN</v>
          </cell>
        </row>
        <row r="122">
          <cell r="A122">
            <v>2003</v>
          </cell>
          <cell r="B122" t="str">
            <v>CENTRO DE COSTO NO EXISTE!!!</v>
          </cell>
        </row>
        <row r="123">
          <cell r="A123">
            <v>2010</v>
          </cell>
          <cell r="B123" t="str">
            <v>UNIDAD DESARROLLO ORG. GEN. ENERGIA</v>
          </cell>
        </row>
        <row r="124">
          <cell r="A124">
            <v>2011</v>
          </cell>
          <cell r="B124" t="str">
            <v>EST.Y RESCATE ARQUEOLOGICO</v>
          </cell>
        </row>
        <row r="125">
          <cell r="A125">
            <v>2012</v>
          </cell>
          <cell r="B125" t="str">
            <v>ESTUDIOS SOCIOECONOMICOS</v>
          </cell>
        </row>
        <row r="126">
          <cell r="A126">
            <v>2013</v>
          </cell>
          <cell r="B126" t="str">
            <v>ESTUDIO PLANTA TERMICA</v>
          </cell>
        </row>
        <row r="127">
          <cell r="A127">
            <v>2014</v>
          </cell>
          <cell r="B127" t="str">
            <v>CENTRO DE COSTO NO EXISTE!!!</v>
          </cell>
        </row>
        <row r="128">
          <cell r="A128">
            <v>2015</v>
          </cell>
          <cell r="B128" t="str">
            <v>ESTUDIOS EMPRESARIALES</v>
          </cell>
        </row>
        <row r="129">
          <cell r="A129">
            <v>2016</v>
          </cell>
          <cell r="B129" t="str">
            <v>ESTUDIOS NUEVOS NEGOCIOS</v>
          </cell>
        </row>
        <row r="130">
          <cell r="A130">
            <v>2017</v>
          </cell>
          <cell r="B130" t="str">
            <v>CENTRO DE COSTO NO EXISTE!!!</v>
          </cell>
        </row>
        <row r="131">
          <cell r="A131">
            <v>2018</v>
          </cell>
          <cell r="B131" t="str">
            <v>ESTUDIOS TERMO CESAR</v>
          </cell>
        </row>
        <row r="132">
          <cell r="A132">
            <v>2019</v>
          </cell>
          <cell r="B132" t="str">
            <v>CENTRO DE COSTO NO EXISTE!!!</v>
          </cell>
        </row>
        <row r="133">
          <cell r="A133">
            <v>2020</v>
          </cell>
          <cell r="B133" t="str">
            <v>ESTUDIOS RIO SAMANA NORTE</v>
          </cell>
        </row>
        <row r="134">
          <cell r="A134">
            <v>2021</v>
          </cell>
          <cell r="B134" t="str">
            <v>ESTUDIOS SAN BARTOLOME</v>
          </cell>
        </row>
        <row r="135">
          <cell r="A135">
            <v>2022</v>
          </cell>
          <cell r="B135" t="str">
            <v>ESTUDIOS SAN ANDRES</v>
          </cell>
        </row>
        <row r="136">
          <cell r="A136">
            <v>2023</v>
          </cell>
          <cell r="B136" t="str">
            <v>CENTRO DE COSTO NO EXISTE!!!</v>
          </cell>
        </row>
        <row r="137">
          <cell r="A137">
            <v>2025</v>
          </cell>
          <cell r="B137" t="str">
            <v>FACTIBILIDAD PENDERISCO MURRI</v>
          </cell>
        </row>
        <row r="138">
          <cell r="A138">
            <v>2026</v>
          </cell>
          <cell r="B138" t="str">
            <v>PREFACTIBILIDAD SAN JORGE</v>
          </cell>
        </row>
        <row r="139">
          <cell r="A139">
            <v>2027</v>
          </cell>
          <cell r="B139" t="str">
            <v>CENTRO DE COSTO NO EXISTE!!!</v>
          </cell>
        </row>
        <row r="140">
          <cell r="A140">
            <v>2028</v>
          </cell>
          <cell r="B140" t="str">
            <v>FACTIBILIDAD HONDA Y OVEJAS</v>
          </cell>
        </row>
        <row r="141">
          <cell r="A141">
            <v>2029</v>
          </cell>
          <cell r="B141" t="str">
            <v>GASTOS FINANCIEROS NECHI</v>
          </cell>
        </row>
        <row r="142">
          <cell r="A142">
            <v>2030</v>
          </cell>
          <cell r="B142" t="str">
            <v>GASTOS FINANCIEROS PENDERISCO-MURRI</v>
          </cell>
        </row>
        <row r="143">
          <cell r="A143">
            <v>2031</v>
          </cell>
          <cell r="B143" t="str">
            <v>EST. OPTIMIZAC. SIST. GUADALUPE</v>
          </cell>
        </row>
        <row r="144">
          <cell r="A144">
            <v>2032</v>
          </cell>
          <cell r="B144" t="str">
            <v>EST. ISA COLCIENCIAS</v>
          </cell>
        </row>
        <row r="145">
          <cell r="A145">
            <v>2033</v>
          </cell>
          <cell r="B145" t="str">
            <v>GASTOS FINANCIEROS RIACHON</v>
          </cell>
        </row>
        <row r="146">
          <cell r="A146">
            <v>2034</v>
          </cell>
          <cell r="B146" t="str">
            <v>ESTUDIOS RIO ARMA</v>
          </cell>
        </row>
        <row r="147">
          <cell r="A147">
            <v>2035</v>
          </cell>
          <cell r="B147" t="str">
            <v>ESTUDIOS FACTIBIL RIACHON</v>
          </cell>
        </row>
        <row r="148">
          <cell r="A148">
            <v>2036</v>
          </cell>
          <cell r="B148" t="str">
            <v>LEVANTAMIENTO AEROFOTOGRAMETRICO</v>
          </cell>
        </row>
        <row r="149">
          <cell r="A149">
            <v>2037</v>
          </cell>
          <cell r="B149" t="str">
            <v>ESTUDIO FACTIBILIDAD GUAICO</v>
          </cell>
        </row>
        <row r="150">
          <cell r="A150">
            <v>2038</v>
          </cell>
          <cell r="B150" t="str">
            <v>ESTUDIO FACTIBILIDAD NECHI</v>
          </cell>
        </row>
        <row r="151">
          <cell r="A151">
            <v>2039</v>
          </cell>
          <cell r="B151" t="str">
            <v>PREFACTIBILIDAD PENDERISCO MURRI</v>
          </cell>
        </row>
        <row r="152">
          <cell r="A152">
            <v>2040</v>
          </cell>
          <cell r="B152" t="str">
            <v>ESTUDIOS VARIOS DE ORDENACIÓN</v>
          </cell>
        </row>
        <row r="153">
          <cell r="A153">
            <v>2041</v>
          </cell>
          <cell r="B153" t="str">
            <v>QUEBRADA HONDA Y OVEJAS</v>
          </cell>
        </row>
        <row r="154">
          <cell r="A154">
            <v>2042</v>
          </cell>
          <cell r="B154" t="str">
            <v>CENTRO DE COSTO NO EXISTE!!!</v>
          </cell>
        </row>
        <row r="155">
          <cell r="A155">
            <v>2043</v>
          </cell>
          <cell r="B155" t="str">
            <v>ESTUDIOS ERMITANO</v>
          </cell>
        </row>
        <row r="156">
          <cell r="A156">
            <v>2044</v>
          </cell>
          <cell r="B156" t="str">
            <v>CENTRO DE COSTO NO EXISTE!!!</v>
          </cell>
        </row>
        <row r="157">
          <cell r="A157">
            <v>2050</v>
          </cell>
          <cell r="B157" t="str">
            <v>ESTUDIOS PORCE III</v>
          </cell>
        </row>
        <row r="158">
          <cell r="A158">
            <v>2051</v>
          </cell>
          <cell r="B158" t="str">
            <v>CENTRO DE COSTO NO EXISTE!!!</v>
          </cell>
        </row>
        <row r="159">
          <cell r="A159">
            <v>2060</v>
          </cell>
          <cell r="B159" t="str">
            <v>ESTUDIOS DE FACTIBILIDAD</v>
          </cell>
        </row>
        <row r="160">
          <cell r="A160">
            <v>2061</v>
          </cell>
          <cell r="B160" t="str">
            <v>CENTRO DE COSTO NO EXISTE!!!</v>
          </cell>
        </row>
        <row r="161">
          <cell r="A161">
            <v>2091</v>
          </cell>
          <cell r="B161" t="str">
            <v>AJ POR INFL ESTUDIOS</v>
          </cell>
        </row>
        <row r="162">
          <cell r="A162">
            <v>2092</v>
          </cell>
          <cell r="B162" t="str">
            <v>AJ POR INFL ESTUDIOS</v>
          </cell>
        </row>
        <row r="163">
          <cell r="A163">
            <v>2093</v>
          </cell>
          <cell r="B163" t="str">
            <v>AJ POR INFL ESTUDIOS</v>
          </cell>
        </row>
        <row r="164">
          <cell r="A164">
            <v>2094</v>
          </cell>
          <cell r="B164" t="str">
            <v>AJ POR INFL ESTUDIOS</v>
          </cell>
        </row>
        <row r="165">
          <cell r="A165">
            <v>2095</v>
          </cell>
          <cell r="B165" t="str">
            <v>CENTRO DE COSTO NO EXISTE!!!</v>
          </cell>
        </row>
        <row r="166">
          <cell r="A166">
            <v>2100</v>
          </cell>
          <cell r="B166" t="str">
            <v>DIVISION MERCADEO GENERACION</v>
          </cell>
        </row>
        <row r="167">
          <cell r="A167">
            <v>2101</v>
          </cell>
          <cell r="B167" t="str">
            <v>CENTRO DE COSTO NO EXISTE!!!</v>
          </cell>
        </row>
        <row r="168">
          <cell r="A168">
            <v>2300</v>
          </cell>
          <cell r="B168" t="str">
            <v>ÁREA PROYECTO PORCE II</v>
          </cell>
        </row>
        <row r="169">
          <cell r="A169">
            <v>2301</v>
          </cell>
          <cell r="B169" t="str">
            <v>GRUPO EDIFICIO EEPPM</v>
          </cell>
        </row>
        <row r="170">
          <cell r="A170">
            <v>2302</v>
          </cell>
          <cell r="B170" t="str">
            <v>CENTRO DE COSTO NO EXISTE!!!</v>
          </cell>
        </row>
        <row r="171">
          <cell r="A171">
            <v>2305</v>
          </cell>
          <cell r="B171" t="str">
            <v>UNIDAD DE PROGRAMACIÓN Y CONTROL PORCE II</v>
          </cell>
        </row>
        <row r="172">
          <cell r="A172">
            <v>2306</v>
          </cell>
          <cell r="B172" t="str">
            <v>CENTRO DE COSTO NO EXISTE!!!</v>
          </cell>
        </row>
        <row r="173">
          <cell r="A173">
            <v>2310</v>
          </cell>
          <cell r="B173" t="str">
            <v>EQUIPOS PORCE II</v>
          </cell>
        </row>
        <row r="174">
          <cell r="A174">
            <v>2311</v>
          </cell>
          <cell r="B174" t="str">
            <v>CENTRO DE COSTO NO EXISTE!!!</v>
          </cell>
        </row>
        <row r="175">
          <cell r="A175">
            <v>2320</v>
          </cell>
          <cell r="B175" t="str">
            <v>OBRAS CIVILES PORCE II</v>
          </cell>
        </row>
        <row r="176">
          <cell r="A176">
            <v>2321</v>
          </cell>
          <cell r="B176" t="str">
            <v>CENTRO DE COSTO NO EXISTE!!!</v>
          </cell>
        </row>
        <row r="177">
          <cell r="A177">
            <v>2330</v>
          </cell>
          <cell r="B177" t="str">
            <v>SERVICIOS GENERALES PORCE II</v>
          </cell>
        </row>
        <row r="178">
          <cell r="A178">
            <v>2331</v>
          </cell>
          <cell r="B178" t="str">
            <v>CENTRO DE COSTO NO EXISTE!!!</v>
          </cell>
        </row>
        <row r="179">
          <cell r="A179">
            <v>2333</v>
          </cell>
          <cell r="B179" t="str">
            <v>CASINOS PORCE II</v>
          </cell>
        </row>
        <row r="180">
          <cell r="A180">
            <v>2334</v>
          </cell>
          <cell r="B180" t="str">
            <v>ALMACEN PORCE II</v>
          </cell>
        </row>
        <row r="181">
          <cell r="A181">
            <v>2335</v>
          </cell>
          <cell r="B181" t="str">
            <v>CENTRO DE COSTO NO EXISTE!!!</v>
          </cell>
        </row>
        <row r="182">
          <cell r="A182">
            <v>2337</v>
          </cell>
          <cell r="B182" t="str">
            <v>TALLER INDUST Y AUTOM PORCE II</v>
          </cell>
        </row>
        <row r="183">
          <cell r="A183">
            <v>2338</v>
          </cell>
          <cell r="B183" t="str">
            <v>SOSTENIMIENTO VIAS PORCE II</v>
          </cell>
        </row>
        <row r="184">
          <cell r="A184">
            <v>2339</v>
          </cell>
          <cell r="B184" t="str">
            <v>SOSTENIMIENTO GENERAL PORCE II</v>
          </cell>
        </row>
        <row r="185">
          <cell r="A185">
            <v>2340</v>
          </cell>
          <cell r="B185" t="str">
            <v>GESTIÓN AMBIENTAL PORCE II</v>
          </cell>
        </row>
        <row r="186">
          <cell r="A186">
            <v>2341</v>
          </cell>
          <cell r="B186" t="str">
            <v>CENTRO DE COSTO NO EXISTE!!!</v>
          </cell>
        </row>
        <row r="187">
          <cell r="A187">
            <v>2500</v>
          </cell>
          <cell r="B187" t="str">
            <v>DIVISIÓN PROYECTO NECHI</v>
          </cell>
        </row>
        <row r="188">
          <cell r="A188">
            <v>2501</v>
          </cell>
          <cell r="B188" t="str">
            <v>UNIDAD PROGRAM. Y CONTROL NECHI</v>
          </cell>
        </row>
        <row r="189">
          <cell r="A189">
            <v>2502</v>
          </cell>
          <cell r="B189" t="str">
            <v>CENTRO DE COSTO NO EXISTE!!!</v>
          </cell>
        </row>
        <row r="190">
          <cell r="A190">
            <v>2510</v>
          </cell>
          <cell r="B190" t="str">
            <v>DEPTO EQUIPOS NECHI</v>
          </cell>
        </row>
        <row r="191">
          <cell r="A191">
            <v>2511</v>
          </cell>
          <cell r="B191" t="str">
            <v>CENTRO DE COSTO NO EXISTE!!!</v>
          </cell>
        </row>
        <row r="192">
          <cell r="A192">
            <v>2520</v>
          </cell>
          <cell r="B192" t="str">
            <v>DEPTO OBRAS CIVILES NECHI</v>
          </cell>
        </row>
        <row r="193">
          <cell r="A193">
            <v>2521</v>
          </cell>
          <cell r="B193" t="str">
            <v>CENTRO DE COSTO NO EXISTE!!!</v>
          </cell>
        </row>
        <row r="194">
          <cell r="A194">
            <v>2530</v>
          </cell>
          <cell r="B194" t="str">
            <v>DEPTO SERV. GENERALES NECHI</v>
          </cell>
        </row>
        <row r="195">
          <cell r="A195">
            <v>2531</v>
          </cell>
          <cell r="B195" t="str">
            <v>CENTRO DE COSTO NO EXISTE!!!</v>
          </cell>
        </row>
        <row r="196">
          <cell r="A196">
            <v>2600</v>
          </cell>
          <cell r="B196" t="str">
            <v>SUBGERENCIA OPERACIÓN GENERACIÓN</v>
          </cell>
        </row>
        <row r="197">
          <cell r="A197">
            <v>2601</v>
          </cell>
          <cell r="B197" t="str">
            <v>ANALISIS TÉCNICO</v>
          </cell>
        </row>
        <row r="198">
          <cell r="A198">
            <v>2602</v>
          </cell>
          <cell r="B198" t="str">
            <v>CENTRO DE COSTO NO EXISTE!!!</v>
          </cell>
        </row>
        <row r="199">
          <cell r="A199">
            <v>2610</v>
          </cell>
          <cell r="B199" t="str">
            <v>ÁREA METROPOLITANA</v>
          </cell>
        </row>
        <row r="200">
          <cell r="A200">
            <v>2611</v>
          </cell>
          <cell r="B200" t="str">
            <v>OPERACIÓN ÁREA METROPOLITANA</v>
          </cell>
        </row>
        <row r="201">
          <cell r="A201">
            <v>2612</v>
          </cell>
          <cell r="B201" t="str">
            <v>OPERACIÓN Y MTTO AYURA Y PB</v>
          </cell>
        </row>
        <row r="202">
          <cell r="A202">
            <v>2613</v>
          </cell>
          <cell r="B202" t="str">
            <v>CENTRO DE COSTO NO EXISTE!!!</v>
          </cell>
        </row>
        <row r="203">
          <cell r="A203">
            <v>2614</v>
          </cell>
          <cell r="B203" t="str">
            <v>ALMACEN ZONA METROPOLITANA</v>
          </cell>
        </row>
        <row r="204">
          <cell r="A204">
            <v>2615</v>
          </cell>
          <cell r="B204" t="str">
            <v>CENTRO DE COSTO NO EXISTE!!!</v>
          </cell>
        </row>
        <row r="205">
          <cell r="A205">
            <v>2616</v>
          </cell>
          <cell r="B205" t="str">
            <v>AREA SOC. ZONA METROPOLITANA</v>
          </cell>
        </row>
        <row r="206">
          <cell r="A206">
            <v>2617</v>
          </cell>
          <cell r="B206" t="str">
            <v>CENTRO DE COSTO NO EXISTE!!!</v>
          </cell>
        </row>
        <row r="207">
          <cell r="A207">
            <v>2618</v>
          </cell>
          <cell r="B207" t="str">
            <v>SOSTENIMIENTO VIAS ZONA METROP</v>
          </cell>
        </row>
        <row r="208">
          <cell r="A208">
            <v>2619</v>
          </cell>
          <cell r="B208" t="str">
            <v>SERVICIOS DE APOYO ÁREA METROPOLITANA</v>
          </cell>
        </row>
        <row r="209">
          <cell r="A209">
            <v>2620</v>
          </cell>
          <cell r="B209" t="str">
            <v>DEPTO ZONA GUADALUPE</v>
          </cell>
        </row>
        <row r="210">
          <cell r="A210">
            <v>2621</v>
          </cell>
          <cell r="B210" t="str">
            <v>OPERACION Y MANTTO GUADALUPE</v>
          </cell>
        </row>
        <row r="211">
          <cell r="A211">
            <v>2622</v>
          </cell>
          <cell r="B211" t="str">
            <v>SEVICIOS GRALES GUADALUPE</v>
          </cell>
        </row>
        <row r="212">
          <cell r="A212">
            <v>2623</v>
          </cell>
          <cell r="B212" t="str">
            <v>CASINO GUADALUPE</v>
          </cell>
        </row>
        <row r="213">
          <cell r="A213">
            <v>2624</v>
          </cell>
          <cell r="B213" t="str">
            <v>ALMACEN GUADALUPE</v>
          </cell>
        </row>
        <row r="214">
          <cell r="A214">
            <v>2625</v>
          </cell>
          <cell r="B214" t="str">
            <v>PROVEDURIA GUADALUPE</v>
          </cell>
        </row>
        <row r="215">
          <cell r="A215">
            <v>2626</v>
          </cell>
          <cell r="B215" t="str">
            <v>SERV. EXTERNO CASINO GUADALUPE</v>
          </cell>
        </row>
        <row r="216">
          <cell r="A216">
            <v>2627</v>
          </cell>
          <cell r="B216" t="str">
            <v>TALLER IND Y AUTOMOTORES GUAD</v>
          </cell>
        </row>
        <row r="217">
          <cell r="A217">
            <v>2628</v>
          </cell>
          <cell r="B217" t="str">
            <v>SOSTENIMIENTO VIAS GUADALUPE</v>
          </cell>
        </row>
        <row r="218">
          <cell r="A218">
            <v>2629</v>
          </cell>
          <cell r="B218" t="str">
            <v>SOSTENIMIENTO GRAL GUADALUPE</v>
          </cell>
        </row>
        <row r="219">
          <cell r="A219">
            <v>2630</v>
          </cell>
          <cell r="B219" t="str">
            <v>ÁREA GUATAPÉ</v>
          </cell>
        </row>
        <row r="220">
          <cell r="A220">
            <v>2631</v>
          </cell>
          <cell r="B220" t="str">
            <v>OPERACION GUATAPÉ</v>
          </cell>
        </row>
        <row r="221">
          <cell r="A221">
            <v>2632</v>
          </cell>
          <cell r="B221" t="str">
            <v>SERVICIOS GENERALES GUATAPÉ</v>
          </cell>
        </row>
        <row r="222">
          <cell r="A222">
            <v>2633</v>
          </cell>
          <cell r="B222" t="str">
            <v>SERVICIOS DE APOYO GUATAPÉ</v>
          </cell>
        </row>
        <row r="223">
          <cell r="A223">
            <v>2634</v>
          </cell>
          <cell r="B223" t="str">
            <v>ALMACEN GUATAPE</v>
          </cell>
        </row>
        <row r="224">
          <cell r="A224">
            <v>2635</v>
          </cell>
          <cell r="B224" t="str">
            <v>PROVEEDURIA GUATAPE</v>
          </cell>
        </row>
        <row r="225">
          <cell r="A225">
            <v>2636</v>
          </cell>
          <cell r="B225" t="str">
            <v>SERV. EXTERNO CASINO GUATAPE</v>
          </cell>
        </row>
        <row r="226">
          <cell r="A226">
            <v>2637</v>
          </cell>
          <cell r="B226" t="str">
            <v>TALLER IND Y AUTOMOTORES GUATAPE</v>
          </cell>
        </row>
        <row r="227">
          <cell r="A227">
            <v>2638</v>
          </cell>
          <cell r="B227" t="str">
            <v>SOSTENIMIENTO VIAS GUATAPE</v>
          </cell>
        </row>
        <row r="228">
          <cell r="A228">
            <v>2639</v>
          </cell>
          <cell r="B228" t="str">
            <v>MANTENIMIENTO ÁREA GUATAPÉ</v>
          </cell>
        </row>
        <row r="229">
          <cell r="A229">
            <v>2640</v>
          </cell>
          <cell r="B229" t="str">
            <v>SECCION CENTRAL PLAYAS</v>
          </cell>
        </row>
        <row r="230">
          <cell r="A230">
            <v>2641</v>
          </cell>
          <cell r="B230" t="str">
            <v>OPERACION Y MTTO PLAYAS</v>
          </cell>
        </row>
        <row r="231">
          <cell r="A231">
            <v>2642</v>
          </cell>
          <cell r="B231" t="str">
            <v>CENTRO DE COSTO NO EXISTE!!!</v>
          </cell>
        </row>
        <row r="232">
          <cell r="A232">
            <v>2643</v>
          </cell>
          <cell r="B232" t="str">
            <v>CASINO PLAYAS</v>
          </cell>
        </row>
        <row r="233">
          <cell r="A233">
            <v>2644</v>
          </cell>
          <cell r="B233" t="str">
            <v>ALMACEN PLAYAS</v>
          </cell>
        </row>
        <row r="234">
          <cell r="A234">
            <v>2645</v>
          </cell>
          <cell r="B234" t="str">
            <v>CENTRO DE COSTO NO EXISTE!!!</v>
          </cell>
        </row>
        <row r="235">
          <cell r="A235">
            <v>2646</v>
          </cell>
          <cell r="B235" t="str">
            <v>SERV. EXTERNO CASINO PLAYAS</v>
          </cell>
        </row>
        <row r="236">
          <cell r="A236">
            <v>2647</v>
          </cell>
          <cell r="B236" t="str">
            <v>TALLER IND Y AUTOMOTORES PLAYAS</v>
          </cell>
        </row>
        <row r="237">
          <cell r="A237">
            <v>2648</v>
          </cell>
          <cell r="B237" t="str">
            <v>CENTRO DE COSTO NO EXISTE!!!</v>
          </cell>
        </row>
        <row r="238">
          <cell r="A238">
            <v>2649</v>
          </cell>
          <cell r="B238" t="str">
            <v>SOSTTO GENERAL PLAYAS</v>
          </cell>
        </row>
        <row r="239">
          <cell r="A239">
            <v>2650</v>
          </cell>
          <cell r="B239" t="str">
            <v>ÁREA INGENIERÍA</v>
          </cell>
        </row>
        <row r="240">
          <cell r="A240">
            <v>2651</v>
          </cell>
          <cell r="B240" t="str">
            <v>CENTRO DE COSTO NO EXISTE!!!</v>
          </cell>
        </row>
        <row r="241">
          <cell r="A241">
            <v>2660</v>
          </cell>
          <cell r="B241" t="str">
            <v>OPERACIÓN CENTRO DE CONTROL</v>
          </cell>
        </row>
        <row r="242">
          <cell r="A242">
            <v>2661</v>
          </cell>
          <cell r="B242" t="str">
            <v>CENTRO DE COSTO NO EXISTE!!!</v>
          </cell>
        </row>
        <row r="243">
          <cell r="A243">
            <v>2670</v>
          </cell>
          <cell r="B243" t="str">
            <v>DEPTO MANNTTO CENTRO DE CONTROL</v>
          </cell>
        </row>
        <row r="244">
          <cell r="A244">
            <v>2671</v>
          </cell>
          <cell r="B244" t="str">
            <v>CENTRO DE COSTO NO EXISTE!!!</v>
          </cell>
        </row>
        <row r="245">
          <cell r="A245">
            <v>2680</v>
          </cell>
          <cell r="B245" t="str">
            <v>ÁREA GUADALUPE</v>
          </cell>
        </row>
        <row r="246">
          <cell r="A246">
            <v>2681</v>
          </cell>
          <cell r="B246" t="str">
            <v>OPERACION ÁREA GUADALUPE</v>
          </cell>
        </row>
        <row r="247">
          <cell r="A247">
            <v>2682</v>
          </cell>
          <cell r="B247" t="str">
            <v>MANTENIMIENTO ÁREA GUADALUPE</v>
          </cell>
        </row>
        <row r="248">
          <cell r="A248">
            <v>2683</v>
          </cell>
          <cell r="B248" t="str">
            <v>SERVICIOS DE APOYO ÁREA GUADALUPE</v>
          </cell>
        </row>
        <row r="249">
          <cell r="A249">
            <v>2684</v>
          </cell>
          <cell r="B249" t="str">
            <v>CASINOS GUADALUPE-PORCE</v>
          </cell>
        </row>
        <row r="250">
          <cell r="A250">
            <v>2685</v>
          </cell>
          <cell r="B250" t="str">
            <v>PROVEEDURIA GUADALUPE-PORCE</v>
          </cell>
        </row>
        <row r="251">
          <cell r="A251">
            <v>2686</v>
          </cell>
          <cell r="B251" t="str">
            <v>TALLER INDUSTRIAL GUADALUPE-PORCE</v>
          </cell>
        </row>
        <row r="252">
          <cell r="A252">
            <v>2687</v>
          </cell>
          <cell r="B252" t="str">
            <v>TALLER AUTOMOTORES Y TRANSPORTE G-PORCE</v>
          </cell>
        </row>
        <row r="253">
          <cell r="A253">
            <v>2688</v>
          </cell>
          <cell r="B253" t="str">
            <v>SOSTENIMIENTO INSTALACIONES G-PORCE</v>
          </cell>
        </row>
        <row r="254">
          <cell r="A254">
            <v>2689</v>
          </cell>
          <cell r="B254" t="str">
            <v>CENTRO DE COSTO NO EXISTE!!!</v>
          </cell>
        </row>
        <row r="255">
          <cell r="A255">
            <v>2690</v>
          </cell>
          <cell r="B255" t="str">
            <v>ÁREA LA SIERRA</v>
          </cell>
        </row>
        <row r="256">
          <cell r="A256">
            <v>2691</v>
          </cell>
          <cell r="B256" t="str">
            <v>CENTRO DE COSTO NO EXISTE!!!</v>
          </cell>
        </row>
        <row r="257">
          <cell r="A257">
            <v>2700</v>
          </cell>
          <cell r="B257" t="str">
            <v>SUBGERENCIA AMBIENTAL</v>
          </cell>
        </row>
        <row r="258">
          <cell r="A258">
            <v>2701</v>
          </cell>
          <cell r="B258" t="str">
            <v>CENTRO DE COSTO NO EXISTE!!!</v>
          </cell>
        </row>
        <row r="259">
          <cell r="A259">
            <v>2703</v>
          </cell>
          <cell r="B259" t="str">
            <v>ESTUDIOS FUENTES DE ABASTO</v>
          </cell>
        </row>
        <row r="260">
          <cell r="A260">
            <v>2704</v>
          </cell>
          <cell r="B260" t="str">
            <v>CENTRO DE COSTO NO EXISTE!!!</v>
          </cell>
        </row>
        <row r="261">
          <cell r="A261">
            <v>2709</v>
          </cell>
          <cell r="B261" t="str">
            <v>GESTIÓN SOCIAL PORCE II</v>
          </cell>
        </row>
        <row r="262">
          <cell r="A262">
            <v>2710</v>
          </cell>
          <cell r="B262" t="str">
            <v>DEPTO CUENCAS Y MONITOREO</v>
          </cell>
        </row>
        <row r="263">
          <cell r="A263">
            <v>2711</v>
          </cell>
          <cell r="B263" t="str">
            <v>CENTRO DE COSTO NO EXISTE!!!</v>
          </cell>
        </row>
        <row r="264">
          <cell r="A264">
            <v>2720</v>
          </cell>
          <cell r="B264" t="str">
            <v>DEPTO RELACIONES CON LA COMUNIDAD</v>
          </cell>
        </row>
        <row r="265">
          <cell r="A265">
            <v>2721</v>
          </cell>
          <cell r="B265" t="str">
            <v>CENTRO DE COSTO NO EXISTE!!!</v>
          </cell>
        </row>
        <row r="266">
          <cell r="A266">
            <v>2730</v>
          </cell>
          <cell r="B266" t="str">
            <v>ÁREA HIDROMETRIA E INSTRUMENTACIÓN</v>
          </cell>
        </row>
        <row r="267">
          <cell r="A267">
            <v>2731</v>
          </cell>
          <cell r="B267" t="str">
            <v>INVERSIÓN HIDROMETRIA INSTRUM.</v>
          </cell>
        </row>
        <row r="268">
          <cell r="A268">
            <v>2732</v>
          </cell>
          <cell r="B268" t="str">
            <v>SECCIÓN HIDROMETRIA</v>
          </cell>
        </row>
        <row r="269">
          <cell r="A269">
            <v>2733</v>
          </cell>
          <cell r="B269" t="str">
            <v>SECCIÓN HIDROMETRIA</v>
          </cell>
        </row>
        <row r="270">
          <cell r="A270">
            <v>2734</v>
          </cell>
          <cell r="B270" t="str">
            <v>CENTRO DE COSTO NO EXISTE!!!</v>
          </cell>
        </row>
        <row r="271">
          <cell r="A271">
            <v>2735</v>
          </cell>
          <cell r="B271" t="str">
            <v>ESTACIONES HIDROMETEOROLOGICAS</v>
          </cell>
        </row>
        <row r="272">
          <cell r="A272">
            <v>2736</v>
          </cell>
          <cell r="B272" t="str">
            <v>CENTRO DE COSTO NO EXISTE!!!</v>
          </cell>
        </row>
        <row r="273">
          <cell r="A273">
            <v>2799</v>
          </cell>
          <cell r="B273" t="str">
            <v>ANTICIPOS OTROS PROGRAMAS DE GENERACION</v>
          </cell>
        </row>
        <row r="274">
          <cell r="A274">
            <v>2800</v>
          </cell>
          <cell r="B274" t="str">
            <v>GERENCIA DEL GAS</v>
          </cell>
        </row>
        <row r="275">
          <cell r="A275">
            <v>2801</v>
          </cell>
          <cell r="B275" t="str">
            <v>UNIDAD GESTION ADMINISTRATIVA</v>
          </cell>
        </row>
        <row r="276">
          <cell r="A276">
            <v>2802</v>
          </cell>
          <cell r="B276" t="str">
            <v>UNIDAD PLANEACION GAS</v>
          </cell>
        </row>
        <row r="277">
          <cell r="A277">
            <v>2803</v>
          </cell>
          <cell r="B277" t="str">
            <v>DEPARTAMENTO TECNICO GAS</v>
          </cell>
        </row>
        <row r="278">
          <cell r="A278">
            <v>2804</v>
          </cell>
          <cell r="B278" t="str">
            <v>CENTRO DE COSTO NO EXISTE!!!</v>
          </cell>
        </row>
        <row r="279">
          <cell r="A279">
            <v>2805</v>
          </cell>
          <cell r="B279" t="str">
            <v>DEPTO CONSTRUCC Y OPERAC GAS</v>
          </cell>
        </row>
        <row r="280">
          <cell r="A280">
            <v>2806</v>
          </cell>
          <cell r="B280" t="str">
            <v>OPERAC Y MANTENIMIENTO GAS</v>
          </cell>
        </row>
        <row r="281">
          <cell r="A281">
            <v>2807</v>
          </cell>
          <cell r="B281" t="str">
            <v>DEPTO RELAC INSTITUCIONALES GAS</v>
          </cell>
        </row>
        <row r="282">
          <cell r="A282">
            <v>2708</v>
          </cell>
          <cell r="B282" t="str">
            <v>CENTRO DE COSTO NO EXISTE!!!</v>
          </cell>
        </row>
        <row r="283">
          <cell r="A283">
            <v>2809</v>
          </cell>
          <cell r="B283" t="str">
            <v>DEPTO MERCADEO GAS</v>
          </cell>
        </row>
        <row r="284">
          <cell r="A284">
            <v>2810</v>
          </cell>
          <cell r="B284" t="str">
            <v>DIVISION GASODUCTO</v>
          </cell>
        </row>
        <row r="285">
          <cell r="A285">
            <v>2811</v>
          </cell>
          <cell r="B285" t="str">
            <v>PLAN DESARROLLO INFORMATICO GAS</v>
          </cell>
        </row>
        <row r="286">
          <cell r="A286">
            <v>2812</v>
          </cell>
          <cell r="B286" t="str">
            <v>CENTRO DE COSTO NO EXISTE!!!</v>
          </cell>
        </row>
        <row r="287">
          <cell r="A287">
            <v>2820</v>
          </cell>
          <cell r="B287" t="str">
            <v>DIVISION TECNICA GAS</v>
          </cell>
        </row>
        <row r="288">
          <cell r="A288">
            <v>2821</v>
          </cell>
          <cell r="B288" t="str">
            <v>DEPTO CONSTRUCCIONES Y OPERACION GAS</v>
          </cell>
        </row>
        <row r="289">
          <cell r="A289">
            <v>2822</v>
          </cell>
          <cell r="B289" t="str">
            <v>CENTRO DE COSTO NO EXISTE!!!</v>
          </cell>
        </row>
        <row r="290">
          <cell r="A290">
            <v>2830</v>
          </cell>
          <cell r="B290" t="str">
            <v>DIVISION RELACIONES INSTITUCIONALES</v>
          </cell>
        </row>
        <row r="291">
          <cell r="A291">
            <v>2831</v>
          </cell>
          <cell r="B291" t="str">
            <v>DEPTO MERCADEO</v>
          </cell>
        </row>
        <row r="292">
          <cell r="A292">
            <v>2832</v>
          </cell>
          <cell r="B292" t="str">
            <v>CENTRO DE COSTO NO EXISTE!!!</v>
          </cell>
        </row>
        <row r="293">
          <cell r="A293">
            <v>3000</v>
          </cell>
          <cell r="B293" t="str">
            <v>GERENCIA DE TELECOMUNICACIONES</v>
          </cell>
        </row>
        <row r="294">
          <cell r="A294">
            <v>3001</v>
          </cell>
          <cell r="B294" t="str">
            <v>GRUPO PROYECTOS TELECOMUNICACIONES</v>
          </cell>
        </row>
        <row r="295">
          <cell r="A295">
            <v>3002</v>
          </cell>
          <cell r="B295" t="str">
            <v>PROYECTO BOGOTA</v>
          </cell>
        </row>
        <row r="296">
          <cell r="A296">
            <v>3003</v>
          </cell>
          <cell r="B296" t="str">
            <v>GRUPO SERVICIOS TELEVISIÓN</v>
          </cell>
        </row>
        <row r="297">
          <cell r="A297">
            <v>3004</v>
          </cell>
          <cell r="B297" t="str">
            <v>PROYECTO EDA</v>
          </cell>
        </row>
        <row r="298">
          <cell r="A298">
            <v>3005</v>
          </cell>
          <cell r="B298" t="str">
            <v>PLANEACION TELECOMUNICACIONES</v>
          </cell>
        </row>
        <row r="299">
          <cell r="A299">
            <v>3006</v>
          </cell>
          <cell r="B299" t="str">
            <v>SUBGERENCIA NUEVOS NEGOCIOS TELECOMUNICACIONES</v>
          </cell>
        </row>
        <row r="300">
          <cell r="A300">
            <v>3007</v>
          </cell>
          <cell r="B300" t="str">
            <v>CENTRO DE COSTO NO EXISTE!!!</v>
          </cell>
        </row>
        <row r="301">
          <cell r="A301">
            <v>3010</v>
          </cell>
          <cell r="B301" t="str">
            <v>UNID ANALISIS Y GEST TELECOMUNICACIONES</v>
          </cell>
        </row>
        <row r="302">
          <cell r="A302">
            <v>3011</v>
          </cell>
          <cell r="B302" t="str">
            <v>CENTRO DE COSTO NO EXISTE!!!</v>
          </cell>
        </row>
        <row r="303">
          <cell r="A303">
            <v>3020</v>
          </cell>
          <cell r="B303" t="str">
            <v>UNIDAD CAPACITACION TELECOMUNICACIONES</v>
          </cell>
        </row>
        <row r="304">
          <cell r="A304">
            <v>3021</v>
          </cell>
          <cell r="B304" t="str">
            <v>CULTURA DEL SERVICIO</v>
          </cell>
        </row>
        <row r="305">
          <cell r="A305">
            <v>3022</v>
          </cell>
          <cell r="B305" t="str">
            <v>CENTRO DE COSTO NO EXISTE!!!</v>
          </cell>
        </row>
        <row r="306">
          <cell r="A306">
            <v>3080</v>
          </cell>
          <cell r="B306" t="str">
            <v>ESTUDIOS PARA DIF. PLAN MERCADEO</v>
          </cell>
        </row>
        <row r="307">
          <cell r="A307">
            <v>3081</v>
          </cell>
          <cell r="B307" t="str">
            <v>ESTUDIO VR AGREGADO TELEMATICA</v>
          </cell>
        </row>
        <row r="308">
          <cell r="A308">
            <v>3082</v>
          </cell>
          <cell r="B308" t="str">
            <v>ESTUDIO PROYECTO SATELITAL SIMON BOLIVAR</v>
          </cell>
        </row>
        <row r="309">
          <cell r="A309">
            <v>3083</v>
          </cell>
          <cell r="B309" t="str">
            <v>TELEFONIA OTRAS CIUDADES</v>
          </cell>
        </row>
        <row r="310">
          <cell r="A310">
            <v>3084</v>
          </cell>
          <cell r="B310" t="str">
            <v>VALORACION EMPRESA TELS. BUCARAMANGA</v>
          </cell>
        </row>
        <row r="311">
          <cell r="A311">
            <v>3085</v>
          </cell>
          <cell r="B311" t="str">
            <v>CENTRO DE COSTO NO EXISTE!!!</v>
          </cell>
        </row>
        <row r="312">
          <cell r="A312">
            <v>3100</v>
          </cell>
          <cell r="B312" t="str">
            <v>DIV TECNICA REDES TELECOMUNICACIONES</v>
          </cell>
        </row>
        <row r="313">
          <cell r="A313">
            <v>3101</v>
          </cell>
          <cell r="B313" t="str">
            <v>CENTRO DE COSTO NO EXISTE!!!</v>
          </cell>
        </row>
        <row r="314">
          <cell r="A314">
            <v>3110</v>
          </cell>
          <cell r="B314" t="str">
            <v>DEPTO RED DE ABON TELECOMUNICACIONES</v>
          </cell>
        </row>
        <row r="315">
          <cell r="A315">
            <v>3111</v>
          </cell>
          <cell r="B315" t="str">
            <v>CENTRO DE COSTO NO EXISTE!!!</v>
          </cell>
        </row>
        <row r="316">
          <cell r="A316">
            <v>3120</v>
          </cell>
          <cell r="B316" t="str">
            <v>DEPTO CONTRATO TELECOMUNICACIONES</v>
          </cell>
        </row>
        <row r="317">
          <cell r="A317">
            <v>3121</v>
          </cell>
          <cell r="B317" t="str">
            <v>CENTRO DE COSTO NO EXISTE!!!</v>
          </cell>
        </row>
        <row r="318">
          <cell r="A318">
            <v>3130</v>
          </cell>
          <cell r="B318" t="str">
            <v>DPTO INTERVENTORIA TELECOMUNICACIONES</v>
          </cell>
        </row>
        <row r="319">
          <cell r="A319">
            <v>3131</v>
          </cell>
          <cell r="B319" t="str">
            <v>CENTRO DE COSTO NO EXISTE!!!</v>
          </cell>
        </row>
        <row r="320">
          <cell r="A320">
            <v>3140</v>
          </cell>
          <cell r="B320" t="str">
            <v>DEPTO REDES DE DATOS</v>
          </cell>
        </row>
        <row r="321">
          <cell r="A321">
            <v>3141</v>
          </cell>
          <cell r="B321" t="str">
            <v>CENTRO DE COSTO NO EXISTE!!!</v>
          </cell>
        </row>
        <row r="322">
          <cell r="A322">
            <v>3200</v>
          </cell>
          <cell r="B322" t="str">
            <v>DIV OPERATIVA REDES TELECOMUNICACIONES</v>
          </cell>
        </row>
        <row r="323">
          <cell r="A323">
            <v>3201</v>
          </cell>
          <cell r="B323" t="str">
            <v>CENTRO DE COSTO NO EXISTE!!!</v>
          </cell>
        </row>
        <row r="324">
          <cell r="A324">
            <v>3210</v>
          </cell>
          <cell r="B324" t="str">
            <v>DEPTO TELEFONOS PUBLICOS</v>
          </cell>
        </row>
        <row r="325">
          <cell r="A325">
            <v>3211</v>
          </cell>
          <cell r="B325" t="str">
            <v>SECC MTTO TELEFONOS PUBLICOS</v>
          </cell>
        </row>
        <row r="326">
          <cell r="A326">
            <v>3212</v>
          </cell>
          <cell r="B326" t="str">
            <v>CENTRO DE COSTO NO EXISTE!!!</v>
          </cell>
        </row>
        <row r="327">
          <cell r="A327">
            <v>3220</v>
          </cell>
          <cell r="B327" t="str">
            <v>DEPTO MTTO TELECOMUNICACIONES</v>
          </cell>
        </row>
        <row r="328">
          <cell r="A328">
            <v>3221</v>
          </cell>
          <cell r="B328" t="str">
            <v>SECC RECEPCION DANOS</v>
          </cell>
        </row>
        <row r="329">
          <cell r="A329">
            <v>3222</v>
          </cell>
          <cell r="B329" t="str">
            <v>SECC DANOS ZONA NORTE</v>
          </cell>
        </row>
        <row r="330">
          <cell r="A330">
            <v>3223</v>
          </cell>
          <cell r="B330" t="str">
            <v>SECCION DANOS ZONA SUR</v>
          </cell>
        </row>
        <row r="331">
          <cell r="A331">
            <v>3224</v>
          </cell>
          <cell r="B331" t="str">
            <v>SECC DANOS ZONA CENTRO</v>
          </cell>
        </row>
        <row r="332">
          <cell r="A332">
            <v>3225</v>
          </cell>
          <cell r="B332" t="str">
            <v>RURAL Y MONOCANAL</v>
          </cell>
        </row>
        <row r="333">
          <cell r="A333">
            <v>3226</v>
          </cell>
          <cell r="B333" t="str">
            <v>CENTRO DE COSTO NO EXISTE!!!</v>
          </cell>
        </row>
        <row r="334">
          <cell r="A334">
            <v>3230</v>
          </cell>
          <cell r="B334" t="str">
            <v>DEPTO MTTO REDES DE  DATOS</v>
          </cell>
        </row>
        <row r="335">
          <cell r="A335">
            <v>3231</v>
          </cell>
          <cell r="B335" t="str">
            <v>CENTRO DE COSTO NO EXISTE!!!</v>
          </cell>
        </row>
        <row r="336">
          <cell r="A336">
            <v>3240</v>
          </cell>
          <cell r="B336" t="str">
            <v>DPTO MANTTO PREVENTIVO TELECOM</v>
          </cell>
        </row>
        <row r="337">
          <cell r="A337">
            <v>3241</v>
          </cell>
          <cell r="B337" t="str">
            <v>PRESURIZACION</v>
          </cell>
        </row>
        <row r="338">
          <cell r="A338">
            <v>3242</v>
          </cell>
          <cell r="B338" t="str">
            <v>MANTENIMIENTO PREVENTIVO</v>
          </cell>
        </row>
        <row r="339">
          <cell r="A339">
            <v>3243</v>
          </cell>
          <cell r="B339" t="str">
            <v>CENTRO DE COSTO NO EXISTE!!!</v>
          </cell>
        </row>
        <row r="340">
          <cell r="A340">
            <v>3250</v>
          </cell>
          <cell r="B340" t="str">
            <v>DEPTO MTTO TELEFONOS ORIENTE</v>
          </cell>
        </row>
        <row r="341">
          <cell r="A341">
            <v>3251</v>
          </cell>
          <cell r="B341" t="str">
            <v>CENTRO DE COSTO NO EXISTE!!!</v>
          </cell>
        </row>
        <row r="342">
          <cell r="A342">
            <v>3300</v>
          </cell>
          <cell r="B342" t="str">
            <v>DIV TECNICA EQ TELECOMUNICACIONES</v>
          </cell>
        </row>
        <row r="343">
          <cell r="A343">
            <v>3301</v>
          </cell>
          <cell r="B343" t="str">
            <v>CENTRO DE COSTO NO EXISTE!!!</v>
          </cell>
        </row>
        <row r="344">
          <cell r="A344">
            <v>3310</v>
          </cell>
          <cell r="B344" t="str">
            <v>DEPTO DE TRANSMISION</v>
          </cell>
        </row>
        <row r="345">
          <cell r="A345">
            <v>3311</v>
          </cell>
          <cell r="B345" t="str">
            <v>CENTRO DE COSTO NO EXISTE!!!</v>
          </cell>
        </row>
        <row r="346">
          <cell r="A346">
            <v>3320</v>
          </cell>
          <cell r="B346" t="str">
            <v>DEPTO DE CONMUTACION</v>
          </cell>
        </row>
        <row r="347">
          <cell r="A347">
            <v>3321</v>
          </cell>
          <cell r="B347" t="str">
            <v>CENTRO DE COSTO NO EXISTE!!!</v>
          </cell>
        </row>
        <row r="348">
          <cell r="A348">
            <v>3400</v>
          </cell>
          <cell r="B348" t="str">
            <v>DIV OPERATIVA EQ TELECOMUNICACIONES</v>
          </cell>
        </row>
        <row r="349">
          <cell r="A349">
            <v>3401</v>
          </cell>
          <cell r="B349" t="str">
            <v>CENTRO DE COSTO NO EXISTE!!!</v>
          </cell>
        </row>
        <row r="350">
          <cell r="A350">
            <v>3410</v>
          </cell>
          <cell r="B350" t="str">
            <v>DPTO CENTRALES TELECOMUNICACIONES</v>
          </cell>
        </row>
        <row r="351">
          <cell r="A351">
            <v>3411</v>
          </cell>
          <cell r="B351" t="str">
            <v>SISTEMA AGF</v>
          </cell>
        </row>
        <row r="352">
          <cell r="A352">
            <v>3412</v>
          </cell>
          <cell r="B352" t="str">
            <v>SISTEMA ARF</v>
          </cell>
        </row>
        <row r="353">
          <cell r="A353">
            <v>3413</v>
          </cell>
          <cell r="B353" t="str">
            <v>SISTEMA PENTACONTA</v>
          </cell>
        </row>
        <row r="354">
          <cell r="A354">
            <v>3414</v>
          </cell>
          <cell r="B354" t="str">
            <v>SISTEMA ELECTRONICO</v>
          </cell>
        </row>
        <row r="355">
          <cell r="A355">
            <v>3415</v>
          </cell>
          <cell r="B355" t="str">
            <v>SERVICIOS AUXILIARES</v>
          </cell>
        </row>
        <row r="356">
          <cell r="A356">
            <v>3416</v>
          </cell>
          <cell r="B356" t="str">
            <v>EQUIPO ORIENTE</v>
          </cell>
        </row>
        <row r="357">
          <cell r="A357">
            <v>3417</v>
          </cell>
          <cell r="B357" t="str">
            <v>SISTEMA PCM</v>
          </cell>
        </row>
        <row r="358">
          <cell r="A358">
            <v>3418</v>
          </cell>
          <cell r="B358" t="str">
            <v>UHF</v>
          </cell>
        </row>
        <row r="359">
          <cell r="A359">
            <v>3419</v>
          </cell>
          <cell r="B359" t="str">
            <v>CENTRO DE COSTO NO EXISTE!!!</v>
          </cell>
        </row>
        <row r="360">
          <cell r="A360">
            <v>3420</v>
          </cell>
          <cell r="B360" t="str">
            <v>DPTO RADIOCOMUNICACIONES</v>
          </cell>
        </row>
        <row r="361">
          <cell r="A361">
            <v>3421</v>
          </cell>
          <cell r="B361" t="str">
            <v>SECCION MICROONDAS</v>
          </cell>
        </row>
        <row r="362">
          <cell r="A362">
            <v>3422</v>
          </cell>
          <cell r="B362" t="str">
            <v>SECCION VHF</v>
          </cell>
        </row>
        <row r="363">
          <cell r="A363">
            <v>3423</v>
          </cell>
          <cell r="B363" t="str">
            <v>SECCION TRUNKING</v>
          </cell>
        </row>
        <row r="364">
          <cell r="A364">
            <v>3424</v>
          </cell>
          <cell r="B364" t="str">
            <v>CENTRO DE COSTO NO EXISTE!!!</v>
          </cell>
        </row>
        <row r="365">
          <cell r="A365">
            <v>3430</v>
          </cell>
          <cell r="B365" t="str">
            <v>DEPTO EQ AUXILIARES TELECOMUNICACIONES</v>
          </cell>
        </row>
        <row r="366">
          <cell r="A366">
            <v>3431</v>
          </cell>
          <cell r="B366" t="str">
            <v>LABORATORIO</v>
          </cell>
        </row>
        <row r="367">
          <cell r="A367">
            <v>3432</v>
          </cell>
          <cell r="B367" t="str">
            <v>SUMINISTRO DE ENERGIA</v>
          </cell>
        </row>
        <row r="368">
          <cell r="A368">
            <v>3433</v>
          </cell>
          <cell r="B368" t="str">
            <v>AIRES ACONDICIONADOS</v>
          </cell>
        </row>
        <row r="369">
          <cell r="A369">
            <v>3434</v>
          </cell>
          <cell r="B369" t="str">
            <v>EQUIPO DE FUERZA Y RADIO</v>
          </cell>
        </row>
        <row r="370">
          <cell r="A370">
            <v>3435</v>
          </cell>
          <cell r="B370" t="str">
            <v>CENTRO DE COSTO NO EXISTE!!!</v>
          </cell>
        </row>
        <row r="371">
          <cell r="A371">
            <v>3500</v>
          </cell>
          <cell r="B371" t="str">
            <v>DIV. COMERCIALIZACION TELECOMUNIC.</v>
          </cell>
        </row>
        <row r="372">
          <cell r="A372">
            <v>3501</v>
          </cell>
          <cell r="B372" t="str">
            <v>CENTRO DE COSTO NO EXISTE!!!</v>
          </cell>
        </row>
        <row r="373">
          <cell r="A373">
            <v>3510</v>
          </cell>
          <cell r="B373" t="str">
            <v>DEPTO MERCADEO TELECOMUNICACIONES</v>
          </cell>
        </row>
        <row r="374">
          <cell r="A374">
            <v>3511</v>
          </cell>
          <cell r="B374" t="str">
            <v>CENTRO DE COSTO NO EXISTE!!!</v>
          </cell>
        </row>
        <row r="375">
          <cell r="A375">
            <v>3520</v>
          </cell>
          <cell r="B375" t="str">
            <v>DEPTO.SERVICIOS TELECOMUNICACIONES</v>
          </cell>
        </row>
        <row r="376">
          <cell r="A376">
            <v>3521</v>
          </cell>
          <cell r="B376" t="str">
            <v>SECCION ASIGNACIONES</v>
          </cell>
        </row>
        <row r="377">
          <cell r="A377">
            <v>3522</v>
          </cell>
          <cell r="B377" t="str">
            <v>SECCION INSTALACIONES</v>
          </cell>
        </row>
        <row r="378">
          <cell r="A378">
            <v>3523</v>
          </cell>
          <cell r="B378" t="str">
            <v>CENTRO DE COSTO NO EXISTE!!!</v>
          </cell>
        </row>
        <row r="379">
          <cell r="A379">
            <v>3524</v>
          </cell>
          <cell r="B379" t="str">
            <v>SECCION CLIENTES</v>
          </cell>
        </row>
        <row r="380">
          <cell r="A380">
            <v>3525</v>
          </cell>
          <cell r="B380" t="str">
            <v>CENTRO DE COSTO NO EXISTE!!!</v>
          </cell>
        </row>
        <row r="381">
          <cell r="A381">
            <v>3540</v>
          </cell>
          <cell r="B381" t="str">
            <v>DPTO VENTAS Y CLIENTES TELECOMUNICA.</v>
          </cell>
        </row>
        <row r="382">
          <cell r="A382">
            <v>3541</v>
          </cell>
          <cell r="B382" t="str">
            <v>CENTRO DE COSTO NO EXISTE!!!</v>
          </cell>
        </row>
        <row r="383">
          <cell r="A383">
            <v>3543</v>
          </cell>
          <cell r="B383" t="str">
            <v>SECCION INFORMACION</v>
          </cell>
        </row>
        <row r="384">
          <cell r="A384">
            <v>3544</v>
          </cell>
          <cell r="B384" t="str">
            <v>CENTRO DE COSTO NO EXISTE!!!</v>
          </cell>
        </row>
        <row r="385">
          <cell r="A385">
            <v>3550</v>
          </cell>
          <cell r="B385" t="str">
            <v>DEPARTAMENTO ATENCION CLIENTES</v>
          </cell>
        </row>
        <row r="386">
          <cell r="A386">
            <v>3551</v>
          </cell>
          <cell r="B386" t="str">
            <v>CLIENTES</v>
          </cell>
        </row>
        <row r="387">
          <cell r="A387">
            <v>3552</v>
          </cell>
          <cell r="B387" t="str">
            <v>CENTRO DE COSTO NO EXISTE!!!</v>
          </cell>
        </row>
        <row r="388">
          <cell r="A388">
            <v>3554</v>
          </cell>
          <cell r="B388" t="str">
            <v>SECCION CLIENTES TELECOMUNICACIONES</v>
          </cell>
        </row>
        <row r="389">
          <cell r="A389">
            <v>3555</v>
          </cell>
          <cell r="B389" t="str">
            <v>CENTRO DE COSTO NO EXISTE!!!</v>
          </cell>
        </row>
        <row r="390">
          <cell r="A390">
            <v>3600</v>
          </cell>
          <cell r="B390" t="str">
            <v>DIVISION SERV. ESPEC. TELECOMUNICA.</v>
          </cell>
        </row>
        <row r="391">
          <cell r="A391">
            <v>3601</v>
          </cell>
          <cell r="B391" t="str">
            <v>CENTRO DE COSTO NO EXISTE!!!</v>
          </cell>
        </row>
        <row r="392">
          <cell r="A392">
            <v>3610</v>
          </cell>
          <cell r="B392" t="str">
            <v>DEPARTAMENTO DE DATOS</v>
          </cell>
        </row>
        <row r="393">
          <cell r="A393">
            <v>3611</v>
          </cell>
          <cell r="B393" t="str">
            <v>TECNICA DE DATOS</v>
          </cell>
        </row>
        <row r="394">
          <cell r="A394">
            <v>3612</v>
          </cell>
          <cell r="B394" t="str">
            <v>MANTENIMIENTO DATOS</v>
          </cell>
        </row>
        <row r="395">
          <cell r="A395">
            <v>3613</v>
          </cell>
          <cell r="B395" t="str">
            <v>CENTRO DE COSTO NO EXISTE!!!</v>
          </cell>
        </row>
        <row r="396">
          <cell r="A396">
            <v>3620</v>
          </cell>
          <cell r="B396" t="str">
            <v>DPTO. RADIO Y VIDEO</v>
          </cell>
        </row>
        <row r="397">
          <cell r="A397">
            <v>3621</v>
          </cell>
          <cell r="B397" t="str">
            <v>TECNICO RADIO Y VIDEO</v>
          </cell>
        </row>
        <row r="398">
          <cell r="A398">
            <v>3622</v>
          </cell>
          <cell r="B398" t="str">
            <v>MANTENIMIENTO RADIO</v>
          </cell>
        </row>
        <row r="399">
          <cell r="A399">
            <v>3623</v>
          </cell>
          <cell r="B399" t="str">
            <v>MANTENIMIENTO TRUNKING</v>
          </cell>
        </row>
        <row r="400">
          <cell r="A400">
            <v>3624</v>
          </cell>
          <cell r="B400" t="str">
            <v>MANTENIMIENTO VIDEO</v>
          </cell>
        </row>
        <row r="401">
          <cell r="A401">
            <v>3625</v>
          </cell>
          <cell r="B401" t="str">
            <v>INFORMACION BUSCAPERSONAS</v>
          </cell>
        </row>
        <row r="402">
          <cell r="A402">
            <v>3626</v>
          </cell>
          <cell r="B402" t="str">
            <v>CENTRO DE COSTO NO EXISTE!!!</v>
          </cell>
        </row>
        <row r="403">
          <cell r="A403">
            <v>3630</v>
          </cell>
          <cell r="B403" t="str">
            <v>DPTO. ATENCION EMPRESARIAL</v>
          </cell>
        </row>
        <row r="404">
          <cell r="A404">
            <v>3631</v>
          </cell>
          <cell r="B404" t="str">
            <v>CENTRO DE COSTO NO EXISTE!!!</v>
          </cell>
        </row>
        <row r="405">
          <cell r="A405">
            <v>3640</v>
          </cell>
          <cell r="B405" t="str">
            <v>DEPARTAMENTO MERCADEO</v>
          </cell>
        </row>
        <row r="406">
          <cell r="A406">
            <v>3641</v>
          </cell>
          <cell r="B406" t="str">
            <v>CENTRO DE COSTO NO EXISTE!!!</v>
          </cell>
        </row>
        <row r="407">
          <cell r="A407">
            <v>3999</v>
          </cell>
          <cell r="B407" t="str">
            <v>GASTOS GENERALES DE OPERACION</v>
          </cell>
        </row>
        <row r="408">
          <cell r="A408">
            <v>4000</v>
          </cell>
          <cell r="B408" t="str">
            <v>GERENCIA DE FINANZAS</v>
          </cell>
        </row>
        <row r="409">
          <cell r="A409">
            <v>4001</v>
          </cell>
          <cell r="B409" t="str">
            <v>AREA DE INVESTIGACIONES ECONOMICAS</v>
          </cell>
        </row>
        <row r="410">
          <cell r="A410">
            <v>4002</v>
          </cell>
          <cell r="B410" t="str">
            <v>SISTEMA DE INFORMAC FINANCIERA</v>
          </cell>
        </row>
        <row r="411">
          <cell r="A411">
            <v>4003</v>
          </cell>
          <cell r="B411" t="str">
            <v>CENTRO DE COSTO NO EXISTE!!!</v>
          </cell>
        </row>
        <row r="412">
          <cell r="A412">
            <v>4010</v>
          </cell>
          <cell r="B412" t="str">
            <v>AREA ADMON DE RIESGOS Y SEGUROS</v>
          </cell>
        </row>
        <row r="413">
          <cell r="A413">
            <v>4011</v>
          </cell>
          <cell r="B413" t="str">
            <v>CENTRO DE COSTO NO EXISTE!!!</v>
          </cell>
        </row>
        <row r="414">
          <cell r="A414">
            <v>4020</v>
          </cell>
          <cell r="B414" t="str">
            <v>AREA DE GESTION FINANCIERA</v>
          </cell>
        </row>
        <row r="415">
          <cell r="A415">
            <v>4021</v>
          </cell>
          <cell r="B415" t="str">
            <v>CENTRO DE COSTO NO EXISTE!!!</v>
          </cell>
        </row>
        <row r="416">
          <cell r="A416">
            <v>4100</v>
          </cell>
          <cell r="B416" t="str">
            <v>DIVISION TESORERIA</v>
          </cell>
        </row>
        <row r="417">
          <cell r="A417">
            <v>4101</v>
          </cell>
          <cell r="B417" t="str">
            <v>SECCION COBRANZAS</v>
          </cell>
        </row>
        <row r="418">
          <cell r="A418">
            <v>4102</v>
          </cell>
          <cell r="B418" t="str">
            <v>CENTRO DE COSTO NO EXISTE!!!</v>
          </cell>
        </row>
        <row r="419">
          <cell r="A419">
            <v>4110</v>
          </cell>
          <cell r="B419" t="str">
            <v>DEPTO MONEDA EXTRANJERA</v>
          </cell>
        </row>
        <row r="420">
          <cell r="A420">
            <v>4111</v>
          </cell>
          <cell r="B420" t="str">
            <v>CENTRO DE COSTO NO EXISTE!!!</v>
          </cell>
        </row>
        <row r="421">
          <cell r="A421">
            <v>4120</v>
          </cell>
          <cell r="B421" t="str">
            <v>DEPARTAMENTO CAJA</v>
          </cell>
        </row>
        <row r="422">
          <cell r="A422">
            <v>4121</v>
          </cell>
          <cell r="B422" t="str">
            <v>CENTRO DE COSTO NO EXISTE!!!</v>
          </cell>
        </row>
        <row r="423">
          <cell r="A423">
            <v>4130</v>
          </cell>
          <cell r="B423" t="str">
            <v>DEPTO MONEDA NACIONAL</v>
          </cell>
        </row>
        <row r="424">
          <cell r="A424">
            <v>4131</v>
          </cell>
          <cell r="B424" t="str">
            <v>CENTRO DE COSTO NO EXISTE!!!</v>
          </cell>
        </row>
        <row r="425">
          <cell r="A425">
            <v>4300</v>
          </cell>
          <cell r="B425" t="str">
            <v>SUBGERENCIA CONTADURÍA</v>
          </cell>
        </row>
        <row r="426">
          <cell r="A426">
            <v>4301</v>
          </cell>
          <cell r="B426" t="str">
            <v>GRUPO DE IMPUESTOS</v>
          </cell>
        </row>
        <row r="427">
          <cell r="A427">
            <v>4302</v>
          </cell>
          <cell r="B427" t="str">
            <v>CENTRO DE COSTO NO EXISTE!!!</v>
          </cell>
        </row>
        <row r="428">
          <cell r="A428">
            <v>4310</v>
          </cell>
          <cell r="B428" t="str">
            <v>DEPTO DE CONTABILIDAD FINANCIE</v>
          </cell>
        </row>
        <row r="429">
          <cell r="A429">
            <v>4311</v>
          </cell>
          <cell r="B429" t="str">
            <v>CENTRO DE COSTO NO EXISTE!!!</v>
          </cell>
        </row>
        <row r="430">
          <cell r="A430">
            <v>4320</v>
          </cell>
          <cell r="B430" t="str">
            <v>DEPTO CONTABILIDAD ACTIVOS FIJOS</v>
          </cell>
        </row>
        <row r="431">
          <cell r="A431">
            <v>4321</v>
          </cell>
          <cell r="B431" t="str">
            <v>CENTRO DE COSTO NO EXISTE!!!</v>
          </cell>
        </row>
        <row r="432">
          <cell r="A432">
            <v>4330</v>
          </cell>
          <cell r="B432" t="str">
            <v>DEPTO CONTABILIDAD COMERCIAL</v>
          </cell>
        </row>
        <row r="433">
          <cell r="A433">
            <v>4331</v>
          </cell>
          <cell r="B433" t="str">
            <v>CENTRO DE COSTO NO EXISTE!!!</v>
          </cell>
        </row>
        <row r="434">
          <cell r="A434">
            <v>4400</v>
          </cell>
          <cell r="B434" t="str">
            <v>DIVISION SUSCRIPTORES</v>
          </cell>
        </row>
        <row r="435">
          <cell r="A435">
            <v>4401</v>
          </cell>
          <cell r="B435" t="str">
            <v>SECCION SERVICIOS INTERNOS</v>
          </cell>
        </row>
        <row r="436">
          <cell r="A436">
            <v>4402</v>
          </cell>
          <cell r="B436" t="str">
            <v>UNIDAD PROYECCION Y SOPORTE</v>
          </cell>
        </row>
        <row r="437">
          <cell r="A437">
            <v>4410</v>
          </cell>
          <cell r="B437" t="str">
            <v>DEPARTAMENTO DE FACTURACION</v>
          </cell>
        </row>
        <row r="438">
          <cell r="A438">
            <v>4403</v>
          </cell>
          <cell r="B438" t="str">
            <v>CENTRO DE COSTO NO EXISTE!!!</v>
          </cell>
        </row>
        <row r="439">
          <cell r="A439">
            <v>4411</v>
          </cell>
          <cell r="B439" t="str">
            <v>SECCION ANALISIS FACTURACION</v>
          </cell>
        </row>
        <row r="440">
          <cell r="A440">
            <v>4412</v>
          </cell>
          <cell r="B440" t="str">
            <v>SECCION CONTROL FACTURACION</v>
          </cell>
        </row>
        <row r="441">
          <cell r="A441">
            <v>4413</v>
          </cell>
          <cell r="B441" t="str">
            <v>SECCION LECTURA Y REPARTICION</v>
          </cell>
        </row>
        <row r="442">
          <cell r="A442">
            <v>4414</v>
          </cell>
          <cell r="B442" t="str">
            <v>CENTRO DE COSTO NO EXISTE!!!</v>
          </cell>
        </row>
        <row r="443">
          <cell r="A443">
            <v>4420</v>
          </cell>
          <cell r="B443" t="str">
            <v>DEPTO. ATENCION AL CLIENTE</v>
          </cell>
        </row>
        <row r="444">
          <cell r="A444">
            <v>4421</v>
          </cell>
          <cell r="B444" t="str">
            <v>SECCION EDUCACION AL CLIENTE</v>
          </cell>
        </row>
        <row r="445">
          <cell r="A445">
            <v>4422</v>
          </cell>
          <cell r="B445" t="str">
            <v>SEC RECLAMACIONES Y SOLICITUDES</v>
          </cell>
        </row>
        <row r="446">
          <cell r="A446">
            <v>4423</v>
          </cell>
          <cell r="B446" t="str">
            <v>SECCION GESTION CARTERA</v>
          </cell>
        </row>
        <row r="447">
          <cell r="A447">
            <v>4424</v>
          </cell>
          <cell r="B447" t="str">
            <v>CENTRO DE COSTO NO EXISTE!!!</v>
          </cell>
        </row>
        <row r="448">
          <cell r="A448">
            <v>4430</v>
          </cell>
          <cell r="B448" t="str">
            <v>DEPTO. OPERATIVO</v>
          </cell>
        </row>
        <row r="449">
          <cell r="A449">
            <v>4431</v>
          </cell>
          <cell r="B449" t="str">
            <v>SECCION CONTROL INSTALACIONES</v>
          </cell>
        </row>
        <row r="450">
          <cell r="A450">
            <v>4432</v>
          </cell>
          <cell r="B450" t="str">
            <v>SECCION CORTE Y RECONEXION</v>
          </cell>
        </row>
        <row r="451">
          <cell r="A451">
            <v>4433</v>
          </cell>
          <cell r="B451" t="str">
            <v>SECCION LECTURA Y REPARTICION</v>
          </cell>
        </row>
        <row r="452">
          <cell r="A452">
            <v>4434</v>
          </cell>
          <cell r="B452" t="str">
            <v>CENTRO DE COSTO NO EXISTE!!!</v>
          </cell>
        </row>
        <row r="453">
          <cell r="A453">
            <v>4435</v>
          </cell>
          <cell r="B453" t="str">
            <v>GRUPO TRANSPORTE</v>
          </cell>
        </row>
        <row r="454">
          <cell r="A454">
            <v>4436</v>
          </cell>
          <cell r="B454" t="str">
            <v>CENTRO DE COSTO NO EXISTE!!!</v>
          </cell>
        </row>
        <row r="455">
          <cell r="A455">
            <v>4500</v>
          </cell>
          <cell r="B455" t="str">
            <v>DIVISION PROGRAMACION FINANCIERA</v>
          </cell>
        </row>
        <row r="456">
          <cell r="A456">
            <v>4501</v>
          </cell>
          <cell r="B456" t="str">
            <v>UNID DE ANALISIS Y G FRA</v>
          </cell>
        </row>
        <row r="457">
          <cell r="A457">
            <v>4502</v>
          </cell>
          <cell r="B457" t="str">
            <v>GRUPO PRESUPUESTO</v>
          </cell>
        </row>
        <row r="458">
          <cell r="A458">
            <v>4503</v>
          </cell>
          <cell r="B458" t="str">
            <v>CENTRO DE COSTO NO EXISTE!!!</v>
          </cell>
        </row>
        <row r="459">
          <cell r="A459">
            <v>4510</v>
          </cell>
          <cell r="B459" t="str">
            <v>DEPTO FINANCIERO ACUED Y ALCANTARILLADO</v>
          </cell>
        </row>
        <row r="460">
          <cell r="A460">
            <v>4511</v>
          </cell>
          <cell r="B460" t="str">
            <v>CENTRO DE COSTO NO EXISTE!!!</v>
          </cell>
        </row>
        <row r="461">
          <cell r="A461">
            <v>4520</v>
          </cell>
          <cell r="B461" t="str">
            <v>DEPTO FINANCIERO GENERACION ENERGIA</v>
          </cell>
        </row>
        <row r="462">
          <cell r="A462">
            <v>4521</v>
          </cell>
          <cell r="B462" t="str">
            <v>CENTRO DE COSTO NO EXISTE!!!</v>
          </cell>
        </row>
        <row r="463">
          <cell r="A463">
            <v>4530</v>
          </cell>
          <cell r="B463" t="str">
            <v>DPTO FCIERO TELECOMUNICACIONES</v>
          </cell>
        </row>
        <row r="464">
          <cell r="A464">
            <v>4531</v>
          </cell>
          <cell r="B464" t="str">
            <v>CENTRO DE COSTO NO EXISTE!!!</v>
          </cell>
        </row>
        <row r="465">
          <cell r="A465">
            <v>4540</v>
          </cell>
          <cell r="B465" t="str">
            <v>DPTO PROGRAMACION Y CONTR. PPTAL</v>
          </cell>
        </row>
        <row r="466">
          <cell r="A466">
            <v>4541</v>
          </cell>
          <cell r="B466" t="str">
            <v>CENTRO DE COSTO NO EXISTE!!!</v>
          </cell>
        </row>
        <row r="467">
          <cell r="A467">
            <v>4550</v>
          </cell>
          <cell r="B467" t="str">
            <v>DEPTO, FCIERO DISTRIBUCION ENERGETICA</v>
          </cell>
        </row>
        <row r="468">
          <cell r="A468">
            <v>4551</v>
          </cell>
          <cell r="B468" t="str">
            <v>CENTRO DE COSTO NO EXISTE!!!</v>
          </cell>
        </row>
        <row r="469">
          <cell r="A469">
            <v>4600</v>
          </cell>
          <cell r="B469" t="str">
            <v>DIVISION COMERCIAL</v>
          </cell>
        </row>
        <row r="470">
          <cell r="A470">
            <v>4601</v>
          </cell>
          <cell r="B470" t="str">
            <v>CENTRO DE COSTO NO EXISTE!!!</v>
          </cell>
        </row>
        <row r="471">
          <cell r="A471">
            <v>4610</v>
          </cell>
          <cell r="B471" t="str">
            <v>DEPARTAMENTO COMPRAS NACIONALES</v>
          </cell>
        </row>
        <row r="472">
          <cell r="A472">
            <v>4611</v>
          </cell>
          <cell r="B472" t="str">
            <v>SECCIÓN COMPRAS INMEDIATAS</v>
          </cell>
        </row>
        <row r="473">
          <cell r="A473">
            <v>4612</v>
          </cell>
          <cell r="B473" t="str">
            <v>CENTRO DE COSTO NO EXISTE!!!</v>
          </cell>
        </row>
        <row r="474">
          <cell r="A474">
            <v>4620</v>
          </cell>
          <cell r="B474" t="str">
            <v>DEPARTAMENTO DE IMPORTACIONES</v>
          </cell>
        </row>
        <row r="475">
          <cell r="A475">
            <v>4621</v>
          </cell>
          <cell r="B475" t="str">
            <v>CENTRO DE COSTO NO EXISTE!!!</v>
          </cell>
        </row>
        <row r="476">
          <cell r="A476">
            <v>4700</v>
          </cell>
          <cell r="B476" t="str">
            <v>GERENCIA COMERCIAL</v>
          </cell>
        </row>
        <row r="477">
          <cell r="A477">
            <v>4701</v>
          </cell>
          <cell r="B477" t="str">
            <v>CENTRO DE COSTO NO EXISTE!!!</v>
          </cell>
        </row>
        <row r="478">
          <cell r="A478">
            <v>5000</v>
          </cell>
          <cell r="B478" t="str">
            <v>DIRECCIÓN  ADMINISTRATIVA</v>
          </cell>
        </row>
        <row r="479">
          <cell r="A479">
            <v>5001</v>
          </cell>
          <cell r="B479" t="str">
            <v>DIVISION ADMINISTRACION EDIFICIO</v>
          </cell>
        </row>
        <row r="480">
          <cell r="A480">
            <v>5002</v>
          </cell>
          <cell r="B480" t="str">
            <v>GRUPO GESTION ADMON. EDIFICIO EE.PP.M.</v>
          </cell>
        </row>
        <row r="481">
          <cell r="A481">
            <v>5003</v>
          </cell>
          <cell r="B481" t="str">
            <v>CENTRO DE COSTO NO EXISTE!!!</v>
          </cell>
        </row>
        <row r="482">
          <cell r="A482">
            <v>5020</v>
          </cell>
          <cell r="B482" t="str">
            <v>UNIDAD CONTROL ADMINISTRATIVO</v>
          </cell>
        </row>
        <row r="483">
          <cell r="A483">
            <v>5021</v>
          </cell>
          <cell r="B483" t="str">
            <v>GRUPO SERVICIOS DE TRANSPORTE</v>
          </cell>
        </row>
        <row r="484">
          <cell r="A484">
            <v>5022</v>
          </cell>
          <cell r="B484" t="str">
            <v>OFICINA DE QUEJAS</v>
          </cell>
        </row>
        <row r="485">
          <cell r="A485">
            <v>5025</v>
          </cell>
          <cell r="B485" t="str">
            <v>PROYECTO ABACO</v>
          </cell>
        </row>
        <row r="486">
          <cell r="A486">
            <v>5023</v>
          </cell>
          <cell r="B486" t="str">
            <v>CENTRO DE COSTO NO EXISTE!!!</v>
          </cell>
        </row>
        <row r="487">
          <cell r="A487">
            <v>5026</v>
          </cell>
          <cell r="B487" t="str">
            <v>P. U. C. Y AMBIENTAL</v>
          </cell>
        </row>
        <row r="488">
          <cell r="A488">
            <v>5027</v>
          </cell>
          <cell r="B488" t="str">
            <v>CENTRO DE COSTO NO EXISTE!!!</v>
          </cell>
        </row>
        <row r="489">
          <cell r="A489">
            <v>5040</v>
          </cell>
          <cell r="B489" t="str">
            <v>DEPARTAMENTO DE CONTROL Y VIGILANCIA</v>
          </cell>
        </row>
        <row r="490">
          <cell r="A490">
            <v>5041</v>
          </cell>
          <cell r="B490" t="str">
            <v>CENTRO DE COSTO NO EXISTE!!!</v>
          </cell>
        </row>
        <row r="491">
          <cell r="A491">
            <v>5050</v>
          </cell>
          <cell r="B491" t="str">
            <v>UNIDAD QUEJAS Y ORIENT USUARIO</v>
          </cell>
        </row>
        <row r="492">
          <cell r="A492">
            <v>5051</v>
          </cell>
          <cell r="B492" t="str">
            <v>CENTRO DE COSTO NO EXISTE!!!</v>
          </cell>
        </row>
        <row r="493">
          <cell r="A493">
            <v>5100</v>
          </cell>
          <cell r="B493" t="str">
            <v>DIRECCIÓN DE GESTION HUMANA</v>
          </cell>
        </row>
        <row r="494">
          <cell r="A494">
            <v>5101</v>
          </cell>
          <cell r="B494" t="str">
            <v>SECCION DE SELECCION</v>
          </cell>
        </row>
        <row r="495">
          <cell r="A495">
            <v>5102</v>
          </cell>
          <cell r="B495" t="str">
            <v>JUEGOS DEPORTIVOS Y RECREATIVOS</v>
          </cell>
        </row>
        <row r="496">
          <cell r="A496">
            <v>5103</v>
          </cell>
          <cell r="B496" t="str">
            <v>CENTRO DE COSTO NO EXISTE!!!</v>
          </cell>
        </row>
        <row r="497">
          <cell r="A497">
            <v>5110</v>
          </cell>
          <cell r="B497" t="str">
            <v>UNIDAD DE RELACIONES LABORALES</v>
          </cell>
        </row>
        <row r="498">
          <cell r="A498">
            <v>5111</v>
          </cell>
          <cell r="B498" t="str">
            <v>SECCION VIVIENDA Y EDUCACION</v>
          </cell>
        </row>
        <row r="499">
          <cell r="A499">
            <v>5112</v>
          </cell>
          <cell r="B499" t="str">
            <v>DEPTO NÓMINA Y SEGURIDAD SOCIAL</v>
          </cell>
        </row>
        <row r="500">
          <cell r="A500">
            <v>5113</v>
          </cell>
          <cell r="B500" t="str">
            <v>SECCION PENSIONES Y SEGURIDAD SOCIAL</v>
          </cell>
        </row>
        <row r="501">
          <cell r="A501">
            <v>5114</v>
          </cell>
          <cell r="B501" t="str">
            <v>DEPTO PROCESO DISCIPLINARIOS Y LEGALES</v>
          </cell>
        </row>
        <row r="502">
          <cell r="A502">
            <v>5115</v>
          </cell>
          <cell r="B502" t="str">
            <v>CENTRO DE COSTO NO EXISTE!!!</v>
          </cell>
        </row>
        <row r="503">
          <cell r="A503">
            <v>5120</v>
          </cell>
          <cell r="B503" t="str">
            <v>DEPARTAMENTO MEDICO</v>
          </cell>
        </row>
        <row r="504">
          <cell r="A504">
            <v>5121</v>
          </cell>
          <cell r="B504" t="str">
            <v>GRUPO SERVICIOS ODONTOLOGICOS</v>
          </cell>
        </row>
        <row r="505">
          <cell r="A505">
            <v>5122</v>
          </cell>
          <cell r="B505" t="str">
            <v>GRUPO SERV MEDICOS GDPE</v>
          </cell>
        </row>
        <row r="506">
          <cell r="A506">
            <v>5123</v>
          </cell>
          <cell r="B506" t="str">
            <v>GRUPO SERV MEDICOS GTPE</v>
          </cell>
        </row>
        <row r="507">
          <cell r="A507">
            <v>5124</v>
          </cell>
          <cell r="B507" t="str">
            <v>GRUPO SERV MEDICOS PLAYAS</v>
          </cell>
        </row>
        <row r="508">
          <cell r="A508">
            <v>5125</v>
          </cell>
          <cell r="B508" t="str">
            <v>GRUPO SERV MEDICOS PORCE II</v>
          </cell>
        </row>
        <row r="509">
          <cell r="A509">
            <v>5126</v>
          </cell>
          <cell r="B509" t="str">
            <v>LEY 100  DEPTO MEDICO</v>
          </cell>
        </row>
        <row r="510">
          <cell r="A510">
            <v>5127</v>
          </cell>
          <cell r="B510" t="str">
            <v>CENTRO DE COSTO NO EXISTE!!!</v>
          </cell>
        </row>
        <row r="511">
          <cell r="A511">
            <v>5130</v>
          </cell>
          <cell r="B511" t="str">
            <v>DEPTO DESARROLLO HUMANO</v>
          </cell>
        </row>
        <row r="512">
          <cell r="A512">
            <v>5131</v>
          </cell>
          <cell r="B512" t="str">
            <v>APRENDICES SENA</v>
          </cell>
        </row>
        <row r="513">
          <cell r="A513">
            <v>5132</v>
          </cell>
          <cell r="B513" t="str">
            <v>OFICINA PROGRAMAS ESPECIALES</v>
          </cell>
        </row>
        <row r="514">
          <cell r="A514">
            <v>5133</v>
          </cell>
          <cell r="B514" t="str">
            <v>OFICINA DE TRABAJO SOCIAL</v>
          </cell>
        </row>
        <row r="515">
          <cell r="A515">
            <v>5134</v>
          </cell>
          <cell r="B515" t="str">
            <v>OFICINA DE DEPORTES</v>
          </cell>
        </row>
        <row r="516">
          <cell r="A516">
            <v>5135</v>
          </cell>
          <cell r="B516" t="str">
            <v>CENTRO DE COSTO NO EXISTE!!!</v>
          </cell>
        </row>
        <row r="517">
          <cell r="A517">
            <v>5140</v>
          </cell>
          <cell r="B517" t="str">
            <v>DPTO DE SALUD Y SEGURIDAD INDUSTRIAL</v>
          </cell>
        </row>
        <row r="518">
          <cell r="A518">
            <v>5141</v>
          </cell>
          <cell r="B518" t="str">
            <v>CENTRO DE COSTO NO EXISTE!!!</v>
          </cell>
        </row>
        <row r="519">
          <cell r="A519">
            <v>5200</v>
          </cell>
          <cell r="B519" t="str">
            <v>DIVISION SERVICIOS GENERALES</v>
          </cell>
        </row>
        <row r="520">
          <cell r="A520">
            <v>5201</v>
          </cell>
          <cell r="B520" t="str">
            <v>CENTRO DE COSTO NO EXISTE!!!</v>
          </cell>
        </row>
        <row r="521">
          <cell r="A521">
            <v>5210</v>
          </cell>
          <cell r="B521" t="str">
            <v>DEPARTAMENTO TALLERES</v>
          </cell>
        </row>
        <row r="522">
          <cell r="A522">
            <v>5211</v>
          </cell>
          <cell r="B522" t="str">
            <v>SECCION AUTOMOTORES</v>
          </cell>
        </row>
        <row r="523">
          <cell r="A523">
            <v>5212</v>
          </cell>
          <cell r="B523" t="str">
            <v>SECCION DE MECANICA</v>
          </cell>
        </row>
        <row r="524">
          <cell r="A524">
            <v>5213</v>
          </cell>
          <cell r="B524" t="str">
            <v>CENTRO DE COSTO NO EXISTE!!!</v>
          </cell>
        </row>
        <row r="525">
          <cell r="A525">
            <v>5215</v>
          </cell>
          <cell r="B525" t="str">
            <v>ESTACION DE SERVICIO</v>
          </cell>
        </row>
        <row r="526">
          <cell r="A526">
            <v>5216</v>
          </cell>
          <cell r="B526" t="str">
            <v>CENTRO DE COSTO NO EXISTE!!!</v>
          </cell>
        </row>
        <row r="527">
          <cell r="A527">
            <v>5220</v>
          </cell>
          <cell r="B527" t="str">
            <v>DEPTO CONSTRUCCION Y ADMON EDIFICIOS</v>
          </cell>
        </row>
        <row r="528">
          <cell r="A528">
            <v>5221</v>
          </cell>
          <cell r="B528" t="str">
            <v>SOSTENIMIENTO EDIFICIOS</v>
          </cell>
        </row>
        <row r="529">
          <cell r="A529">
            <v>5222</v>
          </cell>
          <cell r="B529" t="str">
            <v>ADMINISTRACION EDIFICIOS</v>
          </cell>
        </row>
        <row r="530">
          <cell r="A530">
            <v>5223</v>
          </cell>
          <cell r="B530" t="str">
            <v>CENTRO DE COSTO NO EXISTE!!!</v>
          </cell>
        </row>
        <row r="531">
          <cell r="A531">
            <v>5230</v>
          </cell>
          <cell r="B531" t="str">
            <v>DEPARTAMENTO CONTROL DE CALIDAD</v>
          </cell>
        </row>
        <row r="532">
          <cell r="A532">
            <v>5231</v>
          </cell>
          <cell r="B532" t="str">
            <v>CENTRO DE COSTO NO EXISTE!!!</v>
          </cell>
        </row>
        <row r="533">
          <cell r="A533">
            <v>5300</v>
          </cell>
          <cell r="B533" t="str">
            <v>DIVISION ALMACENES</v>
          </cell>
        </row>
        <row r="534">
          <cell r="A534">
            <v>5301</v>
          </cell>
          <cell r="B534" t="str">
            <v>UNIDAD SISTEMA INVENTARIOS</v>
          </cell>
        </row>
        <row r="535">
          <cell r="A535">
            <v>5302</v>
          </cell>
          <cell r="B535" t="str">
            <v>UNIDAD DE TRANSPORTES</v>
          </cell>
        </row>
        <row r="536">
          <cell r="A536">
            <v>5304</v>
          </cell>
          <cell r="B536" t="str">
            <v>CENTRO DE COSTO NO EXISTE!!!</v>
          </cell>
        </row>
        <row r="537">
          <cell r="A537">
            <v>5310</v>
          </cell>
          <cell r="B537" t="str">
            <v>SECCION PROVEEDURIA</v>
          </cell>
        </row>
        <row r="538">
          <cell r="A538">
            <v>5311</v>
          </cell>
          <cell r="B538" t="str">
            <v>CENTRO DE COSTO NO EXISTE!!!</v>
          </cell>
        </row>
        <row r="539">
          <cell r="A539">
            <v>5320</v>
          </cell>
          <cell r="B539" t="str">
            <v>DEPARTAMENTO OPERATIVO ALMACENES</v>
          </cell>
        </row>
        <row r="540">
          <cell r="A540">
            <v>5321</v>
          </cell>
          <cell r="B540" t="str">
            <v>CENTRO DE COSTO NO EXISTE!!!</v>
          </cell>
        </row>
        <row r="541">
          <cell r="A541">
            <v>5350</v>
          </cell>
          <cell r="B541" t="str">
            <v>DEPARTAMENTO CONTROL ALMACENES</v>
          </cell>
        </row>
        <row r="542">
          <cell r="A542">
            <v>5351</v>
          </cell>
          <cell r="B542" t="str">
            <v>CENTRO DE COSTO NO EXISTE!!!</v>
          </cell>
        </row>
        <row r="543">
          <cell r="A543">
            <v>5510</v>
          </cell>
          <cell r="B543" t="str">
            <v>DEPARTAMENTO DE BIENES</v>
          </cell>
        </row>
        <row r="544">
          <cell r="A544">
            <v>5511</v>
          </cell>
          <cell r="B544" t="str">
            <v>MAYORIA GUATAPE</v>
          </cell>
        </row>
        <row r="545">
          <cell r="A545">
            <v>5512</v>
          </cell>
          <cell r="B545" t="str">
            <v>CENTRO DE COSTO NO EXISTE!!!</v>
          </cell>
        </row>
        <row r="546">
          <cell r="A546">
            <v>5600</v>
          </cell>
          <cell r="B546" t="str">
            <v>DIVISION ADMINISTRACION EDIFICIOS</v>
          </cell>
        </row>
        <row r="547">
          <cell r="A547">
            <v>5601</v>
          </cell>
          <cell r="B547" t="str">
            <v>CENTRO DE COSTO NO EXISTE!!!</v>
          </cell>
        </row>
        <row r="548">
          <cell r="A548">
            <v>5610</v>
          </cell>
          <cell r="B548" t="str">
            <v>DEPTO. CONSTRUCCION Y ADMON. EDIFICIOS</v>
          </cell>
        </row>
        <row r="549">
          <cell r="A549">
            <v>5611</v>
          </cell>
          <cell r="B549" t="str">
            <v>CENTRO DE COSTO NO EXISTE!!!</v>
          </cell>
        </row>
        <row r="550">
          <cell r="A550">
            <v>5620</v>
          </cell>
          <cell r="B550" t="str">
            <v>ADMON. EDIFICIO CIUDAD DE MEDELLIN</v>
          </cell>
        </row>
        <row r="551">
          <cell r="A551">
            <v>5621</v>
          </cell>
          <cell r="B551" t="str">
            <v>CENTRO DE COSTO NO EXISTE!!!</v>
          </cell>
        </row>
        <row r="552">
          <cell r="A552">
            <v>5700</v>
          </cell>
          <cell r="B552" t="str">
            <v>DIRECCIÓN GESTIÓN HUMANA</v>
          </cell>
        </row>
        <row r="553">
          <cell r="A553">
            <v>5701</v>
          </cell>
          <cell r="B553" t="str">
            <v>CENTRO DE COSTO NO EXISTE!!!</v>
          </cell>
        </row>
        <row r="554">
          <cell r="A554">
            <v>5800</v>
          </cell>
          <cell r="B554" t="str">
            <v>DIRECCIÓN ADMINISTRATIVA</v>
          </cell>
        </row>
        <row r="555">
          <cell r="A555">
            <v>5801</v>
          </cell>
          <cell r="B555" t="str">
            <v>CENTRO DE COSTO NO EXISTE!!!</v>
          </cell>
        </row>
        <row r="556">
          <cell r="A556">
            <v>5950</v>
          </cell>
          <cell r="B556" t="str">
            <v>EQUIPOS VIA RADIO RURAL INDIVIDUAL</v>
          </cell>
        </row>
        <row r="557">
          <cell r="A557">
            <v>5951</v>
          </cell>
          <cell r="B557" t="str">
            <v>BUSCAPERSONAS</v>
          </cell>
        </row>
        <row r="558">
          <cell r="A558">
            <v>5952</v>
          </cell>
          <cell r="B558" t="str">
            <v>EQUIPOS ABONADO FIJO</v>
          </cell>
        </row>
        <row r="559">
          <cell r="A559">
            <v>5953</v>
          </cell>
          <cell r="B559" t="str">
            <v>EQUIPOS MOVIL TRANSPORTABLE</v>
          </cell>
        </row>
        <row r="560">
          <cell r="A560">
            <v>5954</v>
          </cell>
          <cell r="B560" t="str">
            <v>EQUIPOS ABONADO MOVIL</v>
          </cell>
        </row>
        <row r="561">
          <cell r="A561">
            <v>5955</v>
          </cell>
          <cell r="B561" t="str">
            <v>EQUIPOS ABONADO PORTATIL</v>
          </cell>
        </row>
        <row r="562">
          <cell r="A562">
            <v>5956</v>
          </cell>
          <cell r="B562" t="str">
            <v>EQUIPOS CARGADOR MULTIPLE</v>
          </cell>
        </row>
        <row r="563">
          <cell r="A563">
            <v>5957</v>
          </cell>
          <cell r="B563" t="str">
            <v>EQUIPOS CARGADOR INDIVIDUAL</v>
          </cell>
        </row>
        <row r="564">
          <cell r="A564">
            <v>5958</v>
          </cell>
          <cell r="B564" t="str">
            <v>CENTRO DE COSTO NO EXISTE!!!</v>
          </cell>
        </row>
        <row r="565">
          <cell r="A565">
            <v>5959</v>
          </cell>
          <cell r="B565" t="str">
            <v>HERRAMIENTAS</v>
          </cell>
        </row>
        <row r="566">
          <cell r="A566">
            <v>5960</v>
          </cell>
          <cell r="B566" t="str">
            <v>MUEBLES Y EQUIPOS OFICINA</v>
          </cell>
        </row>
        <row r="567">
          <cell r="A567">
            <v>5961</v>
          </cell>
          <cell r="B567" t="str">
            <v>EQUIPOS INFORMÁTICA</v>
          </cell>
        </row>
        <row r="568">
          <cell r="A568">
            <v>5962</v>
          </cell>
          <cell r="B568" t="str">
            <v>EQUPOS MANTENIMIENTO</v>
          </cell>
        </row>
        <row r="569">
          <cell r="A569">
            <v>5963</v>
          </cell>
          <cell r="B569" t="str">
            <v>OTROS ACTIVOS</v>
          </cell>
        </row>
        <row r="570">
          <cell r="A570">
            <v>5964</v>
          </cell>
          <cell r="B570" t="str">
            <v>EDIFICIO EPM</v>
          </cell>
        </row>
        <row r="571">
          <cell r="A571">
            <v>5965</v>
          </cell>
          <cell r="B571" t="str">
            <v xml:space="preserve">CENTRO DE COSTO NO EXISTE!!! </v>
          </cell>
        </row>
        <row r="572">
          <cell r="A572">
            <v>5990</v>
          </cell>
          <cell r="B572" t="str">
            <v>OBLIGACIONES PENSIONALES</v>
          </cell>
        </row>
        <row r="573">
          <cell r="A573">
            <v>5991</v>
          </cell>
          <cell r="B573" t="str">
            <v xml:space="preserve">CENTRO DE COSTO NO EXISTE!!! </v>
          </cell>
        </row>
        <row r="574">
          <cell r="A574">
            <v>5998</v>
          </cell>
          <cell r="B574" t="str">
            <v>EROGACIONES NO CAPITALIZABLES</v>
          </cell>
        </row>
        <row r="575">
          <cell r="A575">
            <v>5999</v>
          </cell>
          <cell r="B575" t="str">
            <v>GASTOS GENERALES ADMINISTRACION</v>
          </cell>
        </row>
        <row r="576">
          <cell r="A576">
            <v>6000</v>
          </cell>
          <cell r="B576" t="str">
            <v>SECRETARIA GENERAL</v>
          </cell>
        </row>
        <row r="577">
          <cell r="A577">
            <v>6001</v>
          </cell>
          <cell r="B577" t="str">
            <v xml:space="preserve">CENTRO DE COSTO NO EXISTE!!! </v>
          </cell>
        </row>
        <row r="578">
          <cell r="A578">
            <v>6010</v>
          </cell>
          <cell r="B578" t="str">
            <v>DEPTO ADMINISTRACIÓN DE DOCUMENTOS</v>
          </cell>
        </row>
        <row r="579">
          <cell r="A579">
            <v>6011</v>
          </cell>
          <cell r="B579" t="str">
            <v>SECCION ARCHIVO GENERAL</v>
          </cell>
        </row>
        <row r="580">
          <cell r="A580">
            <v>6012</v>
          </cell>
          <cell r="B580" t="str">
            <v>SECCION SERVICIOS DE DOCUMENTOS</v>
          </cell>
        </row>
        <row r="581">
          <cell r="A581">
            <v>6013</v>
          </cell>
          <cell r="B581" t="str">
            <v>SECCION BIBLIOTECA</v>
          </cell>
        </row>
        <row r="582">
          <cell r="A582">
            <v>6014</v>
          </cell>
          <cell r="B582" t="str">
            <v xml:space="preserve">CENTRO DE COSTO NO EXISTE!!! </v>
          </cell>
        </row>
        <row r="583">
          <cell r="A583">
            <v>6015</v>
          </cell>
          <cell r="B583" t="str">
            <v>ARCHIVOS ESPECIALIZADOS</v>
          </cell>
        </row>
        <row r="584">
          <cell r="A584">
            <v>6016</v>
          </cell>
          <cell r="B584" t="str">
            <v xml:space="preserve">CENTRO DE COSTO NO EXISTE!!! </v>
          </cell>
        </row>
        <row r="585">
          <cell r="A585">
            <v>6100</v>
          </cell>
          <cell r="B585" t="str">
            <v>DIVISION JURIDICA</v>
          </cell>
        </row>
        <row r="586">
          <cell r="A586">
            <v>6101</v>
          </cell>
          <cell r="B586" t="str">
            <v xml:space="preserve">CENTRO DE COSTO NO EXISTE!!! </v>
          </cell>
        </row>
        <row r="587">
          <cell r="A587">
            <v>6110</v>
          </cell>
          <cell r="B587" t="str">
            <v>UNIDAD JURÍDICA AGUAS</v>
          </cell>
        </row>
        <row r="588">
          <cell r="A588">
            <v>6111</v>
          </cell>
          <cell r="B588" t="str">
            <v xml:space="preserve">CENTRO DE COSTO NO EXISTE!!! </v>
          </cell>
        </row>
        <row r="589">
          <cell r="A589">
            <v>6120</v>
          </cell>
          <cell r="B589" t="str">
            <v>UNIDAD JURIDICA GENERACION ENERGIA/AMBIENTAL</v>
          </cell>
        </row>
        <row r="590">
          <cell r="A590">
            <v>6121</v>
          </cell>
          <cell r="B590" t="str">
            <v xml:space="preserve">CENTRO DE COSTO NO EXISTE!!! </v>
          </cell>
        </row>
        <row r="591">
          <cell r="A591">
            <v>6130</v>
          </cell>
          <cell r="B591" t="str">
            <v>UNIDAD JURIDICA TELECOMUNICACIONES</v>
          </cell>
        </row>
        <row r="592">
          <cell r="A592">
            <v>6131</v>
          </cell>
          <cell r="B592" t="str">
            <v xml:space="preserve">CENTRO DE COSTO NO EXISTE!!! </v>
          </cell>
        </row>
        <row r="593">
          <cell r="A593">
            <v>6140</v>
          </cell>
          <cell r="B593" t="str">
            <v>UNIDAD JURIDICA APOYO OTRAS ÁREAS</v>
          </cell>
        </row>
        <row r="594">
          <cell r="A594">
            <v>6141</v>
          </cell>
          <cell r="B594" t="str">
            <v xml:space="preserve">CENTRO DE COSTO NO EXISTE!!! </v>
          </cell>
        </row>
        <row r="595">
          <cell r="A595">
            <v>6150</v>
          </cell>
          <cell r="B595" t="str">
            <v>UNIDAD JURIDICA BIENES INMUEBLES</v>
          </cell>
        </row>
        <row r="596">
          <cell r="A596">
            <v>6151</v>
          </cell>
          <cell r="B596" t="str">
            <v xml:space="preserve">CENTRO DE COSTO NO EXISTE!!! </v>
          </cell>
        </row>
        <row r="597">
          <cell r="A597">
            <v>6160</v>
          </cell>
          <cell r="B597" t="str">
            <v>UNIDAD JURÍDICA PROCESOS Y RECLAMACIONES</v>
          </cell>
        </row>
        <row r="598">
          <cell r="A598">
            <v>6161</v>
          </cell>
          <cell r="B598" t="str">
            <v xml:space="preserve">CENTRO DE COSTO NO EXISTE!!! </v>
          </cell>
        </row>
        <row r="599">
          <cell r="A599">
            <v>6170</v>
          </cell>
          <cell r="B599" t="str">
            <v>UNIDAD JURIDICA DISTRIBUCION ENERGIA</v>
          </cell>
        </row>
        <row r="600">
          <cell r="A600">
            <v>6171</v>
          </cell>
          <cell r="B600" t="str">
            <v>CENTRO DE COSTO NO EXISTE!!!</v>
          </cell>
        </row>
        <row r="601">
          <cell r="A601">
            <v>7000</v>
          </cell>
          <cell r="B601" t="str">
            <v>GERENCIA DISTRIBUCION ENERGIA</v>
          </cell>
        </row>
        <row r="602">
          <cell r="A602">
            <v>7001</v>
          </cell>
          <cell r="B602" t="str">
            <v xml:space="preserve">CENTRO DE COSTO NO EXISTE!!! </v>
          </cell>
        </row>
        <row r="603">
          <cell r="A603">
            <v>7002</v>
          </cell>
          <cell r="B603" t="str">
            <v>PLANEACION DISTRIBUCION ENERGIA</v>
          </cell>
        </row>
        <row r="604">
          <cell r="A604">
            <v>7003</v>
          </cell>
          <cell r="B604" t="str">
            <v>CENTRO DE COSTO NO EXISTE!!!</v>
          </cell>
        </row>
        <row r="605">
          <cell r="A605">
            <v>7010</v>
          </cell>
          <cell r="B605" t="str">
            <v>UNIDAD CAPACITACION ENERGIA</v>
          </cell>
        </row>
        <row r="606">
          <cell r="A606">
            <v>7011</v>
          </cell>
          <cell r="B606" t="str">
            <v>CENTRO DE COSTO NO EXISTE!!!</v>
          </cell>
        </row>
        <row r="607">
          <cell r="A607">
            <v>7020</v>
          </cell>
          <cell r="B607" t="str">
            <v>UNIDAD TRANSACCION ENERGIA</v>
          </cell>
        </row>
        <row r="608">
          <cell r="A608">
            <v>7021</v>
          </cell>
          <cell r="B608" t="str">
            <v>CENTRO DE COSTO NO EXISTE!!!</v>
          </cell>
        </row>
        <row r="609">
          <cell r="A609">
            <v>7030</v>
          </cell>
          <cell r="B609" t="str">
            <v>UNID. CONTROL OPERATIVO DISTRIBUCION</v>
          </cell>
        </row>
        <row r="610">
          <cell r="A610">
            <v>7031</v>
          </cell>
          <cell r="B610" t="str">
            <v>CENTRO DE COSTO NO EXISTE!!!</v>
          </cell>
        </row>
        <row r="611">
          <cell r="A611">
            <v>7100</v>
          </cell>
          <cell r="B611" t="str">
            <v>DIVISION TECNICA ENERGIA</v>
          </cell>
        </row>
        <row r="612">
          <cell r="A612">
            <v>7101</v>
          </cell>
          <cell r="B612" t="str">
            <v>UNIDAD PROGRAMACION Y CONTROL</v>
          </cell>
        </row>
        <row r="613">
          <cell r="A613">
            <v>7102</v>
          </cell>
          <cell r="B613" t="str">
            <v>CENTRO DE COSTO NO EXISTE!!!</v>
          </cell>
        </row>
        <row r="614">
          <cell r="A614">
            <v>7110</v>
          </cell>
          <cell r="B614" t="str">
            <v>DEPTO TECNICO SUBESTACIONES</v>
          </cell>
        </row>
        <row r="615">
          <cell r="A615">
            <v>7111</v>
          </cell>
          <cell r="B615" t="str">
            <v>GRUPO AUTOMATIZ DE LA DISTRIBUCION</v>
          </cell>
        </row>
        <row r="616">
          <cell r="A616">
            <v>7112</v>
          </cell>
          <cell r="B616" t="str">
            <v>CENTRO DE COSTO NO EXISTE!!!</v>
          </cell>
        </row>
        <row r="617">
          <cell r="A617">
            <v>7120</v>
          </cell>
          <cell r="B617" t="str">
            <v>DEPTO AUTOMATIZACION DE LA DISTRIBUCION</v>
          </cell>
        </row>
        <row r="618">
          <cell r="A618">
            <v>7121</v>
          </cell>
          <cell r="B618" t="str">
            <v>CENTRO DE COSTO NO EXISTE!!!</v>
          </cell>
        </row>
        <row r="619">
          <cell r="A619">
            <v>7130</v>
          </cell>
          <cell r="B619" t="str">
            <v>DEPTO TECNICO REDES Y LINEAS</v>
          </cell>
        </row>
        <row r="620">
          <cell r="A620">
            <v>7131</v>
          </cell>
          <cell r="B620" t="str">
            <v>CENTRO DE COSTO NO EXISTE!!!</v>
          </cell>
        </row>
        <row r="621">
          <cell r="A621">
            <v>7140</v>
          </cell>
          <cell r="B621" t="str">
            <v>DEPTO NORMALIZACION MATERIALES</v>
          </cell>
        </row>
        <row r="622">
          <cell r="A622">
            <v>7141</v>
          </cell>
          <cell r="B622" t="str">
            <v>CENTRO DE COSTO NO EXISTE!!!</v>
          </cell>
        </row>
        <row r="623">
          <cell r="A623">
            <v>7200</v>
          </cell>
          <cell r="B623" t="str">
            <v>SUBGERENCIA REDES DE TRANSMISIÓN</v>
          </cell>
        </row>
        <row r="624">
          <cell r="A624">
            <v>7201</v>
          </cell>
          <cell r="B624" t="str">
            <v>UNIDAD CONTROLES Y PROTECCIONES</v>
          </cell>
        </row>
        <row r="625">
          <cell r="A625">
            <v>7202</v>
          </cell>
          <cell r="B625" t="str">
            <v>CENTRO DE COSTO NO EXISTE!!!</v>
          </cell>
        </row>
        <row r="626">
          <cell r="A626">
            <v>7210</v>
          </cell>
          <cell r="B626" t="str">
            <v>DEPARTAMENTO MANTENIMIENTO LINEAS</v>
          </cell>
        </row>
        <row r="627">
          <cell r="A627">
            <v>7211</v>
          </cell>
          <cell r="B627" t="str">
            <v>CENTRO DE COSTO NO EXISTE!!!</v>
          </cell>
        </row>
        <row r="628">
          <cell r="A628">
            <v>7220</v>
          </cell>
          <cell r="B628" t="str">
            <v>DEPTO, MANTENIMIENTO SUBESTACIONES</v>
          </cell>
        </row>
        <row r="629">
          <cell r="A629">
            <v>7221</v>
          </cell>
          <cell r="B629" t="str">
            <v>CENTRO DE COSTO NO EXISTE!!!</v>
          </cell>
        </row>
        <row r="630">
          <cell r="A630">
            <v>7230</v>
          </cell>
          <cell r="B630" t="str">
            <v>DEPARTAMENTO OPERACION Y SOSTO SUBEST.</v>
          </cell>
        </row>
        <row r="631">
          <cell r="A631">
            <v>7231</v>
          </cell>
          <cell r="B631" t="str">
            <v>CENTRO DE COSTO NO EXISTE!!!</v>
          </cell>
        </row>
        <row r="632">
          <cell r="A632">
            <v>7240</v>
          </cell>
          <cell r="B632" t="str">
            <v>CENTRO REGIONAL DE DESPACHO</v>
          </cell>
        </row>
        <row r="633">
          <cell r="A633">
            <v>7241</v>
          </cell>
          <cell r="B633" t="str">
            <v>CENTRO DE COSTO NO EXISTE!!!</v>
          </cell>
        </row>
        <row r="634">
          <cell r="A634">
            <v>7250</v>
          </cell>
          <cell r="B634" t="str">
            <v>DEPTO. MANTTO. CENTRO DE CONTROL</v>
          </cell>
        </row>
        <row r="635">
          <cell r="A635">
            <v>7251</v>
          </cell>
          <cell r="B635" t="str">
            <v>CENTRO DE COSTO NO EXISTE!!!</v>
          </cell>
        </row>
        <row r="636">
          <cell r="A636">
            <v>7300</v>
          </cell>
          <cell r="B636" t="str">
            <v>SUBGERENCIA REDES DE  DISTRIBUCIÓN</v>
          </cell>
        </row>
        <row r="637">
          <cell r="A637">
            <v>7301</v>
          </cell>
          <cell r="B637" t="str">
            <v>UNIDAD OPERACIÓN Y CALIDAD</v>
          </cell>
        </row>
        <row r="638">
          <cell r="A638">
            <v>7302</v>
          </cell>
          <cell r="B638" t="str">
            <v>UNIDAD GESTION Y CONTRATACION</v>
          </cell>
        </row>
        <row r="639">
          <cell r="A639">
            <v>7303</v>
          </cell>
          <cell r="B639" t="str">
            <v>UNIDAD CENTRO INFORMACION REDES ENERGIA</v>
          </cell>
        </row>
        <row r="640">
          <cell r="A640">
            <v>7304</v>
          </cell>
          <cell r="B640" t="str">
            <v>CENTRO DE COSTO NO EXISTE!!!</v>
          </cell>
        </row>
        <row r="641">
          <cell r="A641">
            <v>7310</v>
          </cell>
          <cell r="B641" t="str">
            <v>ÁREA DISTRIBUCIÓN ELÉCTRICA NORTE</v>
          </cell>
        </row>
        <row r="642">
          <cell r="A642">
            <v>7311</v>
          </cell>
          <cell r="B642" t="str">
            <v>ATENCIÓN CLIENTES DISTRIBUCIÓN ELÉC. NORTE</v>
          </cell>
        </row>
        <row r="643">
          <cell r="A643">
            <v>7312</v>
          </cell>
          <cell r="B643" t="str">
            <v>PROYECTOS DISTRIBUCIÓN ELECTRICA NORTE</v>
          </cell>
        </row>
        <row r="644">
          <cell r="A644">
            <v>7313</v>
          </cell>
          <cell r="B644" t="str">
            <v>MTTO Y OPERACIÓN DISTRIBUC. ELECT. NORTE</v>
          </cell>
        </row>
        <row r="645">
          <cell r="A645">
            <v>7314</v>
          </cell>
          <cell r="B645" t="str">
            <v>CENTRO DE COSTO NO EXISTE!!!</v>
          </cell>
        </row>
        <row r="646">
          <cell r="A646">
            <v>7320</v>
          </cell>
          <cell r="B646" t="str">
            <v>ÁREA DISTRIBUCIÓN ELÉCTRICA SUR</v>
          </cell>
        </row>
        <row r="647">
          <cell r="A647">
            <v>7321</v>
          </cell>
          <cell r="B647" t="str">
            <v>ATENCIÓN CLIENTES DISTRIBUCIÓN ELÉC. SUR</v>
          </cell>
        </row>
        <row r="648">
          <cell r="A648">
            <v>7322</v>
          </cell>
          <cell r="B648" t="str">
            <v>PROYECTOS DISTRIBUCIÓN ELECTRICA SUR</v>
          </cell>
        </row>
        <row r="649">
          <cell r="A649">
            <v>7323</v>
          </cell>
          <cell r="B649" t="str">
            <v>MTTO Y OPERACIÓN DISTRIBUC. ELECT. SUR</v>
          </cell>
        </row>
        <row r="650">
          <cell r="A650">
            <v>7324</v>
          </cell>
          <cell r="B650" t="str">
            <v xml:space="preserve">CENTRO DE COSTO NO EXISTE!!! </v>
          </cell>
        </row>
        <row r="651">
          <cell r="A651">
            <v>7330</v>
          </cell>
          <cell r="B651" t="str">
            <v>ÁREA ALUMBRADO PÚBLICO</v>
          </cell>
        </row>
        <row r="652">
          <cell r="A652">
            <v>7331</v>
          </cell>
          <cell r="B652" t="str">
            <v>MANTENIMIENTO ALUMBRADO PÚBLICO</v>
          </cell>
        </row>
        <row r="653">
          <cell r="A653">
            <v>7332</v>
          </cell>
          <cell r="B653" t="str">
            <v>PROYECTOS ALUMBRADO PÚBLICO</v>
          </cell>
        </row>
        <row r="654">
          <cell r="A654">
            <v>7333</v>
          </cell>
          <cell r="B654" t="str">
            <v>ALUMBRADO NAVIDENO</v>
          </cell>
        </row>
        <row r="655">
          <cell r="A655">
            <v>7334</v>
          </cell>
          <cell r="B655" t="str">
            <v>CENTRO DE COSTO NO EXISTE!!!</v>
          </cell>
        </row>
        <row r="656">
          <cell r="A656">
            <v>7340</v>
          </cell>
          <cell r="B656" t="str">
            <v>DEPTO REDES ENERGIA ZONA CENTRALES</v>
          </cell>
        </row>
        <row r="657">
          <cell r="A657">
            <v>7341</v>
          </cell>
          <cell r="B657" t="str">
            <v>CENTRO DE COSTO NO EXISTE!!!</v>
          </cell>
        </row>
        <row r="658">
          <cell r="A658">
            <v>7350</v>
          </cell>
          <cell r="B658" t="str">
            <v>ÁREA DISTRIBUCIÓN ELÉCTRICA CENTRO</v>
          </cell>
        </row>
        <row r="659">
          <cell r="A659">
            <v>7351</v>
          </cell>
          <cell r="B659" t="str">
            <v>CENTRO DE COSTO NO EXISTE!!!</v>
          </cell>
        </row>
        <row r="660">
          <cell r="A660">
            <v>7360</v>
          </cell>
          <cell r="B660" t="str">
            <v>DEPTO MANTENIMIENTO EQUIPOS</v>
          </cell>
        </row>
        <row r="661">
          <cell r="A661">
            <v>7361</v>
          </cell>
          <cell r="B661" t="str">
            <v>CENTRO DE COSTO NO EXISTE!!!</v>
          </cell>
        </row>
        <row r="662">
          <cell r="A662">
            <v>7400</v>
          </cell>
          <cell r="B662" t="str">
            <v>DIVISIÓN CONSERVACIÓN Y CONTROL ENERGÍA</v>
          </cell>
        </row>
        <row r="663">
          <cell r="A663">
            <v>7401</v>
          </cell>
          <cell r="B663" t="str">
            <v>UNIDAD ANALISIS Y GESTIÓN ENERGETICA</v>
          </cell>
        </row>
        <row r="664">
          <cell r="A664">
            <v>7402</v>
          </cell>
          <cell r="B664" t="str">
            <v>CENTRO DE COSTO NO EXISTE!!!</v>
          </cell>
        </row>
        <row r="665">
          <cell r="A665">
            <v>7408</v>
          </cell>
          <cell r="B665" t="str">
            <v>AJUSTES POR INFLACIÓN SANEAMIENTO</v>
          </cell>
        </row>
        <row r="666">
          <cell r="A666">
            <v>7409</v>
          </cell>
          <cell r="B666" t="str">
            <v>CENTRO DE COSTO NO EXISTE!!!</v>
          </cell>
        </row>
        <row r="667">
          <cell r="A667">
            <v>7410</v>
          </cell>
          <cell r="B667" t="str">
            <v>DEPTO EQUIPOS DE MEDIDA</v>
          </cell>
        </row>
        <row r="668">
          <cell r="A668">
            <v>7411</v>
          </cell>
          <cell r="B668" t="str">
            <v>ESTUDIOS PLAN FUTURO ACTO</v>
          </cell>
        </row>
        <row r="669">
          <cell r="A669">
            <v>7412</v>
          </cell>
          <cell r="B669" t="str">
            <v>CENTRO DE COSTO NO EXISTE!!!</v>
          </cell>
        </row>
        <row r="670">
          <cell r="A670">
            <v>7420</v>
          </cell>
          <cell r="B670" t="str">
            <v>DEPTO CONTROL ENERGÍA</v>
          </cell>
        </row>
        <row r="671">
          <cell r="A671">
            <v>7421</v>
          </cell>
          <cell r="B671" t="str">
            <v>SECCION CONTROL PERDIDAS ENERGÍA</v>
          </cell>
        </row>
        <row r="672">
          <cell r="A672">
            <v>7422</v>
          </cell>
          <cell r="B672" t="str">
            <v>SECCION MEDICIÓN ENERGÍA</v>
          </cell>
        </row>
        <row r="673">
          <cell r="A673">
            <v>7423</v>
          </cell>
          <cell r="B673" t="str">
            <v>SECCIÓN LIQUIDACIÓN Y NOTIFICAC. SANCIONES</v>
          </cell>
        </row>
        <row r="674">
          <cell r="A674">
            <v>7424</v>
          </cell>
          <cell r="B674" t="str">
            <v>GRUPO HABILITACIÓN VIVIENDAS ENERGÍA</v>
          </cell>
        </row>
        <row r="675">
          <cell r="A675">
            <v>7425</v>
          </cell>
          <cell r="B675" t="str">
            <v>CENTRO DE COSTO NO EXISTE!!!</v>
          </cell>
        </row>
        <row r="676">
          <cell r="A676">
            <v>7430</v>
          </cell>
          <cell r="B676" t="str">
            <v>DEPTO INSTALACIONES Y PROYECTOS PARTICULARES</v>
          </cell>
        </row>
        <row r="677">
          <cell r="A677">
            <v>7431</v>
          </cell>
          <cell r="B677" t="str">
            <v>CENTRO DE COSTO NO EXISTE!!!</v>
          </cell>
        </row>
        <row r="678">
          <cell r="A678">
            <v>7440</v>
          </cell>
          <cell r="B678" t="str">
            <v>REORDENAMIENTO DE CIRCUITOS</v>
          </cell>
        </row>
        <row r="679">
          <cell r="A679">
            <v>7441</v>
          </cell>
          <cell r="B679" t="str">
            <v>MEJORAS SERVICIO EQUIPOS TTO.</v>
          </cell>
        </row>
        <row r="680">
          <cell r="A680">
            <v>7442</v>
          </cell>
          <cell r="B680" t="str">
            <v>TIERRAS PLAN DLLO SANEAM Y ACTO.</v>
          </cell>
        </row>
        <row r="681">
          <cell r="A681">
            <v>7443</v>
          </cell>
          <cell r="B681" t="str">
            <v>MEJORAS DEL SERV CAPT EQUIPO</v>
          </cell>
        </row>
        <row r="682">
          <cell r="A682">
            <v>7444</v>
          </cell>
          <cell r="B682" t="str">
            <v>CENTRO DE COSTO NO EXISTE!!!</v>
          </cell>
        </row>
        <row r="683">
          <cell r="A683">
            <v>7445</v>
          </cell>
          <cell r="B683" t="str">
            <v>REDES Y DOMICIL.HV. ACT.PLAN FUTURO</v>
          </cell>
        </row>
        <row r="684">
          <cell r="A684">
            <v>7446</v>
          </cell>
          <cell r="B684" t="str">
            <v>CENTRO DE COSTO NO EXISTE!!!</v>
          </cell>
        </row>
        <row r="685">
          <cell r="A685">
            <v>7450</v>
          </cell>
          <cell r="B685" t="str">
            <v>REDES ACUEDUCTO</v>
          </cell>
        </row>
        <row r="686">
          <cell r="A686">
            <v>7451</v>
          </cell>
          <cell r="B686" t="str">
            <v>CONTROL AGUA NO FACT.EQ.PLAN DLLO.</v>
          </cell>
        </row>
        <row r="687">
          <cell r="A687">
            <v>7452</v>
          </cell>
          <cell r="B687" t="str">
            <v>CONDUCCIONES OBRA CIVIL PLAN DLLO.</v>
          </cell>
        </row>
        <row r="688">
          <cell r="A688">
            <v>7453</v>
          </cell>
          <cell r="B688" t="str">
            <v>ACOMETIDAS OB CIV MEJ PL DLLO</v>
          </cell>
        </row>
        <row r="689">
          <cell r="A689">
            <v>7454</v>
          </cell>
          <cell r="B689" t="str">
            <v>CENTRO DE COSTO NO EXISTE!!!</v>
          </cell>
        </row>
        <row r="690">
          <cell r="A690">
            <v>7455</v>
          </cell>
          <cell r="B690" t="str">
            <v>TANQUES PLAN DLLO SANEAM ACTO</v>
          </cell>
        </row>
        <row r="691">
          <cell r="A691">
            <v>7456</v>
          </cell>
          <cell r="B691" t="str">
            <v>MEJORAS SERVICIO EQUIPOS DIST.</v>
          </cell>
        </row>
        <row r="692">
          <cell r="A692">
            <v>7457</v>
          </cell>
          <cell r="B692" t="str">
            <v>ESTACIONES DE BOMB PLAN DLLO EQUIPOS</v>
          </cell>
        </row>
        <row r="693">
          <cell r="A693">
            <v>7458</v>
          </cell>
          <cell r="B693" t="str">
            <v>ESTACIONES BOMBEO PLAN DLLO O.CIVIL</v>
          </cell>
        </row>
        <row r="694">
          <cell r="A694">
            <v>7459</v>
          </cell>
          <cell r="B694" t="str">
            <v>CENTRO DE COSTO NO EXISTE!!!</v>
          </cell>
        </row>
        <row r="695">
          <cell r="A695">
            <v>7463</v>
          </cell>
          <cell r="B695" t="str">
            <v>PAVIMENTOS ACTO PLAN SANEAMIENTO</v>
          </cell>
        </row>
        <row r="696">
          <cell r="A696">
            <v>7464</v>
          </cell>
          <cell r="B696" t="str">
            <v>CENTRO DE COSTO NO EXISTE!!!</v>
          </cell>
        </row>
        <row r="697">
          <cell r="A697">
            <v>7465</v>
          </cell>
          <cell r="B697" t="str">
            <v>INST Y CAMB MED PLAN DLLO SANEAMIENTO</v>
          </cell>
        </row>
        <row r="698">
          <cell r="A698">
            <v>7466</v>
          </cell>
          <cell r="B698" t="str">
            <v>REINSTAL Y RETIRO INSTALACIONES</v>
          </cell>
        </row>
        <row r="699">
          <cell r="A699">
            <v>7467</v>
          </cell>
          <cell r="B699" t="str">
            <v>CENTRO DE COSTO NO EXISTE!!!</v>
          </cell>
        </row>
        <row r="700">
          <cell r="A700">
            <v>7469</v>
          </cell>
          <cell r="B700" t="str">
            <v>ANTIC PL DLLO SANEAM RIO MEDELLIN</v>
          </cell>
        </row>
        <row r="701">
          <cell r="A701">
            <v>7470</v>
          </cell>
          <cell r="B701" t="str">
            <v>ING.PLAN DLLO.SANEAM.RIO MED.ACTO.</v>
          </cell>
        </row>
        <row r="702">
          <cell r="A702">
            <v>7471</v>
          </cell>
          <cell r="B702" t="str">
            <v>INTERV.PLAN DLLO.SANEAM.RIO.MEDELLIN</v>
          </cell>
        </row>
        <row r="703">
          <cell r="A703">
            <v>7472</v>
          </cell>
          <cell r="B703" t="str">
            <v>CENTRO DE COSTO NO EXISTE!!!</v>
          </cell>
        </row>
        <row r="704">
          <cell r="A704">
            <v>7473</v>
          </cell>
          <cell r="B704" t="str">
            <v>G FROS PL DLLO SANEAM RIO MEDELLIN</v>
          </cell>
        </row>
        <row r="705">
          <cell r="A705">
            <v>7474</v>
          </cell>
          <cell r="B705" t="str">
            <v>CENTRO DE COSTO NO EXISTE!!!</v>
          </cell>
        </row>
        <row r="706">
          <cell r="A706">
            <v>7475</v>
          </cell>
          <cell r="B706" t="str">
            <v>FLUCT TIPO DE CAMBIO ACUEDUCTO</v>
          </cell>
        </row>
        <row r="707">
          <cell r="A707">
            <v>7476</v>
          </cell>
          <cell r="B707" t="str">
            <v>CENTRO DE COSTO NO EXISTE!!!</v>
          </cell>
        </row>
        <row r="708">
          <cell r="A708">
            <v>7478</v>
          </cell>
          <cell r="B708" t="str">
            <v>AJ P INFL P DLLO SANEAM RIO MEDELLIN</v>
          </cell>
        </row>
        <row r="709">
          <cell r="A709">
            <v>7479</v>
          </cell>
          <cell r="B709" t="str">
            <v>CENTRO DE COSTO NO EXISTE!!!</v>
          </cell>
        </row>
        <row r="710">
          <cell r="A710">
            <v>7480</v>
          </cell>
          <cell r="B710" t="str">
            <v>CAP P DLLO SANEAM RIO MED Y ACTO</v>
          </cell>
        </row>
        <row r="711">
          <cell r="A711">
            <v>7481</v>
          </cell>
          <cell r="B711" t="str">
            <v>INFORMAT PLAN DLLO SANEAM R MEDELLIN</v>
          </cell>
        </row>
        <row r="712">
          <cell r="A712">
            <v>7482</v>
          </cell>
          <cell r="B712" t="str">
            <v>CENTROS DE OPERACION Y MANTTO</v>
          </cell>
        </row>
        <row r="713">
          <cell r="A713">
            <v>7483</v>
          </cell>
          <cell r="B713" t="str">
            <v>CENTRO DE COSTO NO EXISTE!!!</v>
          </cell>
        </row>
        <row r="714">
          <cell r="A714">
            <v>7499</v>
          </cell>
          <cell r="B714" t="str">
            <v>ANTICIPOS PROGRAMAS GENERALES</v>
          </cell>
        </row>
        <row r="715">
          <cell r="A715">
            <v>7500</v>
          </cell>
          <cell r="B715" t="str">
            <v>DIVISION COMERCIALIZACION ENERGIA</v>
          </cell>
        </row>
        <row r="716">
          <cell r="A716">
            <v>7501</v>
          </cell>
          <cell r="B716" t="str">
            <v>CENTRO DE COSTO NO EXISTE!!!</v>
          </cell>
        </row>
        <row r="717">
          <cell r="A717">
            <v>7511</v>
          </cell>
          <cell r="B717" t="str">
            <v>TANQUES GIRARDOTA</v>
          </cell>
        </row>
        <row r="718">
          <cell r="A718">
            <v>7512</v>
          </cell>
          <cell r="B718" t="str">
            <v>CENTRO DE COSTO NO EXISTE!!!</v>
          </cell>
        </row>
        <row r="719">
          <cell r="A719">
            <v>7520</v>
          </cell>
          <cell r="B719" t="str">
            <v>USO RACIONAL DE ENERGIA</v>
          </cell>
        </row>
        <row r="720">
          <cell r="A720">
            <v>7521</v>
          </cell>
          <cell r="B720" t="str">
            <v>CENTRO DE COSTO NO EXISTE!!!</v>
          </cell>
        </row>
        <row r="721">
          <cell r="A721">
            <v>7539</v>
          </cell>
          <cell r="B721" t="str">
            <v>ANTICIPOS FINDETER</v>
          </cell>
        </row>
        <row r="722">
          <cell r="A722">
            <v>7540</v>
          </cell>
          <cell r="B722" t="str">
            <v>CENTRO DE COSTO NO EXISTE!!!</v>
          </cell>
        </row>
        <row r="723">
          <cell r="A723">
            <v>7550</v>
          </cell>
          <cell r="B723" t="str">
            <v>REORDENAMIENTO DE CIRCUITOS PLAN FUTURO</v>
          </cell>
        </row>
        <row r="724">
          <cell r="A724">
            <v>7551</v>
          </cell>
          <cell r="B724" t="str">
            <v>CENTRO DE COSTO NO EXISTE!!!</v>
          </cell>
        </row>
        <row r="725">
          <cell r="A725">
            <v>7555</v>
          </cell>
          <cell r="B725" t="str">
            <v>SUMINISTRO EQUIPOS PLANTA TTO, PLAN BIENAL</v>
          </cell>
        </row>
        <row r="726">
          <cell r="A726">
            <v>7556</v>
          </cell>
          <cell r="B726" t="str">
            <v>CENTRO DE COSTO NO EXISTE!!!</v>
          </cell>
        </row>
        <row r="727">
          <cell r="A727">
            <v>7558</v>
          </cell>
          <cell r="B727" t="str">
            <v>AJ POR INFL PLAN BIENAL ACTO</v>
          </cell>
        </row>
        <row r="728">
          <cell r="A728">
            <v>7559</v>
          </cell>
          <cell r="B728" t="str">
            <v>CENTRO DE COSTO NO EXISTE!!!</v>
          </cell>
        </row>
        <row r="729">
          <cell r="A729">
            <v>7566</v>
          </cell>
          <cell r="B729" t="str">
            <v>EST DE BOMBEO PLAN BIENAL</v>
          </cell>
        </row>
        <row r="730">
          <cell r="A730">
            <v>7567</v>
          </cell>
          <cell r="B730" t="str">
            <v>CENTRO DE COSTO NO EXISTE!!!</v>
          </cell>
        </row>
        <row r="731">
          <cell r="A731">
            <v>7572</v>
          </cell>
          <cell r="B731" t="str">
            <v>CONSTRUCC.YCAMB.DOMICILIARI.ACTO.</v>
          </cell>
        </row>
        <row r="732">
          <cell r="A732">
            <v>7573</v>
          </cell>
          <cell r="B732" t="str">
            <v>CENTRO DE COSTO NO EXISTE!!!</v>
          </cell>
        </row>
        <row r="733">
          <cell r="A733">
            <v>7576</v>
          </cell>
          <cell r="B733" t="str">
            <v>CONSTRUCCION OBRAS PROG PERIUR</v>
          </cell>
        </row>
        <row r="734">
          <cell r="A734">
            <v>7577</v>
          </cell>
          <cell r="B734" t="str">
            <v>CONST NUEVAS REDES PLAN BIENAL</v>
          </cell>
        </row>
        <row r="735">
          <cell r="A735">
            <v>7578</v>
          </cell>
          <cell r="B735" t="str">
            <v>CENTRO DE COSTO NO EXISTE!!!</v>
          </cell>
        </row>
        <row r="736">
          <cell r="A736">
            <v>7579</v>
          </cell>
          <cell r="B736" t="str">
            <v>ING PL BIENAL ACTO</v>
          </cell>
        </row>
        <row r="737">
          <cell r="A737">
            <v>7580</v>
          </cell>
          <cell r="B737" t="str">
            <v>ESTUD Y DIS ACTO PL BIENAL</v>
          </cell>
        </row>
        <row r="738">
          <cell r="A738">
            <v>7581</v>
          </cell>
          <cell r="B738" t="str">
            <v>CENTRO DE COSTO NO EXISTE!!!</v>
          </cell>
        </row>
        <row r="739">
          <cell r="A739">
            <v>7588</v>
          </cell>
          <cell r="B739" t="str">
            <v>AJ POR INFL FINDETER HV</v>
          </cell>
        </row>
        <row r="740">
          <cell r="A740">
            <v>7589</v>
          </cell>
          <cell r="B740" t="str">
            <v>ANTICIPOS OTROS PROGRAMAS</v>
          </cell>
        </row>
        <row r="741">
          <cell r="A741">
            <v>7590</v>
          </cell>
          <cell r="B741" t="str">
            <v>CENTRO DE COSTO NO EXISTE!!!</v>
          </cell>
        </row>
        <row r="742">
          <cell r="A742">
            <v>7600</v>
          </cell>
          <cell r="B742" t="str">
            <v>DIVISION MONTAJES</v>
          </cell>
        </row>
        <row r="743">
          <cell r="A743">
            <v>7601</v>
          </cell>
          <cell r="B743" t="str">
            <v>GRUPO MONTAJE CENTRALES</v>
          </cell>
        </row>
        <row r="744">
          <cell r="A744">
            <v>7602</v>
          </cell>
          <cell r="B744" t="str">
            <v>GRUPO MONTAJE SUBESTACIONES</v>
          </cell>
        </row>
        <row r="745">
          <cell r="A745">
            <v>7603</v>
          </cell>
          <cell r="B745" t="str">
            <v>CENTRO DE COSTO NO EXISTE!!!</v>
          </cell>
        </row>
        <row r="746">
          <cell r="A746">
            <v>7606</v>
          </cell>
          <cell r="B746" t="str">
            <v>CONST COLECT INTERCEP PL BIENA</v>
          </cell>
        </row>
        <row r="747">
          <cell r="A747">
            <v>7607</v>
          </cell>
          <cell r="B747" t="str">
            <v>CENTRO DE COSTO NO EXISTE!!!</v>
          </cell>
        </row>
        <row r="748">
          <cell r="A748">
            <v>7608</v>
          </cell>
          <cell r="B748" t="str">
            <v>CONSTRUCCION OBRAS CONTROL VER</v>
          </cell>
        </row>
        <row r="749">
          <cell r="A749">
            <v>7609</v>
          </cell>
          <cell r="B749" t="str">
            <v>CENTRO DE COSTO NO EXISTE!!!</v>
          </cell>
        </row>
        <row r="750">
          <cell r="A750">
            <v>7610</v>
          </cell>
          <cell r="B750" t="str">
            <v>RECONST MASIVA RED ALC PL BIEN</v>
          </cell>
        </row>
        <row r="751">
          <cell r="A751">
            <v>7611</v>
          </cell>
          <cell r="B751" t="str">
            <v xml:space="preserve">CENTRO DE COSTO NO EXISTE!!! </v>
          </cell>
        </row>
        <row r="752">
          <cell r="A752">
            <v>7618</v>
          </cell>
          <cell r="B752" t="str">
            <v>CONST NUEV REDES ALC PLAN BIEN</v>
          </cell>
        </row>
        <row r="753">
          <cell r="A753">
            <v>7619</v>
          </cell>
          <cell r="B753" t="str">
            <v>CENTRO DE COSTO NO EXISTE!!!</v>
          </cell>
        </row>
        <row r="754">
          <cell r="A754">
            <v>7628</v>
          </cell>
          <cell r="B754" t="str">
            <v>AJ POR INFL PLAN BIENAL ALC</v>
          </cell>
        </row>
        <row r="755">
          <cell r="A755">
            <v>7629</v>
          </cell>
          <cell r="B755" t="str">
            <v>ING PL BIENAL ALC</v>
          </cell>
        </row>
        <row r="756">
          <cell r="A756">
            <v>7630</v>
          </cell>
          <cell r="B756" t="str">
            <v>EST Y DIS ALC PL BIENAL</v>
          </cell>
        </row>
        <row r="757">
          <cell r="A757">
            <v>7631</v>
          </cell>
          <cell r="B757" t="str">
            <v>INTERVENTORIA PLAN BIENAL ALC</v>
          </cell>
        </row>
        <row r="758">
          <cell r="A758">
            <v>7632</v>
          </cell>
          <cell r="B758" t="str">
            <v>CENTRO DE COSTO NO EXISTE!!!</v>
          </cell>
        </row>
        <row r="759">
          <cell r="A759">
            <v>7640</v>
          </cell>
          <cell r="B759" t="str">
            <v>EQUIPOS TELEMETRIA Y TELECONTR</v>
          </cell>
        </row>
        <row r="760">
          <cell r="A760">
            <v>7641</v>
          </cell>
          <cell r="B760" t="str">
            <v>CENTRO DE TELEMETRIA OBRA CIVI</v>
          </cell>
        </row>
        <row r="761">
          <cell r="A761">
            <v>7642</v>
          </cell>
          <cell r="B761" t="str">
            <v>CENTRO DE COSTO NO EXISTE!!!</v>
          </cell>
        </row>
        <row r="762">
          <cell r="A762">
            <v>7653</v>
          </cell>
          <cell r="B762" t="str">
            <v>PROG VEREDAS OTROS PROGRAMAS</v>
          </cell>
        </row>
        <row r="763">
          <cell r="A763">
            <v>7654</v>
          </cell>
          <cell r="B763" t="str">
            <v>CENTRO DE COSTO NO EXISTE!!!</v>
          </cell>
        </row>
        <row r="764">
          <cell r="A764">
            <v>7655</v>
          </cell>
          <cell r="B764" t="str">
            <v>REDES Y DOMIC H.V.</v>
          </cell>
        </row>
        <row r="765">
          <cell r="A765">
            <v>7656</v>
          </cell>
          <cell r="B765" t="str">
            <v>RECONST. REDES INVAL ACUEDUCTO</v>
          </cell>
        </row>
        <row r="766">
          <cell r="A766">
            <v>7657</v>
          </cell>
          <cell r="B766" t="str">
            <v>RECONST REDES OTROS PROG    .</v>
          </cell>
        </row>
        <row r="767">
          <cell r="A767">
            <v>7658</v>
          </cell>
          <cell r="B767" t="str">
            <v>ESTABIL. PRESA PIEDRAS BLANCAS</v>
          </cell>
        </row>
        <row r="768">
          <cell r="A768">
            <v>7659</v>
          </cell>
          <cell r="B768" t="str">
            <v>TANQUES OTROS PROGRAMAS</v>
          </cell>
        </row>
        <row r="769">
          <cell r="A769">
            <v>7660</v>
          </cell>
          <cell r="B769" t="str">
            <v>REFACCION INST. TRATAMIENTO</v>
          </cell>
        </row>
        <row r="770">
          <cell r="A770">
            <v>7661</v>
          </cell>
          <cell r="B770" t="str">
            <v>REFACCION INSTALAC CAPTACION</v>
          </cell>
        </row>
        <row r="771">
          <cell r="A771">
            <v>7662</v>
          </cell>
          <cell r="B771" t="str">
            <v>ACONDICIONAMIENTO INSTALACIONES CALDAS</v>
          </cell>
        </row>
        <row r="772">
          <cell r="A772">
            <v>7663</v>
          </cell>
          <cell r="B772" t="str">
            <v>REFACCION INST. DISTRIBUCION</v>
          </cell>
        </row>
        <row r="773">
          <cell r="A773">
            <v>7664</v>
          </cell>
          <cell r="B773" t="str">
            <v>ACONDICIONAMIENTO INSTALACIONES BARBOSA</v>
          </cell>
        </row>
        <row r="774">
          <cell r="A774">
            <v>7665</v>
          </cell>
          <cell r="B774" t="str">
            <v>CENTRO DE COSTO NO EXISTE!!!</v>
          </cell>
        </row>
        <row r="775">
          <cell r="A775">
            <v>7666</v>
          </cell>
          <cell r="B775" t="str">
            <v>REDES DE DISTRIBUCION ACUEDUCTO  OP</v>
          </cell>
        </row>
        <row r="776">
          <cell r="A776">
            <v>7667</v>
          </cell>
          <cell r="B776" t="str">
            <v>CONDUCCIONES E IMPULSACIONES</v>
          </cell>
        </row>
        <row r="777">
          <cell r="A777">
            <v>7668</v>
          </cell>
          <cell r="B777" t="str">
            <v>CENTRO DE COSTO NO EXISTE!!!</v>
          </cell>
        </row>
        <row r="778">
          <cell r="A778">
            <v>7669</v>
          </cell>
          <cell r="B778" t="str">
            <v>ANTICIPOS OTROS PROGRAMAS</v>
          </cell>
        </row>
        <row r="779">
          <cell r="A779">
            <v>7670</v>
          </cell>
          <cell r="B779" t="str">
            <v>VENTA AGUA CRUDA</v>
          </cell>
        </row>
        <row r="780">
          <cell r="A780">
            <v>7671</v>
          </cell>
          <cell r="B780" t="str">
            <v>CENTRO DE COSTO NO EXISTE!!!</v>
          </cell>
        </row>
        <row r="781">
          <cell r="A781">
            <v>7675</v>
          </cell>
          <cell r="B781" t="str">
            <v>OBRAS PROGRAMA PAAC OP</v>
          </cell>
        </row>
        <row r="782">
          <cell r="A782">
            <v>7676</v>
          </cell>
          <cell r="B782" t="str">
            <v>CENTRO DE COSTO NO EXISTE!!!</v>
          </cell>
        </row>
        <row r="783">
          <cell r="A783">
            <v>7678</v>
          </cell>
          <cell r="B783" t="str">
            <v>AJ POR INFL OTROS PROGRAMAS</v>
          </cell>
        </row>
        <row r="784">
          <cell r="A784">
            <v>7679</v>
          </cell>
          <cell r="B784" t="str">
            <v>ANTICIPOS PLAN BIENAL</v>
          </cell>
        </row>
        <row r="785">
          <cell r="A785">
            <v>7680</v>
          </cell>
          <cell r="B785" t="str">
            <v>CENTRO DE COSTO NO EXISTE!!!</v>
          </cell>
        </row>
        <row r="786">
          <cell r="A786">
            <v>7695</v>
          </cell>
          <cell r="B786" t="str">
            <v>MICROCENTRALES OBRA CIVIL</v>
          </cell>
        </row>
        <row r="787">
          <cell r="A787">
            <v>7696</v>
          </cell>
          <cell r="B787" t="str">
            <v>MICROCENTRALES EQUIPOS</v>
          </cell>
        </row>
        <row r="788">
          <cell r="A788">
            <v>7697</v>
          </cell>
          <cell r="B788" t="str">
            <v>INTERVENTORIA OTROS PROG ACTO</v>
          </cell>
        </row>
        <row r="789">
          <cell r="A789">
            <v>7698</v>
          </cell>
          <cell r="B789" t="str">
            <v>INGENIERIA OTROS PROGRAMAS ACU</v>
          </cell>
        </row>
        <row r="790">
          <cell r="A790">
            <v>7699</v>
          </cell>
          <cell r="B790" t="str">
            <v>CENTRO DE COSTO NO EXISTE!!!</v>
          </cell>
        </row>
        <row r="791">
          <cell r="A791">
            <v>7700</v>
          </cell>
          <cell r="B791" t="str">
            <v>DISE\O PLANTA DE TTO SAN FDO</v>
          </cell>
        </row>
        <row r="792">
          <cell r="A792">
            <v>7701</v>
          </cell>
          <cell r="B792" t="str">
            <v>CENTRO DE COSTO NO EXISTE!!!</v>
          </cell>
        </row>
        <row r="793">
          <cell r="A793">
            <v>7709</v>
          </cell>
          <cell r="B793" t="str">
            <v>GASTOS FROS FONADE PTA TTO SAN FDO</v>
          </cell>
        </row>
        <row r="794">
          <cell r="A794">
            <v>7710</v>
          </cell>
          <cell r="B794" t="str">
            <v>REUBICACION ASENT BELLO SANEAMIENTO</v>
          </cell>
        </row>
        <row r="795">
          <cell r="A795">
            <v>7711</v>
          </cell>
          <cell r="B795" t="str">
            <v>PREPARACION PL DLLO. DEL NORTE</v>
          </cell>
        </row>
        <row r="796">
          <cell r="A796">
            <v>7712</v>
          </cell>
          <cell r="B796" t="str">
            <v>CENTRO DE COSTO NO EXISTE!!!</v>
          </cell>
        </row>
        <row r="797">
          <cell r="A797">
            <v>7715</v>
          </cell>
          <cell r="B797" t="str">
            <v>OBRAS PROG PAAC ALCANTARILLADO</v>
          </cell>
        </row>
        <row r="798">
          <cell r="A798">
            <v>7716</v>
          </cell>
          <cell r="B798" t="str">
            <v>CENTRO DE COSTO NO EXISTE!!!</v>
          </cell>
        </row>
        <row r="799">
          <cell r="A799">
            <v>7721</v>
          </cell>
          <cell r="B799" t="str">
            <v>PLAN CORREGIMIENTO VEREDAS ALC</v>
          </cell>
        </row>
        <row r="800">
          <cell r="A800">
            <v>7722</v>
          </cell>
          <cell r="B800" t="str">
            <v>CENTRO DE COSTO NO EXISTE!!!</v>
          </cell>
        </row>
        <row r="801">
          <cell r="A801">
            <v>7745</v>
          </cell>
          <cell r="B801" t="str">
            <v>REDES Y DOMICILIARIAS HV. ALC</v>
          </cell>
        </row>
        <row r="802">
          <cell r="A802">
            <v>7746</v>
          </cell>
          <cell r="B802" t="str">
            <v>INTERCEPT PLAN DLLO SANEAM R MEDELLIN</v>
          </cell>
        </row>
        <row r="803">
          <cell r="A803">
            <v>7747</v>
          </cell>
          <cell r="B803" t="str">
            <v>COLECT PLAN DLLO SANEAM RIO MEDELLIN</v>
          </cell>
        </row>
        <row r="804">
          <cell r="A804">
            <v>7748</v>
          </cell>
          <cell r="B804" t="str">
            <v>AJ POR INFL FINDETER HV</v>
          </cell>
        </row>
        <row r="805">
          <cell r="A805">
            <v>7749</v>
          </cell>
          <cell r="B805" t="str">
            <v>CENTRO DE COSTO NO EXISTE!!!</v>
          </cell>
        </row>
        <row r="806">
          <cell r="A806">
            <v>7754</v>
          </cell>
          <cell r="B806" t="str">
            <v>CONST Y CAMB DOMIC Y ACOMETIDAS</v>
          </cell>
        </row>
        <row r="807">
          <cell r="A807">
            <v>7755</v>
          </cell>
          <cell r="B807" t="str">
            <v>CENTRO DE COSTO NO EXISTE!!!</v>
          </cell>
        </row>
        <row r="808">
          <cell r="A808">
            <v>7756</v>
          </cell>
          <cell r="B808" t="str">
            <v>CONST SUMIDEROS PLUVIALES</v>
          </cell>
        </row>
        <row r="809">
          <cell r="A809">
            <v>7757</v>
          </cell>
          <cell r="B809" t="str">
            <v>CENTRO DE COSTO NO EXISTE!!!</v>
          </cell>
        </row>
        <row r="810">
          <cell r="A810">
            <v>7758</v>
          </cell>
          <cell r="B810" t="str">
            <v>OBRAS CONTROL VERTIMIENTOS</v>
          </cell>
        </row>
        <row r="811">
          <cell r="A811">
            <v>7759</v>
          </cell>
          <cell r="B811" t="str">
            <v>CENTRO DE COSTO NO EXISTE!!!</v>
          </cell>
        </row>
        <row r="812">
          <cell r="A812">
            <v>7762</v>
          </cell>
          <cell r="B812" t="str">
            <v>OBRA CIVIL PLANTA TTO SAN FDO</v>
          </cell>
        </row>
        <row r="813">
          <cell r="A813">
            <v>7763</v>
          </cell>
          <cell r="B813" t="str">
            <v>EQUIPOS PLANTA TTO SAN FDO</v>
          </cell>
        </row>
        <row r="814">
          <cell r="A814">
            <v>7764</v>
          </cell>
          <cell r="B814" t="str">
            <v>TERRENOS PLANTA TTO. SAN FERNANDO</v>
          </cell>
        </row>
        <row r="815">
          <cell r="A815">
            <v>7765</v>
          </cell>
          <cell r="B815" t="str">
            <v>MONTAJE EQUIPOS PLANTA TTO SAN FDO.</v>
          </cell>
        </row>
        <row r="816">
          <cell r="A816">
            <v>7766</v>
          </cell>
          <cell r="B816" t="str">
            <v>TIERR Y SERVID COLECT PL EXP REP</v>
          </cell>
        </row>
        <row r="817">
          <cell r="A817">
            <v>7767</v>
          </cell>
          <cell r="B817" t="str">
            <v>CENTRO DE COSTO NO EXISTE!!!</v>
          </cell>
        </row>
        <row r="818">
          <cell r="A818">
            <v>7768</v>
          </cell>
          <cell r="B818" t="str">
            <v>AJ POR INFL OTROS PROGRAMAS</v>
          </cell>
        </row>
        <row r="819">
          <cell r="A819">
            <v>7769</v>
          </cell>
          <cell r="B819" t="str">
            <v>ANTICIPOS PLAN DLLO SANEAMIENTO</v>
          </cell>
        </row>
        <row r="820">
          <cell r="A820">
            <v>7770</v>
          </cell>
          <cell r="B820" t="str">
            <v>ING.PLAN DLLO.SANEAM.RIO MEDELLIN</v>
          </cell>
        </row>
        <row r="821">
          <cell r="A821">
            <v>7771</v>
          </cell>
          <cell r="B821" t="str">
            <v>INTERV. PLAN SANEAM.RIO MEDELLIN</v>
          </cell>
        </row>
        <row r="822">
          <cell r="A822">
            <v>7772</v>
          </cell>
          <cell r="B822" t="str">
            <v>CENTRO DE COSTO NO EXISTE!!!</v>
          </cell>
        </row>
        <row r="823">
          <cell r="A823">
            <v>7773</v>
          </cell>
          <cell r="B823" t="str">
            <v>GTOS FROS PLAN DLLO SANEAMIENTO</v>
          </cell>
        </row>
        <row r="824">
          <cell r="A824">
            <v>7774</v>
          </cell>
          <cell r="B824" t="str">
            <v>CENTRO DE COSTO NO EXISTE!!!</v>
          </cell>
        </row>
        <row r="825">
          <cell r="A825">
            <v>7775</v>
          </cell>
          <cell r="B825" t="str">
            <v>FLUCT TIPO DE CAMBIO ALCANTARILLADO</v>
          </cell>
        </row>
        <row r="826">
          <cell r="A826">
            <v>7776</v>
          </cell>
          <cell r="B826" t="str">
            <v>REPOSICION COLECTORES</v>
          </cell>
        </row>
        <row r="827">
          <cell r="A827">
            <v>7777</v>
          </cell>
          <cell r="B827" t="str">
            <v>CENTRO DE COSTO NO EXISTE!!!</v>
          </cell>
        </row>
        <row r="828">
          <cell r="A828">
            <v>7778</v>
          </cell>
          <cell r="B828" t="str">
            <v>CONST COLECTORES OTROS PROGRAMAS</v>
          </cell>
        </row>
        <row r="829">
          <cell r="A829">
            <v>7779</v>
          </cell>
          <cell r="B829" t="str">
            <v>CENTRO DE COSTO NO EXISTE!!!</v>
          </cell>
        </row>
        <row r="830">
          <cell r="A830">
            <v>7783</v>
          </cell>
          <cell r="B830" t="str">
            <v>PROGRAMA PERIURBANO OTROS PROGRAMAS</v>
          </cell>
        </row>
        <row r="831">
          <cell r="A831">
            <v>7784</v>
          </cell>
          <cell r="B831" t="str">
            <v>CENTRO DE COSTO NO EXISTE!!!</v>
          </cell>
        </row>
        <row r="832">
          <cell r="A832">
            <v>7786</v>
          </cell>
          <cell r="B832" t="str">
            <v>RECONST.REDES INVAL ALCANTARILLADO</v>
          </cell>
        </row>
        <row r="833">
          <cell r="A833">
            <v>7787</v>
          </cell>
          <cell r="B833" t="str">
            <v>REPOSICION REDES ALCANTARILLADO</v>
          </cell>
        </row>
        <row r="834">
          <cell r="A834">
            <v>7788</v>
          </cell>
          <cell r="B834" t="str">
            <v>INGENIERIA OTROS PROGRAMAS ALCDO.</v>
          </cell>
        </row>
        <row r="835">
          <cell r="A835">
            <v>7789</v>
          </cell>
          <cell r="B835" t="str">
            <v>CENTRO DE COSTO NO EXISTE!!!</v>
          </cell>
        </row>
        <row r="836">
          <cell r="A836">
            <v>7802</v>
          </cell>
          <cell r="B836" t="str">
            <v>RED PRIMARIA REPOSICIÓN</v>
          </cell>
        </row>
        <row r="837">
          <cell r="A837">
            <v>7803</v>
          </cell>
          <cell r="B837" t="str">
            <v>CENTRO DE COSTO NO EXISTE!!!</v>
          </cell>
        </row>
        <row r="838">
          <cell r="A838">
            <v>7804</v>
          </cell>
          <cell r="B838" t="str">
            <v>RED SECUNDARIA REPOSICION</v>
          </cell>
        </row>
        <row r="839">
          <cell r="A839">
            <v>7805</v>
          </cell>
          <cell r="B839" t="str">
            <v>CENTRO DE COSTO NO EXISTE!!!</v>
          </cell>
        </row>
        <row r="840">
          <cell r="A840">
            <v>7807</v>
          </cell>
          <cell r="B840" t="str">
            <v>PROYECTO CENTRO</v>
          </cell>
        </row>
        <row r="841">
          <cell r="A841">
            <v>7808</v>
          </cell>
          <cell r="B841" t="str">
            <v>EQUIPOS RED DE ACCESO</v>
          </cell>
        </row>
        <row r="842">
          <cell r="A842">
            <v>7809</v>
          </cell>
          <cell r="B842" t="str">
            <v>PROYECTO TELEVISION POR CABLE</v>
          </cell>
        </row>
        <row r="843">
          <cell r="A843">
            <v>7810</v>
          </cell>
          <cell r="B843" t="str">
            <v>RED PRIMARIA PLAN 95-99</v>
          </cell>
        </row>
        <row r="844">
          <cell r="A844">
            <v>7811</v>
          </cell>
          <cell r="B844" t="str">
            <v>CENTRO DE COSTO NO EXISTE!!!</v>
          </cell>
        </row>
        <row r="845">
          <cell r="A845">
            <v>7812</v>
          </cell>
          <cell r="B845" t="str">
            <v>RED SECUNDARIA PLAN 95-99</v>
          </cell>
        </row>
        <row r="846">
          <cell r="A846">
            <v>7813</v>
          </cell>
          <cell r="B846" t="str">
            <v>CENTRO DE COSTO NO EXISTE!!!</v>
          </cell>
        </row>
        <row r="847">
          <cell r="A847">
            <v>7814</v>
          </cell>
          <cell r="B847" t="str">
            <v>RED CANALIZACIONES PLAN 95-99</v>
          </cell>
        </row>
        <row r="848">
          <cell r="A848">
            <v>7815</v>
          </cell>
          <cell r="B848" t="str">
            <v>CENTRO DE COSTO NO EXISTE!!!</v>
          </cell>
        </row>
        <row r="849">
          <cell r="A849">
            <v>7816</v>
          </cell>
          <cell r="B849" t="str">
            <v>PRESURIZACION</v>
          </cell>
        </row>
        <row r="850">
          <cell r="A850">
            <v>7817</v>
          </cell>
          <cell r="B850" t="str">
            <v>SISTEMATIZACION DANOS P.95-99</v>
          </cell>
        </row>
        <row r="851">
          <cell r="A851">
            <v>7818</v>
          </cell>
          <cell r="B851" t="str">
            <v>PLAN DE CONTINGENCIAS</v>
          </cell>
        </row>
        <row r="852">
          <cell r="A852">
            <v>7819</v>
          </cell>
          <cell r="B852" t="str">
            <v>DESPACHO CUADRILLAS P.95-99</v>
          </cell>
        </row>
        <row r="853">
          <cell r="A853">
            <v>7820</v>
          </cell>
          <cell r="B853" t="str">
            <v>LINEA ABONADOS PLAN 95-99</v>
          </cell>
        </row>
        <row r="854">
          <cell r="A854">
            <v>7821</v>
          </cell>
          <cell r="B854" t="str">
            <v>LINEA ABONADOS ORIENTE</v>
          </cell>
        </row>
        <row r="855">
          <cell r="A855">
            <v>7822</v>
          </cell>
          <cell r="B855" t="str">
            <v>TELS PUBLICOS SIN COBRO</v>
          </cell>
        </row>
        <row r="856">
          <cell r="A856">
            <v>7823</v>
          </cell>
          <cell r="B856" t="str">
            <v>CENTRO DE COSTO NO EXISTE!!!</v>
          </cell>
        </row>
        <row r="857">
          <cell r="A857">
            <v>7824</v>
          </cell>
          <cell r="B857" t="str">
            <v>TELS PUBLICOS CON COBRO</v>
          </cell>
        </row>
        <row r="858">
          <cell r="A858">
            <v>7825</v>
          </cell>
          <cell r="B858" t="str">
            <v>CENTRO DE COSTO NO EXISTE!!!</v>
          </cell>
        </row>
        <row r="859">
          <cell r="A859">
            <v>7826</v>
          </cell>
          <cell r="B859" t="str">
            <v>DESPACHO DE CUADRILLAS ORIENTE</v>
          </cell>
        </row>
        <row r="860">
          <cell r="A860">
            <v>7827</v>
          </cell>
          <cell r="B860" t="str">
            <v>COMUNICACION VIA RADIO</v>
          </cell>
        </row>
        <row r="861">
          <cell r="A861">
            <v>7828</v>
          </cell>
          <cell r="B861" t="str">
            <v>CAMBIOS RED PRIM Y SECUN P 95-99</v>
          </cell>
        </row>
        <row r="862">
          <cell r="A862">
            <v>7829</v>
          </cell>
          <cell r="B862" t="str">
            <v>CENTRO DE COSTO NO EXISTE!!!</v>
          </cell>
        </row>
        <row r="863">
          <cell r="A863">
            <v>7830</v>
          </cell>
          <cell r="B863" t="str">
            <v>AJ X INFL VIA RADIO CONVENCIONAL</v>
          </cell>
        </row>
        <row r="864">
          <cell r="A864">
            <v>7831</v>
          </cell>
          <cell r="B864" t="str">
            <v>CENTRO DE COSTO NO EXISTE!!!</v>
          </cell>
        </row>
        <row r="865">
          <cell r="A865">
            <v>7839</v>
          </cell>
          <cell r="B865" t="str">
            <v>ANTICIPOS PLAN MAESTRO DE INF.</v>
          </cell>
        </row>
        <row r="866">
          <cell r="A866">
            <v>7840</v>
          </cell>
          <cell r="B866" t="str">
            <v>CENTRO DE COSTO NO EXISTE!!!</v>
          </cell>
        </row>
        <row r="867">
          <cell r="A867">
            <v>7846</v>
          </cell>
          <cell r="B867" t="str">
            <v>AJ POR INFL OTROS PROGRAMAS</v>
          </cell>
        </row>
        <row r="868">
          <cell r="A868">
            <v>7847</v>
          </cell>
          <cell r="B868" t="str">
            <v>CENTRO DE COSTO NO EXISTE!!!</v>
          </cell>
        </row>
        <row r="869">
          <cell r="A869">
            <v>7869</v>
          </cell>
          <cell r="B869" t="str">
            <v>ANTICIPOS PROGRAMAS ESPECIALES</v>
          </cell>
        </row>
        <row r="870">
          <cell r="A870">
            <v>7870</v>
          </cell>
          <cell r="B870" t="str">
            <v>CENTRO DE COSTO NO EXISTE!!!</v>
          </cell>
        </row>
        <row r="871">
          <cell r="A871">
            <v>7891</v>
          </cell>
          <cell r="B871" t="str">
            <v>CORREO DE VOZ</v>
          </cell>
        </row>
        <row r="872">
          <cell r="A872">
            <v>7892</v>
          </cell>
          <cell r="B872" t="str">
            <v>LARGA DISTANCIA</v>
          </cell>
        </row>
        <row r="873">
          <cell r="A873">
            <v>7893</v>
          </cell>
          <cell r="B873" t="str">
            <v>TRUNKING NACIONAL</v>
          </cell>
        </row>
        <row r="874">
          <cell r="A874">
            <v>7894</v>
          </cell>
          <cell r="B874" t="str">
            <v>RED METROPOLITANA DE DATOS</v>
          </cell>
        </row>
        <row r="875">
          <cell r="A875">
            <v>7895</v>
          </cell>
          <cell r="B875" t="str">
            <v>INTERNET</v>
          </cell>
        </row>
        <row r="876">
          <cell r="A876">
            <v>7896</v>
          </cell>
          <cell r="B876" t="str">
            <v>PROYECTO BOGOTA</v>
          </cell>
        </row>
        <row r="877">
          <cell r="A877">
            <v>7897</v>
          </cell>
          <cell r="B877" t="str">
            <v>PROYECTO RED FIBRA OPTICA TORRES ISA</v>
          </cell>
        </row>
        <row r="878">
          <cell r="A878">
            <v>7898</v>
          </cell>
          <cell r="B878" t="str">
            <v>CENTRO DE COSTO NO EXISTE!!!</v>
          </cell>
        </row>
        <row r="879">
          <cell r="A879">
            <v>7900</v>
          </cell>
          <cell r="B879" t="str">
            <v>LINEAS PLAN 95-99</v>
          </cell>
        </row>
        <row r="880">
          <cell r="A880">
            <v>7901</v>
          </cell>
          <cell r="B880" t="str">
            <v>TRANSMISION PLAN 95-99</v>
          </cell>
        </row>
        <row r="881">
          <cell r="A881">
            <v>7902</v>
          </cell>
          <cell r="B881" t="str">
            <v>RDSI PLAN 95-99</v>
          </cell>
        </row>
        <row r="882">
          <cell r="A882">
            <v>7903</v>
          </cell>
          <cell r="B882" t="str">
            <v>EDIFICIOS PLAN MERCADEO</v>
          </cell>
        </row>
        <row r="883">
          <cell r="A883">
            <v>7904</v>
          </cell>
          <cell r="B883" t="str">
            <v>REPUESTOS EQUIPOS PRUEBA Y GENERACION</v>
          </cell>
        </row>
        <row r="884">
          <cell r="A884">
            <v>7905</v>
          </cell>
          <cell r="B884" t="str">
            <v>CENTRO DE COSTO NO EXISTE!!!</v>
          </cell>
        </row>
        <row r="885">
          <cell r="A885">
            <v>7915</v>
          </cell>
          <cell r="B885" t="str">
            <v>CAPACITACION TELEFONOS</v>
          </cell>
        </row>
        <row r="886">
          <cell r="A886">
            <v>7916</v>
          </cell>
          <cell r="B886" t="str">
            <v>CENTRO DE COSTO NO EXISTE!!!</v>
          </cell>
        </row>
        <row r="887">
          <cell r="A887">
            <v>7917</v>
          </cell>
          <cell r="B887" t="str">
            <v>DESPACHO DE CUADRILLAS</v>
          </cell>
        </row>
        <row r="888">
          <cell r="A888">
            <v>7918</v>
          </cell>
          <cell r="B888" t="str">
            <v>CENTRO DE COSTO NO EXISTE!!!</v>
          </cell>
        </row>
        <row r="889">
          <cell r="A889">
            <v>7919</v>
          </cell>
          <cell r="B889" t="str">
            <v>ANTICIPO PROGRAMAS GENERALES</v>
          </cell>
        </row>
        <row r="890">
          <cell r="A890">
            <v>7920</v>
          </cell>
          <cell r="B890" t="str">
            <v>EDIFICIOS PLANTA INT P.95-99</v>
          </cell>
        </row>
        <row r="891">
          <cell r="A891">
            <v>7921</v>
          </cell>
          <cell r="B891" t="str">
            <v>CENTRO DE COSTO NO EXISTE!!!</v>
          </cell>
        </row>
        <row r="892">
          <cell r="A892">
            <v>7922</v>
          </cell>
          <cell r="B892" t="str">
            <v>INTERCON ENTRE CENTRALES P 95-99</v>
          </cell>
        </row>
        <row r="893">
          <cell r="A893">
            <v>7923</v>
          </cell>
          <cell r="B893" t="str">
            <v>GABINETES INTERRUPTORES P.95-99</v>
          </cell>
        </row>
        <row r="894">
          <cell r="A894">
            <v>7924</v>
          </cell>
          <cell r="B894" t="str">
            <v>AIRE ACONDICIONADO PLAN 95-99</v>
          </cell>
        </row>
        <row r="895">
          <cell r="A895">
            <v>7925</v>
          </cell>
          <cell r="B895" t="str">
            <v>CENTRO DE COSTO NO EXISTE!!!</v>
          </cell>
        </row>
        <row r="896">
          <cell r="A896">
            <v>7927</v>
          </cell>
          <cell r="B896" t="str">
            <v>EQUIPO FIJO ORIENTE</v>
          </cell>
        </row>
        <row r="897">
          <cell r="A897">
            <v>7928</v>
          </cell>
          <cell r="B897" t="str">
            <v>CENTRO DE COSTO NO EXISTE!!!</v>
          </cell>
        </row>
        <row r="898">
          <cell r="A898">
            <v>7929</v>
          </cell>
          <cell r="B898" t="str">
            <v>ANTICIPOS TELEF PLAN 95-99</v>
          </cell>
        </row>
        <row r="899">
          <cell r="A899">
            <v>7930</v>
          </cell>
          <cell r="B899" t="str">
            <v>PLAN REPOSICION LINEAS</v>
          </cell>
        </row>
        <row r="900">
          <cell r="A900">
            <v>7931</v>
          </cell>
          <cell r="B900" t="str">
            <v>EQUIPOS TRANSMISION 35000 LINEAS</v>
          </cell>
        </row>
        <row r="901">
          <cell r="A901">
            <v>7932</v>
          </cell>
          <cell r="B901" t="str">
            <v>EQUIPOS COMPUTACION 98000 LINEAS</v>
          </cell>
        </row>
        <row r="902">
          <cell r="A902">
            <v>7933</v>
          </cell>
          <cell r="B902" t="str">
            <v>EQUIPOS TRANSMISION 98000 LINEAS</v>
          </cell>
        </row>
        <row r="903">
          <cell r="A903">
            <v>7934</v>
          </cell>
          <cell r="B903" t="str">
            <v>OTROS PLAN REVISION 95-99</v>
          </cell>
        </row>
        <row r="904">
          <cell r="A904">
            <v>7935</v>
          </cell>
          <cell r="B904" t="str">
            <v>CONMUTACION ESTRATOS BAJOS 2A. LINEA</v>
          </cell>
        </row>
        <row r="905">
          <cell r="A905">
            <v>7936</v>
          </cell>
          <cell r="B905" t="str">
            <v>CENTRO DE COSTO NO EXISTE!!!</v>
          </cell>
        </row>
        <row r="906">
          <cell r="A906">
            <v>7939</v>
          </cell>
          <cell r="B906" t="str">
            <v>ANTICIPOS PLANTA GENERAL</v>
          </cell>
        </row>
        <row r="907">
          <cell r="A907">
            <v>7940</v>
          </cell>
          <cell r="B907" t="str">
            <v>CENTRO DE COSTO NO EXISTE!!!</v>
          </cell>
        </row>
        <row r="908">
          <cell r="A908">
            <v>7949</v>
          </cell>
          <cell r="B908" t="str">
            <v>ANTICIPOS TELEFONOS PLAN 90-94</v>
          </cell>
        </row>
        <row r="909">
          <cell r="A909">
            <v>7950</v>
          </cell>
          <cell r="B909" t="str">
            <v>CENTRO DE COSTO NO EXISTE!!!</v>
          </cell>
        </row>
        <row r="910">
          <cell r="A910">
            <v>7970</v>
          </cell>
          <cell r="B910" t="str">
            <v>INGENIERIA OTROS PROGRAMAS</v>
          </cell>
        </row>
        <row r="911">
          <cell r="A911">
            <v>7971</v>
          </cell>
          <cell r="B911" t="str">
            <v>INGENIERIA PLAN REPOSICION</v>
          </cell>
        </row>
        <row r="912">
          <cell r="A912">
            <v>7972</v>
          </cell>
          <cell r="B912" t="str">
            <v>GASTOS FROS. EXIMBANK PLAN 95-99</v>
          </cell>
        </row>
        <row r="913">
          <cell r="A913">
            <v>7973</v>
          </cell>
          <cell r="B913" t="str">
            <v>CENTRO DE COSTO NO EXISTE!!!</v>
          </cell>
        </row>
        <row r="914">
          <cell r="A914">
            <v>7975</v>
          </cell>
          <cell r="B914" t="str">
            <v>GASTOS FINANCIEROS PLESSEY</v>
          </cell>
        </row>
        <row r="915">
          <cell r="A915">
            <v>7976</v>
          </cell>
          <cell r="B915" t="str">
            <v>CENTRO DE COSTO NO EXISTE!!!</v>
          </cell>
        </row>
        <row r="916">
          <cell r="A916">
            <v>7979</v>
          </cell>
          <cell r="B916" t="str">
            <v>AJUSTES POR INFLACION ORIENTE</v>
          </cell>
        </row>
        <row r="917">
          <cell r="A917">
            <v>7980</v>
          </cell>
          <cell r="B917" t="str">
            <v>CENTRO DE COSTO NO EXISTE!!!</v>
          </cell>
        </row>
        <row r="918">
          <cell r="A918">
            <v>7981</v>
          </cell>
          <cell r="B918" t="str">
            <v>AJUSTE PRESTAMO EXIMBANK (189K)</v>
          </cell>
        </row>
        <row r="919">
          <cell r="A919">
            <v>7982</v>
          </cell>
          <cell r="B919" t="str">
            <v>CENTRO DE COSTO NO EXISTE!!!</v>
          </cell>
        </row>
        <row r="920">
          <cell r="A920">
            <v>7987</v>
          </cell>
          <cell r="B920" t="str">
            <v>AJUSTE PRESTAMO PLESSEY</v>
          </cell>
        </row>
        <row r="921">
          <cell r="A921">
            <v>7988</v>
          </cell>
          <cell r="B921" t="str">
            <v>CENTRO DE COSTO NO EXISTE!!!</v>
          </cell>
        </row>
        <row r="922">
          <cell r="A922">
            <v>7994</v>
          </cell>
          <cell r="B922" t="str">
            <v>INGENIERIA PLAN DE DESARROLLO 2000-2002</v>
          </cell>
        </row>
        <row r="923">
          <cell r="A923">
            <v>7995</v>
          </cell>
          <cell r="B923" t="str">
            <v>AJUSTE PTMO. C. ITOH (161K)</v>
          </cell>
        </row>
        <row r="924">
          <cell r="A924">
            <v>7996</v>
          </cell>
          <cell r="B924" t="str">
            <v>INGENIERIA PLAN 1995-1999</v>
          </cell>
        </row>
        <row r="925">
          <cell r="A925">
            <v>7997</v>
          </cell>
          <cell r="B925" t="str">
            <v>INGENIERIA PROYECTO ORIENTE</v>
          </cell>
        </row>
        <row r="926">
          <cell r="A926">
            <v>7998</v>
          </cell>
          <cell r="B926" t="str">
            <v>CENTRO DE COSTO NO EXISTE!!!</v>
          </cell>
        </row>
        <row r="927">
          <cell r="A927">
            <v>7999</v>
          </cell>
          <cell r="B927" t="str">
            <v>INGENIERIA TELEFONOS VIA RADIO</v>
          </cell>
        </row>
        <row r="928">
          <cell r="A928">
            <v>8000</v>
          </cell>
          <cell r="B928" t="str">
            <v>SUB O.C. CANALIZACIONES VARIAS</v>
          </cell>
        </row>
        <row r="929">
          <cell r="A929">
            <v>8001</v>
          </cell>
          <cell r="B929" t="str">
            <v>SUB O.C. VARIAS</v>
          </cell>
        </row>
        <row r="930">
          <cell r="A930">
            <v>8002</v>
          </cell>
          <cell r="B930" t="str">
            <v>SUB LA CABAÑA O. C. EXPANSION</v>
          </cell>
        </row>
        <row r="931">
          <cell r="A931">
            <v>8003</v>
          </cell>
          <cell r="B931" t="str">
            <v>SUB ITAGUI O. C. EXPANSION</v>
          </cell>
        </row>
        <row r="932">
          <cell r="A932">
            <v>8004</v>
          </cell>
          <cell r="B932" t="str">
            <v>SUB. YARUMAL II O.C. AMPLIACION</v>
          </cell>
        </row>
        <row r="933">
          <cell r="A933">
            <v>8005</v>
          </cell>
          <cell r="B933" t="str">
            <v>SUB. SAN ANTONIO OO. CC. AMPLIACION</v>
          </cell>
        </row>
        <row r="934">
          <cell r="A934">
            <v>8006</v>
          </cell>
          <cell r="B934" t="str">
            <v>SUB. RIONEGRO O.C. AMPLIACION</v>
          </cell>
        </row>
        <row r="935">
          <cell r="A935">
            <v>8007</v>
          </cell>
          <cell r="B935" t="str">
            <v>SUB. SANTA ROSA O.C. AMPLIACION</v>
          </cell>
        </row>
        <row r="936">
          <cell r="A936">
            <v>8008</v>
          </cell>
          <cell r="B936" t="str">
            <v>SUB. O.C. CANALIZACIONES ITAGUI</v>
          </cell>
        </row>
        <row r="937">
          <cell r="A937">
            <v>8009</v>
          </cell>
          <cell r="B937" t="str">
            <v>SUB. O.C. CANALIZACIONES CABA\A</v>
          </cell>
        </row>
        <row r="938">
          <cell r="A938">
            <v>8010</v>
          </cell>
          <cell r="B938" t="str">
            <v>SUB. O.C. CANALIZACIONES ORIENTE</v>
          </cell>
        </row>
        <row r="939">
          <cell r="A939">
            <v>8011</v>
          </cell>
          <cell r="B939" t="str">
            <v>EXPANSION REDES PRIMARIAS</v>
          </cell>
        </row>
        <row r="940">
          <cell r="A940">
            <v>8012</v>
          </cell>
          <cell r="B940" t="str">
            <v>REPOSICION REDES PRIMARIAS</v>
          </cell>
        </row>
        <row r="941">
          <cell r="A941">
            <v>8013</v>
          </cell>
          <cell r="B941" t="str">
            <v>RECTIFICACION REDES SECUNDARIAS</v>
          </cell>
        </row>
        <row r="942">
          <cell r="A942">
            <v>8014</v>
          </cell>
          <cell r="B942" t="str">
            <v>EST. REDES PRIMARIAS AISLAD.</v>
          </cell>
        </row>
        <row r="943">
          <cell r="A943">
            <v>8015</v>
          </cell>
          <cell r="B943" t="str">
            <v>CENTRO DE INFORMACION REDES</v>
          </cell>
        </row>
        <row r="944">
          <cell r="A944">
            <v>8016</v>
          </cell>
          <cell r="B944" t="str">
            <v>RECONSTRUCCION TRANSFORMADORES</v>
          </cell>
        </row>
        <row r="945">
          <cell r="A945">
            <v>8017</v>
          </cell>
          <cell r="B945" t="str">
            <v>AUTOMATIZACION DE LA DISTRIBUC</v>
          </cell>
        </row>
        <row r="946">
          <cell r="A946">
            <v>8018</v>
          </cell>
          <cell r="B946" t="str">
            <v>REDES OTRAS ENTIDADES</v>
          </cell>
        </row>
        <row r="947">
          <cell r="A947">
            <v>8019</v>
          </cell>
          <cell r="B947" t="str">
            <v>SUB. RIO CLARO 110KV EXPANSION</v>
          </cell>
        </row>
        <row r="948">
          <cell r="A948">
            <v>8020</v>
          </cell>
          <cell r="B948" t="str">
            <v>REDES SUBESTACION ORIENTE II</v>
          </cell>
        </row>
        <row r="949">
          <cell r="A949">
            <v>8021</v>
          </cell>
          <cell r="B949" t="str">
            <v>REDES SUB LA CABANA</v>
          </cell>
        </row>
        <row r="950">
          <cell r="A950">
            <v>8022</v>
          </cell>
          <cell r="B950" t="str">
            <v>REDES SUB. ITAGUI</v>
          </cell>
        </row>
        <row r="951">
          <cell r="A951">
            <v>8023</v>
          </cell>
          <cell r="B951" t="str">
            <v>CONTRATOS REDES ZONA SUR</v>
          </cell>
        </row>
        <row r="952">
          <cell r="A952">
            <v>8024</v>
          </cell>
          <cell r="B952" t="str">
            <v>CONTRATO RED AEREA</v>
          </cell>
        </row>
        <row r="953">
          <cell r="A953">
            <v>8025</v>
          </cell>
          <cell r="B953" t="str">
            <v>ESTUDIOS DISTRIBUCION ENERGIA</v>
          </cell>
        </row>
        <row r="954">
          <cell r="A954">
            <v>8026</v>
          </cell>
          <cell r="B954" t="str">
            <v>CONTRATOS REDES ZONA NORTE</v>
          </cell>
        </row>
        <row r="955">
          <cell r="A955">
            <v>8027</v>
          </cell>
          <cell r="B955" t="str">
            <v>SUB. RIO CLARO 110KV OC EXPANSION</v>
          </cell>
        </row>
        <row r="956">
          <cell r="A956">
            <v>8028</v>
          </cell>
          <cell r="B956" t="str">
            <v>SUB. RIONEGRO AMPLIACION</v>
          </cell>
        </row>
        <row r="957">
          <cell r="A957">
            <v>8029</v>
          </cell>
          <cell r="B957" t="str">
            <v>INGENIERIA DISTRIBUCION 95-2000</v>
          </cell>
        </row>
        <row r="958">
          <cell r="A958">
            <v>8030</v>
          </cell>
          <cell r="B958" t="str">
            <v>SUB. STA ROSA AMPLIACION</v>
          </cell>
        </row>
        <row r="959">
          <cell r="A959">
            <v>8031</v>
          </cell>
          <cell r="B959" t="str">
            <v>S/E SAN CRISTOBAL AMPLIACION</v>
          </cell>
        </row>
        <row r="960">
          <cell r="A960">
            <v>8032</v>
          </cell>
          <cell r="B960" t="str">
            <v>SUB YARUMAL AMPLIACION</v>
          </cell>
        </row>
        <row r="961">
          <cell r="A961">
            <v>8033</v>
          </cell>
          <cell r="B961" t="str">
            <v>SUB ITAGUI EXPANSION</v>
          </cell>
        </row>
        <row r="962">
          <cell r="A962">
            <v>8034</v>
          </cell>
          <cell r="B962" t="str">
            <v>SUB LA CABANA EXPANSION</v>
          </cell>
        </row>
        <row r="963">
          <cell r="A963">
            <v>8035</v>
          </cell>
          <cell r="B963" t="str">
            <v>SUB REP/RESP TRANSF POTENCIA</v>
          </cell>
        </row>
        <row r="964">
          <cell r="A964">
            <v>8036</v>
          </cell>
          <cell r="B964" t="str">
            <v>SUB REP/RESP INTERRUP SECCIONAD</v>
          </cell>
        </row>
        <row r="965">
          <cell r="A965">
            <v>8037</v>
          </cell>
          <cell r="B965" t="str">
            <v>SUB REP/RESP TRANSFORMAD MEDIDA</v>
          </cell>
        </row>
        <row r="966">
          <cell r="A966">
            <v>8038</v>
          </cell>
          <cell r="B966" t="str">
            <v>SUB REP/RESP PARARRAYOS</v>
          </cell>
        </row>
        <row r="967">
          <cell r="A967">
            <v>8039</v>
          </cell>
          <cell r="B967" t="str">
            <v>ANTICIPOS DISTRIBUCION 95 - 2000</v>
          </cell>
        </row>
        <row r="968">
          <cell r="A968">
            <v>8040</v>
          </cell>
          <cell r="B968" t="str">
            <v>SUB REFUERZO PROTECCIONES VARIAS</v>
          </cell>
        </row>
        <row r="969">
          <cell r="A969">
            <v>8041</v>
          </cell>
          <cell r="B969" t="str">
            <v>SUB REFUERZO PROTECC COMUNICAC.</v>
          </cell>
        </row>
        <row r="970">
          <cell r="A970">
            <v>8042</v>
          </cell>
          <cell r="B970" t="str">
            <v>SUB REP/RESP VARIAS</v>
          </cell>
        </row>
        <row r="971">
          <cell r="A971">
            <v>8043</v>
          </cell>
          <cell r="B971" t="str">
            <v>OBRAS CIVILES VARIAS PESD</v>
          </cell>
        </row>
        <row r="972">
          <cell r="A972">
            <v>8044</v>
          </cell>
          <cell r="B972" t="str">
            <v>SUBESTACION SANTA ANA</v>
          </cell>
        </row>
        <row r="973">
          <cell r="A973">
            <v>8045</v>
          </cell>
          <cell r="B973" t="str">
            <v>GASTOS FINANCIEROS DISTRIBUCION</v>
          </cell>
        </row>
        <row r="974">
          <cell r="A974">
            <v>8046</v>
          </cell>
          <cell r="B974" t="str">
            <v>EMPALME ZAMORA-CABANA-OCCIDENTE</v>
          </cell>
        </row>
        <row r="975">
          <cell r="A975">
            <v>8047</v>
          </cell>
          <cell r="B975" t="str">
            <v>EMPALME BELEN ITAGUI ANCON SUR</v>
          </cell>
        </row>
        <row r="976">
          <cell r="A976">
            <v>8048</v>
          </cell>
          <cell r="B976" t="str">
            <v>INTERCONEXION 110 KV SUB BELLO</v>
          </cell>
        </row>
        <row r="977">
          <cell r="A977">
            <v>8049</v>
          </cell>
          <cell r="B977" t="str">
            <v>AJ POR INFL PL EXP SUB DIST FUT</v>
          </cell>
        </row>
        <row r="978">
          <cell r="A978">
            <v>8050</v>
          </cell>
          <cell r="B978" t="str">
            <v>CENTRO DE COSTO NO EXISTE!!!</v>
          </cell>
        </row>
        <row r="979">
          <cell r="A979">
            <v>8051</v>
          </cell>
          <cell r="B979" t="str">
            <v>INVERSIONES ANALISIS TECNICO</v>
          </cell>
        </row>
        <row r="980">
          <cell r="A980">
            <v>8052</v>
          </cell>
          <cell r="B980" t="str">
            <v>INVERSIONES Y MEJORAS ZONA METROPOLITANA</v>
          </cell>
        </row>
        <row r="981">
          <cell r="A981">
            <v>8053</v>
          </cell>
          <cell r="B981" t="str">
            <v>INVERSIONES Y MEJORAS ZONA GUADALUPE</v>
          </cell>
        </row>
        <row r="982">
          <cell r="A982">
            <v>8054</v>
          </cell>
          <cell r="B982" t="str">
            <v>INVERSIONES Y MEJORAS ZONA GUATAPE</v>
          </cell>
        </row>
        <row r="983">
          <cell r="A983">
            <v>8055</v>
          </cell>
          <cell r="B983" t="str">
            <v>INVERSIONES Y MEJORAS SECCION PLAYAS</v>
          </cell>
        </row>
        <row r="984">
          <cell r="A984">
            <v>8056</v>
          </cell>
          <cell r="B984" t="str">
            <v>INVERSIONES OPERACIÓN CENTRO CONTROL</v>
          </cell>
        </row>
        <row r="985">
          <cell r="A985">
            <v>8057</v>
          </cell>
          <cell r="B985" t="str">
            <v>INVERSIONES MANTENIMIENTO CENTRO CONTROL</v>
          </cell>
        </row>
        <row r="986">
          <cell r="A986">
            <v>8058</v>
          </cell>
          <cell r="B986" t="str">
            <v>REHABILITACION CENTRAL GUATAPE</v>
          </cell>
        </row>
        <row r="987">
          <cell r="A987">
            <v>8059</v>
          </cell>
          <cell r="B987" t="str">
            <v>PROYECTOS COMUNICACIONES</v>
          </cell>
        </row>
        <row r="988">
          <cell r="A988">
            <v>8060</v>
          </cell>
          <cell r="B988" t="str">
            <v>CENTRO DE COSTO NO EXISTE!!!</v>
          </cell>
        </row>
        <row r="989">
          <cell r="A989">
            <v>8061</v>
          </cell>
          <cell r="B989" t="str">
            <v>EQUIPOS PROD ENERGIA FUTURO</v>
          </cell>
        </row>
        <row r="990">
          <cell r="A990">
            <v>8062</v>
          </cell>
          <cell r="B990" t="str">
            <v>REPOSIC EG TRON G1P 3 Y PB</v>
          </cell>
        </row>
        <row r="991">
          <cell r="A991">
            <v>8063</v>
          </cell>
          <cell r="B991" t="str">
            <v>MODERNIZACION GUATAPE</v>
          </cell>
        </row>
        <row r="992">
          <cell r="A992">
            <v>8064</v>
          </cell>
          <cell r="B992" t="str">
            <v>OBRAS VARIAS DIVISION TECNICA FUTURA</v>
          </cell>
        </row>
        <row r="993">
          <cell r="A993">
            <v>8065</v>
          </cell>
          <cell r="B993" t="str">
            <v>CENTRO DE COSTO NO EXISTE!!!</v>
          </cell>
        </row>
        <row r="994">
          <cell r="A994">
            <v>8066</v>
          </cell>
          <cell r="B994" t="str">
            <v>OBRAS VARIAS MINICENTRAL PAJARITO</v>
          </cell>
        </row>
        <row r="995">
          <cell r="A995">
            <v>8067</v>
          </cell>
          <cell r="B995" t="str">
            <v>OBRAS VARIANTE MINICENTRAL DOLORES</v>
          </cell>
        </row>
        <row r="996">
          <cell r="A996">
            <v>8068</v>
          </cell>
          <cell r="B996" t="str">
            <v>DISENO PAJARITO DOLORES</v>
          </cell>
        </row>
        <row r="997">
          <cell r="A997">
            <v>8069</v>
          </cell>
          <cell r="B997" t="str">
            <v>CENTRO DE COSTO NO EXISTE!!!</v>
          </cell>
        </row>
        <row r="998">
          <cell r="A998">
            <v>8071</v>
          </cell>
          <cell r="B998" t="str">
            <v>EQUIPOS MINICENTRAL PAJARITO</v>
          </cell>
        </row>
        <row r="999">
          <cell r="A999">
            <v>8072</v>
          </cell>
          <cell r="B999" t="str">
            <v>EQUIPOS MINICENTRAL DOLORES</v>
          </cell>
        </row>
        <row r="1000">
          <cell r="A1000">
            <v>8073</v>
          </cell>
          <cell r="B1000" t="str">
            <v>INTERVENTORIA PAJARITO DOLORES</v>
          </cell>
        </row>
        <row r="1001">
          <cell r="A1001">
            <v>8074</v>
          </cell>
          <cell r="B1001" t="str">
            <v>INGEN. Y ADMON. MINICENTRALES</v>
          </cell>
        </row>
        <row r="1002">
          <cell r="A1002">
            <v>8075</v>
          </cell>
          <cell r="B1002" t="str">
            <v>CENTRO DE COSTO NO EXISTE!!!</v>
          </cell>
        </row>
        <row r="1003">
          <cell r="A1003">
            <v>8079</v>
          </cell>
          <cell r="B1003" t="str">
            <v>ANTICIPO MINICENTRALES PAJARITO DOLORES</v>
          </cell>
        </row>
        <row r="1004">
          <cell r="A1004">
            <v>8080</v>
          </cell>
          <cell r="B1004" t="str">
            <v>CENTRO DE COSTO NO EXISTE!!!</v>
          </cell>
        </row>
        <row r="1005">
          <cell r="A1005">
            <v>8089</v>
          </cell>
          <cell r="B1005" t="str">
            <v>ANTIC GENERACION Y REPOS. EQ. FUTUROS</v>
          </cell>
        </row>
        <row r="1006">
          <cell r="A1006">
            <v>8090</v>
          </cell>
          <cell r="B1006" t="str">
            <v>CENTRO DE COSTO NO EXISTE!!!</v>
          </cell>
        </row>
        <row r="1007">
          <cell r="A1007">
            <v>8098</v>
          </cell>
          <cell r="B1007" t="str">
            <v>ING. Y ADMON. GENER. Y REP. EQUIPOS FUT.</v>
          </cell>
        </row>
        <row r="1008">
          <cell r="A1008">
            <v>8099</v>
          </cell>
          <cell r="B1008" t="str">
            <v>CENTRO DE COSTO NO EXISTE!!!</v>
          </cell>
        </row>
        <row r="1009">
          <cell r="A1009">
            <v>8102</v>
          </cell>
          <cell r="B1009" t="str">
            <v>ING PLAN REDUCC PERDIDAS 95 - 2000</v>
          </cell>
        </row>
        <row r="1010">
          <cell r="A1010">
            <v>8103</v>
          </cell>
          <cell r="B1010" t="str">
            <v>INSTALACION CONTADORES H.V. PERDIDAS</v>
          </cell>
        </row>
        <row r="1011">
          <cell r="A1011">
            <v>8104</v>
          </cell>
          <cell r="B1011" t="str">
            <v>CONTADORES SECCION MEDICION</v>
          </cell>
        </row>
        <row r="1012">
          <cell r="A1012">
            <v>8105</v>
          </cell>
          <cell r="B1012" t="str">
            <v>INSTALACION CONTADORES H.V.</v>
          </cell>
        </row>
        <row r="1013">
          <cell r="A1013">
            <v>8106</v>
          </cell>
          <cell r="B1013" t="str">
            <v>INSTALACION CONTADORES PRPF</v>
          </cell>
        </row>
        <row r="1014">
          <cell r="A1014">
            <v>8107</v>
          </cell>
          <cell r="B1014" t="str">
            <v>REDES PRIMARIAS HV</v>
          </cell>
        </row>
        <row r="1015">
          <cell r="A1015">
            <v>8108</v>
          </cell>
          <cell r="B1015" t="str">
            <v>REDES SECUNDARIAS HV</v>
          </cell>
        </row>
        <row r="1016">
          <cell r="A1016">
            <v>8109</v>
          </cell>
          <cell r="B1016" t="str">
            <v>TRANSFORMADORES HV</v>
          </cell>
        </row>
        <row r="1017">
          <cell r="A1017">
            <v>8110</v>
          </cell>
          <cell r="B1017" t="str">
            <v>EXPANSION REDES D.E.N.</v>
          </cell>
        </row>
        <row r="1018">
          <cell r="A1018">
            <v>8111</v>
          </cell>
          <cell r="B1018" t="str">
            <v>EXPANSION REDES D.E.C.</v>
          </cell>
        </row>
        <row r="1019">
          <cell r="A1019">
            <v>8112</v>
          </cell>
          <cell r="B1019" t="str">
            <v>EXPANSION REDES D.E.S.</v>
          </cell>
        </row>
        <row r="1020">
          <cell r="A1020">
            <v>8113</v>
          </cell>
          <cell r="B1020" t="str">
            <v>LEVANT. INFORMACION DISTRIBUCION</v>
          </cell>
        </row>
        <row r="1021">
          <cell r="A1021">
            <v>8114</v>
          </cell>
          <cell r="B1021" t="str">
            <v>CONTRATOS UNIDAD GESTION Y ANALISIS D.E.</v>
          </cell>
        </row>
        <row r="1022">
          <cell r="A1022">
            <v>8115</v>
          </cell>
          <cell r="B1022" t="str">
            <v>CONTRATOS DEPTO. CONTROL ENERGIA</v>
          </cell>
        </row>
        <row r="1023">
          <cell r="A1023">
            <v>8116</v>
          </cell>
          <cell r="B1023" t="str">
            <v>CENTRO DE COSTO NO EXISTE!!!</v>
          </cell>
        </row>
        <row r="1024">
          <cell r="A1024">
            <v>8117</v>
          </cell>
          <cell r="B1024" t="str">
            <v>PILAS PUBLICAS</v>
          </cell>
        </row>
        <row r="1025">
          <cell r="A1025">
            <v>8118</v>
          </cell>
          <cell r="B1025" t="str">
            <v>RECONSTRUCCION TRANSFORMADOR BARBOSA</v>
          </cell>
        </row>
        <row r="1026">
          <cell r="A1026">
            <v>8119</v>
          </cell>
          <cell r="B1026" t="str">
            <v>CENTRO DE COSTO NO EXISTE!!!</v>
          </cell>
        </row>
        <row r="1027">
          <cell r="A1027">
            <v>8120</v>
          </cell>
          <cell r="B1027" t="str">
            <v>SISTEMA TELEMEDIDA DISTRIBUCION</v>
          </cell>
        </row>
        <row r="1028">
          <cell r="A1028">
            <v>8121</v>
          </cell>
          <cell r="B1028" t="str">
            <v>SIST TELEMEDIDA GENERACION</v>
          </cell>
        </row>
        <row r="1029">
          <cell r="A1029">
            <v>8122</v>
          </cell>
          <cell r="B1029" t="str">
            <v>SUB CENTRO CONTROL TELEMEDIDA D.</v>
          </cell>
        </row>
        <row r="1030">
          <cell r="A1030">
            <v>8123</v>
          </cell>
          <cell r="B1030" t="str">
            <v>SUB CENTRO CONTROL TELEMEDIDA G.</v>
          </cell>
        </row>
        <row r="1031">
          <cell r="A1031">
            <v>8124</v>
          </cell>
          <cell r="B1031" t="str">
            <v>CENTRO DE COSTO NO EXISTE!!!</v>
          </cell>
        </row>
        <row r="1032">
          <cell r="A1032">
            <v>8129</v>
          </cell>
          <cell r="B1032" t="str">
            <v>INGENIERIA TELEMEDIDA</v>
          </cell>
        </row>
        <row r="1033">
          <cell r="A1033">
            <v>8130</v>
          </cell>
          <cell r="B1033" t="str">
            <v>OBRAS CIVILES SIST. TELEMEDIDA DISTRIB</v>
          </cell>
        </row>
        <row r="1034">
          <cell r="A1034">
            <v>8131</v>
          </cell>
          <cell r="B1034" t="str">
            <v>OBRAS CIVILES SIST. TELEMEDIDA GENERACION</v>
          </cell>
        </row>
        <row r="1035">
          <cell r="A1035">
            <v>8132</v>
          </cell>
          <cell r="B1035" t="str">
            <v>CENTRO DE COSTO NO EXISTE!!!</v>
          </cell>
        </row>
        <row r="1036">
          <cell r="A1036">
            <v>8135</v>
          </cell>
          <cell r="B1036" t="str">
            <v>CONSULTORIA TELEMEDIDA DISTRIBUCION</v>
          </cell>
        </row>
        <row r="1037">
          <cell r="A1037">
            <v>8136</v>
          </cell>
          <cell r="B1037" t="str">
            <v>CONSULTORIA TELEMEDIDA GENERACION</v>
          </cell>
        </row>
        <row r="1038">
          <cell r="A1038">
            <v>8137</v>
          </cell>
          <cell r="B1038" t="str">
            <v>CENTRO DE COSTO NO EXISTE!!!</v>
          </cell>
        </row>
        <row r="1039">
          <cell r="A1039">
            <v>8139</v>
          </cell>
          <cell r="B1039" t="str">
            <v>ANT REDUCCION PERDIDAS FUTURO</v>
          </cell>
        </row>
        <row r="1040">
          <cell r="A1040">
            <v>8140</v>
          </cell>
          <cell r="B1040" t="str">
            <v>CENTRO DE COSTO NO EXISTE!!!</v>
          </cell>
        </row>
        <row r="1041">
          <cell r="A1041">
            <v>8142</v>
          </cell>
          <cell r="B1041" t="str">
            <v>GASTOS FCIEROS. P.R.P.F.</v>
          </cell>
        </row>
        <row r="1042">
          <cell r="A1042">
            <v>8143</v>
          </cell>
          <cell r="B1042" t="str">
            <v>CENTRO DE COSTO NO EXISTE!!!</v>
          </cell>
        </row>
        <row r="1043">
          <cell r="A1043">
            <v>8149</v>
          </cell>
          <cell r="B1043" t="str">
            <v>AJ POR INFL PL RED PERD FUT</v>
          </cell>
        </row>
        <row r="1044">
          <cell r="A1044">
            <v>8150</v>
          </cell>
          <cell r="B1044" t="str">
            <v>CONTR. PRESTACION SERVICIOS REDES</v>
          </cell>
        </row>
        <row r="1045">
          <cell r="A1045">
            <v>8151</v>
          </cell>
          <cell r="B1045" t="str">
            <v>CENTRO DE COSTO NO EXISTE!!!</v>
          </cell>
        </row>
        <row r="1046">
          <cell r="A1046">
            <v>8152</v>
          </cell>
          <cell r="B1046" t="str">
            <v>OBRA PUBLICA ZONA NORTE</v>
          </cell>
        </row>
        <row r="1047">
          <cell r="A1047">
            <v>8153</v>
          </cell>
          <cell r="B1047" t="str">
            <v>OBRA PUBLICA ZONA SUR</v>
          </cell>
        </row>
        <row r="1048">
          <cell r="A1048">
            <v>8154</v>
          </cell>
          <cell r="B1048" t="str">
            <v>CONTRATOS REPARACION DANOS</v>
          </cell>
        </row>
        <row r="1049">
          <cell r="A1049">
            <v>8155</v>
          </cell>
          <cell r="B1049" t="str">
            <v>OBRA PUBLICA ZONA SUR ALUMBRADO PUBLICO</v>
          </cell>
        </row>
        <row r="1050">
          <cell r="A1050">
            <v>8156</v>
          </cell>
          <cell r="B1050" t="str">
            <v>CONTRATOS MANTENIMIENTO</v>
          </cell>
        </row>
        <row r="1051">
          <cell r="A1051">
            <v>8157</v>
          </cell>
          <cell r="B1051" t="str">
            <v>CLIENTES ALUMBRADO PUBLICO</v>
          </cell>
        </row>
        <row r="1052">
          <cell r="A1052">
            <v>8158</v>
          </cell>
          <cell r="B1052" t="str">
            <v>ATENCION CLIENTE MMTO. PREVENTIVO RURAL</v>
          </cell>
        </row>
        <row r="1053">
          <cell r="A1053">
            <v>8159</v>
          </cell>
          <cell r="B1053" t="str">
            <v>CONTRATO REDES SUBTERRANEAS</v>
          </cell>
        </row>
        <row r="1054">
          <cell r="A1054">
            <v>8160</v>
          </cell>
          <cell r="B1054" t="str">
            <v>SERVICIOS EXTERNOS NORTE</v>
          </cell>
        </row>
        <row r="1055">
          <cell r="A1055">
            <v>8161</v>
          </cell>
          <cell r="B1055" t="str">
            <v>SERVICIOS EXTERNOS SUR</v>
          </cell>
        </row>
        <row r="1056">
          <cell r="A1056">
            <v>8162</v>
          </cell>
          <cell r="B1056" t="str">
            <v>SERVICIOS EXTERNOS CENTRO</v>
          </cell>
        </row>
        <row r="1057">
          <cell r="A1057">
            <v>8163</v>
          </cell>
          <cell r="B1057" t="str">
            <v>CENTRO DE COSTO NO EXISTE!!!</v>
          </cell>
        </row>
        <row r="1058">
          <cell r="A1058">
            <v>8168</v>
          </cell>
          <cell r="B1058" t="str">
            <v>PORTAFOLIO SERV. UN. CONTROLES Y PROTEC.</v>
          </cell>
        </row>
        <row r="1059">
          <cell r="A1059">
            <v>8169</v>
          </cell>
          <cell r="B1059" t="str">
            <v>PORTAFOLIO SERVICIOS DEPTO. MTTO. SUBES.</v>
          </cell>
        </row>
        <row r="1060">
          <cell r="A1060">
            <v>8170</v>
          </cell>
          <cell r="B1060" t="str">
            <v>PORTAFOLIO SERVICIOS DEPTO MTTO. EQUIPOS</v>
          </cell>
        </row>
        <row r="1061">
          <cell r="A1061">
            <v>8171</v>
          </cell>
          <cell r="B1061" t="str">
            <v>CENTRO DE COSTO NO EXISTE!!!</v>
          </cell>
        </row>
        <row r="1062">
          <cell r="A1062">
            <v>8172</v>
          </cell>
          <cell r="B1062" t="str">
            <v>PORTAFOLIO SERVICIOS LINEA PREFERENCIAL</v>
          </cell>
        </row>
        <row r="1063">
          <cell r="A1063">
            <v>8173</v>
          </cell>
          <cell r="B1063" t="str">
            <v>PORTAFOLIO SERVICIOS DIVISION MONTALES</v>
          </cell>
        </row>
        <row r="1064">
          <cell r="A1064">
            <v>8174</v>
          </cell>
          <cell r="B1064" t="str">
            <v>CENTRO DE COSTO NO EXISTE!!!</v>
          </cell>
        </row>
        <row r="1065">
          <cell r="A1065">
            <v>8202</v>
          </cell>
          <cell r="B1065" t="str">
            <v>INTERVENTORIA DISTRIBUCION GAS</v>
          </cell>
        </row>
        <row r="1066">
          <cell r="A1066">
            <v>8203</v>
          </cell>
          <cell r="B1066" t="str">
            <v>DISENO DISTRIB Y CONTROL GAS</v>
          </cell>
        </row>
        <row r="1067">
          <cell r="A1067">
            <v>8204</v>
          </cell>
          <cell r="B1067" t="str">
            <v>CENTRO DE COSTO NO EXISTE!!!</v>
          </cell>
        </row>
        <row r="1068">
          <cell r="A1068">
            <v>8209</v>
          </cell>
          <cell r="B1068" t="str">
            <v>INGENIERIA PROYECTO GAS</v>
          </cell>
        </row>
        <row r="1069">
          <cell r="A1069">
            <v>8210</v>
          </cell>
          <cell r="B1069" t="str">
            <v>CENTRO DE COSTO NO EXISTE!!!</v>
          </cell>
        </row>
        <row r="1070">
          <cell r="A1070">
            <v>8211</v>
          </cell>
          <cell r="B1070" t="str">
            <v>CENTRO CONTROL EQUIPOS</v>
          </cell>
        </row>
        <row r="1071">
          <cell r="A1071">
            <v>8212</v>
          </cell>
          <cell r="B1071" t="str">
            <v>TUBERIA CENTRAL ACERO ACCESOR</v>
          </cell>
        </row>
        <row r="1072">
          <cell r="A1072">
            <v>8213</v>
          </cell>
          <cell r="B1072" t="str">
            <v>ESTACION EQUIPOS</v>
          </cell>
        </row>
        <row r="1073">
          <cell r="A1073">
            <v>8214</v>
          </cell>
          <cell r="B1073" t="str">
            <v>CENTRO DE COSTO NO EXISTE!!!</v>
          </cell>
        </row>
        <row r="1074">
          <cell r="A1074">
            <v>8221</v>
          </cell>
          <cell r="B1074" t="str">
            <v>REDES DISTRIBUCION MEDIA PRESION</v>
          </cell>
        </row>
        <row r="1075">
          <cell r="A1075">
            <v>8222</v>
          </cell>
          <cell r="B1075" t="str">
            <v>CENTRO DE COSTO NO EXISTE!!!</v>
          </cell>
        </row>
        <row r="1076">
          <cell r="A1076">
            <v>8223</v>
          </cell>
          <cell r="B1076" t="str">
            <v>OBRA CIVIL CENTRO DE CONTROL</v>
          </cell>
        </row>
        <row r="1077">
          <cell r="A1077">
            <v>8224</v>
          </cell>
          <cell r="B1077" t="str">
            <v>OBRA CIVIL ESTAC TERMINALES</v>
          </cell>
        </row>
        <row r="1078">
          <cell r="A1078">
            <v>8225</v>
          </cell>
          <cell r="B1078" t="str">
            <v>OBRA CIVIL TUBERIA CENTRAL ACERO</v>
          </cell>
        </row>
        <row r="1079">
          <cell r="A1079">
            <v>8226</v>
          </cell>
          <cell r="B1079" t="str">
            <v>CENTRO DE COSTO NO EXISTE!!!</v>
          </cell>
        </row>
        <row r="1080">
          <cell r="A1080">
            <v>8230</v>
          </cell>
          <cell r="B1080" t="str">
            <v>REDES PLAN PILOTO GAS HV</v>
          </cell>
        </row>
        <row r="1081">
          <cell r="A1081">
            <v>8231</v>
          </cell>
          <cell r="B1081" t="str">
            <v>MEDIDORES GAS</v>
          </cell>
        </row>
        <row r="1082">
          <cell r="A1082">
            <v>8232</v>
          </cell>
          <cell r="B1082" t="str">
            <v>CENTRO DE COSTO NO EXISTE!!!</v>
          </cell>
        </row>
        <row r="1083">
          <cell r="A1083">
            <v>8235</v>
          </cell>
          <cell r="B1083" t="str">
            <v>DESPACHO CUADRILLAS GAS</v>
          </cell>
        </row>
        <row r="1084">
          <cell r="A1084">
            <v>8236</v>
          </cell>
          <cell r="B1084" t="str">
            <v>CENTRO DE COSTO NO EXISTE!!!</v>
          </cell>
        </row>
        <row r="1085">
          <cell r="A1085">
            <v>8241</v>
          </cell>
          <cell r="B1085" t="str">
            <v>MASIFICACION GAS</v>
          </cell>
        </row>
        <row r="1086">
          <cell r="A1086">
            <v>8243</v>
          </cell>
          <cell r="B1086" t="str">
            <v>CENTRO DE COSTO NO EXISTE!!!</v>
          </cell>
        </row>
        <row r="1087">
          <cell r="A1087">
            <v>8279</v>
          </cell>
          <cell r="B1087" t="str">
            <v>ANTICIPOS PROYECTO GAS</v>
          </cell>
        </row>
        <row r="1088">
          <cell r="A1088">
            <v>8280</v>
          </cell>
          <cell r="B1088" t="str">
            <v>GASTOS FROS FONADE GAS</v>
          </cell>
        </row>
        <row r="1089">
          <cell r="A1089">
            <v>8281</v>
          </cell>
          <cell r="B1089" t="str">
            <v>GASTOS FINANANCIEROS GAS EXIMBANK.</v>
          </cell>
        </row>
        <row r="1090">
          <cell r="A1090">
            <v>8282</v>
          </cell>
          <cell r="B1090" t="str">
            <v>GASTOS FINANCIEROS CITIBANK-GAS</v>
          </cell>
        </row>
        <row r="1091">
          <cell r="A1091">
            <v>8283</v>
          </cell>
          <cell r="B1091" t="str">
            <v>CENTRO DE COSTO NO EXISTE!!!</v>
          </cell>
        </row>
        <row r="1092">
          <cell r="A1092">
            <v>8293</v>
          </cell>
          <cell r="B1092" t="str">
            <v>AJ POR INFL PROYECTO GAS</v>
          </cell>
        </row>
        <row r="1093">
          <cell r="A1093">
            <v>8294</v>
          </cell>
          <cell r="B1093" t="str">
            <v>AJUSTES POR DIFERENCIA EN CAMBIO</v>
          </cell>
        </row>
        <row r="1094">
          <cell r="A1094">
            <v>8295</v>
          </cell>
          <cell r="B1094" t="str">
            <v>CENTRO DE COSTO NO EXISTE!!!</v>
          </cell>
        </row>
        <row r="1095">
          <cell r="A1095">
            <v>8300</v>
          </cell>
          <cell r="B1095" t="str">
            <v>SUB EL SAALTO 220 KV O. C. EXPANSION</v>
          </cell>
        </row>
        <row r="1096">
          <cell r="A1096">
            <v>8301</v>
          </cell>
          <cell r="B1096" t="str">
            <v>SUB BELLO 220 KV O. C. EXPANSION</v>
          </cell>
        </row>
        <row r="1097">
          <cell r="A1097">
            <v>8302</v>
          </cell>
          <cell r="B1097" t="str">
            <v>SUB BARBOSA 220 KV O. C. AMPLIACION</v>
          </cell>
        </row>
        <row r="1098">
          <cell r="A1098">
            <v>8303</v>
          </cell>
          <cell r="B1098" t="str">
            <v>SUB GUADALUPE IV 220 KV O. C. AMPLIAC.</v>
          </cell>
        </row>
        <row r="1099">
          <cell r="A1099">
            <v>8304</v>
          </cell>
          <cell r="B1099" t="str">
            <v>SUB COLOMBIA 110 KV O.C. AMPLIAC</v>
          </cell>
        </row>
        <row r="1100">
          <cell r="A1100">
            <v>8305</v>
          </cell>
          <cell r="B1100" t="str">
            <v>SUB GIRARDOTA 110 KV O.C. AMPLIAC.</v>
          </cell>
        </row>
        <row r="1101">
          <cell r="A1101">
            <v>8306</v>
          </cell>
          <cell r="B1101" t="str">
            <v>SUB. MALENA 220KV OC RECONFIG.</v>
          </cell>
        </row>
        <row r="1102">
          <cell r="A1102">
            <v>8307</v>
          </cell>
          <cell r="B1102" t="str">
            <v>SUB. MALENA 220KV RECONFIG.</v>
          </cell>
        </row>
        <row r="1103">
          <cell r="A1103">
            <v>8308</v>
          </cell>
          <cell r="B1103" t="str">
            <v>CENTRO DE COSTO NO EXISTE!!!</v>
          </cell>
        </row>
        <row r="1104">
          <cell r="A1104">
            <v>8310</v>
          </cell>
          <cell r="B1104" t="str">
            <v>EMPALME BELLO P.BLANCAS VILLA HERMOSA</v>
          </cell>
        </row>
        <row r="1105">
          <cell r="A1105">
            <v>8311</v>
          </cell>
          <cell r="B1105" t="str">
            <v>EMPALME RIOGRANDE GIRARDOTA PL BIENAL</v>
          </cell>
        </row>
        <row r="1106">
          <cell r="A1106">
            <v>8312</v>
          </cell>
          <cell r="B1106" t="str">
            <v>EMPALME OCC COLOMBIA P. BLANCAS</v>
          </cell>
        </row>
        <row r="1107">
          <cell r="A1107">
            <v>8313</v>
          </cell>
          <cell r="B1107" t="str">
            <v>LIN EL SALTO BARBOSA C.T. 220 KV</v>
          </cell>
        </row>
        <row r="1108">
          <cell r="A1108">
            <v>8314</v>
          </cell>
          <cell r="B1108" t="str">
            <v>LINEA TASAJERA BELLO 220 KV</v>
          </cell>
        </row>
        <row r="1109">
          <cell r="A1109">
            <v>8312</v>
          </cell>
          <cell r="B1109" t="str">
            <v>CENTRO DE COSTO NO EXISTE!!!</v>
          </cell>
        </row>
        <row r="1110">
          <cell r="A1110">
            <v>8316</v>
          </cell>
          <cell r="B1110" t="str">
            <v>LINEA EL SALTO-YARUMAL I Y II</v>
          </cell>
        </row>
        <row r="1111">
          <cell r="A1111">
            <v>8317</v>
          </cell>
          <cell r="B1111" t="str">
            <v>CENTRO DE COSTO NO EXISTE!!!</v>
          </cell>
        </row>
        <row r="1112">
          <cell r="A1112">
            <v>8319</v>
          </cell>
          <cell r="B1112" t="str">
            <v>LINEA GUADALUPE IV-SALTO III REPLANTEO</v>
          </cell>
        </row>
        <row r="1113">
          <cell r="A1113">
            <v>8320</v>
          </cell>
          <cell r="B1113" t="str">
            <v>ING.EXP,TRANS,TRANSF 91-2000</v>
          </cell>
        </row>
        <row r="1114">
          <cell r="A1114">
            <v>8321</v>
          </cell>
          <cell r="B1114" t="str">
            <v>CENTRO DE COSTO NO EXISTE!!!</v>
          </cell>
        </row>
        <row r="1115">
          <cell r="A1115">
            <v>8325</v>
          </cell>
          <cell r="B1115" t="str">
            <v>GASTOS FCIEROS EXP,TRAS,TRANSF</v>
          </cell>
        </row>
        <row r="1116">
          <cell r="A1116">
            <v>8326</v>
          </cell>
          <cell r="B1116" t="str">
            <v>CENTRO DE COSTO NO EXISTE!!!</v>
          </cell>
        </row>
        <row r="1117">
          <cell r="A1117">
            <v>8327</v>
          </cell>
          <cell r="B1117" t="str">
            <v>SUB EL SALTO 220 KV EXPANSION</v>
          </cell>
        </row>
        <row r="1118">
          <cell r="A1118">
            <v>8328</v>
          </cell>
          <cell r="B1118" t="str">
            <v>SUB BELLO 220 KV EXPANSION</v>
          </cell>
        </row>
        <row r="1119">
          <cell r="A1119">
            <v>8329</v>
          </cell>
          <cell r="B1119" t="str">
            <v>SUB BARBOSA 220 KV AMPLIACION</v>
          </cell>
        </row>
        <row r="1120">
          <cell r="A1120">
            <v>8330</v>
          </cell>
          <cell r="B1120" t="str">
            <v>SUB GUADALUPE IV 220 KV AMPLIACION</v>
          </cell>
        </row>
        <row r="1121">
          <cell r="A1121">
            <v>8331</v>
          </cell>
          <cell r="B1121" t="str">
            <v>SUB COLOMBIA 110 KV AMPLIACION</v>
          </cell>
        </row>
        <row r="1122">
          <cell r="A1122">
            <v>8332</v>
          </cell>
          <cell r="B1122" t="str">
            <v>SUB GIRARDOTA 110 KV AMPLIACION</v>
          </cell>
        </row>
        <row r="1123">
          <cell r="A1123">
            <v>8333</v>
          </cell>
          <cell r="B1123" t="str">
            <v>SUB REP/RESP PARARRAYOS</v>
          </cell>
        </row>
        <row r="1124">
          <cell r="A1124">
            <v>8334</v>
          </cell>
          <cell r="B1124" t="str">
            <v>SUB REP/RESP TRANSFORMAD MEDIDA</v>
          </cell>
        </row>
        <row r="1125">
          <cell r="A1125">
            <v>8335</v>
          </cell>
          <cell r="B1125" t="str">
            <v>SUB REP/RESP TRANSFORMAD POTENCIA</v>
          </cell>
        </row>
        <row r="1126">
          <cell r="A1126">
            <v>8336</v>
          </cell>
          <cell r="B1126" t="str">
            <v>SUB REP/RESP INTERRUPT. SECCIONAD.</v>
          </cell>
        </row>
        <row r="1127">
          <cell r="A1127">
            <v>8337</v>
          </cell>
          <cell r="B1127" t="str">
            <v>SUB REP/RESP VARIOS</v>
          </cell>
        </row>
        <row r="1128">
          <cell r="A1128">
            <v>8338</v>
          </cell>
          <cell r="B1128" t="str">
            <v>SUB REFUERZOS PROTECC. VARIOS</v>
          </cell>
        </row>
        <row r="1129">
          <cell r="A1129">
            <v>8339</v>
          </cell>
          <cell r="B1129" t="str">
            <v>SUB RESPALDO MICROONDAS FIBRA OPTICA</v>
          </cell>
        </row>
        <row r="1130">
          <cell r="A1130">
            <v>8340</v>
          </cell>
          <cell r="B1130" t="str">
            <v>SUB RESPALDO CENETRO DE CONTROL</v>
          </cell>
        </row>
        <row r="1131">
          <cell r="A1131">
            <v>8341</v>
          </cell>
          <cell r="B1131" t="str">
            <v>SUB SISTEMA ANTINCENDIO</v>
          </cell>
        </row>
        <row r="1132">
          <cell r="A1132">
            <v>8342</v>
          </cell>
          <cell r="B1132" t="str">
            <v>OBRAS VARIAS DE TRANSMISION</v>
          </cell>
        </row>
        <row r="1133">
          <cell r="A1133">
            <v>8343</v>
          </cell>
          <cell r="B1133" t="str">
            <v>S/E BELEN BANCO COMPENSACION REACTIVA</v>
          </cell>
        </row>
        <row r="1134">
          <cell r="A1134">
            <v>8344</v>
          </cell>
          <cell r="B1134" t="str">
            <v>S/E MALENA REMODELACION Y AMPLIACION</v>
          </cell>
        </row>
        <row r="1135">
          <cell r="A1135">
            <v>8345</v>
          </cell>
          <cell r="B1135" t="str">
            <v>CENTRO DE COSTO NO EXISTE!!!</v>
          </cell>
        </row>
        <row r="1136">
          <cell r="A1136">
            <v>8346</v>
          </cell>
          <cell r="B1136" t="str">
            <v>AJUSTE PRESTAMO</v>
          </cell>
        </row>
        <row r="1137">
          <cell r="A1137">
            <v>8347</v>
          </cell>
          <cell r="B1137" t="str">
            <v>GASTOS FINANCIEROS</v>
          </cell>
        </row>
        <row r="1138">
          <cell r="A1138">
            <v>8348</v>
          </cell>
          <cell r="B1138" t="str">
            <v>AJ POR INFL TRANS Y TRANSF FUTURO</v>
          </cell>
        </row>
        <row r="1139">
          <cell r="A1139">
            <v>8349</v>
          </cell>
          <cell r="B1139" t="str">
            <v>ANTICIPOS TRANSM Y TRANSF FUTURO</v>
          </cell>
        </row>
        <row r="1140">
          <cell r="A1140">
            <v>8350</v>
          </cell>
          <cell r="B1140" t="str">
            <v>CENTRO DE COSTO NO EXISTE!!!</v>
          </cell>
        </row>
        <row r="1141">
          <cell r="A1141">
            <v>8379</v>
          </cell>
          <cell r="B1141" t="str">
            <v>ANTICIPOS PLAYAS</v>
          </cell>
        </row>
        <row r="1142">
          <cell r="A1142">
            <v>8380</v>
          </cell>
          <cell r="B1142" t="str">
            <v>CENTRO DE COSTO NO EXISTE!!!</v>
          </cell>
        </row>
        <row r="1143">
          <cell r="A1143">
            <v>8401</v>
          </cell>
          <cell r="B1143" t="str">
            <v>DISENOS PORCE II</v>
          </cell>
        </row>
        <row r="1144">
          <cell r="A1144">
            <v>8402</v>
          </cell>
          <cell r="B1144" t="str">
            <v>ESTUDIOS AMBIENTALES PORCE II</v>
          </cell>
        </row>
        <row r="1145">
          <cell r="A1145">
            <v>8403</v>
          </cell>
          <cell r="B1145" t="str">
            <v>INTERVENTORIA PORCE II</v>
          </cell>
        </row>
        <row r="1146">
          <cell r="A1146">
            <v>8404</v>
          </cell>
          <cell r="B1146" t="str">
            <v>CENTRO DE COSTO NO EXISTE!!!</v>
          </cell>
        </row>
        <row r="1147">
          <cell r="A1147">
            <v>8405</v>
          </cell>
          <cell r="B1147" t="str">
            <v>ASESORES PORCE II</v>
          </cell>
        </row>
        <row r="1148">
          <cell r="A1148">
            <v>8406</v>
          </cell>
          <cell r="B1148" t="str">
            <v>TIERRAS Y SERVIDUMBRES PORCE II</v>
          </cell>
        </row>
        <row r="1149">
          <cell r="A1149">
            <v>8407</v>
          </cell>
          <cell r="B1149" t="str">
            <v>INGENIERIA Y ADMON. PORCE II</v>
          </cell>
        </row>
        <row r="1150">
          <cell r="A1150">
            <v>8408</v>
          </cell>
          <cell r="B1150" t="str">
            <v>DISENOS TRANSM ASOCIADA PORCE II</v>
          </cell>
        </row>
        <row r="1151">
          <cell r="A1151">
            <v>8409</v>
          </cell>
          <cell r="B1151" t="str">
            <v>PROGRAMA CAPACITACION BID PORCE</v>
          </cell>
        </row>
        <row r="1152">
          <cell r="A1152">
            <v>8410</v>
          </cell>
          <cell r="B1152" t="str">
            <v>INFRAEST CAMPAMENTOS PORCE II</v>
          </cell>
        </row>
        <row r="1153">
          <cell r="A1153">
            <v>8411</v>
          </cell>
          <cell r="B1153" t="str">
            <v>CENTRO DE COSTO NO EXISTE!!!</v>
          </cell>
        </row>
        <row r="1154">
          <cell r="A1154">
            <v>8412</v>
          </cell>
          <cell r="B1154" t="str">
            <v>INFRAEST CARRET DE ACC PORCE II</v>
          </cell>
        </row>
        <row r="1155">
          <cell r="A1155">
            <v>8413</v>
          </cell>
          <cell r="B1155" t="str">
            <v>CENTRO DE COSTO NO EXISTE!!!</v>
          </cell>
        </row>
        <row r="1156">
          <cell r="A1156">
            <v>8415</v>
          </cell>
          <cell r="B1156" t="str">
            <v>PRESA Y VERT PORCE II</v>
          </cell>
        </row>
        <row r="1157">
          <cell r="A1157">
            <v>8416</v>
          </cell>
          <cell r="B1157" t="str">
            <v>CENTRO DE COSTO NO EXISTE!!!</v>
          </cell>
        </row>
        <row r="1158">
          <cell r="A1158">
            <v>8420</v>
          </cell>
          <cell r="B1158" t="str">
            <v>OBRAS SUBTERRANEAS PORCE II</v>
          </cell>
        </row>
        <row r="1159">
          <cell r="A1159">
            <v>8421</v>
          </cell>
          <cell r="B1159" t="str">
            <v>CENTRO DE COSTO NO EXISTE!!!</v>
          </cell>
        </row>
        <row r="1160">
          <cell r="A1160">
            <v>8422</v>
          </cell>
          <cell r="B1160" t="str">
            <v>SUBESTACION PORCE II</v>
          </cell>
        </row>
        <row r="1161">
          <cell r="A1161">
            <v>8423</v>
          </cell>
          <cell r="B1161" t="str">
            <v>CENTRO DE COSTO NO EXISTE!!!</v>
          </cell>
        </row>
        <row r="1162">
          <cell r="A1162">
            <v>8425</v>
          </cell>
          <cell r="B1162" t="str">
            <v>LINEAS DE TRANSMISION PORCE II</v>
          </cell>
        </row>
        <row r="1163">
          <cell r="A1163">
            <v>8426</v>
          </cell>
          <cell r="B1163" t="str">
            <v>CENTRO DE COSTO NO EXISTE!!!</v>
          </cell>
        </row>
        <row r="1164">
          <cell r="A1164">
            <v>8428</v>
          </cell>
          <cell r="B1164" t="str">
            <v>OBRAS SUSTITUTIVAS PORCE II</v>
          </cell>
        </row>
        <row r="1165">
          <cell r="A1165">
            <v>8429</v>
          </cell>
          <cell r="B1165" t="str">
            <v>CENTRO DE COSTO NO EXISTE!!!</v>
          </cell>
        </row>
        <row r="1166">
          <cell r="A1166">
            <v>8435</v>
          </cell>
          <cell r="B1166" t="str">
            <v>OB PROTECC MEDIO AMB PORCE II</v>
          </cell>
        </row>
        <row r="1167">
          <cell r="A1167">
            <v>8436</v>
          </cell>
          <cell r="B1167" t="str">
            <v>CENTRO DE COSTO NO EXISTE!!!</v>
          </cell>
        </row>
        <row r="1168">
          <cell r="A1168">
            <v>8440</v>
          </cell>
          <cell r="B1168" t="str">
            <v>EQUIPOS INFRAESTRUCTURA PORCE II</v>
          </cell>
        </row>
        <row r="1169">
          <cell r="A1169">
            <v>8441</v>
          </cell>
          <cell r="B1169" t="str">
            <v>TURBINAS Y ASOCIADOS PORCE II</v>
          </cell>
        </row>
        <row r="1170">
          <cell r="A1170">
            <v>8442</v>
          </cell>
          <cell r="B1170" t="str">
            <v>COMPUERTAS PORCE II</v>
          </cell>
        </row>
        <row r="1171">
          <cell r="A1171">
            <v>8443</v>
          </cell>
          <cell r="B1171" t="str">
            <v>GENERADORES Y ASOCIADOS PORCE II</v>
          </cell>
        </row>
        <row r="1172">
          <cell r="A1172">
            <v>8444</v>
          </cell>
          <cell r="B1172" t="str">
            <v>CENTRO DE COSTO NO EXISTE!!!</v>
          </cell>
        </row>
        <row r="1173">
          <cell r="A1173">
            <v>8445</v>
          </cell>
          <cell r="B1173" t="str">
            <v>TRANSFORMADORES PORCE II</v>
          </cell>
        </row>
        <row r="1174">
          <cell r="A1174">
            <v>8446</v>
          </cell>
          <cell r="B1174" t="str">
            <v>CENTRO DE COSTO NO EXISTE!!!</v>
          </cell>
        </row>
        <row r="1175">
          <cell r="A1175">
            <v>8447</v>
          </cell>
          <cell r="B1175" t="str">
            <v>BLIND TUNEL Y DISTRIBUID PORC II</v>
          </cell>
        </row>
        <row r="1176">
          <cell r="A1176">
            <v>8448</v>
          </cell>
          <cell r="B1176" t="str">
            <v>CENTRO DE COSTO NO EXISTE!!!</v>
          </cell>
        </row>
        <row r="1177">
          <cell r="A1177">
            <v>8450</v>
          </cell>
          <cell r="B1177" t="str">
            <v>EQUIP SECUNDARIOS ELECT PORCE II</v>
          </cell>
        </row>
        <row r="1178">
          <cell r="A1178">
            <v>8451</v>
          </cell>
          <cell r="B1178" t="str">
            <v>EQUIPOS SECUND MECAN PORCE II</v>
          </cell>
        </row>
        <row r="1179">
          <cell r="A1179">
            <v>8452</v>
          </cell>
          <cell r="B1179" t="str">
            <v>EQUIPOS SUBESTACION PORCE II</v>
          </cell>
        </row>
        <row r="1180">
          <cell r="A1180">
            <v>8453</v>
          </cell>
          <cell r="B1180" t="str">
            <v>CENTRO DE COSTO NO EXISTE!!!</v>
          </cell>
        </row>
        <row r="1181">
          <cell r="A1181">
            <v>8455</v>
          </cell>
          <cell r="B1181" t="str">
            <v>EQ LINEAS TRANSMISION PORCE II</v>
          </cell>
        </row>
        <row r="1182">
          <cell r="A1182">
            <v>8456</v>
          </cell>
          <cell r="B1182" t="str">
            <v>CENTRO DE COSTO NO EXISTE!!!</v>
          </cell>
        </row>
        <row r="1183">
          <cell r="A1183">
            <v>8457</v>
          </cell>
          <cell r="B1183" t="str">
            <v>INVERSION DE MERCADO NO REGULADO Y P.</v>
          </cell>
        </row>
        <row r="1184">
          <cell r="A1184">
            <v>8458</v>
          </cell>
          <cell r="B1184" t="str">
            <v>EQUIPOS DE CONTROL PORCE II</v>
          </cell>
        </row>
        <row r="1185">
          <cell r="A1185">
            <v>8459</v>
          </cell>
          <cell r="B1185" t="str">
            <v>PROG REDUCC PERD Y USO RAC ENE</v>
          </cell>
        </row>
        <row r="1186">
          <cell r="A1186">
            <v>8460</v>
          </cell>
          <cell r="B1186" t="str">
            <v>CENTRO DE COSTO NO EXISTE!!!</v>
          </cell>
        </row>
        <row r="1187">
          <cell r="A1187">
            <v>8479</v>
          </cell>
          <cell r="B1187" t="str">
            <v>ANTICIPOS PORCE II</v>
          </cell>
        </row>
        <row r="1188">
          <cell r="A1188">
            <v>8480</v>
          </cell>
          <cell r="B1188" t="str">
            <v>PTMO FONADE PORCE II</v>
          </cell>
        </row>
        <row r="1189">
          <cell r="A1189">
            <v>8481</v>
          </cell>
          <cell r="B1189" t="str">
            <v>PRESTAMO BID PORCE II</v>
          </cell>
        </row>
        <row r="1190">
          <cell r="A1190">
            <v>8482</v>
          </cell>
          <cell r="B1190" t="str">
            <v>PRESTAMO BID PORCE DISTRIBUCION</v>
          </cell>
        </row>
        <row r="1191">
          <cell r="A1191">
            <v>8483</v>
          </cell>
          <cell r="B1191" t="str">
            <v>CENTRO DE COSTO NO EXISTE!!!</v>
          </cell>
        </row>
        <row r="1192">
          <cell r="A1192">
            <v>8489</v>
          </cell>
          <cell r="B1192" t="str">
            <v>ANTICIPOS PORCE II TRANSMISION</v>
          </cell>
        </row>
        <row r="1193">
          <cell r="A1193">
            <v>8490</v>
          </cell>
          <cell r="B1193" t="str">
            <v>CENTRO DE COSTO NO EXISTE!!!</v>
          </cell>
        </row>
        <row r="1194">
          <cell r="A1194">
            <v>8491</v>
          </cell>
          <cell r="B1194" t="str">
            <v>AJUSTE PRESTAMO BID PORCE II</v>
          </cell>
        </row>
        <row r="1195">
          <cell r="A1195">
            <v>8492</v>
          </cell>
          <cell r="B1195" t="str">
            <v>AJUSTE PRESTAMO BID-PORCE II-DISTRIB.</v>
          </cell>
        </row>
        <row r="1196">
          <cell r="A1196">
            <v>8493</v>
          </cell>
          <cell r="B1196" t="str">
            <v>CENTRO DE COSTO NO EXISTE!!!</v>
          </cell>
        </row>
        <row r="1197">
          <cell r="A1197">
            <v>8500</v>
          </cell>
          <cell r="B1197" t="str">
            <v>ESTUDIOS EXP TRANSM DISTRIBUCION</v>
          </cell>
        </row>
        <row r="1198">
          <cell r="A1198">
            <v>8501</v>
          </cell>
          <cell r="B1198" t="str">
            <v>CENTRO DE COSTO NO EXISTE!!!</v>
          </cell>
        </row>
        <row r="1199">
          <cell r="A1199">
            <v>8536</v>
          </cell>
          <cell r="B1199" t="str">
            <v>SUBESTACION PIEDRAS BLANCAS EQUIPOS</v>
          </cell>
        </row>
        <row r="1200">
          <cell r="A1200">
            <v>8537</v>
          </cell>
          <cell r="B1200" t="str">
            <v>CENTRO DE COSTO NO EXISTE!!!</v>
          </cell>
        </row>
        <row r="1201">
          <cell r="A1201">
            <v>8545</v>
          </cell>
          <cell r="B1201" t="str">
            <v>SUBESTACION GIRARDOTA EQUIPOS</v>
          </cell>
        </row>
        <row r="1202">
          <cell r="A1202">
            <v>8546</v>
          </cell>
          <cell r="B1202" t="str">
            <v>CENTRO DE COSTO NO EXISTE!!!</v>
          </cell>
        </row>
        <row r="1203">
          <cell r="A1203">
            <v>8574</v>
          </cell>
          <cell r="B1203" t="str">
            <v>ING PLAN REDUCC PERDIDA</v>
          </cell>
        </row>
        <row r="1204">
          <cell r="A1204">
            <v>8575</v>
          </cell>
          <cell r="B1204" t="str">
            <v>CENTRO DE COSTO NO EXISTE!!!</v>
          </cell>
        </row>
        <row r="1205">
          <cell r="A1205">
            <v>8576</v>
          </cell>
          <cell r="B1205" t="str">
            <v>SUBESTACIÓN MALENA EQUIPOS</v>
          </cell>
        </row>
        <row r="1206">
          <cell r="A1206">
            <v>8577</v>
          </cell>
          <cell r="B1206" t="str">
            <v>CENTRO DE COSTO NO EXISTE!!!</v>
          </cell>
        </row>
        <row r="1207">
          <cell r="A1207">
            <v>8579</v>
          </cell>
          <cell r="B1207" t="str">
            <v>ANTICIPOS EXP TRANSMISION Y DISTRIBUCION</v>
          </cell>
        </row>
        <row r="1208">
          <cell r="A1208">
            <v>8580</v>
          </cell>
          <cell r="B1208" t="str">
            <v>SUBESTACION CALDAS EQUIPOS</v>
          </cell>
        </row>
        <row r="1209">
          <cell r="A1209">
            <v>8581</v>
          </cell>
          <cell r="B1209" t="str">
            <v>CENTRO DE COSTO NO EXISTE!!!</v>
          </cell>
        </row>
        <row r="1210">
          <cell r="A1210">
            <v>8589</v>
          </cell>
          <cell r="B1210" t="str">
            <v>ANT REDUCCION PERDIDAS</v>
          </cell>
        </row>
        <row r="1211">
          <cell r="A1211">
            <v>8590</v>
          </cell>
          <cell r="B1211" t="str">
            <v>CENTRO DE COSTO NO EXISTE!!!</v>
          </cell>
        </row>
        <row r="1212">
          <cell r="A1212">
            <v>8591</v>
          </cell>
          <cell r="B1212" t="str">
            <v>PRESTAMO FEN-EXIMBANK TRANS Y DISTRIBUC.</v>
          </cell>
        </row>
        <row r="1213">
          <cell r="A1213">
            <v>8592</v>
          </cell>
          <cell r="B1213" t="str">
            <v>CENTRO DE COSTO NO EXISTE!!!</v>
          </cell>
        </row>
        <row r="1214">
          <cell r="A1214">
            <v>8597</v>
          </cell>
          <cell r="B1214" t="str">
            <v>AJUSTE PTMO EXIMBANK TRANS Y DISTRIBUCION</v>
          </cell>
        </row>
        <row r="1215">
          <cell r="A1215">
            <v>8598</v>
          </cell>
          <cell r="B1215" t="str">
            <v>AJ POR INFL REDUCCION PERDIDAS</v>
          </cell>
        </row>
        <row r="1216">
          <cell r="A1216">
            <v>8599</v>
          </cell>
          <cell r="B1216" t="str">
            <v>AJ POR INFL PLAN EXP SUBT Y DISTRIBUCION</v>
          </cell>
        </row>
        <row r="1217">
          <cell r="A1217">
            <v>8600</v>
          </cell>
          <cell r="B1217" t="str">
            <v>CENTRO DE COSTO NO EXISTE!!!</v>
          </cell>
        </row>
        <row r="1218">
          <cell r="A1218">
            <v>8601</v>
          </cell>
          <cell r="B1218" t="str">
            <v>INGENIERIA Y ADMON TERMICA</v>
          </cell>
        </row>
        <row r="1219">
          <cell r="A1219">
            <v>8602</v>
          </cell>
          <cell r="B1219" t="str">
            <v>INTERVENTORIA TERMICA</v>
          </cell>
        </row>
        <row r="1220">
          <cell r="A1220">
            <v>8603</v>
          </cell>
          <cell r="B1220" t="str">
            <v>CENTRO DE COSTO NO EXISTE!!!</v>
          </cell>
        </row>
        <row r="1221">
          <cell r="A1221">
            <v>8604</v>
          </cell>
          <cell r="B1221" t="str">
            <v>ESTUDIOS Y OBRAS CIVILES TERMICA</v>
          </cell>
        </row>
        <row r="1222">
          <cell r="A1222">
            <v>8605</v>
          </cell>
          <cell r="B1222" t="str">
            <v>INGENIERÍA TÉRMICA LA SIERRA</v>
          </cell>
        </row>
        <row r="1223">
          <cell r="A1223">
            <v>8606</v>
          </cell>
          <cell r="B1223" t="str">
            <v>EQUIPOS COMUNICACIONES TERMICA</v>
          </cell>
        </row>
        <row r="1224">
          <cell r="A1224">
            <v>8607</v>
          </cell>
          <cell r="B1224" t="str">
            <v>CENTRO DE COSTO NO EXISTE!!!</v>
          </cell>
        </row>
        <row r="1225">
          <cell r="A1225">
            <v>8609</v>
          </cell>
          <cell r="B1225" t="str">
            <v>CONTRATO LLAVE EN MANO TS</v>
          </cell>
        </row>
        <row r="1226">
          <cell r="A1226">
            <v>8610</v>
          </cell>
          <cell r="B1226" t="str">
            <v>TRANSPORTES Y COMBUSTIBLES TERMICA</v>
          </cell>
        </row>
        <row r="1227">
          <cell r="A1227">
            <v>8611</v>
          </cell>
          <cell r="B1227" t="str">
            <v>COMPRA DE TIERRAS TERMICA</v>
          </cell>
        </row>
        <row r="1228">
          <cell r="A1228">
            <v>8612</v>
          </cell>
          <cell r="B1228" t="str">
            <v>CENTRO DE COSTO NO EXISTE!!!</v>
          </cell>
        </row>
        <row r="1229">
          <cell r="A1229">
            <v>8617</v>
          </cell>
          <cell r="B1229" t="str">
            <v>AJUSTE DIF. EN CAMBIO TERMICA LA SIERRA</v>
          </cell>
        </row>
        <row r="1230">
          <cell r="A1230">
            <v>8618</v>
          </cell>
          <cell r="B1230" t="str">
            <v>GASTOS FINANCIEROS TERMICA</v>
          </cell>
        </row>
        <row r="1231">
          <cell r="A1231">
            <v>8619</v>
          </cell>
          <cell r="B1231" t="str">
            <v>ANTICIPOS TERMICA</v>
          </cell>
        </row>
        <row r="1232">
          <cell r="A1232">
            <v>8620</v>
          </cell>
          <cell r="B1232" t="str">
            <v>CENTRO DE COSTO NO EXISTE!!!</v>
          </cell>
        </row>
        <row r="1233">
          <cell r="A1233">
            <v>8629</v>
          </cell>
          <cell r="B1233" t="str">
            <v>ANTICIPOS NECHI</v>
          </cell>
        </row>
        <row r="1234">
          <cell r="A1234">
            <v>8630</v>
          </cell>
          <cell r="B1234" t="str">
            <v>TERMOELECTRICA LA SIERRA - CICLO COMBIN.</v>
          </cell>
        </row>
        <row r="1235">
          <cell r="A1235">
            <v>8631</v>
          </cell>
          <cell r="B1235" t="str">
            <v>ESTUDIOS CICLO COMBINADO LA SIERRA</v>
          </cell>
        </row>
        <row r="1236">
          <cell r="A1236">
            <v>8632</v>
          </cell>
          <cell r="B1236" t="str">
            <v>CENTRO DE COSTO NO EXISTE!!!</v>
          </cell>
        </row>
        <row r="1237">
          <cell r="A1237">
            <v>8651</v>
          </cell>
          <cell r="B1237" t="str">
            <v>DISEÑOS NECHI</v>
          </cell>
        </row>
        <row r="1238">
          <cell r="A1238">
            <v>8652</v>
          </cell>
          <cell r="B1238" t="str">
            <v>INGENIERIA NECHI</v>
          </cell>
        </row>
        <row r="1239">
          <cell r="A1239">
            <v>8653</v>
          </cell>
          <cell r="B1239" t="str">
            <v>TIERRAS Y SERVIDUMBRES NECHI</v>
          </cell>
        </row>
        <row r="1240">
          <cell r="A1240">
            <v>8654</v>
          </cell>
          <cell r="B1240" t="str">
            <v>CENTRO DE COSTO NO EXISTE!!!</v>
          </cell>
        </row>
        <row r="1241">
          <cell r="A1241">
            <v>8690</v>
          </cell>
          <cell r="B1241" t="str">
            <v>AJUSTES POR INFL RIOG II</v>
          </cell>
        </row>
        <row r="1242">
          <cell r="A1242">
            <v>8691</v>
          </cell>
          <cell r="B1242" t="str">
            <v>CENTRO DE COSTO NO EXISTE!!!</v>
          </cell>
        </row>
        <row r="1243">
          <cell r="A1243">
            <v>8693</v>
          </cell>
          <cell r="B1243" t="str">
            <v>AJUSTES POR INFLACION NECHI</v>
          </cell>
        </row>
        <row r="1244">
          <cell r="A1244">
            <v>8694</v>
          </cell>
          <cell r="B1244" t="str">
            <v>CENTRO DE COSTO NO EXISTE!!!</v>
          </cell>
        </row>
        <row r="1245">
          <cell r="A1245">
            <v>8704</v>
          </cell>
          <cell r="B1245" t="str">
            <v>TRAB PART EN DIV CONSERV CONTROL</v>
          </cell>
        </row>
        <row r="1246">
          <cell r="A1246">
            <v>8705</v>
          </cell>
          <cell r="B1246" t="str">
            <v>CENTRO DE COSTO NO EXISTE!!!</v>
          </cell>
        </row>
        <row r="1247">
          <cell r="A1247">
            <v>8706</v>
          </cell>
          <cell r="B1247" t="str">
            <v>DIS MIRAFLORES Y TRONERAS</v>
          </cell>
        </row>
        <row r="1248">
          <cell r="A1248">
            <v>8707</v>
          </cell>
          <cell r="B1248" t="str">
            <v>CENTRO DE COSTO NO EXISTE!!!</v>
          </cell>
        </row>
        <row r="1249">
          <cell r="A1249">
            <v>8710</v>
          </cell>
          <cell r="B1249" t="str">
            <v>SISTEMAS INFORM. GEREN. DISTRIB. ENERGIA</v>
          </cell>
        </row>
        <row r="1250">
          <cell r="A1250">
            <v>8711</v>
          </cell>
          <cell r="B1250" t="str">
            <v>ALUMBRADO PUBLICO</v>
          </cell>
        </row>
        <row r="1251">
          <cell r="A1251">
            <v>8712</v>
          </cell>
          <cell r="B1251" t="str">
            <v>EST REDISENO TRONERAS</v>
          </cell>
        </row>
        <row r="1252">
          <cell r="A1252">
            <v>8713</v>
          </cell>
          <cell r="B1252" t="str">
            <v>PLANEAMIENTO OPERATIVO ENERGIA</v>
          </cell>
        </row>
        <row r="1253">
          <cell r="A1253">
            <v>8714</v>
          </cell>
          <cell r="B1253" t="str">
            <v>AJ POR INFL GEN Y REP EQUIPOS</v>
          </cell>
        </row>
        <row r="1254">
          <cell r="A1254">
            <v>8715</v>
          </cell>
          <cell r="B1254" t="str">
            <v>CENTRO DE COSTO NO EXISTE!!!</v>
          </cell>
        </row>
        <row r="1255">
          <cell r="A1255">
            <v>8716</v>
          </cell>
          <cell r="B1255" t="str">
            <v>SISTEMA DE REFRIGERACIÓN GUATAPÉ O.C.</v>
          </cell>
        </row>
        <row r="1256">
          <cell r="A1256">
            <v>8717</v>
          </cell>
          <cell r="B1256" t="str">
            <v>CENTRO DE COSTO NO EXISTE!!!</v>
          </cell>
        </row>
        <row r="1257">
          <cell r="A1257">
            <v>8720</v>
          </cell>
          <cell r="B1257" t="str">
            <v>MODELO EXPANSION GENERACION</v>
          </cell>
        </row>
        <row r="1258">
          <cell r="A1258">
            <v>8721</v>
          </cell>
          <cell r="B1258" t="str">
            <v>CENTRO DE COSTO NO EXISTE!!!</v>
          </cell>
        </row>
        <row r="1259">
          <cell r="A1259">
            <v>8724</v>
          </cell>
          <cell r="B1259" t="str">
            <v>MODERNIZACION GUATAPE</v>
          </cell>
        </row>
        <row r="1260">
          <cell r="A1260">
            <v>8725</v>
          </cell>
          <cell r="B1260" t="str">
            <v>PARTICION Y EXPANSION PARRILLA</v>
          </cell>
        </row>
        <row r="1261">
          <cell r="A1261">
            <v>8726</v>
          </cell>
          <cell r="B1261" t="str">
            <v>MTTO PREVENTIVO RURAL</v>
          </cell>
        </row>
        <row r="1262">
          <cell r="A1262">
            <v>8727</v>
          </cell>
          <cell r="B1262" t="str">
            <v>CENTRO DE COSTO NO EXISTE!!!</v>
          </cell>
        </row>
        <row r="1263">
          <cell r="A1263">
            <v>8728</v>
          </cell>
          <cell r="B1263" t="str">
            <v>OB VARIAS PROD ENERG DIV TECNICA</v>
          </cell>
        </row>
        <row r="1264">
          <cell r="A1264">
            <v>8729</v>
          </cell>
          <cell r="B1264" t="str">
            <v>OB VARIAS PRODUCC ENERG GTPE</v>
          </cell>
        </row>
        <row r="1265">
          <cell r="A1265">
            <v>8730</v>
          </cell>
          <cell r="B1265" t="str">
            <v>CENTRO DE COSTO NO EXISTE!!!</v>
          </cell>
        </row>
        <row r="1266">
          <cell r="A1266">
            <v>8731</v>
          </cell>
          <cell r="B1266" t="str">
            <v>DISENO RIACHON</v>
          </cell>
        </row>
        <row r="1267">
          <cell r="A1267">
            <v>8732</v>
          </cell>
          <cell r="B1267" t="str">
            <v>CENTRO DE COSTO NO EXISTE!!!</v>
          </cell>
        </row>
        <row r="1268">
          <cell r="A1268">
            <v>8738</v>
          </cell>
          <cell r="B1268" t="str">
            <v>REALCE VERTEDERO TENCHE</v>
          </cell>
        </row>
        <row r="1269">
          <cell r="A1269">
            <v>8739</v>
          </cell>
          <cell r="B1269" t="str">
            <v>TRASLADO CENTRAL GUADALUPE</v>
          </cell>
        </row>
        <row r="1270">
          <cell r="A1270">
            <v>8740</v>
          </cell>
          <cell r="B1270" t="str">
            <v>CONSULT. GUAD III,TRON, P.BLANC.</v>
          </cell>
        </row>
        <row r="1271">
          <cell r="A1271">
            <v>8741</v>
          </cell>
          <cell r="B1271" t="str">
            <v>CENTRO DE COSTO NO EXISTE!!!</v>
          </cell>
        </row>
        <row r="1272">
          <cell r="A1272">
            <v>8746</v>
          </cell>
          <cell r="B1272" t="str">
            <v>OBRA CIVIL MINICENTRAL DOLORES</v>
          </cell>
        </row>
        <row r="1273">
          <cell r="A1273">
            <v>8747</v>
          </cell>
          <cell r="B1273" t="str">
            <v>EQUIPOS MINICENTRAL DOLORES</v>
          </cell>
        </row>
        <row r="1274">
          <cell r="A1274">
            <v>8748</v>
          </cell>
          <cell r="B1274" t="str">
            <v>CENTRO DE COSTO NO EXISTE!!!</v>
          </cell>
        </row>
        <row r="1275">
          <cell r="A1275">
            <v>8760</v>
          </cell>
          <cell r="B1275" t="str">
            <v>PLAN INFORMATICO GERENCIA GENER. ENERGIA</v>
          </cell>
        </row>
        <row r="1276">
          <cell r="A1276">
            <v>8761</v>
          </cell>
          <cell r="B1276" t="str">
            <v>CENTRO DE COSTO NO EXISTE!!!</v>
          </cell>
        </row>
        <row r="1277">
          <cell r="A1277">
            <v>8770</v>
          </cell>
          <cell r="B1277" t="str">
            <v>CONSERVACIÓN CUENCAS</v>
          </cell>
        </row>
        <row r="1278">
          <cell r="A1278">
            <v>8771</v>
          </cell>
          <cell r="B1278" t="str">
            <v>OBRAS MITIGACIÓN IMPACTOS AMBIENTALES</v>
          </cell>
        </row>
        <row r="1279">
          <cell r="A1279">
            <v>8772</v>
          </cell>
          <cell r="B1279" t="str">
            <v>ESTACIONES HIDROMETEOROLÓGICAS</v>
          </cell>
        </row>
        <row r="1280">
          <cell r="A1280">
            <v>8773</v>
          </cell>
          <cell r="B1280" t="str">
            <v>CENTRO DE COSTO NO EXISTE!!!</v>
          </cell>
        </row>
        <row r="1281">
          <cell r="A1281">
            <v>8775</v>
          </cell>
          <cell r="B1281" t="str">
            <v>CONTRATOS U. PLANEACION GENERACIÓN</v>
          </cell>
        </row>
        <row r="1282">
          <cell r="A1282">
            <v>8776</v>
          </cell>
          <cell r="B1282" t="str">
            <v>CENTRO DE COSTO NO EXISTE!!!</v>
          </cell>
        </row>
        <row r="1283">
          <cell r="A1283">
            <v>8778</v>
          </cell>
          <cell r="B1283" t="str">
            <v>ANTICIPOS OTROS PROGRAMA GENERACIÓN</v>
          </cell>
        </row>
        <row r="1284">
          <cell r="A1284">
            <v>8779</v>
          </cell>
          <cell r="B1284" t="str">
            <v>ANTICIPOS GENERAC Y REPOSIC EQ</v>
          </cell>
        </row>
        <row r="1285">
          <cell r="A1285">
            <v>8780</v>
          </cell>
          <cell r="B1285" t="str">
            <v>CENTRO DE COSTO NO EXISTE!!!</v>
          </cell>
        </row>
        <row r="1286">
          <cell r="A1286">
            <v>8781</v>
          </cell>
          <cell r="B1286" t="str">
            <v>PMO FEN EXIMBANK OTROS PROGR</v>
          </cell>
        </row>
        <row r="1287">
          <cell r="A1287">
            <v>8782</v>
          </cell>
          <cell r="B1287" t="str">
            <v>CENTRO DE COSTO NO EXISTE!!!</v>
          </cell>
        </row>
        <row r="1288">
          <cell r="A1288">
            <v>8790</v>
          </cell>
          <cell r="B1288" t="str">
            <v>AJ POR INFL GENER Y REPOSIC EQ</v>
          </cell>
        </row>
        <row r="1289">
          <cell r="A1289">
            <v>8791</v>
          </cell>
          <cell r="B1289" t="str">
            <v>CENTRO DE COSTO NO EXISTE!!!</v>
          </cell>
        </row>
        <row r="1290">
          <cell r="A1290">
            <v>8797</v>
          </cell>
          <cell r="B1290" t="str">
            <v>AJTE PTMO EXIMBANK OTROS PROG</v>
          </cell>
        </row>
        <row r="1291">
          <cell r="A1291">
            <v>8798</v>
          </cell>
          <cell r="B1291" t="str">
            <v>INGENIERIA OTROS PROGRAMAS</v>
          </cell>
        </row>
        <row r="1292">
          <cell r="A1292">
            <v>8799</v>
          </cell>
          <cell r="B1292" t="str">
            <v>ANTICIPOS OTROS PROGRAMA DISTRIBUCION</v>
          </cell>
        </row>
        <row r="1293">
          <cell r="A1293">
            <v>8800</v>
          </cell>
          <cell r="B1293" t="str">
            <v>CENTRO DE COSTO NO EXISTE!!!</v>
          </cell>
        </row>
        <row r="1294">
          <cell r="A1294">
            <v>8801</v>
          </cell>
          <cell r="B1294" t="str">
            <v>CAPACITACION GENERACIÓN ENERGIA</v>
          </cell>
        </row>
        <row r="1295">
          <cell r="A1295">
            <v>8802</v>
          </cell>
          <cell r="B1295" t="str">
            <v>CAPACITACION DISTRIBUCION ENERGIA</v>
          </cell>
        </row>
        <row r="1296">
          <cell r="A1296">
            <v>8803</v>
          </cell>
          <cell r="B1296" t="str">
            <v>CENTRO DE COSTO NO EXISTE!!!</v>
          </cell>
        </row>
        <row r="1297">
          <cell r="A1297">
            <v>8804</v>
          </cell>
          <cell r="B1297" t="str">
            <v>ADECUACION TERRENO PARQUEADERO</v>
          </cell>
        </row>
        <row r="1298">
          <cell r="A1298">
            <v>8805</v>
          </cell>
          <cell r="B1298" t="str">
            <v>EDIFICIO SEDE BOGOTA</v>
          </cell>
        </row>
        <row r="1299">
          <cell r="A1299">
            <v>8806</v>
          </cell>
          <cell r="B1299" t="str">
            <v>CENTRO DE COSTO NO EXISTE!!!</v>
          </cell>
        </row>
        <row r="1300">
          <cell r="A1300">
            <v>8808</v>
          </cell>
          <cell r="B1300" t="str">
            <v>REMODELACION ED.MIGUEL DE AGUI</v>
          </cell>
        </row>
        <row r="1301">
          <cell r="A1301">
            <v>8809</v>
          </cell>
          <cell r="B1301" t="str">
            <v>CENTRO DE COSTO NO EXISTE!!!</v>
          </cell>
        </row>
        <row r="1302">
          <cell r="A1302">
            <v>8812</v>
          </cell>
          <cell r="B1302" t="str">
            <v>OBRAS SEGURIDAD INSTALAC EPM</v>
          </cell>
        </row>
        <row r="1303">
          <cell r="A1303">
            <v>8813</v>
          </cell>
          <cell r="B1303" t="str">
            <v>CENTRO DE COSTO NO EXISTE!!!</v>
          </cell>
        </row>
        <row r="1304">
          <cell r="A1304">
            <v>8820</v>
          </cell>
          <cell r="B1304" t="str">
            <v>PAVIMENTACION</v>
          </cell>
        </row>
        <row r="1305">
          <cell r="A1305">
            <v>8821</v>
          </cell>
          <cell r="B1305" t="str">
            <v>CENTRO DE COSTO NO EXISTE!!!</v>
          </cell>
        </row>
        <row r="1306">
          <cell r="A1306">
            <v>8823</v>
          </cell>
          <cell r="B1306" t="str">
            <v>CONSTRUCC Y MTTO DESPACHO CUAD</v>
          </cell>
        </row>
        <row r="1307">
          <cell r="A1307">
            <v>8824</v>
          </cell>
          <cell r="B1307" t="str">
            <v>CENTRO DE COSTO NO EXISTE!!!</v>
          </cell>
        </row>
        <row r="1308">
          <cell r="A1308">
            <v>8826</v>
          </cell>
          <cell r="B1308" t="str">
            <v>REMODELACION PALACIO</v>
          </cell>
        </row>
        <row r="1309">
          <cell r="A1309">
            <v>8827</v>
          </cell>
          <cell r="B1309" t="str">
            <v>REFORMA DIV. COMERCIAL</v>
          </cell>
        </row>
        <row r="1310">
          <cell r="A1310">
            <v>8828</v>
          </cell>
          <cell r="B1310" t="str">
            <v>OBRA CIVIL ADECUACION REFORMAS</v>
          </cell>
        </row>
        <row r="1311">
          <cell r="A1311">
            <v>8829</v>
          </cell>
          <cell r="B1311" t="str">
            <v>ADECUACION OFIC ATENCION USUARIO</v>
          </cell>
        </row>
        <row r="1312">
          <cell r="A1312">
            <v>8830</v>
          </cell>
          <cell r="B1312" t="str">
            <v>CENTRO DE COSTO NO EXISTE!!!</v>
          </cell>
        </row>
        <row r="1313">
          <cell r="A1313">
            <v>8836</v>
          </cell>
          <cell r="B1313" t="str">
            <v>FACHADA CENTRO DE CONTROL</v>
          </cell>
        </row>
        <row r="1314">
          <cell r="A1314">
            <v>8837</v>
          </cell>
          <cell r="B1314" t="str">
            <v>CENTRO DE COSTO NO EXISTE!!!</v>
          </cell>
        </row>
        <row r="1315">
          <cell r="A1315">
            <v>8839</v>
          </cell>
          <cell r="B1315" t="str">
            <v>ANT PLAN MAEST DE INFORMATICA</v>
          </cell>
        </row>
        <row r="1316">
          <cell r="A1316">
            <v>8840</v>
          </cell>
          <cell r="B1316" t="str">
            <v>CENTRO DE COSTO NO EXISTE!!!</v>
          </cell>
        </row>
        <row r="1317">
          <cell r="A1317">
            <v>8843</v>
          </cell>
          <cell r="B1317" t="str">
            <v>ADECUACIONES EDIFICIO EE.PP.M.</v>
          </cell>
        </row>
        <row r="1318">
          <cell r="A1318">
            <v>8844</v>
          </cell>
          <cell r="B1318" t="str">
            <v>CENTRO DE COSTO NO EXISTE!!!</v>
          </cell>
        </row>
        <row r="1319">
          <cell r="A1319">
            <v>8845</v>
          </cell>
          <cell r="B1319" t="str">
            <v>CENTRO OPERACION MANTENIMIENTO COLOMBIA</v>
          </cell>
        </row>
        <row r="1320">
          <cell r="A1320">
            <v>8846</v>
          </cell>
          <cell r="B1320" t="str">
            <v>VALORIZACION CORPORATIVA EEPPM</v>
          </cell>
        </row>
        <row r="1321">
          <cell r="A1321">
            <v>8847</v>
          </cell>
          <cell r="B1321" t="str">
            <v>BODEGA ALMACEN GENERAL ZONA NORTE</v>
          </cell>
        </row>
        <row r="1322">
          <cell r="A1322">
            <v>8848</v>
          </cell>
          <cell r="B1322" t="str">
            <v>OFICINA SUSCRIPTORES MPIO. BARBOSA</v>
          </cell>
        </row>
        <row r="1323">
          <cell r="A1323">
            <v>8849</v>
          </cell>
          <cell r="B1323" t="str">
            <v>DESPACHO CUADRILLAS ZONA NORTE</v>
          </cell>
        </row>
        <row r="1324">
          <cell r="A1324">
            <v>8850</v>
          </cell>
          <cell r="B1324" t="str">
            <v>CENTRO DE COSTO NO EXISTE!!!</v>
          </cell>
        </row>
        <row r="1325">
          <cell r="A1325">
            <v>8852</v>
          </cell>
          <cell r="B1325" t="str">
            <v>ESTUDIOS DE DEMANDA</v>
          </cell>
        </row>
        <row r="1326">
          <cell r="A1326">
            <v>8853</v>
          </cell>
          <cell r="B1326" t="str">
            <v>CENTRO DE COSTO NO EXISTE!!!</v>
          </cell>
        </row>
        <row r="1327">
          <cell r="A1327">
            <v>8854</v>
          </cell>
          <cell r="B1327" t="str">
            <v>OBRAS CAROLINA Y GUATAPE</v>
          </cell>
        </row>
        <row r="1328">
          <cell r="A1328">
            <v>8855</v>
          </cell>
          <cell r="B1328" t="str">
            <v>CENTRO DE COSTO NO EXISTE!!!</v>
          </cell>
        </row>
        <row r="1329">
          <cell r="A1329">
            <v>8862</v>
          </cell>
          <cell r="B1329" t="str">
            <v>ADECUACION DESPACHOS ENER Y SUSC</v>
          </cell>
        </row>
        <row r="1330">
          <cell r="A1330">
            <v>8863</v>
          </cell>
          <cell r="B1330" t="str">
            <v>PARQUE RECREACIONAL PIEDRAS BLAN</v>
          </cell>
        </row>
        <row r="1331">
          <cell r="A1331">
            <v>8864</v>
          </cell>
          <cell r="B1331" t="str">
            <v>CENTRO DE COSTO NO EXISTE!!!</v>
          </cell>
        </row>
        <row r="1332">
          <cell r="A1332">
            <v>8878</v>
          </cell>
          <cell r="B1332" t="str">
            <v>AJ POR INFL PLANTA GENERAL</v>
          </cell>
        </row>
        <row r="1333">
          <cell r="A1333">
            <v>8879</v>
          </cell>
          <cell r="B1333" t="str">
            <v>AJ POR INFL PLANTA GENERAL</v>
          </cell>
        </row>
        <row r="1334">
          <cell r="A1334">
            <v>8880</v>
          </cell>
          <cell r="B1334" t="str">
            <v>AJ X INFL PTA GENERAL</v>
          </cell>
        </row>
        <row r="1335">
          <cell r="A1335">
            <v>8881</v>
          </cell>
          <cell r="B1335" t="str">
            <v>AJ X INFL PTA GENERAL</v>
          </cell>
        </row>
        <row r="1336">
          <cell r="A1336">
            <v>8882</v>
          </cell>
          <cell r="B1336" t="str">
            <v>CENTRO DE COSTO NO EXISTE!!!</v>
          </cell>
        </row>
        <row r="1337">
          <cell r="A1337">
            <v>8893</v>
          </cell>
          <cell r="B1337" t="str">
            <v>PLAN PARQUES ECOLOGICOS</v>
          </cell>
        </row>
        <row r="1338">
          <cell r="A1338">
            <v>8894</v>
          </cell>
          <cell r="B1338" t="str">
            <v>PARQUE DE LAS AGUAS</v>
          </cell>
        </row>
        <row r="1339">
          <cell r="A1339">
            <v>8895</v>
          </cell>
          <cell r="B1339" t="str">
            <v>CENTRO DE COSTO NO EXISTE!!!</v>
          </cell>
        </row>
        <row r="1340">
          <cell r="A1340">
            <v>8903</v>
          </cell>
          <cell r="B1340" t="str">
            <v>INTERVENTORIA EDIFICIO EPM</v>
          </cell>
        </row>
        <row r="1341">
          <cell r="A1341">
            <v>8904</v>
          </cell>
          <cell r="B1341" t="str">
            <v>CENTRO DE COSTO NO EXISTE!!!</v>
          </cell>
        </row>
        <row r="1342">
          <cell r="A1342">
            <v>8905</v>
          </cell>
          <cell r="B1342" t="str">
            <v>COSTOS CONCURRENTES EDIFICIO EPM</v>
          </cell>
        </row>
        <row r="1343">
          <cell r="A1343">
            <v>8906</v>
          </cell>
          <cell r="B1343" t="str">
            <v>INGENIERIA Y ADMON EDIFICIO EPM</v>
          </cell>
        </row>
        <row r="1344">
          <cell r="A1344">
            <v>8907</v>
          </cell>
          <cell r="B1344" t="str">
            <v>CENTRO DE COSTO NO EXISTE!!!</v>
          </cell>
        </row>
        <row r="1345">
          <cell r="A1345">
            <v>8912</v>
          </cell>
          <cell r="B1345" t="str">
            <v>ESTRUCTURAS METALICAS EDIF EPM</v>
          </cell>
        </row>
        <row r="1346">
          <cell r="A1346">
            <v>8913</v>
          </cell>
          <cell r="B1346" t="str">
            <v>CENTRO DE COSTO NO EXISTE!!!</v>
          </cell>
        </row>
        <row r="1347">
          <cell r="A1347">
            <v>8914</v>
          </cell>
          <cell r="B1347" t="str">
            <v>AMOBLAM Y SENALIZ EDIFICIO EPM</v>
          </cell>
        </row>
        <row r="1348">
          <cell r="A1348">
            <v>8915</v>
          </cell>
          <cell r="B1348" t="str">
            <v>CENTRO DE COSTO NO EXISTE!!!</v>
          </cell>
        </row>
        <row r="1349">
          <cell r="A1349">
            <v>8916</v>
          </cell>
          <cell r="B1349" t="str">
            <v>ACABADOS GRALES EDIFICIO EPM</v>
          </cell>
        </row>
        <row r="1350">
          <cell r="A1350">
            <v>8917</v>
          </cell>
          <cell r="B1350" t="str">
            <v>CENTRO DE COSTO NO EXISTE!!!</v>
          </cell>
        </row>
        <row r="1351">
          <cell r="A1351">
            <v>8920</v>
          </cell>
          <cell r="B1351" t="str">
            <v>SISTEMA DE AIRE ACOND EDIF EPM</v>
          </cell>
        </row>
        <row r="1352">
          <cell r="A1352">
            <v>8921</v>
          </cell>
          <cell r="B1352" t="str">
            <v>TRANSP VERT E INCLINADO EDIF EPM</v>
          </cell>
        </row>
        <row r="1353">
          <cell r="A1353">
            <v>8922</v>
          </cell>
          <cell r="B1353" t="str">
            <v>CENTRO DE COSTO NO EXISTE!!!</v>
          </cell>
        </row>
        <row r="1354">
          <cell r="A1354">
            <v>8923</v>
          </cell>
          <cell r="B1354" t="str">
            <v>RED ELECT Y COMUNICACIONES EDIF EPM</v>
          </cell>
        </row>
        <row r="1355">
          <cell r="A1355">
            <v>8924</v>
          </cell>
          <cell r="B1355" t="str">
            <v>AUTOMATIZACION EDIFICIO EPM</v>
          </cell>
        </row>
        <row r="1356">
          <cell r="A1356">
            <v>8925</v>
          </cell>
          <cell r="B1356" t="str">
            <v>SISTEMAS DE ILUMINACION EDIF EPM</v>
          </cell>
        </row>
        <row r="1357">
          <cell r="A1357">
            <v>8926</v>
          </cell>
          <cell r="B1357" t="str">
            <v>CENTRO DE COSTO NO EXISTE!!!</v>
          </cell>
        </row>
        <row r="1358">
          <cell r="A1358">
            <v>8927</v>
          </cell>
          <cell r="B1358" t="str">
            <v>EQ ANTIINCENDIO E HIDR EDIF EPM</v>
          </cell>
        </row>
        <row r="1359">
          <cell r="A1359">
            <v>8928</v>
          </cell>
          <cell r="B1359" t="str">
            <v>SIST DE VOZ DAT Y SONID EDIF EPM</v>
          </cell>
        </row>
        <row r="1360">
          <cell r="A1360">
            <v>8929</v>
          </cell>
          <cell r="B1360" t="str">
            <v>ANTICIPO SEDE</v>
          </cell>
        </row>
        <row r="1361">
          <cell r="A1361">
            <v>8930</v>
          </cell>
          <cell r="B1361" t="str">
            <v>CENTRO DE COSTO NO EXISTE!!!</v>
          </cell>
        </row>
        <row r="1362">
          <cell r="A1362">
            <v>8950</v>
          </cell>
          <cell r="B1362" t="str">
            <v>PROYECTO URE EN LA RESIDENCIA</v>
          </cell>
        </row>
        <row r="1363">
          <cell r="A1363">
            <v>8951</v>
          </cell>
          <cell r="B1363" t="str">
            <v>PROYECTO PILOTO URE INDUSTRIA</v>
          </cell>
        </row>
        <row r="1364">
          <cell r="A1364">
            <v>8952</v>
          </cell>
          <cell r="B1364" t="str">
            <v>INVESTIGACION Y DESARROLLO URE</v>
          </cell>
        </row>
        <row r="1365">
          <cell r="A1365">
            <v>8953</v>
          </cell>
          <cell r="B1365" t="str">
            <v>CENTRO DE COSTO NO EXISTE!!!</v>
          </cell>
        </row>
        <row r="1366">
          <cell r="A1366">
            <v>8959</v>
          </cell>
          <cell r="B1366" t="str">
            <v>INGENIERIA Y ADMON U.R.E.</v>
          </cell>
        </row>
        <row r="1367">
          <cell r="A1367">
            <v>8960</v>
          </cell>
          <cell r="B1367" t="str">
            <v>ALUMBRADO PUBLICO EFICIENTE</v>
          </cell>
        </row>
        <row r="1368">
          <cell r="A1368">
            <v>8961</v>
          </cell>
          <cell r="B1368" t="str">
            <v>CENTRO DE COSTO NO EXISTE!!!</v>
          </cell>
        </row>
        <row r="1369">
          <cell r="A1369">
            <v>8971</v>
          </cell>
          <cell r="B1369" t="str">
            <v>PROYECTO ALURE</v>
          </cell>
        </row>
        <row r="1370">
          <cell r="A1370">
            <v>8972</v>
          </cell>
          <cell r="B1370" t="str">
            <v>CENTRO DE COSTO NO EXISTE!!!</v>
          </cell>
        </row>
        <row r="1371">
          <cell r="A1371">
            <v>8974</v>
          </cell>
          <cell r="B1371" t="str">
            <v>CAMPANA NACIONAL URE</v>
          </cell>
        </row>
        <row r="1372">
          <cell r="A1372">
            <v>8975</v>
          </cell>
          <cell r="B1372" t="str">
            <v>CENTRO DE COSTO NO EXISTE!!!</v>
          </cell>
        </row>
        <row r="1373">
          <cell r="A1373">
            <v>8979</v>
          </cell>
          <cell r="B1373" t="str">
            <v>ANTICIPOS U.R.E.</v>
          </cell>
        </row>
        <row r="1374">
          <cell r="A1374">
            <v>8980</v>
          </cell>
          <cell r="B1374" t="str">
            <v>CENTRO DE COSTO NO EXISTE!!!</v>
          </cell>
        </row>
        <row r="1375">
          <cell r="A1375">
            <v>8989</v>
          </cell>
          <cell r="B1375" t="str">
            <v>AJ POR INFL USO RACIONAL ENERGIA</v>
          </cell>
        </row>
        <row r="1376">
          <cell r="A1376">
            <v>8990</v>
          </cell>
          <cell r="B1376" t="str">
            <v>CENTRO DE COSTO NO EXISTE!!!</v>
          </cell>
        </row>
        <row r="1377">
          <cell r="A1377">
            <v>8999</v>
          </cell>
          <cell r="B1377" t="str">
            <v>ANTICIPOS PROGRAMAS GENERALES</v>
          </cell>
        </row>
        <row r="1378">
          <cell r="A1378">
            <v>9000</v>
          </cell>
          <cell r="B1378" t="str">
            <v>DIRECCION DE INFORMATICA</v>
          </cell>
        </row>
        <row r="1379">
          <cell r="A1379">
            <v>9001</v>
          </cell>
          <cell r="B1379" t="str">
            <v>CAPACIDAD EQUIPOS CORPORATIVOS</v>
          </cell>
        </row>
        <row r="1380">
          <cell r="A1380">
            <v>9002</v>
          </cell>
          <cell r="B1380" t="str">
            <v>PROYECTO GACELA</v>
          </cell>
        </row>
        <row r="1381">
          <cell r="A1381">
            <v>9003</v>
          </cell>
          <cell r="B1381" t="str">
            <v>RED COMUNICACION DE DATOS</v>
          </cell>
        </row>
        <row r="1382">
          <cell r="A1382">
            <v>9004</v>
          </cell>
          <cell r="B1382" t="str">
            <v>METODOLOGIA PARA DRROLLO SIST.</v>
          </cell>
        </row>
        <row r="1383">
          <cell r="A1383">
            <v>9005</v>
          </cell>
          <cell r="B1383" t="str">
            <v>CENTRO DE COSTO NO EXISTE!!!</v>
          </cell>
        </row>
        <row r="1384">
          <cell r="A1384">
            <v>9007</v>
          </cell>
          <cell r="B1384" t="str">
            <v>UNIDAD PLANEACION INFORMATICA</v>
          </cell>
        </row>
        <row r="1385">
          <cell r="A1385">
            <v>9008</v>
          </cell>
          <cell r="B1385" t="str">
            <v>CENTRO DE COSTO NO EXISTE!!!</v>
          </cell>
        </row>
        <row r="1386">
          <cell r="A1386">
            <v>9009</v>
          </cell>
          <cell r="B1386" t="str">
            <v>GRUPO SIGMA</v>
          </cell>
        </row>
        <row r="1387">
          <cell r="A1387">
            <v>9010</v>
          </cell>
          <cell r="B1387" t="str">
            <v>DPTO CONTRATACION Y LICITACION</v>
          </cell>
        </row>
        <row r="1388">
          <cell r="A1388">
            <v>9011</v>
          </cell>
          <cell r="B1388" t="str">
            <v xml:space="preserve">CENTRO DE COSTO NO EXISTE!!! </v>
          </cell>
        </row>
        <row r="1389">
          <cell r="A1389">
            <v>9020</v>
          </cell>
          <cell r="B1389" t="str">
            <v>UNIDAD DE GESTION INFORMATICA</v>
          </cell>
        </row>
        <row r="1390">
          <cell r="A1390">
            <v>9021</v>
          </cell>
          <cell r="B1390" t="str">
            <v>CENTRO DE COSTO NO EXISTE!!!</v>
          </cell>
        </row>
        <row r="1391">
          <cell r="A1391">
            <v>9091</v>
          </cell>
          <cell r="B1391" t="str">
            <v>AJ POR INFL PLAN M INFORMATICA</v>
          </cell>
        </row>
        <row r="1392">
          <cell r="A1392">
            <v>9092</v>
          </cell>
          <cell r="B1392" t="str">
            <v>AJ POR INFL PLAN M INFORMATICA</v>
          </cell>
        </row>
        <row r="1393">
          <cell r="A1393">
            <v>9093</v>
          </cell>
          <cell r="B1393" t="str">
            <v>AJ X INFL PLAN MAEST INFORMATC</v>
          </cell>
        </row>
        <row r="1394">
          <cell r="A1394">
            <v>9094</v>
          </cell>
          <cell r="B1394" t="str">
            <v>AJ POR INFL P MAEST INFORMATIC</v>
          </cell>
        </row>
        <row r="1395">
          <cell r="A1395">
            <v>9095</v>
          </cell>
          <cell r="B1395" t="str">
            <v>CENTRO DE COSTO NO EXISTE!!!</v>
          </cell>
        </row>
        <row r="1396">
          <cell r="A1396">
            <v>9099</v>
          </cell>
          <cell r="B1396" t="str">
            <v>DLLO PROY INTERNOS INFORMATICA</v>
          </cell>
        </row>
        <row r="1397">
          <cell r="A1397">
            <v>9100</v>
          </cell>
          <cell r="B1397" t="str">
            <v>DIVISION DESARROLLO INFORMATIC</v>
          </cell>
        </row>
        <row r="1398">
          <cell r="A1398">
            <v>9101</v>
          </cell>
          <cell r="B1398" t="str">
            <v>GRUPO PROYECTOS ESPECIALES</v>
          </cell>
        </row>
        <row r="1399">
          <cell r="A1399">
            <v>9102</v>
          </cell>
          <cell r="B1399" t="str">
            <v>CENTRO DE COSTO NO EXISTE!!!</v>
          </cell>
        </row>
        <row r="1400">
          <cell r="A1400">
            <v>9110</v>
          </cell>
          <cell r="B1400" t="str">
            <v>DPTO DESARROLLO SISTEMAS DE IN</v>
          </cell>
        </row>
        <row r="1401">
          <cell r="A1401">
            <v>9111</v>
          </cell>
          <cell r="B1401" t="str">
            <v>CENTRO DE COSTO NO EXISTE!!!</v>
          </cell>
        </row>
        <row r="1402">
          <cell r="A1402">
            <v>9120</v>
          </cell>
          <cell r="B1402" t="str">
            <v>DPTO MTO SISTEMAS DE INFORMACI</v>
          </cell>
        </row>
        <row r="1403">
          <cell r="A1403">
            <v>9121</v>
          </cell>
          <cell r="B1403" t="str">
            <v>CENTRO DE COSTO NO EXISTE!!!</v>
          </cell>
        </row>
        <row r="1404">
          <cell r="A1404">
            <v>9200</v>
          </cell>
          <cell r="B1404" t="str">
            <v>DIVISION OPERATIVA INFORMATICA</v>
          </cell>
        </row>
        <row r="1405">
          <cell r="A1405">
            <v>9201</v>
          </cell>
          <cell r="B1405" t="str">
            <v>CENTRO DE COSTO NO EXISTE!!!</v>
          </cell>
        </row>
        <row r="1406">
          <cell r="A1406">
            <v>9210</v>
          </cell>
          <cell r="B1406" t="str">
            <v>DEPARTAMENTO SOPORTE TECNICO</v>
          </cell>
        </row>
        <row r="1407">
          <cell r="A1407">
            <v>9211</v>
          </cell>
          <cell r="B1407" t="str">
            <v>CENTRO DE COSTO NO EXISTE!!!</v>
          </cell>
        </row>
        <row r="1408">
          <cell r="A1408">
            <v>9220</v>
          </cell>
          <cell r="B1408" t="str">
            <v>DEPTO DE OPERACIONES INFORMATI</v>
          </cell>
        </row>
        <row r="1409">
          <cell r="A1409">
            <v>9221</v>
          </cell>
          <cell r="B1409" t="str">
            <v>CENTRO DE COSTO NO EXISTE!!!</v>
          </cell>
        </row>
        <row r="1410">
          <cell r="A1410">
            <v>9230</v>
          </cell>
          <cell r="B1410" t="str">
            <v>DEPTO. REDES INFORMATICA</v>
          </cell>
        </row>
        <row r="1411">
          <cell r="A1411">
            <v>9231</v>
          </cell>
          <cell r="B1411" t="str">
            <v>CENTRO DE COSTO NO EXISTE!!!</v>
          </cell>
        </row>
        <row r="1412">
          <cell r="A1412">
            <v>9300</v>
          </cell>
          <cell r="B1412" t="str">
            <v>CAPACITACION INFORMATICA</v>
          </cell>
        </row>
        <row r="1413">
          <cell r="A1413">
            <v>9301</v>
          </cell>
          <cell r="B1413" t="str">
            <v>SISTEMA INFORMACION ADMON CONT</v>
          </cell>
        </row>
        <row r="1414">
          <cell r="A1414">
            <v>9302</v>
          </cell>
          <cell r="B1414" t="str">
            <v>BASE DE DATOS HIDROMETEOROLOGI</v>
          </cell>
        </row>
        <row r="1415">
          <cell r="A1415">
            <v>9303</v>
          </cell>
          <cell r="B1415" t="str">
            <v>CENTRO DE COSTO NO EXISTE!!!</v>
          </cell>
        </row>
        <row r="1416">
          <cell r="A1416">
            <v>9305</v>
          </cell>
          <cell r="B1416" t="str">
            <v>GEST AUTOMATIZ MAT Y MTTO GAMMA</v>
          </cell>
        </row>
        <row r="1417">
          <cell r="A1417">
            <v>9306</v>
          </cell>
          <cell r="B1417" t="str">
            <v>SIST.INFORM. DEL CIGAT</v>
          </cell>
        </row>
        <row r="1418">
          <cell r="A1418">
            <v>9307</v>
          </cell>
          <cell r="B1418" t="str">
            <v>CENTRO DE COSTO NO EXISTE!!!</v>
          </cell>
        </row>
        <row r="1419">
          <cell r="A1419">
            <v>9309</v>
          </cell>
          <cell r="B1419" t="str">
            <v>SIST.INFORM.CONTROL PERD.TCAS</v>
          </cell>
        </row>
        <row r="1420">
          <cell r="A1420">
            <v>9310</v>
          </cell>
          <cell r="B1420" t="str">
            <v>CENTRO DE COSTO NO EXISTE!!!</v>
          </cell>
        </row>
        <row r="1421">
          <cell r="A1421">
            <v>9312</v>
          </cell>
          <cell r="B1421" t="str">
            <v>DIS DE RED ASIST POR COMP</v>
          </cell>
        </row>
        <row r="1422">
          <cell r="A1422">
            <v>9313</v>
          </cell>
          <cell r="B1422" t="str">
            <v>CENTRO DE COSTO NO EXISTE!!!</v>
          </cell>
        </row>
        <row r="1423">
          <cell r="A1423">
            <v>9315</v>
          </cell>
          <cell r="B1423" t="str">
            <v>PROYECTO GESTAR</v>
          </cell>
        </row>
        <row r="1424">
          <cell r="A1424">
            <v>9316</v>
          </cell>
          <cell r="B1424" t="str">
            <v>PROYECTO MULTIMEDIA</v>
          </cell>
        </row>
        <row r="1425">
          <cell r="A1425">
            <v>9317</v>
          </cell>
          <cell r="B1425" t="str">
            <v>CENTRO DE COSTO NO EXISTE!!!</v>
          </cell>
        </row>
        <row r="1426">
          <cell r="A1426">
            <v>9318</v>
          </cell>
          <cell r="B1426" t="str">
            <v>ADQUISICION PAQUETE MANEJO GESTION</v>
          </cell>
        </row>
        <row r="1427">
          <cell r="A1427">
            <v>9319</v>
          </cell>
          <cell r="B1427" t="str">
            <v>DESARROLLO COMUNICACIÓN DE DATOS</v>
          </cell>
        </row>
        <row r="1428">
          <cell r="A1428">
            <v>9320</v>
          </cell>
          <cell r="B1428" t="str">
            <v>SOPORTE MANTENIMIENTO  D.R.C.</v>
          </cell>
        </row>
        <row r="1429">
          <cell r="A1429">
            <v>9321</v>
          </cell>
          <cell r="B1429" t="str">
            <v>GROUPWARE</v>
          </cell>
        </row>
        <row r="1430">
          <cell r="A1430">
            <v>9322</v>
          </cell>
          <cell r="B1430" t="str">
            <v>PROYECTO PIBOT CORPORATIVO</v>
          </cell>
        </row>
        <row r="1431">
          <cell r="A1431">
            <v>9323</v>
          </cell>
          <cell r="B1431" t="str">
            <v>PAQUETE PRONOSTICO DE CAUDALES</v>
          </cell>
        </row>
        <row r="1432">
          <cell r="A1432">
            <v>9324</v>
          </cell>
          <cell r="B1432" t="str">
            <v>CENTRO DE COSTO NO EXISTE!!!</v>
          </cell>
        </row>
        <row r="1433">
          <cell r="A1433">
            <v>9326</v>
          </cell>
          <cell r="B1433" t="str">
            <v>PROYECTO METODOLOGIA FASE II</v>
          </cell>
        </row>
        <row r="1434">
          <cell r="A1434">
            <v>9327</v>
          </cell>
          <cell r="B1434" t="str">
            <v>HW PROYECTOS DE TECNOLOGIA</v>
          </cell>
        </row>
        <row r="1435">
          <cell r="A1435">
            <v>9328</v>
          </cell>
          <cell r="B1435" t="str">
            <v>CENTRO DE COSTO NO EXISTE!!!</v>
          </cell>
        </row>
        <row r="1436">
          <cell r="A1436">
            <v>9330</v>
          </cell>
          <cell r="B1436" t="str">
            <v>PLAN DES. INF. GEREN. DISTRIB. ENERGIA</v>
          </cell>
        </row>
        <row r="1437">
          <cell r="A1437">
            <v>9331</v>
          </cell>
          <cell r="B1437" t="str">
            <v>CENTRO DE COSTO NO EXISTE!!!</v>
          </cell>
        </row>
        <row r="1438">
          <cell r="A1438">
            <v>9361</v>
          </cell>
          <cell r="B1438" t="str">
            <v>SW MICROS SERVIDORES Y EQ.DPTL</v>
          </cell>
        </row>
        <row r="1439">
          <cell r="A1439">
            <v>9362</v>
          </cell>
          <cell r="B1439" t="str">
            <v>CENTRO DE COSTO NO EXISTE!!!</v>
          </cell>
        </row>
        <row r="1440">
          <cell r="A1440">
            <v>9366</v>
          </cell>
          <cell r="B1440" t="str">
            <v>PROYECTO SIGMA CON RECURSOS PROP.</v>
          </cell>
        </row>
        <row r="1441">
          <cell r="A1441">
            <v>9367</v>
          </cell>
          <cell r="B1441" t="str">
            <v>ASESORIA Y SOPORTE TECN. SIGMA</v>
          </cell>
        </row>
        <row r="1442">
          <cell r="A1442">
            <v>9368</v>
          </cell>
          <cell r="B1442" t="str">
            <v>CAPACITACION SIGMA</v>
          </cell>
        </row>
        <row r="1443">
          <cell r="A1443">
            <v>9369</v>
          </cell>
          <cell r="B1443" t="str">
            <v>DESARROLLO APLICACIONES SIGMA</v>
          </cell>
        </row>
        <row r="1444">
          <cell r="A1444">
            <v>9370</v>
          </cell>
          <cell r="B1444" t="str">
            <v>CONVERSION BASE GEOGRAFICA SIGMA</v>
          </cell>
        </row>
        <row r="1445">
          <cell r="A1445">
            <v>9371</v>
          </cell>
          <cell r="B1445" t="str">
            <v>PROY. PILOTO SIGMA BIRF 2449</v>
          </cell>
        </row>
        <row r="1446">
          <cell r="A1446">
            <v>9372</v>
          </cell>
          <cell r="B1446" t="str">
            <v>CONVERSION REDES ACUEDUCTO</v>
          </cell>
        </row>
        <row r="1447">
          <cell r="A1447">
            <v>9373</v>
          </cell>
          <cell r="B1447" t="str">
            <v>CONVERSION REDES ALCANTARILLADO</v>
          </cell>
        </row>
        <row r="1448">
          <cell r="A1448">
            <v>9374</v>
          </cell>
          <cell r="B1448" t="str">
            <v>CONVERSION REDES DISTRIBUCION</v>
          </cell>
        </row>
        <row r="1449">
          <cell r="A1449">
            <v>9375</v>
          </cell>
          <cell r="B1449" t="str">
            <v>CONVERSION REDES TELEFONOS</v>
          </cell>
        </row>
        <row r="1450">
          <cell r="A1450">
            <v>9376</v>
          </cell>
          <cell r="B1450" t="str">
            <v>HW SW Y APLICATIVOS ACUEDUCTO</v>
          </cell>
        </row>
        <row r="1451">
          <cell r="A1451">
            <v>9377</v>
          </cell>
          <cell r="B1451" t="str">
            <v>HW SW Y APLICATIVOS SANEAMIENTO</v>
          </cell>
        </row>
        <row r="1452">
          <cell r="A1452">
            <v>9378</v>
          </cell>
          <cell r="B1452" t="str">
            <v>HW SW Y APLICATIVOS ENERGIA</v>
          </cell>
        </row>
        <row r="1453">
          <cell r="A1453">
            <v>9379</v>
          </cell>
          <cell r="B1453" t="str">
            <v>HW SW Y APLICATIVOS TELECOMUN.</v>
          </cell>
        </row>
        <row r="1454">
          <cell r="A1454">
            <v>9380</v>
          </cell>
          <cell r="B1454" t="str">
            <v>POLIGONO</v>
          </cell>
        </row>
        <row r="1455">
          <cell r="A1455">
            <v>9381</v>
          </cell>
          <cell r="B1455" t="str">
            <v>HW SW Y APLICATIVOS GAS</v>
          </cell>
        </row>
        <row r="1456">
          <cell r="A1456">
            <v>9382</v>
          </cell>
          <cell r="B1456" t="str">
            <v>CONVERSION REDES GAS</v>
          </cell>
        </row>
        <row r="1457">
          <cell r="A1457">
            <v>9383</v>
          </cell>
          <cell r="B1457" t="str">
            <v>CENTRO DE COSTO NO EXISTE!!!</v>
          </cell>
        </row>
        <row r="1458">
          <cell r="A1458">
            <v>9395</v>
          </cell>
          <cell r="B1458" t="str">
            <v>SIGA</v>
          </cell>
        </row>
        <row r="1459">
          <cell r="A1459">
            <v>9396</v>
          </cell>
          <cell r="B1459" t="str">
            <v>CENTRO DE COSTO NO EXISTE!!!</v>
          </cell>
        </row>
        <row r="1460">
          <cell r="A1460">
            <v>9402</v>
          </cell>
          <cell r="B1460" t="str">
            <v>EVOLUCION SISTEMA DANOS ACUEDUCTO</v>
          </cell>
        </row>
        <row r="1461">
          <cell r="A1461">
            <v>9403</v>
          </cell>
          <cell r="B1461" t="str">
            <v>CENTRO DE COSTO NO EXISTE!!!</v>
          </cell>
        </row>
        <row r="1462">
          <cell r="A1462">
            <v>9411</v>
          </cell>
          <cell r="B1462" t="str">
            <v>ALURE PERDIDAS</v>
          </cell>
        </row>
        <row r="1463">
          <cell r="A1463">
            <v>9412</v>
          </cell>
          <cell r="B1463" t="str">
            <v>PROYECTO ALURE COSTOS</v>
          </cell>
        </row>
        <row r="1464">
          <cell r="A1464">
            <v>9413</v>
          </cell>
          <cell r="B1464" t="str">
            <v>SISTEMA INFORM. COMERCIALIZACION ENERGIA</v>
          </cell>
        </row>
        <row r="1465">
          <cell r="A1465">
            <v>9414</v>
          </cell>
          <cell r="B1465" t="str">
            <v>CENTRO DE COSTO NO EXISTE!!!</v>
          </cell>
        </row>
        <row r="1466">
          <cell r="A1466">
            <v>9421</v>
          </cell>
          <cell r="B1466" t="str">
            <v>SISTEMA INFORM. PARA LA BOLSA DE ENERGIA</v>
          </cell>
        </row>
        <row r="1467">
          <cell r="A1467">
            <v>9422</v>
          </cell>
          <cell r="B1467" t="str">
            <v>SIST. INFORM. STO. GESTION GCIA. GENERAC</v>
          </cell>
        </row>
        <row r="1468">
          <cell r="A1468">
            <v>9423</v>
          </cell>
          <cell r="B1468" t="str">
            <v>SISTEMA INFORM. PARA GESTION MERCADEO</v>
          </cell>
        </row>
        <row r="1469">
          <cell r="A1469">
            <v>9424</v>
          </cell>
          <cell r="B1469" t="str">
            <v>SIST. INFORM. GESTION FIN. GCIA. GENERAC</v>
          </cell>
        </row>
        <row r="1470">
          <cell r="A1470">
            <v>9425</v>
          </cell>
          <cell r="B1470" t="str">
            <v>CENTRO DE COSTO NO EXISTE!!!</v>
          </cell>
        </row>
        <row r="1471">
          <cell r="A1471">
            <v>9430</v>
          </cell>
          <cell r="B1471" t="str">
            <v>EPM BOGOTA S.A. E.S.P.</v>
          </cell>
        </row>
        <row r="1472">
          <cell r="A1472">
            <v>9431</v>
          </cell>
          <cell r="B1472" t="str">
            <v>CENTRO DE COSTO NO EXISTE!!!</v>
          </cell>
        </row>
        <row r="1473">
          <cell r="A1473">
            <v>9441</v>
          </cell>
          <cell r="B1473" t="str">
            <v>SISTEMA DE INFORMACION TESORERIA</v>
          </cell>
        </row>
        <row r="1474">
          <cell r="A1474">
            <v>9442</v>
          </cell>
          <cell r="B1474" t="str">
            <v>SISTEMA DE INFORMACION REVISIONES</v>
          </cell>
        </row>
        <row r="1475">
          <cell r="A1475">
            <v>9443</v>
          </cell>
          <cell r="B1475" t="str">
            <v>SISTEMA DE INFORMACION FINANCIERO</v>
          </cell>
        </row>
        <row r="1476">
          <cell r="A1476">
            <v>9444</v>
          </cell>
          <cell r="B1476" t="str">
            <v>SISTEMA DE INFORMACION SEGUROS</v>
          </cell>
        </row>
        <row r="1477">
          <cell r="A1477">
            <v>9445</v>
          </cell>
          <cell r="B1477" t="str">
            <v>PROYECTO SOLUCIONES ANO 2000</v>
          </cell>
        </row>
        <row r="1478">
          <cell r="A1478">
            <v>9446</v>
          </cell>
          <cell r="B1478" t="str">
            <v>CENTRO DE COSTO NO EXISTE!!!</v>
          </cell>
        </row>
        <row r="1479">
          <cell r="A1479">
            <v>9451</v>
          </cell>
          <cell r="B1479" t="str">
            <v>SIST. INF. INVENTARIOS (CARTERA, LOTES)</v>
          </cell>
        </row>
        <row r="1480">
          <cell r="A1480">
            <v>9452</v>
          </cell>
          <cell r="B1480" t="str">
            <v>SISTEMA INTEGRADO INFORMACION BIBLIOTECA</v>
          </cell>
        </row>
        <row r="1481">
          <cell r="A1481">
            <v>9453</v>
          </cell>
          <cell r="B1481" t="str">
            <v>SISTEMA POS-PROVEEDURIA</v>
          </cell>
        </row>
        <row r="1482">
          <cell r="A1482">
            <v>9454</v>
          </cell>
          <cell r="B1482" t="str">
            <v>AMPLIACION RED CORPORATIVA EEPPM</v>
          </cell>
        </row>
        <row r="1483">
          <cell r="A1483">
            <v>9455</v>
          </cell>
          <cell r="B1483" t="str">
            <v>SEGURIDAD DE LA INFRAESTRUCTURA INFORM.</v>
          </cell>
        </row>
        <row r="1484">
          <cell r="A1484">
            <v>9456</v>
          </cell>
          <cell r="B1484" t="str">
            <v>ADMINISTRACION DE LA INFRAESTRUCTURA INF</v>
          </cell>
        </row>
        <row r="1485">
          <cell r="A1485">
            <v>9457</v>
          </cell>
          <cell r="B1485" t="str">
            <v>COMUNICACION ORGANIZACIONAL ELECTRONICA</v>
          </cell>
        </row>
        <row r="1486">
          <cell r="A1486">
            <v>9458</v>
          </cell>
          <cell r="B1486" t="str">
            <v>CENTRO DE COSTO NO EXISTE!!!</v>
          </cell>
        </row>
        <row r="1487">
          <cell r="A1487">
            <v>9460</v>
          </cell>
          <cell r="B1487" t="str">
            <v>PROYECTO TRIPLE-E</v>
          </cell>
        </row>
        <row r="1488">
          <cell r="A1488">
            <v>9461</v>
          </cell>
          <cell r="B1488" t="str">
            <v>PROYECTO INFRAGAS</v>
          </cell>
        </row>
        <row r="1489">
          <cell r="A1489">
            <v>9462</v>
          </cell>
          <cell r="B1489" t="str">
            <v>PROYECTO COM-GAS</v>
          </cell>
        </row>
        <row r="1490">
          <cell r="A1490">
            <v>9463</v>
          </cell>
          <cell r="B1490" t="str">
            <v>PROYECTO DISGAS</v>
          </cell>
        </row>
        <row r="1491">
          <cell r="A1491">
            <v>9464</v>
          </cell>
          <cell r="B1491" t="str">
            <v>PROYECTO CONTRATAR</v>
          </cell>
        </row>
        <row r="1492">
          <cell r="A1492">
            <v>9465</v>
          </cell>
          <cell r="B1492" t="str">
            <v>CENTRO DE COSTO NO EXISTE!!!</v>
          </cell>
        </row>
        <row r="1493">
          <cell r="A1493">
            <v>9991</v>
          </cell>
          <cell r="B1493" t="str">
            <v>ANTICIPOS ESTUDIOS</v>
          </cell>
        </row>
        <row r="1494">
          <cell r="A1494">
            <v>9992</v>
          </cell>
          <cell r="B1494" t="str">
            <v>CENTRO DE COSTO NO EXISTE</v>
          </cell>
        </row>
      </sheetData>
      <sheetData sheetId="3" refreshError="1">
        <row r="1">
          <cell r="B1" t="str">
            <v>Nombre</v>
          </cell>
        </row>
        <row r="3">
          <cell r="B3" t="str">
            <v>CENTRO DE ACTIVIDAD NO EXISTE!!!</v>
          </cell>
        </row>
        <row r="4">
          <cell r="B4" t="str">
            <v>GERENCIA AUXILIAR</v>
          </cell>
        </row>
        <row r="5">
          <cell r="B5" t="str">
            <v>CENTRO DE ACTIVIDAD NO EXISTE!!!</v>
          </cell>
        </row>
        <row r="6">
          <cell r="B6" t="str">
            <v>GERENCIA DE PLANEACIÓN</v>
          </cell>
        </row>
        <row r="7">
          <cell r="B7" t="str">
            <v>CENTRO DE ACTIVIDAD NO EXISTE!!!</v>
          </cell>
        </row>
        <row r="8">
          <cell r="B8" t="str">
            <v>DIRECCION DE CONTROL INTERNO</v>
          </cell>
        </row>
        <row r="9">
          <cell r="B9" t="str">
            <v>CENTRO DE ACTIVIDAD NO EXISTE!!!</v>
          </cell>
        </row>
        <row r="10">
          <cell r="B10" t="str">
            <v>UNIDAD DE AUDITORIA</v>
          </cell>
        </row>
        <row r="11">
          <cell r="B11" t="str">
            <v>CENTRO DE ACTIVIDAD NO EXISTE!!!</v>
          </cell>
        </row>
        <row r="12">
          <cell r="B12" t="str">
            <v>GERENCIA COMERCIAL</v>
          </cell>
        </row>
        <row r="13">
          <cell r="B13" t="str">
            <v>CENTRO DE ACTIVIDAD NO EXISTE!!!</v>
          </cell>
        </row>
        <row r="14">
          <cell r="B14" t="str">
            <v>SUBGERENCIA MAYORISTAS</v>
          </cell>
        </row>
        <row r="15">
          <cell r="B15" t="str">
            <v>CENTRO DE ACTIVIDAD NO EXISTE!!!</v>
          </cell>
        </row>
        <row r="16">
          <cell r="B16" t="str">
            <v>SUBGERENCIA MERCADEO</v>
          </cell>
        </row>
        <row r="17">
          <cell r="B17" t="str">
            <v>GRUPO DE  INVESTIGACIÓN DE MERCADEO</v>
          </cell>
        </row>
        <row r="18">
          <cell r="B18" t="str">
            <v>GRUPO SERVICIOS BÁSICOS Y COMPLEMENTARIOS</v>
          </cell>
        </row>
        <row r="19">
          <cell r="B19" t="str">
            <v>SERVICIOS TELECOMUNICACIONES</v>
          </cell>
        </row>
        <row r="20">
          <cell r="B20" t="str">
            <v>GRUPO DE COMUNICACIÓN COMERCIAL</v>
          </cell>
        </row>
        <row r="21">
          <cell r="B21" t="str">
            <v>CENTRO DE ACTIVIDAD NO EXISTE!!!</v>
          </cell>
        </row>
        <row r="22">
          <cell r="B22" t="str">
            <v>SUBGERENCIA GRANDES CLIENTES</v>
          </cell>
        </row>
        <row r="23">
          <cell r="B23" t="str">
            <v>ÁREA INDUSTRIAS</v>
          </cell>
        </row>
        <row r="24">
          <cell r="B24" t="str">
            <v>ÁREA FINANCIERAS</v>
          </cell>
        </row>
        <row r="25">
          <cell r="B25" t="str">
            <v>ÁREA COMERCIO Y SERVICIOS</v>
          </cell>
        </row>
        <row r="26">
          <cell r="B26" t="str">
            <v>ÁREA COMPRAS ENERGÍA</v>
          </cell>
        </row>
        <row r="27">
          <cell r="B27" t="str">
            <v>CENTRO DE ACTIVIDAD NO EXISTE!!!</v>
          </cell>
        </row>
        <row r="28">
          <cell r="B28" t="str">
            <v>SUBGERENCIA CLIENTES RESIDENCIALES Y EMP.</v>
          </cell>
        </row>
        <row r="29">
          <cell r="B29" t="str">
            <v>ÁREA VENTAS</v>
          </cell>
        </row>
        <row r="30">
          <cell r="B30" t="str">
            <v>ÁREA SERVICIO AL CLIENTE</v>
          </cell>
        </row>
        <row r="31">
          <cell r="B31" t="str">
            <v>CENTRO DE ACTIVIDAD NO EXISTE!!!</v>
          </cell>
        </row>
        <row r="32">
          <cell r="B32" t="str">
            <v>EQUIPO ATENCIÓN CLIENTES DIFERENTES ZONAS</v>
          </cell>
        </row>
        <row r="33">
          <cell r="B33" t="str">
            <v>CENTRO DE ATENCIÓN DE LLAMADAS</v>
          </cell>
        </row>
        <row r="34">
          <cell r="B34" t="str">
            <v>GESTIÓN CARTERA</v>
          </cell>
        </row>
        <row r="35">
          <cell r="B35" t="str">
            <v>QUEJAS</v>
          </cell>
        </row>
        <row r="36">
          <cell r="B36" t="str">
            <v>CENTRO DE ACTIVIDAD NO EXISTE!!!</v>
          </cell>
        </row>
        <row r="37">
          <cell r="B37" t="str">
            <v>SUBGERENCIA  ADMÓN Y FINANZAS COMERCIAL</v>
          </cell>
        </row>
        <row r="38">
          <cell r="B38" t="str">
            <v>AREA  FINANZAS Y REGULACIÓN COMERCIAL</v>
          </cell>
        </row>
        <row r="39">
          <cell r="B39" t="str">
            <v>AREA GESTIÓN ORGANIZACIONAL COMERCIAL</v>
          </cell>
        </row>
        <row r="40">
          <cell r="B40" t="str">
            <v>AREA  FACTURACIÓN</v>
          </cell>
        </row>
        <row r="41">
          <cell r="B41" t="str">
            <v>AREA OPERATIVA COMERCIAL</v>
          </cell>
        </row>
        <row r="42">
          <cell r="B42" t="str">
            <v>CTIU</v>
          </cell>
        </row>
        <row r="43">
          <cell r="B43" t="str">
            <v>LECTURA Y REPARTICIÓN</v>
          </cell>
        </row>
        <row r="44">
          <cell r="B44" t="str">
            <v>CONTROL INSTALACIONES</v>
          </cell>
        </row>
        <row r="45">
          <cell r="B45" t="str">
            <v>GRUPO TRANSPORTE</v>
          </cell>
        </row>
        <row r="46">
          <cell r="B46" t="str">
            <v>CENTRO DE ACTIVIDAD NO EXISTE!!!</v>
          </cell>
        </row>
        <row r="47">
          <cell r="B47" t="str">
            <v>GERENCIA GENERAL</v>
          </cell>
        </row>
        <row r="48">
          <cell r="B48" t="str">
            <v>CENTRO DE ACTIVIDAD NO EXISTE!!!</v>
          </cell>
        </row>
        <row r="49">
          <cell r="B49" t="str">
            <v>GRUPO DE TRANSFORMACIÓN INTERNA</v>
          </cell>
        </row>
        <row r="50">
          <cell r="B50" t="str">
            <v>CENTRO DE ACTIVIDAD NO EXISTE!!!</v>
          </cell>
        </row>
        <row r="51">
          <cell r="B51" t="str">
            <v>DIRECCION PLANEACION</v>
          </cell>
        </row>
        <row r="52">
          <cell r="B52" t="str">
            <v>CENTRO DE ACTIVIDAD NO EXISTE!!!</v>
          </cell>
        </row>
        <row r="53">
          <cell r="B53" t="str">
            <v>UNIDAD COMUNICAC. Y REL. CORPORATIVAS</v>
          </cell>
        </row>
        <row r="54">
          <cell r="B54" t="str">
            <v>CENTRO DE ACTIVIDAD NO EXISTE!!!</v>
          </cell>
        </row>
        <row r="55">
          <cell r="B55" t="str">
            <v>GERENCIA DE AGUAS</v>
          </cell>
        </row>
        <row r="56">
          <cell r="B56" t="str">
            <v>PLAN DESARROLLO INFORMATICA . A. Y A.</v>
          </cell>
        </row>
        <row r="57">
          <cell r="B57" t="str">
            <v>PLANEACIÓN AGUAS</v>
          </cell>
        </row>
        <row r="58">
          <cell r="B58" t="str">
            <v>CENTRO DE ACTIVIDAD NO EXISTE!!!</v>
          </cell>
        </row>
        <row r="59">
          <cell r="B59" t="str">
            <v>UNIDAD CAPACITACION ACUEDUCTO Y ALCANT.</v>
          </cell>
        </row>
        <row r="60">
          <cell r="B60" t="str">
            <v>CENTRO DE ACTIVIDAD NO EXISTE!!!</v>
          </cell>
        </row>
        <row r="61">
          <cell r="B61" t="str">
            <v>SUBGERENCIA NUEVOS NEGOCIOS</v>
          </cell>
        </row>
        <row r="62">
          <cell r="B62" t="str">
            <v>CENTRO DE ACTIVIDAD NO EXISTE!!!</v>
          </cell>
        </row>
        <row r="63">
          <cell r="B63" t="str">
            <v>SUBGERENCIA ACUEDUCTO</v>
          </cell>
        </row>
        <row r="64">
          <cell r="B64" t="str">
            <v>INVESTIGACIÓN Y DESARROLLO ACUEDUCTO</v>
          </cell>
        </row>
        <row r="65">
          <cell r="B65" t="str">
            <v>CONTROL CALIDAD AGUAS</v>
          </cell>
        </row>
        <row r="66">
          <cell r="B66" t="str">
            <v>INFORMACIÓN AL CLIENTE</v>
          </cell>
        </row>
        <row r="67">
          <cell r="B67" t="str">
            <v>CENTRO DE ACTIVIDAD NO EXISTE!!!</v>
          </cell>
        </row>
        <row r="68">
          <cell r="B68" t="str">
            <v>ÁREA OPERACIÓN ACTO. SISTEMA INTERCONECTADO</v>
          </cell>
        </row>
        <row r="69">
          <cell r="B69" t="str">
            <v>DESPACHO ACUEDUCTO</v>
          </cell>
        </row>
        <row r="70">
          <cell r="B70" t="str">
            <v>OPERACIÓN, SUPERV., INSTAL. Y GESTIÓN AMBIENTAL</v>
          </cell>
        </row>
        <row r="71">
          <cell r="B71" t="str">
            <v>CENTRO DE CONTROL ACUEDUCTO</v>
          </cell>
        </row>
        <row r="72">
          <cell r="B72" t="str">
            <v>OPERACIÓN, SUPERVISIÓN, INSTALACIÓN AGUA TRATADA</v>
          </cell>
        </row>
        <row r="73">
          <cell r="B73" t="str">
            <v>ENERGÍA BOMBEOS DE CAPTACIÓN</v>
          </cell>
        </row>
        <row r="74">
          <cell r="B74" t="str">
            <v>ENERGÍA BOMBEOS DE DISTRIBUCIÓN</v>
          </cell>
        </row>
        <row r="75">
          <cell r="B75" t="str">
            <v>CENTRO DE ACTIVIDAD NO EXISTE!!!</v>
          </cell>
        </row>
        <row r="76">
          <cell r="B76" t="str">
            <v>ÁREA POTABILIZACIÓN AGUA SISTEMA INTERCONECTADO</v>
          </cell>
        </row>
        <row r="77">
          <cell r="B77" t="str">
            <v>CENTRO DE ACTIVIDAD NO EXISTE!!!</v>
          </cell>
        </row>
        <row r="78">
          <cell r="B78" t="str">
            <v>ENERGÍA PLANTAS DE TRATAMIENTO</v>
          </cell>
        </row>
        <row r="79">
          <cell r="B79" t="str">
            <v>CENTRO DE ACTIVIDAD NO EXISTE!!!</v>
          </cell>
        </row>
        <row r="80">
          <cell r="B80" t="str">
            <v>ÁREA INGENIERÍA SISTEMA INTERCONECTADO</v>
          </cell>
        </row>
        <row r="81">
          <cell r="B81" t="str">
            <v>LOGÍSTICA, PROYECTOS Y ANÁLISIS TÉCNICO</v>
          </cell>
        </row>
        <row r="82">
          <cell r="B82" t="str">
            <v>EQUIPOS ELECTROMECANICOS</v>
          </cell>
        </row>
        <row r="83">
          <cell r="B83" t="str">
            <v>OBRAS CIVILES Y CONDUCCIONES</v>
          </cell>
        </row>
        <row r="84">
          <cell r="B84" t="str">
            <v>CENTRO DE ACTIVIDAD NO EXISTE!!!</v>
          </cell>
        </row>
        <row r="85">
          <cell r="B85" t="str">
            <v>ÁREA SISTEMAS INDEPENDIENTES AGUAS</v>
          </cell>
        </row>
        <row r="86">
          <cell r="B86" t="str">
            <v>HABILITACIÓN VIVIENDA, CORREGIMIENTOS Y VEREDAS</v>
          </cell>
        </row>
        <row r="87">
          <cell r="B87" t="str">
            <v>SERVICIO DE INGENIERÍA Y LOGÍSTICA</v>
          </cell>
        </row>
        <row r="88">
          <cell r="B88" t="str">
            <v>SISTEMA CALDAS</v>
          </cell>
        </row>
        <row r="89">
          <cell r="B89" t="str">
            <v>SISTEMA BARBOSA</v>
          </cell>
        </row>
        <row r="90">
          <cell r="B90" t="str">
            <v>SISTEMA SAN ANTONIO DE PRADO</v>
          </cell>
        </row>
        <row r="91">
          <cell r="B91" t="str">
            <v>SISTEMA SAN CRISTOBAL</v>
          </cell>
        </row>
        <row r="92">
          <cell r="B92" t="str">
            <v>SISTEMA PALMITAS</v>
          </cell>
        </row>
        <row r="93">
          <cell r="B93" t="str">
            <v>CENTRO DE ACTIVIDAD NO EXISTE!!!</v>
          </cell>
        </row>
        <row r="94">
          <cell r="B94" t="str">
            <v>ÁREA DISTRIBUCIÓN ACUEDUCTO ZONA SUR</v>
          </cell>
        </row>
        <row r="95">
          <cell r="B95" t="str">
            <v>GESTIÓN PROYECTOS ACUEDUCTO ZONA SUR</v>
          </cell>
        </row>
        <row r="96">
          <cell r="B96" t="str">
            <v>GESTIÓN CLIENTES ACUEDUCTO ZONA SUR</v>
          </cell>
        </row>
        <row r="97">
          <cell r="B97" t="str">
            <v>INVESTIGACIÓN Y CONTROL PÉRDIDAS ACTO ZONA SUR</v>
          </cell>
        </row>
        <row r="98">
          <cell r="B98" t="str">
            <v>OPERACIÓN Y MTTO DISTRIBUCIÓN ACTO ZONA SUR</v>
          </cell>
        </row>
        <row r="99">
          <cell r="B99" t="str">
            <v>CENTRO DE ACTIVIDAD NO EXISTE!!!</v>
          </cell>
        </row>
        <row r="100">
          <cell r="B100" t="str">
            <v>ÁREA DISTRIBUCIÓN ACUEDUCTO ZONA NORTE</v>
          </cell>
        </row>
        <row r="101">
          <cell r="B101" t="str">
            <v>GESTIÓN PROYECTOS ACUEDUCTO ZONA NORTE</v>
          </cell>
        </row>
        <row r="102">
          <cell r="B102" t="str">
            <v>GESTIÓN CLIENTES ACUEDUCTO ZONA NORTE</v>
          </cell>
        </row>
        <row r="103">
          <cell r="B103" t="str">
            <v>INVEST. Y CONTROL PÉRDIDASACUEDUCTO ZONA NORTE</v>
          </cell>
        </row>
        <row r="104">
          <cell r="B104" t="str">
            <v>OPERACIÓN Y MTTO DISTRIBUCIÓN ACTO ZONA NORTE</v>
          </cell>
        </row>
        <row r="105">
          <cell r="B105" t="str">
            <v>CENTRO DE ACTIVIDAD NO EXISTE!!!</v>
          </cell>
        </row>
        <row r="106">
          <cell r="B106" t="str">
            <v>ÁREA DISTRIBUCIÓN ACUEDUCTO ZONA CENTRO</v>
          </cell>
        </row>
        <row r="107">
          <cell r="B107" t="str">
            <v>GESTIÓN PROYECTOS ACUEDUCTO ZONA CENTRO</v>
          </cell>
        </row>
        <row r="108">
          <cell r="B108" t="str">
            <v>GESTIÓN CLIENTES ACUEDUCTO ZONA CENTRO</v>
          </cell>
        </row>
        <row r="109">
          <cell r="B109" t="str">
            <v>INVEST. Y CONTROL PÉRDIDASACTO ZONA CENTRO</v>
          </cell>
        </row>
        <row r="110">
          <cell r="B110" t="str">
            <v>OPERACIÓN Y MTTO DISTRIBUCIÓN ACTO ZONA CENTRO</v>
          </cell>
        </row>
        <row r="111">
          <cell r="B111" t="str">
            <v>CENTRO DE ACTIVIDAD NO EXISTE!!!</v>
          </cell>
        </row>
        <row r="112">
          <cell r="B112" t="str">
            <v>MEDIDORES ZONA CENTRO</v>
          </cell>
        </row>
        <row r="113">
          <cell r="B113" t="str">
            <v>CENTRO DE ACTIVIDAD NO EXISTE!!!</v>
          </cell>
        </row>
        <row r="114">
          <cell r="B114" t="str">
            <v>SUBGERENCIA AGUAS RESIDUALES</v>
          </cell>
        </row>
        <row r="115">
          <cell r="B115" t="str">
            <v>INVESTIGACIÓN Y DESARROLLO AGUAS RESIDUALES</v>
          </cell>
        </row>
        <row r="116">
          <cell r="B116" t="str">
            <v>CENTRO DE ACTIVIDAD NO EXISTE!!!</v>
          </cell>
        </row>
        <row r="117">
          <cell r="B117" t="str">
            <v>ÁREA TRATAMIENTO AGUAS RESIDUALES</v>
          </cell>
        </row>
        <row r="118">
          <cell r="B118" t="str">
            <v>OPERACIÓN PLANTAS AGUAS RESIDUALES</v>
          </cell>
        </row>
        <row r="119">
          <cell r="B119" t="str">
            <v>INVESTIGACIÓN Y CONTROL PROCESOS</v>
          </cell>
        </row>
        <row r="120">
          <cell r="B120" t="str">
            <v>MANTENIMIENTO AGUAS RESIDUALES</v>
          </cell>
        </row>
        <row r="121">
          <cell r="B121" t="str">
            <v>PROYECTOS PLANTAS DE TRATAMIENTO</v>
          </cell>
        </row>
        <row r="122">
          <cell r="B122" t="str">
            <v>CENTRO DE ACTIVIDAD NO EXISTE!!!</v>
          </cell>
        </row>
        <row r="123">
          <cell r="B123" t="str">
            <v>ÁREA RECOLECCIÓN AGUAS RESIDUALES ZONA SUR</v>
          </cell>
        </row>
        <row r="124">
          <cell r="B124" t="str">
            <v>GESTIÓN PROYECTOS RECOLECCIÓN ZONA SUR</v>
          </cell>
        </row>
        <row r="125">
          <cell r="B125" t="str">
            <v>GESTIÓN CLIENTES RECOLECCIÓN ZONA SUR</v>
          </cell>
        </row>
        <row r="126">
          <cell r="B126" t="str">
            <v>INVESTIGACIÓN Y CONTROL RECOLECCIÓN ZONA SUR</v>
          </cell>
        </row>
        <row r="127">
          <cell r="B127" t="str">
            <v>OPERACIÓN Y MTTO RECOLECCIÓN ZONA SUR</v>
          </cell>
        </row>
        <row r="128">
          <cell r="B128" t="str">
            <v>CENTRO DE ACTIVIDAD NO EXISTE!!!</v>
          </cell>
        </row>
        <row r="129">
          <cell r="B129" t="str">
            <v>ÁREA RECOLECCIÓN AGUAS RESIDUALES ZONA NORTE</v>
          </cell>
        </row>
        <row r="130">
          <cell r="B130" t="str">
            <v>GESTIÓN PROYECTOS RECOLECCIÓN ZONA NORTE</v>
          </cell>
        </row>
        <row r="131">
          <cell r="B131" t="str">
            <v>GESTIÓN CLIENTES RECOLECCIÓN ZONA NORTE</v>
          </cell>
        </row>
        <row r="132">
          <cell r="B132" t="str">
            <v>INVESTIGACIÓN Y CONTROL RECOLECCIÓN ZONA NORTE</v>
          </cell>
        </row>
        <row r="133">
          <cell r="B133" t="str">
            <v>OPERACIÓN Y MTTO RECOLECCIÓN ZONA NORTE</v>
          </cell>
        </row>
        <row r="134">
          <cell r="B134" t="str">
            <v>CENTRO DE ACTIVIDAD NO EXISTE!!!</v>
          </cell>
        </row>
        <row r="135">
          <cell r="B135" t="str">
            <v>ÁREA RECOLECCIÓN AGUAS RESIDUALES ZONA CENTRO</v>
          </cell>
        </row>
        <row r="136">
          <cell r="B136" t="str">
            <v>GESTIÓN PROYECTOS RECOLECCIÓN ZONA CENTRO</v>
          </cell>
        </row>
        <row r="137">
          <cell r="B137" t="str">
            <v>GESTIÓN CLIENTES RECOLECCIÓN ZONA CENTRO</v>
          </cell>
        </row>
        <row r="138">
          <cell r="B138" t="str">
            <v>INVESTIGACIÓN Y CONTROL RECOLECCIÓN ZONA CENTRO</v>
          </cell>
        </row>
        <row r="139">
          <cell r="B139" t="str">
            <v>OPERACIÓN Y MTTO RECOLECCIÓN ZONA CENTRO</v>
          </cell>
        </row>
        <row r="140">
          <cell r="B140" t="str">
            <v>PAVIMENTOS</v>
          </cell>
        </row>
        <row r="141">
          <cell r="B141" t="str">
            <v>CENTRO DE ACTIVIDAD NO EXISTE!!!</v>
          </cell>
        </row>
        <row r="142">
          <cell r="B142" t="str">
            <v>SUBGERENCIA DE ADMON Y FINANZAS AGUAS</v>
          </cell>
        </row>
        <row r="143">
          <cell r="B143" t="str">
            <v>CENTRO DE ACTIVIDAD NO EXISTE!!!</v>
          </cell>
        </row>
        <row r="144">
          <cell r="B144" t="str">
            <v>ÁREA FINANZAS AGUAS</v>
          </cell>
        </row>
        <row r="145">
          <cell r="B145" t="str">
            <v>CENTRO DE ACTIVIDAD NO EXISTE!!!</v>
          </cell>
        </row>
        <row r="146">
          <cell r="B146" t="str">
            <v>ÁREA GESTIÓN ORGANIZACIONAL AGUAS</v>
          </cell>
        </row>
        <row r="147">
          <cell r="B147" t="str">
            <v>CAPACITACIÓN AGUAS</v>
          </cell>
        </row>
        <row r="148">
          <cell r="B148" t="str">
            <v>CENTRO DE ACTIVIDAD NO EXISTE!!!</v>
          </cell>
        </row>
        <row r="149">
          <cell r="B149" t="str">
            <v>ÁREA INFORMÁTICA AGUAS</v>
          </cell>
        </row>
        <row r="150">
          <cell r="B150" t="str">
            <v>CENTRO DE ACTIVIDAD NO EXISTE!!!</v>
          </cell>
        </row>
        <row r="151">
          <cell r="B151" t="str">
            <v>GERENCIA GENERACIÓN ENERGÍA</v>
          </cell>
        </row>
        <row r="152">
          <cell r="B152" t="str">
            <v>CENTRO DE ACTIVIDAD NO EXISTE!!!</v>
          </cell>
        </row>
        <row r="153">
          <cell r="B153" t="str">
            <v>SUBGERENCIA PLANEACIÓN GENERACIÓN</v>
          </cell>
        </row>
        <row r="154">
          <cell r="B154" t="str">
            <v>CENTRO DE ACTIVIDAD NO EXISTE!!!</v>
          </cell>
        </row>
        <row r="155">
          <cell r="B155" t="str">
            <v>EST.Y RESCATE ARQUEOLOGICO</v>
          </cell>
        </row>
        <row r="156">
          <cell r="B156" t="str">
            <v>ESTUDIOS SOCIOECONOMICOS</v>
          </cell>
        </row>
        <row r="157">
          <cell r="B157" t="str">
            <v>ESTUDIO PLANTA TERMICA</v>
          </cell>
        </row>
        <row r="158">
          <cell r="B158" t="str">
            <v>CENTRO DE ACTIVIDAD NO EXISTE!!!</v>
          </cell>
        </row>
        <row r="159">
          <cell r="B159" t="str">
            <v>ESTUDIOS EMPRESARIALES</v>
          </cell>
        </row>
        <row r="160">
          <cell r="B160" t="str">
            <v>ESTUDIOS NUEVOS NEGOCIOS</v>
          </cell>
        </row>
        <row r="161">
          <cell r="B161" t="str">
            <v>CENTRO DE ACTIVIDAD NO EXISTE!!!</v>
          </cell>
        </row>
        <row r="162">
          <cell r="B162" t="str">
            <v>ESTUDIOS TERMO CESAR</v>
          </cell>
        </row>
        <row r="163">
          <cell r="B163" t="str">
            <v>CENTRO DE ACTIVIDAD NO EXISTE!!!</v>
          </cell>
        </row>
        <row r="164">
          <cell r="B164" t="str">
            <v>ESTUDIOS RIO SAMANA NORTE</v>
          </cell>
        </row>
        <row r="165">
          <cell r="B165" t="str">
            <v>ESTUDIOS SAN BARTOLOME</v>
          </cell>
        </row>
        <row r="166">
          <cell r="B166" t="str">
            <v>ESTUDIOS SAN ANDRES</v>
          </cell>
        </row>
        <row r="167">
          <cell r="B167" t="str">
            <v>CENTRO DE ACTIVIDAD NO EXISTE!!!</v>
          </cell>
        </row>
        <row r="168">
          <cell r="B168" t="str">
            <v>FACTIBILIDAD PENDERISCO MURRI</v>
          </cell>
        </row>
        <row r="169">
          <cell r="B169" t="str">
            <v>PREFACTIBILIDAD SAN JORGE</v>
          </cell>
        </row>
        <row r="170">
          <cell r="B170" t="str">
            <v>CENTRO DE ACTIVIDAD NO EXISTE!!!</v>
          </cell>
        </row>
        <row r="171">
          <cell r="B171" t="str">
            <v>FACTIBILIDAD HONDA Y OVEJAS</v>
          </cell>
        </row>
        <row r="172">
          <cell r="B172" t="str">
            <v>GASTOS FINANCIEROS NECHI</v>
          </cell>
        </row>
        <row r="173">
          <cell r="B173" t="str">
            <v>GASTOS FINANCIEROS PENDERISCO-MURRI</v>
          </cell>
        </row>
        <row r="174">
          <cell r="B174" t="str">
            <v>EST. OPTIMIZAC. SIST. GUADALUPE</v>
          </cell>
        </row>
        <row r="175">
          <cell r="B175" t="str">
            <v>EST. ISA COLCIENCIAS</v>
          </cell>
        </row>
        <row r="176">
          <cell r="B176" t="str">
            <v>GASTOS FINANCIEROS RIACHON</v>
          </cell>
        </row>
        <row r="177">
          <cell r="B177" t="str">
            <v>ESTUDIOS RIO ARMA</v>
          </cell>
        </row>
        <row r="178">
          <cell r="B178" t="str">
            <v>ESTUDIOS FACTIBIL RIACHON</v>
          </cell>
        </row>
        <row r="179">
          <cell r="B179" t="str">
            <v>LEVANTAMIENTO AEROFOTOGRAMETRICO</v>
          </cell>
        </row>
        <row r="180">
          <cell r="B180" t="str">
            <v>ESTUDIO FACTIBILIDAD GUAICO</v>
          </cell>
        </row>
        <row r="181">
          <cell r="B181" t="str">
            <v>ESTUDIO FACTIBILIDAD NECHI</v>
          </cell>
        </row>
        <row r="182">
          <cell r="B182" t="str">
            <v>PREFACTIBILIDAD PENDERISCO MURRI</v>
          </cell>
        </row>
        <row r="183">
          <cell r="B183" t="str">
            <v>ESTUDIOS VARIOS DE ORDENACIÓN</v>
          </cell>
        </row>
        <row r="184">
          <cell r="B184" t="str">
            <v>QUEBRADA HONDA Y OVEJAS</v>
          </cell>
        </row>
        <row r="185">
          <cell r="B185" t="str">
            <v>CENTRO DE ACTIVIDAD NO EXISTE!!!</v>
          </cell>
        </row>
        <row r="186">
          <cell r="B186" t="str">
            <v>ESTUDIOS ERMITANO</v>
          </cell>
        </row>
        <row r="187">
          <cell r="B187" t="str">
            <v>CENTRO DE ACTIVIDAD NO EXISTE!!!</v>
          </cell>
        </row>
        <row r="188">
          <cell r="B188" t="str">
            <v>ESTUDIOS PORCE III</v>
          </cell>
        </row>
        <row r="189">
          <cell r="B189" t="str">
            <v>CENTRO DE ACTIVIDAD NO EXISTE!!!</v>
          </cell>
        </row>
        <row r="190">
          <cell r="B190" t="str">
            <v>ESTUDIOS DE FACTIBILIDAD</v>
          </cell>
        </row>
        <row r="191">
          <cell r="B191" t="str">
            <v>CENTRO DE ACTIVIDAD NO EXISTE!!!</v>
          </cell>
        </row>
        <row r="192">
          <cell r="B192" t="str">
            <v>AJ POR INFL ESTUDIOS</v>
          </cell>
        </row>
        <row r="193">
          <cell r="B193" t="str">
            <v>AJ POR INFL ESTUDIOS</v>
          </cell>
        </row>
        <row r="194">
          <cell r="B194" t="str">
            <v>AJ POR INFL ESTUDIOS</v>
          </cell>
        </row>
        <row r="195">
          <cell r="B195" t="str">
            <v>AJ POR INFL ESTUDIOS</v>
          </cell>
        </row>
        <row r="196">
          <cell r="B196" t="str">
            <v>CENTRO DE ACTIVIDAD NO EXISTE!!!</v>
          </cell>
        </row>
        <row r="197">
          <cell r="B197" t="str">
            <v>SUBGERENCIA TRANSACCIONES ENERGÍA</v>
          </cell>
        </row>
        <row r="198">
          <cell r="B198" t="str">
            <v>CENTRO DE ACTIVIDAD NO EXISTE!!!</v>
          </cell>
        </row>
        <row r="199">
          <cell r="B199" t="str">
            <v>ÁREA GESTIÓN LARGO PLAZO</v>
          </cell>
        </row>
        <row r="200">
          <cell r="B200" t="str">
            <v>CENTRO DE ACTIVIDAD NO EXISTE!!!</v>
          </cell>
        </row>
        <row r="201">
          <cell r="B201" t="str">
            <v>ÁREA GESTIÓN BOLSA ENERGÍA</v>
          </cell>
        </row>
        <row r="202">
          <cell r="B202" t="str">
            <v>CENTRO DE ACTIVIDAD NO EXISTE!!!</v>
          </cell>
        </row>
        <row r="203">
          <cell r="B203" t="str">
            <v>ÁREA PROYECTO PORCE II</v>
          </cell>
        </row>
        <row r="204">
          <cell r="B204" t="str">
            <v>CENTRO DE ACTIVIDAD NO EXISTE!!!</v>
          </cell>
        </row>
        <row r="205">
          <cell r="B205" t="str">
            <v>EQUIPOS PORCE II</v>
          </cell>
        </row>
        <row r="206">
          <cell r="B206" t="str">
            <v>CENTRO DE ACTIVIDAD NO EXISTE!!!</v>
          </cell>
        </row>
        <row r="207">
          <cell r="B207" t="str">
            <v>OBRAS CIVILES PORCE II</v>
          </cell>
        </row>
        <row r="208">
          <cell r="B208" t="str">
            <v>CENTRO DE ACTIVIDAD NO EXISTE!!!</v>
          </cell>
        </row>
        <row r="209">
          <cell r="B209" t="str">
            <v>SERVICIOS GENERALES PORCE II</v>
          </cell>
        </row>
        <row r="210">
          <cell r="B210" t="str">
            <v>CENTRO DE ACTIVIDAD NO EXISTE!!!</v>
          </cell>
        </row>
        <row r="211">
          <cell r="B211" t="str">
            <v>GESTIÓN AMBIENTAL PORCE II</v>
          </cell>
        </row>
        <row r="212">
          <cell r="B212" t="str">
            <v>CENTRO DE ACTIVIDAD NO EXISTE!!!</v>
          </cell>
        </row>
        <row r="213">
          <cell r="B213" t="str">
            <v>SUBGERENCIA DE PROYECTOS</v>
          </cell>
        </row>
        <row r="214">
          <cell r="B214" t="str">
            <v>CENTRO DE ACTIVIDAD NO EXISTE!!!</v>
          </cell>
        </row>
        <row r="215">
          <cell r="B215" t="str">
            <v>ÁREA PROYECTOS</v>
          </cell>
        </row>
        <row r="216">
          <cell r="B216" t="str">
            <v>MINICENTRALES DE GENERACIÓN</v>
          </cell>
        </row>
        <row r="217">
          <cell r="B217" t="str">
            <v>CICLO COMBINADO LA SIERRA</v>
          </cell>
        </row>
        <row r="218">
          <cell r="B218" t="str">
            <v>CENTRO DE ACTIVIDAD NO EXISTE!!!</v>
          </cell>
        </row>
        <row r="219">
          <cell r="B219" t="str">
            <v>ÁREA PROGRAMACIÓN Y CONTROL</v>
          </cell>
        </row>
        <row r="220">
          <cell r="B220" t="str">
            <v>CENTRO DE ACTIVIDAD NO EXISTE!!!</v>
          </cell>
        </row>
        <row r="221">
          <cell r="B221" t="str">
            <v>SUBGERENCIA OPERACIÓN GENERACIÓN</v>
          </cell>
        </row>
        <row r="222">
          <cell r="B222" t="str">
            <v>CENTRO DE ACTIVIDAD NO EXISTE!!!</v>
          </cell>
        </row>
        <row r="223">
          <cell r="B223" t="str">
            <v>CENTRO DE CONTROL GENERACIÓN</v>
          </cell>
        </row>
        <row r="224">
          <cell r="B224" t="str">
            <v>CENTRO DE ACTIVIDAD NO EXISTE!!!</v>
          </cell>
        </row>
        <row r="225">
          <cell r="B225" t="str">
            <v>ÁREA METROPOLITANA</v>
          </cell>
        </row>
        <row r="226">
          <cell r="B226" t="str">
            <v>OPERACIÓN ÁREA METROPOLITANA</v>
          </cell>
        </row>
        <row r="227">
          <cell r="B227" t="str">
            <v>CENTRO DE ACTIVIDAD NO EXISTE!!!</v>
          </cell>
        </row>
        <row r="228">
          <cell r="B228" t="str">
            <v>MANTENIMIENTO ÁREA METROPOLITANA</v>
          </cell>
        </row>
        <row r="229">
          <cell r="B229" t="str">
            <v>CENTRO DE ACTIVIDAD NO EXISTE!!!</v>
          </cell>
        </row>
        <row r="230">
          <cell r="B230" t="str">
            <v>SERVICIOS DE APOYO ÁREA METROPOLITANA</v>
          </cell>
        </row>
        <row r="231">
          <cell r="B231" t="str">
            <v>CENTRO DE ACTIVIDAD NO EXISTE!!!</v>
          </cell>
        </row>
        <row r="232">
          <cell r="B232" t="str">
            <v>ÁREA GUATAPÉ</v>
          </cell>
        </row>
        <row r="233">
          <cell r="B233" t="str">
            <v>OPERACION GUATAPÉ</v>
          </cell>
        </row>
        <row r="234">
          <cell r="B234" t="str">
            <v>CENTRO DE ACTIVIDAD NO EXISTE!!!</v>
          </cell>
        </row>
        <row r="235">
          <cell r="B235" t="str">
            <v>SERVICIOS DE APOYO GUATAPÉ</v>
          </cell>
        </row>
        <row r="236">
          <cell r="B236" t="str">
            <v>CENTRO DE ACTIVIDAD NO EXISTE!!!</v>
          </cell>
        </row>
        <row r="237">
          <cell r="B237" t="str">
            <v>MANTENIMIENTO ÁREA GUATAPÉ</v>
          </cell>
        </row>
        <row r="238">
          <cell r="B238" t="str">
            <v>CENTRO DE ACTIVIDAD NO EXISTE!!!</v>
          </cell>
        </row>
        <row r="239">
          <cell r="B239" t="str">
            <v>ÁREA INGENIERÍA</v>
          </cell>
        </row>
        <row r="240">
          <cell r="B240" t="str">
            <v>CENTRO DE ACTIVIDAD NO EXISTE!!!</v>
          </cell>
        </row>
        <row r="241">
          <cell r="B241" t="str">
            <v>CONTRATACIONES</v>
          </cell>
        </row>
        <row r="242">
          <cell r="B242" t="str">
            <v>CENTRO DE ACTIVIDAD NO EXISTE!!!</v>
          </cell>
        </row>
        <row r="243">
          <cell r="B243" t="str">
            <v>ADMINISTRACIÓN DEL MANTTO</v>
          </cell>
        </row>
        <row r="244">
          <cell r="B244" t="str">
            <v>CENTRO DE ACTIVIDAD NO EXISTE!!!</v>
          </cell>
        </row>
        <row r="245">
          <cell r="B245" t="str">
            <v>ANÁLISIS TÉCNICO</v>
          </cell>
        </row>
        <row r="246">
          <cell r="B246" t="str">
            <v>CENTRO DE ACTIVIDAD NO EXISTE!!!</v>
          </cell>
        </row>
        <row r="247">
          <cell r="B247" t="str">
            <v>PROYECTOS ESPECIALES</v>
          </cell>
        </row>
        <row r="248">
          <cell r="B248" t="str">
            <v>CENTRO DE ACTIVIDAD NO EXISTE!!!</v>
          </cell>
        </row>
        <row r="249">
          <cell r="B249" t="str">
            <v>CENTRAL TASAJERA</v>
          </cell>
        </row>
        <row r="250">
          <cell r="B250" t="str">
            <v>CENTRAL RIOGRANDE I</v>
          </cell>
        </row>
        <row r="251">
          <cell r="B251" t="str">
            <v>CENTRAL NIQUIA</v>
          </cell>
        </row>
        <row r="252">
          <cell r="B252" t="str">
            <v>CENTRO DE ACTIVIDAD NO EXISTE!!!</v>
          </cell>
        </row>
        <row r="253">
          <cell r="B253" t="str">
            <v>CENTRAL GUATAPÉ</v>
          </cell>
        </row>
        <row r="254">
          <cell r="B254" t="str">
            <v>CENTRAL PLAYAS</v>
          </cell>
        </row>
        <row r="255">
          <cell r="B255" t="str">
            <v>CENTRO DE ACTIVIDAD NO EXISTE!!!</v>
          </cell>
        </row>
        <row r="256">
          <cell r="B256" t="str">
            <v>TRONERAS</v>
          </cell>
        </row>
        <row r="257">
          <cell r="B257" t="str">
            <v>GUADALUPE III</v>
          </cell>
        </row>
        <row r="258">
          <cell r="B258" t="str">
            <v>GUADALUPE IV</v>
          </cell>
        </row>
        <row r="259">
          <cell r="B259" t="str">
            <v>MINICENTRALES PAJARITO Y DOLORES</v>
          </cell>
        </row>
        <row r="260">
          <cell r="B260" t="str">
            <v>PORCE II FUTURO</v>
          </cell>
        </row>
        <row r="261">
          <cell r="B261" t="str">
            <v>CENTRO DE ACTIVIDAD NO EXISTE!!!</v>
          </cell>
        </row>
        <row r="262">
          <cell r="B262" t="str">
            <v>ÁREA GUADALUPE</v>
          </cell>
        </row>
        <row r="263">
          <cell r="B263" t="str">
            <v>OPERACION ÁREA GUADALUPE</v>
          </cell>
        </row>
        <row r="264">
          <cell r="B264" t="str">
            <v>MANTENIMIENTO ÁREA GUADALUPE</v>
          </cell>
        </row>
        <row r="265">
          <cell r="B265" t="str">
            <v>SERVICIOS DE APOYO ÁREA GUADALUPE</v>
          </cell>
        </row>
        <row r="266">
          <cell r="B266" t="str">
            <v>CENTRO DE ACTIVIDAD NO EXISTE!!!</v>
          </cell>
        </row>
        <row r="267">
          <cell r="B267" t="str">
            <v>ÁREA LA SIERRA</v>
          </cell>
        </row>
        <row r="268">
          <cell r="B268" t="str">
            <v>CENTRO DE ACTIVIDAD NO EXISTE!!!</v>
          </cell>
        </row>
        <row r="269">
          <cell r="B269" t="str">
            <v>SUBGERENCIA AMBIENTAL</v>
          </cell>
        </row>
        <row r="270">
          <cell r="B270" t="str">
            <v>COORDINACIÓN AMBIENTAL</v>
          </cell>
        </row>
        <row r="271">
          <cell r="B271" t="str">
            <v>CENTRO DE ACTIVIDAD NO EXISTE!!!</v>
          </cell>
        </row>
        <row r="272">
          <cell r="B272" t="str">
            <v>GESTIÓN SOCIAL PORCE II</v>
          </cell>
        </row>
        <row r="273">
          <cell r="B273" t="str">
            <v>CENTRO DE ACTIVIDAD NO EXISTE!!!</v>
          </cell>
        </row>
        <row r="274">
          <cell r="B274" t="str">
            <v>ÁREA HIDROMETRIA E INSTRUMENTACIÓN</v>
          </cell>
        </row>
        <row r="275">
          <cell r="B275" t="str">
            <v>CENTRO DE ACTIVIDAD NO EXISTE!!!</v>
          </cell>
        </row>
        <row r="276">
          <cell r="B276" t="str">
            <v>INVERSIÓN HIDROMETRIA INSTRUM.</v>
          </cell>
        </row>
        <row r="277">
          <cell r="B277" t="str">
            <v>CENTRO DE ACTIVIDAD NO EXISTE!!!</v>
          </cell>
        </row>
        <row r="278">
          <cell r="B278" t="str">
            <v>ÁREA DE GESTIÓN AMBIENTAL</v>
          </cell>
        </row>
        <row r="279">
          <cell r="B279" t="str">
            <v>INVERSIONES AMBIENTALES</v>
          </cell>
        </row>
        <row r="280">
          <cell r="B280" t="str">
            <v>CENTRO DE ACTIVIDAD NO EXISTE!!!</v>
          </cell>
        </row>
        <row r="281">
          <cell r="B281" t="str">
            <v>ANTICIPOS OTROS PROGRAMAS DE GENERACION</v>
          </cell>
        </row>
        <row r="282">
          <cell r="B282" t="str">
            <v>CENTRO DE ACTIVIDAD NO EXISTE!!!</v>
          </cell>
        </row>
        <row r="283">
          <cell r="B283" t="str">
            <v>DEPTO MERCADEO</v>
          </cell>
        </row>
        <row r="284">
          <cell r="B284" t="str">
            <v>CENTRO DE ACTIVIDAD NO EXISTE!!!</v>
          </cell>
        </row>
        <row r="285">
          <cell r="B285" t="str">
            <v>SUBGERENCIA DE ADMON Y FINANZAS</v>
          </cell>
        </row>
        <row r="286">
          <cell r="B286" t="str">
            <v>CENTRO DE ACTIVIDAD NO EXISTE!!!</v>
          </cell>
        </row>
        <row r="287">
          <cell r="B287" t="str">
            <v>ÁREA DE FINANZAS GENERACIÓN</v>
          </cell>
        </row>
        <row r="288">
          <cell r="B288" t="str">
            <v>CENTRO DE ACTIVIDAD NO EXISTE!!!</v>
          </cell>
        </row>
        <row r="289">
          <cell r="B289" t="str">
            <v>ÁREA GESTIÓN ORGANIZACIONAL GENERACIÓN</v>
          </cell>
        </row>
        <row r="290">
          <cell r="B290" t="str">
            <v>CAPACITACIÓN GENERACIÓN ENERGÍA</v>
          </cell>
        </row>
        <row r="291">
          <cell r="B291" t="str">
            <v>CENTRO DE ACTIVIDAD NO EXISTE!!!</v>
          </cell>
        </row>
        <row r="292">
          <cell r="B292" t="str">
            <v>ÁREA DE INFORMÁTICA GENERACIÓN</v>
          </cell>
        </row>
        <row r="293">
          <cell r="B293" t="str">
            <v>CENTRO DE ACTIVIDAD NO EXISTE!!!</v>
          </cell>
        </row>
        <row r="294">
          <cell r="B294" t="str">
            <v>GERENCIA DE TELECOMUNICACIONES</v>
          </cell>
        </row>
        <row r="295">
          <cell r="B295" t="str">
            <v>GRUPO PROYECTOS TELECOMUNICACIONES</v>
          </cell>
        </row>
        <row r="296">
          <cell r="B296" t="str">
            <v>PROYECTO BOGOTA</v>
          </cell>
        </row>
        <row r="297">
          <cell r="B297" t="str">
            <v>CENTRO DE ACTIVIDAD NO EXISTE!!!</v>
          </cell>
        </row>
        <row r="298">
          <cell r="B298" t="str">
            <v>PLANEACION TELECOMUNICACIONES</v>
          </cell>
        </row>
        <row r="299">
          <cell r="B299" t="str">
            <v>SUBGERENCIA NUEVOS NEGOCIOS TELECOMUNICACIONES</v>
          </cell>
        </row>
        <row r="300">
          <cell r="B300" t="str">
            <v>CENTRO DE ACTIVIDAD NO EXISTE!!!</v>
          </cell>
        </row>
        <row r="301">
          <cell r="B301" t="str">
            <v>UNIDAD CAPACITACION TELECOMUNICACIONES</v>
          </cell>
        </row>
        <row r="302">
          <cell r="B302" t="str">
            <v>CULTURA DEL SERVICIO</v>
          </cell>
        </row>
        <row r="303">
          <cell r="B303" t="str">
            <v>CENTRO DE ACTIVIDAD NO EXISTE!!!</v>
          </cell>
        </row>
        <row r="304">
          <cell r="B304" t="str">
            <v>ESTUDIOS PARA DIF. PLAN MERCADEO</v>
          </cell>
        </row>
        <row r="305">
          <cell r="B305" t="str">
            <v>ESTUDIO VR AGREGADO TELEMATICA</v>
          </cell>
        </row>
        <row r="306">
          <cell r="B306" t="str">
            <v>ESTUDIO PROYECTO SATELITAL SIMON BOLIVAR</v>
          </cell>
        </row>
        <row r="307">
          <cell r="B307" t="str">
            <v>TELEFONIA OTRAS CIUDADES</v>
          </cell>
        </row>
        <row r="308">
          <cell r="B308" t="str">
            <v>VALORACION EMPRESA TELS. BUCARAMANGA</v>
          </cell>
        </row>
        <row r="309">
          <cell r="B309" t="str">
            <v>CENTRO DE ACTIVIDAD NO EXISTE!!!</v>
          </cell>
        </row>
        <row r="310">
          <cell r="B310" t="str">
            <v>SECCION CLIENTES</v>
          </cell>
        </row>
        <row r="311">
          <cell r="B311" t="str">
            <v>CENTRO DE ACTIVIDAD NO EXISTE!!!</v>
          </cell>
        </row>
        <row r="312">
          <cell r="B312" t="str">
            <v>SUBGERENCIA OPERATIVA TELECOMUNICACIONES</v>
          </cell>
        </row>
        <row r="313">
          <cell r="B313" t="str">
            <v>GESTIÓN DAÑOS</v>
          </cell>
        </row>
        <row r="314">
          <cell r="B314" t="str">
            <v>CENTRO DE ACTIVIDAD NO EXISTE!!!</v>
          </cell>
        </row>
        <row r="315">
          <cell r="B315" t="str">
            <v>ÁREA TELÉFONOS PÚBLICOS</v>
          </cell>
        </row>
        <row r="316">
          <cell r="B316" t="str">
            <v>LABORATORIO</v>
          </cell>
        </row>
        <row r="317">
          <cell r="B317" t="str">
            <v>GESTIÓN</v>
          </cell>
        </row>
        <row r="318">
          <cell r="B318" t="str">
            <v>CENTRO DE ACTIVIDAD NO EXISTE!!!</v>
          </cell>
        </row>
        <row r="319">
          <cell r="B319" t="str">
            <v>ÁREA RED DE DATOS</v>
          </cell>
        </row>
        <row r="320">
          <cell r="B320" t="str">
            <v>GESTIÓN DATOS</v>
          </cell>
        </row>
        <row r="321">
          <cell r="B321" t="str">
            <v>MULTINET</v>
          </cell>
        </row>
        <row r="322">
          <cell r="B322" t="str">
            <v>CENTRO DE ACTIVIDAD NO EXISTE!!!</v>
          </cell>
        </row>
        <row r="323">
          <cell r="B323" t="str">
            <v>ÁREA OPERATIVA ORIENTE</v>
          </cell>
        </row>
        <row r="324">
          <cell r="B324" t="str">
            <v>ACCESO</v>
          </cell>
        </row>
        <row r="325">
          <cell r="B325" t="str">
            <v>NODOS E INTERCONEXIÓN</v>
          </cell>
        </row>
        <row r="326">
          <cell r="B326" t="str">
            <v>PROYECTOS ESPECIALES</v>
          </cell>
        </row>
        <row r="327">
          <cell r="B327" t="str">
            <v>CENTRO DE ACTIVIDAD NO EXISTE!!!</v>
          </cell>
        </row>
        <row r="328">
          <cell r="B328" t="str">
            <v>ÁREA OPERATIVA NORTE</v>
          </cell>
        </row>
        <row r="329">
          <cell r="B329" t="str">
            <v>ACCESO SUBZONA 1</v>
          </cell>
        </row>
        <row r="330">
          <cell r="B330" t="str">
            <v>ACCESO SUBZONA 2</v>
          </cell>
        </row>
        <row r="331">
          <cell r="B331" t="str">
            <v>ACCESO SUBZONA 3</v>
          </cell>
        </row>
        <row r="332">
          <cell r="B332" t="str">
            <v xml:space="preserve">NODOS </v>
          </cell>
        </row>
        <row r="333">
          <cell r="B333" t="str">
            <v>CENTRO DE ACTIVIDAD NO EXISTE!!!</v>
          </cell>
        </row>
        <row r="334">
          <cell r="B334" t="str">
            <v>ÁREA OPERATIVA SUR</v>
          </cell>
        </row>
        <row r="335">
          <cell r="B335" t="str">
            <v>ACCESO SUBZONA 1</v>
          </cell>
        </row>
        <row r="336">
          <cell r="B336" t="str">
            <v>ACCESO SUBZONA 2</v>
          </cell>
        </row>
        <row r="337">
          <cell r="B337" t="str">
            <v>NODOS</v>
          </cell>
        </row>
        <row r="338">
          <cell r="B338" t="str">
            <v>CENTRO DE ACTIVIDAD NO EXISTE!!!</v>
          </cell>
        </row>
        <row r="339">
          <cell r="B339" t="str">
            <v>ÁREA SOPORTE OPERATIVO</v>
          </cell>
        </row>
        <row r="340">
          <cell r="B340" t="str">
            <v>INTERCONEXIÓN</v>
          </cell>
        </row>
        <row r="341">
          <cell r="B341" t="str">
            <v>CENTRO DE ACTIVIDAD NO EXISTE!!!</v>
          </cell>
        </row>
        <row r="342">
          <cell r="B342" t="str">
            <v>BUSCAPERSONAS</v>
          </cell>
        </row>
        <row r="343">
          <cell r="B343" t="str">
            <v>TRUNKING</v>
          </cell>
        </row>
        <row r="344">
          <cell r="B344" t="str">
            <v>INALAMBRICOS</v>
          </cell>
        </row>
        <row r="345">
          <cell r="B345" t="str">
            <v>AIRE ACONDICIONADO</v>
          </cell>
        </row>
        <row r="346">
          <cell r="B346" t="str">
            <v>ENERGÍA</v>
          </cell>
        </row>
        <row r="347">
          <cell r="B347" t="str">
            <v>CENTRO DE ACTIVIDAD NO EXISTE!!!</v>
          </cell>
        </row>
        <row r="348">
          <cell r="B348" t="str">
            <v>SUBGERENCIA TÉCNICA TELECOMUNICACIONES</v>
          </cell>
        </row>
        <row r="349">
          <cell r="B349" t="str">
            <v>NORMAS Y HOMOLOGACIÓN</v>
          </cell>
        </row>
        <row r="350">
          <cell r="B350" t="str">
            <v>CENTRO DE ACTIVIDAD NO EXISTE!!!</v>
          </cell>
        </row>
        <row r="351">
          <cell r="B351" t="str">
            <v>ÁREA INGENIERÍA DE PRODUCTOS</v>
          </cell>
        </row>
        <row r="352">
          <cell r="B352" t="str">
            <v>CENTRO DE ACTIVIDAD NO EXISTE!!!</v>
          </cell>
        </row>
        <row r="353">
          <cell r="B353" t="str">
            <v>PLATAFORMAS NAP OPERACIÓN</v>
          </cell>
        </row>
        <row r="354">
          <cell r="B354" t="str">
            <v>INTERNET DESARROLLO</v>
          </cell>
        </row>
        <row r="355">
          <cell r="B355" t="str">
            <v>INTERNET OPERACIÓN</v>
          </cell>
        </row>
        <row r="356">
          <cell r="B356" t="str">
            <v>RED INTELIGENTE DESARROLLO</v>
          </cell>
        </row>
        <row r="357">
          <cell r="B357" t="str">
            <v>RED INTELIGENTE OPERACIÓN</v>
          </cell>
        </row>
        <row r="358">
          <cell r="B358" t="str">
            <v>CENTRO DE ACTIVIDAD NO EXISTE!!!</v>
          </cell>
        </row>
        <row r="359">
          <cell r="B359" t="str">
            <v>ÁREA INGENIERÍA NODOS E INTERCONEXIÓN</v>
          </cell>
        </row>
        <row r="360">
          <cell r="B360" t="str">
            <v>INTERCONEXIÓN</v>
          </cell>
        </row>
        <row r="361">
          <cell r="B361" t="str">
            <v>NODOS</v>
          </cell>
        </row>
        <row r="362">
          <cell r="B362" t="str">
            <v>CENTRO DE ACTIVIDAD NO EXISTE!!!</v>
          </cell>
        </row>
        <row r="363">
          <cell r="B363" t="str">
            <v>ÁREA ASIGNACIONES</v>
          </cell>
        </row>
        <row r="364">
          <cell r="B364" t="str">
            <v>CENTRO DE ACTIVIDAD NO EXISTE!!!</v>
          </cell>
        </row>
        <row r="365">
          <cell r="B365" t="str">
            <v>ÁREA PROYECTOS ESPECIALES</v>
          </cell>
        </row>
        <row r="366">
          <cell r="B366" t="str">
            <v>ENTIDADES OFICIALES</v>
          </cell>
        </row>
        <row r="367">
          <cell r="B367" t="str">
            <v>EDIFICIOS Y URBANIZACIONES</v>
          </cell>
        </row>
        <row r="368">
          <cell r="B368" t="str">
            <v>CENTRO DE ACTIVIDAD NO EXISTE!!!</v>
          </cell>
        </row>
        <row r="369">
          <cell r="B369" t="str">
            <v>ÁREA CONTRATACIONES</v>
          </cell>
        </row>
        <row r="370">
          <cell r="B370" t="str">
            <v>CENTRO DE ACTIVIDAD NO EXISTE!!!</v>
          </cell>
        </row>
        <row r="371">
          <cell r="B371" t="str">
            <v>ÁREA INGENIERÍA ACCESO</v>
          </cell>
        </row>
        <row r="372">
          <cell r="B372" t="str">
            <v>RED ZONA 1</v>
          </cell>
        </row>
        <row r="373">
          <cell r="B373" t="str">
            <v>RED ZONA 2</v>
          </cell>
        </row>
        <row r="374">
          <cell r="B374" t="str">
            <v>BANDA ANCHA DESARROLLO</v>
          </cell>
        </row>
        <row r="375">
          <cell r="B375" t="str">
            <v>BANDA ANCHA OPERACIÓN</v>
          </cell>
        </row>
        <row r="376">
          <cell r="B376" t="str">
            <v>CENTRO DE ACTIVIDAD NO EXISTE!!!</v>
          </cell>
        </row>
        <row r="377">
          <cell r="B377" t="str">
            <v>SUBGERENCIA ADMON Y FINANZAS TELECOMUNICACIONES</v>
          </cell>
        </row>
        <row r="378">
          <cell r="B378" t="str">
            <v>CENTRO DE ACTIVIDAD NO EXISTE!!!</v>
          </cell>
        </row>
        <row r="379">
          <cell r="B379" t="str">
            <v>ÁREA FINANZAS TELECOMUNICACIONES</v>
          </cell>
        </row>
        <row r="380">
          <cell r="B380" t="str">
            <v>CENTRO DE ACTIVIDAD NO EXISTE!!!</v>
          </cell>
        </row>
        <row r="381">
          <cell r="B381" t="str">
            <v>ÁREA GESTIÓN ORGANIZACIONAL TELECOMUNIC.</v>
          </cell>
        </row>
        <row r="382">
          <cell r="B382" t="str">
            <v>GESTIÓN HUMANA TELECOMUNICACIONES</v>
          </cell>
        </row>
        <row r="383">
          <cell r="B383" t="str">
            <v>CENTRO DE ACTIVIDAD NO EXISTE!!!</v>
          </cell>
        </row>
        <row r="384">
          <cell r="B384" t="str">
            <v>ÁREA INFORMÁTICA TELECOMUNICACIONES</v>
          </cell>
        </row>
        <row r="385">
          <cell r="B385" t="str">
            <v>CENTRO DE ACTIVIDAD NO EXISTE!!!</v>
          </cell>
        </row>
        <row r="386">
          <cell r="B386" t="str">
            <v>GASTOS GENERALES DE OPERACION</v>
          </cell>
        </row>
        <row r="387">
          <cell r="B387" t="str">
            <v>GERENCIA DE FINANZAS</v>
          </cell>
        </row>
        <row r="388">
          <cell r="B388" t="str">
            <v>CENTRO DE ACTIVIDAD NO EXISTE!!!</v>
          </cell>
        </row>
        <row r="389">
          <cell r="B389" t="str">
            <v>SISTEMA DE INFORMAC FINANCIERA</v>
          </cell>
        </row>
        <row r="390">
          <cell r="B390" t="str">
            <v>CENTRO DE ACTIVIDAD NO EXISTE!!!</v>
          </cell>
        </row>
        <row r="391">
          <cell r="B391" t="str">
            <v>SUBGERENCIA FINANZAS CORPORATIVAS</v>
          </cell>
        </row>
        <row r="392">
          <cell r="B392" t="str">
            <v>CENTRO DE ACTIVIDAD NO EXISTE!!!</v>
          </cell>
        </row>
        <row r="393">
          <cell r="B393" t="str">
            <v>ÁREA GESTIÓN FINANCIERA</v>
          </cell>
        </row>
        <row r="394">
          <cell r="B394" t="str">
            <v>CENTRO DE ACTIVIDAD NO EXISTE!!!</v>
          </cell>
        </row>
        <row r="395">
          <cell r="B395" t="str">
            <v>ÁREA PROGRAMACIÓN Y CONTROL PRESUPUESTAL</v>
          </cell>
        </row>
        <row r="396">
          <cell r="B396" t="str">
            <v>CENTRO DE ACTIVIDAD NO EXISTE!!!</v>
          </cell>
        </row>
        <row r="397">
          <cell r="B397" t="str">
            <v>SUBGERENCIA CONTADURÍA</v>
          </cell>
        </row>
        <row r="398">
          <cell r="B398" t="str">
            <v>CENTRO DE ACTIVIDAD NO EXISTE!!!</v>
          </cell>
        </row>
        <row r="399">
          <cell r="B399" t="str">
            <v>ÁREA DE PLANEACIÓN Y GESTIÓN TRIBUTARIA</v>
          </cell>
        </row>
        <row r="400">
          <cell r="B400" t="str">
            <v>CENTRO DE ACTIVIDAD NO EXISTE!!!</v>
          </cell>
        </row>
        <row r="401">
          <cell r="B401" t="str">
            <v>ÁREA CONTABILIDAD CORPORATIVA</v>
          </cell>
        </row>
        <row r="402">
          <cell r="B402" t="str">
            <v>CENTRO DE ACTIVIDAD NO EXISTE!!!</v>
          </cell>
        </row>
        <row r="403">
          <cell r="B403" t="str">
            <v>ÁREA CONTABILIDAD DE COSTOS</v>
          </cell>
        </row>
        <row r="404">
          <cell r="B404" t="str">
            <v>CENTRO DE ACTIVIDAD NO EXISTE!!!</v>
          </cell>
        </row>
        <row r="405">
          <cell r="B405" t="str">
            <v>SUBGERENCIA GESTIÓN DE CAPITALES</v>
          </cell>
        </row>
        <row r="406">
          <cell r="B406" t="str">
            <v>CENTRO DE ACTIVIDAD NO EXISTE!!!</v>
          </cell>
        </row>
        <row r="407">
          <cell r="B407" t="str">
            <v>ÁREA OPERACIONES FINANCIERAS</v>
          </cell>
        </row>
        <row r="408">
          <cell r="B408" t="str">
            <v>CENTRO DE ACTIVIDAD NO EXISTE!!!</v>
          </cell>
        </row>
        <row r="409">
          <cell r="B409" t="str">
            <v>ÁREA DE TESORERÍA</v>
          </cell>
        </row>
        <row r="410">
          <cell r="B410" t="str">
            <v>CENTRO DE ACTIVIDAD NO EXISTE!!!</v>
          </cell>
        </row>
        <row r="411">
          <cell r="B411" t="str">
            <v>ÁREA BANCA DE INVERSIÓN</v>
          </cell>
        </row>
        <row r="412">
          <cell r="B412" t="str">
            <v>CENTRO DE ACTIVIDAD NO EXISTE!!!</v>
          </cell>
        </row>
        <row r="413">
          <cell r="B413" t="str">
            <v>DIRECCIÓN  ADMINISTRATIVA</v>
          </cell>
        </row>
        <row r="414">
          <cell r="B414" t="str">
            <v>CENTRO DE ACTIVIDAD NO EXISTE!!!</v>
          </cell>
        </row>
        <row r="415">
          <cell r="B415" t="str">
            <v>DEPTO SEGURIDAD, VIGILANCIA Y CONTROL</v>
          </cell>
        </row>
        <row r="416">
          <cell r="B416" t="str">
            <v>CENTRO DE ACTIVIDAD NO EXISTE!!!</v>
          </cell>
        </row>
        <row r="417">
          <cell r="B417" t="str">
            <v>DEPTO DE BIENES INMUEBLES</v>
          </cell>
        </row>
        <row r="418">
          <cell r="B418" t="str">
            <v>CENTRO DE ACTIVIDAD NO EXISTE!!!</v>
          </cell>
        </row>
        <row r="419">
          <cell r="B419" t="str">
            <v>UNIDAD ADMON DE RIESGOS Y SEGUROS</v>
          </cell>
        </row>
        <row r="420">
          <cell r="B420" t="str">
            <v>COSTO PÓLIZAS DE SEGUROS</v>
          </cell>
        </row>
        <row r="421">
          <cell r="B421" t="str">
            <v>FONDO DE INVERSIÓN SEGUROS</v>
          </cell>
        </row>
        <row r="422">
          <cell r="B422" t="str">
            <v>CENTRO DE ACTIVIDAD NO EXISTE!!!</v>
          </cell>
        </row>
        <row r="423">
          <cell r="B423" t="str">
            <v>PROYECTO ABACO</v>
          </cell>
        </row>
        <row r="424">
          <cell r="B424" t="str">
            <v>P. U. C. Y AMBIENTAL</v>
          </cell>
        </row>
        <row r="425">
          <cell r="B425" t="str">
            <v>CENTRO DE ACTIVIDAD NO EXISTE!!!</v>
          </cell>
        </row>
        <row r="426">
          <cell r="B426" t="str">
            <v>UNIDAD EDIFICIOS</v>
          </cell>
        </row>
        <row r="427">
          <cell r="B427" t="str">
            <v>DEPTO ADMINISTRACION EDIFICIOS</v>
          </cell>
        </row>
        <row r="428">
          <cell r="B428" t="str">
            <v>DEPTO. CONSTRUCCION Y ADMON. EDIFICIOS</v>
          </cell>
        </row>
        <row r="429">
          <cell r="B429" t="str">
            <v>CENTRO DE ACTIVIDAD NO EXISTE!!!</v>
          </cell>
        </row>
        <row r="430">
          <cell r="B430" t="str">
            <v>UNIDAD DE COMPRAS</v>
          </cell>
        </row>
        <row r="431">
          <cell r="B431" t="str">
            <v>EQUIPO DE LOGISTICA INTERNACIONAL</v>
          </cell>
        </row>
        <row r="432">
          <cell r="B432" t="str">
            <v>EQUIPO DE COMPRAS NACIONALES</v>
          </cell>
        </row>
        <row r="433">
          <cell r="B433" t="str">
            <v>CENTRO DE ACTIVIDAD NO EXISTE!!!</v>
          </cell>
        </row>
        <row r="434">
          <cell r="B434" t="str">
            <v>UNIDAD ALMACENES Y SERVICIOS GENERALES</v>
          </cell>
        </row>
        <row r="435">
          <cell r="B435" t="str">
            <v>DEPTO ALMACENES</v>
          </cell>
        </row>
        <row r="436">
          <cell r="B436" t="str">
            <v>ALMACENES CENTRALES</v>
          </cell>
        </row>
        <row r="437">
          <cell r="B437" t="str">
            <v>PROVEEDURÍA CENTRALES</v>
          </cell>
        </row>
        <row r="438">
          <cell r="B438" t="str">
            <v>PROVEEDURÍA MEDELLIN</v>
          </cell>
        </row>
        <row r="439">
          <cell r="B439" t="str">
            <v>DEPTO TRANSPORTE Y TALLERES</v>
          </cell>
        </row>
        <row r="440">
          <cell r="B440" t="str">
            <v>CENTRO DE ACTIVIDAD NO EXISTE!!!</v>
          </cell>
        </row>
        <row r="441">
          <cell r="B441" t="str">
            <v>DEPTO ADMINISTRACIÓN DOCUMENTAL</v>
          </cell>
        </row>
        <row r="442">
          <cell r="B442" t="str">
            <v>CENTRO DE ACTIVIDAD NO EXISTE!!!</v>
          </cell>
        </row>
        <row r="443">
          <cell r="B443" t="str">
            <v>ASISTENCIA TÉCNICA E INVESTIGACIÓN CALIDAD</v>
          </cell>
        </row>
        <row r="444">
          <cell r="B444" t="str">
            <v>CENTRO DE ACTIVIDAD NO EXISTE!!!</v>
          </cell>
        </row>
        <row r="445">
          <cell r="B445" t="str">
            <v>DIRECCIÓN DE GESTION HUMANA</v>
          </cell>
        </row>
        <row r="446">
          <cell r="B446" t="str">
            <v>CENTRO DE ACTIVIDAD NO EXISTE!!!</v>
          </cell>
        </row>
        <row r="447">
          <cell r="B447" t="str">
            <v>UNIDAD DE RELACIONES LABORALES</v>
          </cell>
        </row>
        <row r="448">
          <cell r="B448" t="str">
            <v>CENTRO DE ACTIVIDAD NO EXISTE!!!</v>
          </cell>
        </row>
        <row r="449">
          <cell r="B449" t="str">
            <v>DEPTO NÓMINA Y SEGURIDAD SOCIAL</v>
          </cell>
        </row>
        <row r="450">
          <cell r="B450" t="str">
            <v>CENTRO DE ACTIVIDAD NO EXISTE!!!</v>
          </cell>
        </row>
        <row r="451">
          <cell r="B451" t="str">
            <v>DEPTO PROCESO DISCIPLINARIOS Y LEGALES</v>
          </cell>
        </row>
        <row r="452">
          <cell r="B452" t="str">
            <v>CENTRO DE ACTIVIDAD NO EXISTE!!!</v>
          </cell>
        </row>
        <row r="453">
          <cell r="B453" t="str">
            <v>UNIDAD SERVICIOS AL PERSONAL</v>
          </cell>
        </row>
        <row r="454">
          <cell r="B454" t="str">
            <v>CENTRO DE ACTIVIDAD NO EXISTE!!!</v>
          </cell>
        </row>
        <row r="455">
          <cell r="B455" t="str">
            <v>DEPTO DE BIENESTAR LABORAL</v>
          </cell>
        </row>
        <row r="456">
          <cell r="B456" t="str">
            <v>DEPORTES</v>
          </cell>
        </row>
        <row r="457">
          <cell r="B457" t="str">
            <v>PROGRAMAS ESPECIALES</v>
          </cell>
        </row>
        <row r="458">
          <cell r="B458" t="str">
            <v>CENTRO DE ACTIVIDAD NO EXISTE!!!</v>
          </cell>
        </row>
        <row r="459">
          <cell r="B459" t="str">
            <v>DEPARTAMENTO DE SERVICIO MEDICO/ODONTOLOGICO</v>
          </cell>
        </row>
        <row r="460">
          <cell r="B460" t="str">
            <v>GRUPO SERVICIOS ODONTOLOGICOS</v>
          </cell>
        </row>
        <row r="461">
          <cell r="B461" t="str">
            <v>GRUPO SERV MEDICOS GUADALUPE</v>
          </cell>
        </row>
        <row r="462">
          <cell r="B462" t="str">
            <v>GRUPO SERV MEDICOS GUATAPÉ</v>
          </cell>
        </row>
        <row r="463">
          <cell r="B463" t="str">
            <v>GRUPO SERV MEDICOS PLAYAS</v>
          </cell>
        </row>
        <row r="464">
          <cell r="B464" t="str">
            <v>GRUPO SERV MEDICOS PORCE II</v>
          </cell>
        </row>
        <row r="465">
          <cell r="B465" t="str">
            <v>LEY 100  DEPTO MEDICO</v>
          </cell>
        </row>
        <row r="466">
          <cell r="B466" t="str">
            <v>CENTRO DE ACTIVIDAD NO EXISTE!!!</v>
          </cell>
        </row>
        <row r="467">
          <cell r="B467" t="str">
            <v>DEPTO SALUD OCUPACIONAL</v>
          </cell>
        </row>
        <row r="468">
          <cell r="B468" t="str">
            <v>CENTRO DE ACTIVIDAD NO EXISTE!!!</v>
          </cell>
        </row>
        <row r="469">
          <cell r="B469" t="str">
            <v>UNIDAD DESARROLLO RECURSO HUMANO</v>
          </cell>
        </row>
        <row r="470">
          <cell r="B470" t="str">
            <v>DEPTO PLANEACIÓN DE RECURSOS HUMANOS</v>
          </cell>
        </row>
        <row r="471">
          <cell r="B471" t="str">
            <v>DEPTO DE SELECCIÓN</v>
          </cell>
        </row>
        <row r="472">
          <cell r="B472" t="str">
            <v>DEPTO DESARROLLO HUMANO</v>
          </cell>
        </row>
        <row r="473">
          <cell r="B473" t="str">
            <v>DEPTO DE CAPACITACIÓN Y DESARROLLO</v>
          </cell>
        </row>
        <row r="474">
          <cell r="B474" t="str">
            <v>BIBLIOTECA Y CENTRO DE APRENDIZAJE</v>
          </cell>
        </row>
        <row r="475">
          <cell r="B475" t="str">
            <v>APRENDICES SENA</v>
          </cell>
        </row>
        <row r="476">
          <cell r="B476" t="str">
            <v>CENTRO DE ACTIVIDAD NO EXISTE!!!</v>
          </cell>
        </row>
        <row r="477">
          <cell r="B477" t="str">
            <v>EQUIPOS VIA RADIO RURAL INDIVIDUAL</v>
          </cell>
        </row>
        <row r="478">
          <cell r="B478" t="str">
            <v>BUSCAPERSONAS</v>
          </cell>
        </row>
        <row r="479">
          <cell r="B479" t="str">
            <v>EQUIPOS ABONADO FIJO</v>
          </cell>
        </row>
        <row r="480">
          <cell r="B480" t="str">
            <v>EQUIPOS MOVIL TRANSPORTABLE</v>
          </cell>
        </row>
        <row r="481">
          <cell r="B481" t="str">
            <v>EQUIPOS ABONADO MOVIL</v>
          </cell>
        </row>
        <row r="482">
          <cell r="B482" t="str">
            <v>EQUIPOS ABONADO PORTATIL</v>
          </cell>
        </row>
        <row r="483">
          <cell r="B483" t="str">
            <v>EQUIPOS CARGADOR MULTIPLE</v>
          </cell>
        </row>
        <row r="484">
          <cell r="B484" t="str">
            <v>EQUIPOS CARGADOR INDIVIDUAL</v>
          </cell>
        </row>
        <row r="485">
          <cell r="B485" t="str">
            <v>CENTRO DE ACTIVIDAD NO EXISTE!!!</v>
          </cell>
        </row>
        <row r="486">
          <cell r="B486" t="str">
            <v>HERRAMIENTAS</v>
          </cell>
        </row>
        <row r="487">
          <cell r="B487" t="str">
            <v>MUEBLES Y EQUIPOS OFICINA</v>
          </cell>
        </row>
        <row r="488">
          <cell r="B488" t="str">
            <v>EQUIPOS INFORMÁTICA</v>
          </cell>
        </row>
        <row r="489">
          <cell r="B489" t="str">
            <v>EQUPOS MANTENIMIENTO</v>
          </cell>
        </row>
        <row r="490">
          <cell r="B490" t="str">
            <v>OTROS ACTIVOS</v>
          </cell>
        </row>
        <row r="491">
          <cell r="B491" t="str">
            <v>EDIFICIO EPM</v>
          </cell>
        </row>
        <row r="492">
          <cell r="B492" t="str">
            <v>CENTRO DE ACTIVIDAD NO EXISTE!!!</v>
          </cell>
        </row>
        <row r="493">
          <cell r="B493" t="str">
            <v>OBLIGACIONES PENSIONALES</v>
          </cell>
        </row>
        <row r="494">
          <cell r="B494" t="str">
            <v>CENTRO DE ACTIVIDAD NO EXISTE!!!</v>
          </cell>
        </row>
        <row r="495">
          <cell r="B495" t="str">
            <v>EROGACIONES NO CAPITALIZABLES</v>
          </cell>
        </row>
        <row r="496">
          <cell r="B496" t="str">
            <v>GASTOS GENERALES ADMINISTRACION</v>
          </cell>
        </row>
        <row r="497">
          <cell r="B497" t="str">
            <v>SECRETARIA GENERAL</v>
          </cell>
        </row>
        <row r="498">
          <cell r="B498" t="str">
            <v>CENTRO DE ACTIVIDAD NO EXISTE!!!</v>
          </cell>
        </row>
        <row r="499">
          <cell r="B499" t="str">
            <v>SECRETARÍA AUXILIAR</v>
          </cell>
        </row>
        <row r="500">
          <cell r="B500" t="str">
            <v>CENTRO DE ACTIVIDAD NO EXISTE!!!</v>
          </cell>
        </row>
        <row r="501">
          <cell r="B501" t="str">
            <v>UNIDAD JURÍDICA AGUAS</v>
          </cell>
        </row>
        <row r="502">
          <cell r="B502" t="str">
            <v>CENTRO DE ACTIVIDAD NO EXISTE!!!</v>
          </cell>
        </row>
        <row r="503">
          <cell r="B503" t="str">
            <v>UNIDAD JURIDICA GENERACION ENERGIA/AMBIENTAL</v>
          </cell>
        </row>
        <row r="504">
          <cell r="B504" t="str">
            <v>CENTRO DE ACTIVIDAD NO EXISTE!!!</v>
          </cell>
        </row>
        <row r="505">
          <cell r="B505" t="str">
            <v>UNIDAD JURIDICA TELECOMUNICACIONES</v>
          </cell>
        </row>
        <row r="506">
          <cell r="B506" t="str">
            <v>CENTRO DE ACTIVIDAD NO EXISTE!!!</v>
          </cell>
        </row>
        <row r="507">
          <cell r="B507" t="str">
            <v>UNIDAD JURIDICA APOYO OTRAS ÁREAS</v>
          </cell>
        </row>
        <row r="508">
          <cell r="B508" t="str">
            <v>CENTRO DE ACTIVIDAD NO EXISTE!!!</v>
          </cell>
        </row>
        <row r="509">
          <cell r="B509" t="str">
            <v>UNIDAD JURIDICA BIENES INMUEBLES</v>
          </cell>
        </row>
        <row r="510">
          <cell r="B510" t="str">
            <v>CENTRO DE ACTIVIDAD NO EXISTE!!!</v>
          </cell>
        </row>
        <row r="511">
          <cell r="B511" t="str">
            <v>UNIDAD JURÍDICA PROCESOS Y RECLAMACIONES</v>
          </cell>
        </row>
        <row r="512">
          <cell r="B512" t="str">
            <v>CENTRO DE ACTIVIDAD NO EXISTE!!!</v>
          </cell>
        </row>
        <row r="513">
          <cell r="B513" t="str">
            <v>UNIDAD JURIDICA DISTRIBUCION ENERGIA</v>
          </cell>
        </row>
        <row r="514">
          <cell r="B514" t="str">
            <v>CENTRO DE ACTIVIDAD NO EXISTE!!!</v>
          </cell>
        </row>
        <row r="515">
          <cell r="B515" t="str">
            <v>UNIDAD JURIDICA COMERCIAL</v>
          </cell>
        </row>
        <row r="516">
          <cell r="B516" t="str">
            <v>CENTRO DE ACTIVIDAD NO EXISTE!!!</v>
          </cell>
        </row>
        <row r="517">
          <cell r="B517" t="str">
            <v>GERENCIA DISTRIBUCION ENERGIA</v>
          </cell>
        </row>
        <row r="518">
          <cell r="B518" t="str">
            <v>CENTRO DE ACTIVIDAD NO EXISTE!!!</v>
          </cell>
        </row>
        <row r="519">
          <cell r="B519" t="str">
            <v>PLANEACION DISTRIBUCION ENERGIA</v>
          </cell>
        </row>
        <row r="520">
          <cell r="B520" t="str">
            <v>CENTRO DE ACTIVIDAD NO EXISTE!!!</v>
          </cell>
        </row>
        <row r="521">
          <cell r="B521" t="str">
            <v>SUBGERENCIA NUEVOS NEGOCIOS</v>
          </cell>
        </row>
        <row r="522">
          <cell r="B522" t="str">
            <v>CENTRO DE ACTIVIDAD NO EXISTE!!!</v>
          </cell>
        </row>
        <row r="523">
          <cell r="B523" t="str">
            <v>SUBGERENCIA ADMON Y FINANZAS DISTRIBUCIÓN</v>
          </cell>
        </row>
        <row r="524">
          <cell r="B524" t="str">
            <v>ÁREA FINANZAS DISTRIBUCIÓN</v>
          </cell>
        </row>
        <row r="525">
          <cell r="B525" t="str">
            <v>ÁREA GESTIÓN ORGANIZACIONAL DISTRIBUCIÓN</v>
          </cell>
        </row>
        <row r="526">
          <cell r="B526" t="str">
            <v>ÁREA INFORMÁTICA DISTRIBUCIÓN</v>
          </cell>
        </row>
        <row r="527">
          <cell r="B527" t="str">
            <v>ÁREA TRANSACCIONES DISTRIBUCIÓN</v>
          </cell>
        </row>
        <row r="528">
          <cell r="B528" t="str">
            <v>GESTIÓN HUMANA DISTRIBUCIÓN</v>
          </cell>
        </row>
        <row r="529">
          <cell r="B529" t="str">
            <v>CENTRO DE ACTIVIDAD NO EXISTE!!!</v>
          </cell>
        </row>
        <row r="530">
          <cell r="B530" t="str">
            <v>SUBGERENCIA GAS</v>
          </cell>
        </row>
        <row r="531">
          <cell r="B531" t="str">
            <v>ÁREA OPERACIÓN REDES GAS</v>
          </cell>
        </row>
        <row r="532">
          <cell r="B532" t="str">
            <v>ÁREA EXPANSIÓN REDES DE GAS</v>
          </cell>
        </row>
        <row r="533">
          <cell r="B533" t="str">
            <v>TRANSACCIONES GAS</v>
          </cell>
        </row>
        <row r="534">
          <cell r="B534" t="str">
            <v>REDES GAS ALTA PRESIÓN</v>
          </cell>
        </row>
        <row r="535">
          <cell r="B535" t="str">
            <v>REDES GAS MEDIA Y BAJA PRESIÓN</v>
          </cell>
        </row>
        <row r="536">
          <cell r="B536" t="str">
            <v>REDES GAS</v>
          </cell>
        </row>
        <row r="537">
          <cell r="B537" t="str">
            <v>INSTALACIONES GAS</v>
          </cell>
        </row>
        <row r="538">
          <cell r="B538" t="str">
            <v>INGENIERÍA Y GESTIÓN GAS</v>
          </cell>
        </row>
        <row r="539">
          <cell r="B539" t="str">
            <v>CENTRO DE ACTIVIDAD NO EXISTE!!!</v>
          </cell>
        </row>
        <row r="540">
          <cell r="B540" t="str">
            <v>SUBGERENCIA REDES DE TRANSMISIÓN</v>
          </cell>
        </row>
        <row r="541">
          <cell r="B541" t="str">
            <v>CENTRO DE ACTIVIDAD NO EXISTE!!!</v>
          </cell>
        </row>
        <row r="542">
          <cell r="B542" t="str">
            <v>CENTRO REGIONAL DE DESPACHO</v>
          </cell>
        </row>
        <row r="543">
          <cell r="B543" t="str">
            <v>CENTRO DE ACTIVIDAD NO EXISTE!!!</v>
          </cell>
        </row>
        <row r="544">
          <cell r="B544" t="str">
            <v>ÁREA MONTAJES</v>
          </cell>
        </row>
        <row r="545">
          <cell r="B545" t="str">
            <v>CENTRO DE ACTIVIDAD NO EXISTE!!!</v>
          </cell>
        </row>
        <row r="546">
          <cell r="B546" t="str">
            <v>ÁREA AUTOMATIZACIÓN DISTRIBUCIÓN</v>
          </cell>
        </row>
        <row r="547">
          <cell r="B547" t="str">
            <v>CENTRO DE ACTIVIDAD NO EXISTE!!!</v>
          </cell>
        </row>
        <row r="548">
          <cell r="B548" t="str">
            <v>ÁREA SUBESTACIONES Y LINEAS</v>
          </cell>
        </row>
        <row r="549">
          <cell r="B549" t="str">
            <v>PROYECTOS REDES TRANSMISIÓN</v>
          </cell>
        </row>
        <row r="550">
          <cell r="B550" t="str">
            <v>CENTRO DE ACTIVIDAD NO EXISTE!!!</v>
          </cell>
        </row>
        <row r="551">
          <cell r="B551" t="str">
            <v>SUBGERENCIA REDES DE  DISTRIBUCIÓN</v>
          </cell>
        </row>
        <row r="552">
          <cell r="B552" t="str">
            <v>CENTRO DE ACTIVIDAD NO EXISTE!!!</v>
          </cell>
        </row>
        <row r="553">
          <cell r="B553" t="str">
            <v>ÁREA DISTRIBUCIÓN ELÉCTRICA NORTE</v>
          </cell>
        </row>
        <row r="554">
          <cell r="B554" t="str">
            <v>ATENCIÓN CLIENTES DISTRIBUCIÓN ELÉC. NORTE</v>
          </cell>
        </row>
        <row r="555">
          <cell r="B555" t="str">
            <v>PROYECTOS DISTRIBUCIÓN ELECTRICA NORTE</v>
          </cell>
        </row>
        <row r="556">
          <cell r="B556" t="str">
            <v>MTTO Y OPERACIÓN DISTRIBUC. ELECT. NORTE</v>
          </cell>
        </row>
        <row r="557">
          <cell r="B557" t="str">
            <v>CONTROL PÉRDIDAS DISTRIBUCIÓN ELEC. NORTE</v>
          </cell>
        </row>
        <row r="558">
          <cell r="B558" t="str">
            <v>CENTRO DE ACTIVIDAD NO EXISTE!!!</v>
          </cell>
        </row>
        <row r="559">
          <cell r="B559" t="str">
            <v>ÁREA DISTRIBUCIÓN ELÉCTRICA SUR</v>
          </cell>
        </row>
        <row r="560">
          <cell r="B560" t="str">
            <v>ATENCIÓN CLIENTES DISTRIBUCIÓN ELÉC. SUR</v>
          </cell>
        </row>
        <row r="561">
          <cell r="B561" t="str">
            <v>PROYECTOS DISTRIBUCIÓN ELECTRICA SUR</v>
          </cell>
        </row>
        <row r="562">
          <cell r="B562" t="str">
            <v>MTTO Y OPERACIÓN DISTRIBUC. ELECT. SUR</v>
          </cell>
        </row>
        <row r="563">
          <cell r="B563" t="str">
            <v>CONTROL PÉRDIDAS DISTRIBUCIÓN ELEC. SUR</v>
          </cell>
        </row>
        <row r="564">
          <cell r="B564" t="str">
            <v>CENTRO DE ACTIVIDAD NO EXISTE!!!</v>
          </cell>
        </row>
        <row r="565">
          <cell r="B565" t="str">
            <v>ÁREA ALUMBRADO PÚBLICO</v>
          </cell>
        </row>
        <row r="566">
          <cell r="B566" t="str">
            <v>MANTENIMIENTO ALUMBRADO PÚBLICO</v>
          </cell>
        </row>
        <row r="567">
          <cell r="B567" t="str">
            <v>PROYECTOS ALUMBRADO PÚBLICO</v>
          </cell>
        </row>
        <row r="568">
          <cell r="B568" t="str">
            <v>CENTRO DE ACTIVIDAD NO EXISTE!!!</v>
          </cell>
        </row>
        <row r="569">
          <cell r="B569" t="str">
            <v>ÁREA DISTRIBUCIÓN ELÉCTRICA CENTRO</v>
          </cell>
        </row>
        <row r="570">
          <cell r="B570" t="str">
            <v>ATENCIÓN CLIENTES DISTRIBUCIÓN ELÉC. CENTRO</v>
          </cell>
        </row>
        <row r="571">
          <cell r="B571" t="str">
            <v>PROYECTOS DISTRIBUCIÓN ELECTRICA CENTRO</v>
          </cell>
        </row>
        <row r="572">
          <cell r="B572" t="str">
            <v>MTTO Y OPERACIÓN DISTRIBUC. ELECT. CENTRO</v>
          </cell>
        </row>
        <row r="573">
          <cell r="B573" t="str">
            <v>CONTROL PÉRDIDAS DISTRIBUCIÓN ELEC. CENTRO</v>
          </cell>
        </row>
        <row r="574">
          <cell r="B574" t="str">
            <v>CENTRO DE ACTIVIDAD NO EXISTE!!!</v>
          </cell>
        </row>
        <row r="575">
          <cell r="B575" t="str">
            <v>DEPTO MANTENIMIENTO EQUIPOS</v>
          </cell>
        </row>
        <row r="576">
          <cell r="B576" t="str">
            <v>CENTRO DE ACTIVIDAD NO EXISTE!!!</v>
          </cell>
        </row>
        <row r="577">
          <cell r="B577" t="str">
            <v>ÁREA INGENIERÍA Y GESTIÓN DISTRIBUC. ELECT.</v>
          </cell>
        </row>
        <row r="578">
          <cell r="B578" t="str">
            <v>MANTENIMIENTO EQUIPOS</v>
          </cell>
        </row>
        <row r="579">
          <cell r="B579" t="str">
            <v>EQUIPOS DE MEDIDA</v>
          </cell>
        </row>
        <row r="580">
          <cell r="B580" t="str">
            <v>CENTRO DE INFORMACIÓN REDES</v>
          </cell>
        </row>
        <row r="581">
          <cell r="B581" t="str">
            <v xml:space="preserve">INGENIERÍA  </v>
          </cell>
        </row>
        <row r="582">
          <cell r="B582" t="str">
            <v>CENTRO DE ACTIVIDAD NO EXISTE!!!</v>
          </cell>
        </row>
        <row r="583">
          <cell r="B583" t="str">
            <v>AREA OPERACIÓN Y CALIDAD</v>
          </cell>
        </row>
        <row r="584">
          <cell r="B584" t="str">
            <v>CENTRO DE ACTIVIDAD NO EXISTE!!!</v>
          </cell>
        </row>
        <row r="585">
          <cell r="B585" t="str">
            <v>ÁREA REDUCCIÓN DE PERDIDAS</v>
          </cell>
        </row>
        <row r="586">
          <cell r="B586" t="str">
            <v>SUBESTACIÓN EL SALTO</v>
          </cell>
        </row>
        <row r="587">
          <cell r="B587" t="str">
            <v>SUBESTACIÓN GUADALUPE IV</v>
          </cell>
        </row>
        <row r="588">
          <cell r="B588" t="str">
            <v>SUBESTACIÓN PORCE II FUTURO</v>
          </cell>
        </row>
        <row r="589">
          <cell r="B589" t="str">
            <v>SUBESTACIÓN GUATAPÉ</v>
          </cell>
        </row>
        <row r="590">
          <cell r="B590" t="str">
            <v>SUBESTACIÓN PLAYAS</v>
          </cell>
        </row>
        <row r="591">
          <cell r="B591" t="str">
            <v>SUBESTACIÓN AYURA PIEDRAS BLANCAS</v>
          </cell>
        </row>
        <row r="592">
          <cell r="B592" t="str">
            <v>SUBESTACIÓN TASAJERA</v>
          </cell>
        </row>
        <row r="593">
          <cell r="B593" t="str">
            <v>SUBESTACIÓN RIOGRANDE I</v>
          </cell>
        </row>
        <row r="594">
          <cell r="B594" t="str">
            <v>CENTRO DE ACTIVIDAD NO EXISTE!!!</v>
          </cell>
        </row>
        <row r="595">
          <cell r="B595" t="str">
            <v>AJUSTES POR INFLACIÓN SANEAMIENTO</v>
          </cell>
        </row>
        <row r="596">
          <cell r="B596" t="str">
            <v>CENTRO DE ACTIVIDAD NO EXISTE!!!</v>
          </cell>
        </row>
        <row r="597">
          <cell r="B597" t="str">
            <v>ESTUDIOS PLAN FUTURO ACTO</v>
          </cell>
        </row>
        <row r="598">
          <cell r="B598" t="str">
            <v>CENTRO DE ACTIVIDAD NO EXISTE!!!</v>
          </cell>
        </row>
        <row r="599">
          <cell r="B599" t="str">
            <v>REORDENAMIENTO DE CIRCUITOS</v>
          </cell>
        </row>
        <row r="600">
          <cell r="B600" t="str">
            <v>MEJORAS SERVICIO EQUIPOS TTO.</v>
          </cell>
        </row>
        <row r="601">
          <cell r="B601" t="str">
            <v>TIERRAS PLAN DLLO SANEAM Y ACTO.</v>
          </cell>
        </row>
        <row r="602">
          <cell r="B602" t="str">
            <v>MEJORAS DEL SERV CAPT EQUIPO</v>
          </cell>
        </row>
        <row r="603">
          <cell r="B603" t="str">
            <v>CENTRO DE ACTIVIDAD NO EXISTE!!!</v>
          </cell>
        </row>
        <row r="604">
          <cell r="B604" t="str">
            <v>REDES Y DOMICIL.HV. ACT.PLAN FUTURO</v>
          </cell>
        </row>
        <row r="605">
          <cell r="B605" t="str">
            <v>CENTRO DE ACTIVIDAD NO EXISTE!!!</v>
          </cell>
        </row>
        <row r="606">
          <cell r="B606" t="str">
            <v>REDES ACUEDUCTO</v>
          </cell>
        </row>
        <row r="607">
          <cell r="B607" t="str">
            <v>CONTROL AGUA NO FACT.EQ.PLAN DLLO.</v>
          </cell>
        </row>
        <row r="608">
          <cell r="B608" t="str">
            <v>CONDUCCIONES OBRA CIVIL PLAN DLLO.</v>
          </cell>
        </row>
        <row r="609">
          <cell r="B609" t="str">
            <v>ACOMETIDAS OB CIV MEJ PL DLLO</v>
          </cell>
        </row>
        <row r="610">
          <cell r="B610" t="str">
            <v>CENTRO DE ACTIVIDAD NO EXISTE!!!</v>
          </cell>
        </row>
        <row r="611">
          <cell r="B611" t="str">
            <v>TANQUES PLAN DLLO SANEAM ACTO</v>
          </cell>
        </row>
        <row r="612">
          <cell r="B612" t="str">
            <v>MEJORAS SERVICIO EQUIPOS DIST.</v>
          </cell>
        </row>
        <row r="613">
          <cell r="B613" t="str">
            <v>ESTACIONES DE BOMB PLAN DLLO EQUIPOS</v>
          </cell>
        </row>
        <row r="614">
          <cell r="B614" t="str">
            <v>ESTACIONES BOMBEO PLAN DLLO O.CIVIL</v>
          </cell>
        </row>
        <row r="615">
          <cell r="B615" t="str">
            <v>CENTRO DE ACTIVIDAD NO EXISTE!!!</v>
          </cell>
        </row>
        <row r="616">
          <cell r="B616" t="str">
            <v>PAVIMENTOS ACTO PLAN SANEAMIENTO</v>
          </cell>
        </row>
        <row r="617">
          <cell r="B617" t="str">
            <v>CENTRO DE ACTIVIDAD NO EXISTE!!!</v>
          </cell>
        </row>
        <row r="618">
          <cell r="B618" t="str">
            <v>INST Y CAMB MED PLAN DLLO SANEAMIENTO</v>
          </cell>
        </row>
        <row r="619">
          <cell r="B619" t="str">
            <v>REINSTAL Y RETIRO INSTALACIONES</v>
          </cell>
        </row>
        <row r="620">
          <cell r="B620" t="str">
            <v>CENTRO DE ACTIVIDAD NO EXISTE!!!</v>
          </cell>
        </row>
        <row r="621">
          <cell r="B621" t="str">
            <v>ANTIC PL DLLO SANEAM RIO MEDELLIN</v>
          </cell>
        </row>
        <row r="622">
          <cell r="B622" t="str">
            <v>ING.PLAN DLLO.SANEAM.RIO MED.ACTO.</v>
          </cell>
        </row>
        <row r="623">
          <cell r="B623" t="str">
            <v>INTERV.PLAN DLLO.SANEAM.RIO.MEDELLIN</v>
          </cell>
        </row>
        <row r="624">
          <cell r="B624" t="str">
            <v>CENTRO DE ACTIVIDAD NO EXISTE!!!</v>
          </cell>
        </row>
        <row r="625">
          <cell r="B625" t="str">
            <v>G FROS PL DLLO SANEAM RIO MEDELLIN</v>
          </cell>
        </row>
        <row r="626">
          <cell r="B626" t="str">
            <v>CENTRO DE ACTIVIDAD NO EXISTE!!!</v>
          </cell>
        </row>
        <row r="627">
          <cell r="B627" t="str">
            <v>FLUCT TIPO DE CAMBIO ACUEDUCTO</v>
          </cell>
        </row>
        <row r="628">
          <cell r="B628" t="str">
            <v>CENTRO DE ACTIVIDAD NO EXISTE!!!</v>
          </cell>
        </row>
        <row r="629">
          <cell r="B629" t="str">
            <v>AJ P INFL P DLLO SANEAM RIO MEDELLIN</v>
          </cell>
        </row>
        <row r="630">
          <cell r="B630" t="str">
            <v>CENTRO DE ACTIVIDAD NO EXISTE!!!</v>
          </cell>
        </row>
        <row r="631">
          <cell r="B631" t="str">
            <v>CAP P DLLO SANEAM RIO MED Y ACTO</v>
          </cell>
        </row>
        <row r="632">
          <cell r="B632" t="str">
            <v>INFORMAT PLAN DLLO SANEAM R MEDELLIN</v>
          </cell>
        </row>
        <row r="633">
          <cell r="B633" t="str">
            <v>CENTROS DE OPERACION Y MANTTO</v>
          </cell>
        </row>
        <row r="634">
          <cell r="B634" t="str">
            <v>CENTRO DE ACTIVIDAD NO EXISTE!!!</v>
          </cell>
        </row>
        <row r="635">
          <cell r="B635" t="str">
            <v>ANTICIPOS PROGRAMAS GENERALES</v>
          </cell>
        </row>
        <row r="636">
          <cell r="B636" t="str">
            <v>CENTRO DE ACTIVIDAD NO EXISTE!!!</v>
          </cell>
        </row>
        <row r="637">
          <cell r="B637" t="str">
            <v>TANQUES GIRARDOTA</v>
          </cell>
        </row>
        <row r="638">
          <cell r="B638" t="str">
            <v>CENTRO DE ACTIVIDAD NO EXISTE!!!</v>
          </cell>
        </row>
        <row r="639">
          <cell r="B639" t="str">
            <v>USO RACIONAL DE ENERGIA</v>
          </cell>
        </row>
        <row r="640">
          <cell r="B640" t="str">
            <v>CENTRO DE ACTIVIDAD NO EXISTE!!!</v>
          </cell>
        </row>
        <row r="641">
          <cell r="B641" t="str">
            <v>ANTICIPOS FINDETER</v>
          </cell>
        </row>
        <row r="642">
          <cell r="B642" t="str">
            <v>CENTRO DE ACTIVIDAD NO EXISTE!!!</v>
          </cell>
        </row>
        <row r="643">
          <cell r="B643" t="str">
            <v>REORDENAMIENTO DE CIRCUITOS PLAN FUTURO</v>
          </cell>
        </row>
        <row r="644">
          <cell r="B644" t="str">
            <v>CENTRO DE ACTIVIDAD NO EXISTE!!!</v>
          </cell>
        </row>
        <row r="645">
          <cell r="B645" t="str">
            <v>SUMINISTRO EQUIPOS PLANTA TTO, PLAN BIENAL</v>
          </cell>
        </row>
        <row r="646">
          <cell r="B646" t="str">
            <v>CENTRO DE ACTIVIDAD NO EXISTE!!!</v>
          </cell>
        </row>
        <row r="647">
          <cell r="B647" t="str">
            <v>AJ POR INFL PLAN BIENAL ACTO</v>
          </cell>
        </row>
        <row r="648">
          <cell r="B648" t="str">
            <v>CENTRO DE ACTIVIDAD NO EXISTE!!!</v>
          </cell>
        </row>
        <row r="649">
          <cell r="B649" t="str">
            <v>EST DE BOMBEO PLAN BIENAL</v>
          </cell>
        </row>
        <row r="650">
          <cell r="B650" t="str">
            <v>CENTRO DE ACTIVIDAD NO EXISTE!!!</v>
          </cell>
        </row>
        <row r="651">
          <cell r="B651" t="str">
            <v>CONSTRUCC.YCAMB.DOMICILIARI.ACTO.</v>
          </cell>
        </row>
        <row r="652">
          <cell r="B652" t="str">
            <v>CENTRO DE ACTIVIDAD NO EXISTE!!!</v>
          </cell>
        </row>
        <row r="653">
          <cell r="B653" t="str">
            <v>CONSTRUCCION OBRAS PROG PERIUR</v>
          </cell>
        </row>
        <row r="654">
          <cell r="B654" t="str">
            <v>CONST NUEVAS REDES PLAN BIENAL</v>
          </cell>
        </row>
        <row r="655">
          <cell r="B655" t="str">
            <v>CENTRO DE ACTIVIDAD NO EXISTE!!!</v>
          </cell>
        </row>
        <row r="656">
          <cell r="B656" t="str">
            <v>ING PL BIENAL ACTO</v>
          </cell>
        </row>
        <row r="657">
          <cell r="B657" t="str">
            <v>ESTUD Y DIS ACTO PL BIENAL</v>
          </cell>
        </row>
        <row r="658">
          <cell r="B658" t="str">
            <v>CENTRO DE ACTIVIDAD NO EXISTE!!!</v>
          </cell>
        </row>
        <row r="659">
          <cell r="B659" t="str">
            <v>AJ POR INFL FINDETER HV</v>
          </cell>
        </row>
        <row r="660">
          <cell r="B660" t="str">
            <v>ANTICIPOS OTROS PROGRAMAS</v>
          </cell>
        </row>
        <row r="661">
          <cell r="B661" t="str">
            <v>CENTRO DE ACTIVIDAD NO EXISTE!!!</v>
          </cell>
        </row>
        <row r="662">
          <cell r="B662" t="str">
            <v>CONST COLECT INTERCEP PL BIENA</v>
          </cell>
        </row>
        <row r="663">
          <cell r="B663" t="str">
            <v>CENTRO DE ACTIVIDAD NO EXISTE!!!</v>
          </cell>
        </row>
        <row r="664">
          <cell r="B664" t="str">
            <v>CONSTRUCCION OBRAS CONTROL VER</v>
          </cell>
        </row>
        <row r="665">
          <cell r="B665" t="str">
            <v>CENTRO DE ACTIVIDAD NO EXISTE!!!</v>
          </cell>
        </row>
        <row r="666">
          <cell r="B666" t="str">
            <v>RECONST MASIVA RED ALC PL BIEN</v>
          </cell>
        </row>
        <row r="667">
          <cell r="B667" t="str">
            <v>CENTRO DE ACTIVIDAD NO EXISTE!!!</v>
          </cell>
        </row>
        <row r="668">
          <cell r="B668" t="str">
            <v>CONST NUEV REDES ALC PLAN BIEN</v>
          </cell>
        </row>
        <row r="669">
          <cell r="B669" t="str">
            <v>CENTRO DE ACTIVIDAD NO EXISTE!!!</v>
          </cell>
        </row>
        <row r="670">
          <cell r="B670" t="str">
            <v>AJ POR INFL PLAN BIENAL ALC</v>
          </cell>
        </row>
        <row r="671">
          <cell r="B671" t="str">
            <v>ING PL BIENAL ALC</v>
          </cell>
        </row>
        <row r="672">
          <cell r="B672" t="str">
            <v>EST Y DIS ALC PL BIENAL</v>
          </cell>
        </row>
        <row r="673">
          <cell r="B673" t="str">
            <v>INTERVENTORIA PLAN BIENAL ALC</v>
          </cell>
        </row>
        <row r="674">
          <cell r="B674" t="str">
            <v>CENTRO DE ACTIVIDAD NO EXISTE!!!</v>
          </cell>
        </row>
        <row r="675">
          <cell r="B675" t="str">
            <v>EQUIPOS TELEMETRIA Y TELECONTR</v>
          </cell>
        </row>
        <row r="676">
          <cell r="B676" t="str">
            <v>CENTRO DE TELEMETRIA OBRA CIVI</v>
          </cell>
        </row>
        <row r="677">
          <cell r="B677" t="str">
            <v>CENTRO DE ACTIVIDAD NO EXISTE!!!</v>
          </cell>
        </row>
        <row r="678">
          <cell r="B678" t="str">
            <v>PROG VEREDAS OTROS PROGRAMAS</v>
          </cell>
        </row>
        <row r="679">
          <cell r="B679" t="str">
            <v>CENTRO DE ACTIVIDAD NO EXISTE!!!</v>
          </cell>
        </row>
        <row r="680">
          <cell r="B680" t="str">
            <v>REDES Y DOMIC H.V.</v>
          </cell>
        </row>
        <row r="681">
          <cell r="B681" t="str">
            <v>RECONST. REDES INVAL ACUEDUCTO</v>
          </cell>
        </row>
        <row r="682">
          <cell r="B682" t="str">
            <v>RECONST REDES OTROS PROG    .</v>
          </cell>
        </row>
        <row r="683">
          <cell r="B683" t="str">
            <v>ESTABIL. PRESA PIEDRAS BLANCAS</v>
          </cell>
        </row>
        <row r="684">
          <cell r="B684" t="str">
            <v>TANQUES OTROS PROGRAMAS</v>
          </cell>
        </row>
        <row r="685">
          <cell r="B685" t="str">
            <v>REFACCION INST. TRATAMIENTO</v>
          </cell>
        </row>
        <row r="686">
          <cell r="B686" t="str">
            <v>REFACCION INSTALAC CAPTACION</v>
          </cell>
        </row>
        <row r="687">
          <cell r="B687" t="str">
            <v>ACONDICIONAMIENTO INSTALACIONES CALDAS</v>
          </cell>
        </row>
        <row r="688">
          <cell r="B688" t="str">
            <v>REFACCION INST. DISTRIBUCION</v>
          </cell>
        </row>
        <row r="689">
          <cell r="B689" t="str">
            <v>ACONDICIONAMIENTO INSTALACIONES BARBOSA</v>
          </cell>
        </row>
        <row r="690">
          <cell r="B690" t="str">
            <v>CENTRO DE ACTIVIDAD NO EXISTE!!!</v>
          </cell>
        </row>
        <row r="691">
          <cell r="B691" t="str">
            <v>REDES DE DISTRIBUCION ACUEDUCTO  OP</v>
          </cell>
        </row>
        <row r="692">
          <cell r="B692" t="str">
            <v>CONDUCCIONES E IMPULSACIONES</v>
          </cell>
        </row>
        <row r="693">
          <cell r="B693" t="str">
            <v>CENTRO DE ACTIVIDAD NO EXISTE!!!</v>
          </cell>
        </row>
        <row r="694">
          <cell r="B694" t="str">
            <v>ANTICIPOS OTROS PROGRAMAS</v>
          </cell>
        </row>
        <row r="695">
          <cell r="B695" t="str">
            <v>VENTA AGUA CRUDA</v>
          </cell>
        </row>
        <row r="696">
          <cell r="B696" t="str">
            <v>CENTRO DE ACTIVIDAD NO EXISTE!!!</v>
          </cell>
        </row>
        <row r="697">
          <cell r="B697" t="str">
            <v>OBRAS PROGRAMA PAAC OP</v>
          </cell>
        </row>
        <row r="698">
          <cell r="B698" t="str">
            <v>CENTRO DE ACTIVIDAD NO EXISTE!!!</v>
          </cell>
        </row>
        <row r="699">
          <cell r="B699" t="str">
            <v>AJ POR INFL OTROS PROGRAMAS</v>
          </cell>
        </row>
        <row r="700">
          <cell r="B700" t="str">
            <v>ANTICIPOS PLAN BIENAL</v>
          </cell>
        </row>
        <row r="701">
          <cell r="B701" t="str">
            <v>CENTRO DE ACTIVIDAD NO EXISTE!!!</v>
          </cell>
        </row>
        <row r="702">
          <cell r="B702" t="str">
            <v>MICROCENTRALES OBRA CIVIL</v>
          </cell>
        </row>
        <row r="703">
          <cell r="B703" t="str">
            <v>MICROCENTRALES EQUIPOS</v>
          </cell>
        </row>
        <row r="704">
          <cell r="B704" t="str">
            <v>INTERVENTORIA OTROS PROG ACTO</v>
          </cell>
        </row>
        <row r="705">
          <cell r="B705" t="str">
            <v>INGENIERIA OTROS PROGRAMAS ACU</v>
          </cell>
        </row>
        <row r="706">
          <cell r="B706" t="str">
            <v>CENTRO DE ACTIVIDAD NO EXISTE!!!</v>
          </cell>
        </row>
        <row r="707">
          <cell r="B707" t="str">
            <v>DISE\O PLANTA DE TTO SAN FDO</v>
          </cell>
        </row>
        <row r="708">
          <cell r="B708" t="str">
            <v>CENTRO DE ACTIVIDAD NO EXISTE!!!</v>
          </cell>
        </row>
        <row r="709">
          <cell r="B709" t="str">
            <v>GASTOS FROS FONADE PTA TTO SAN FDO</v>
          </cell>
        </row>
        <row r="710">
          <cell r="B710" t="str">
            <v>REUBICACION ASENT BELLO SANEAMIENTO</v>
          </cell>
        </row>
        <row r="711">
          <cell r="B711" t="str">
            <v>PREPARACION PL DLLO. DEL NORTE</v>
          </cell>
        </row>
        <row r="712">
          <cell r="B712" t="str">
            <v>CENTRO DE ACTIVIDAD NO EXISTE!!!</v>
          </cell>
        </row>
        <row r="713">
          <cell r="B713" t="str">
            <v>OBRAS PROG PAAC ALCANTARILLADO</v>
          </cell>
        </row>
        <row r="714">
          <cell r="B714" t="str">
            <v>CENTRO DE ACTIVIDAD NO EXISTE!!!</v>
          </cell>
        </row>
        <row r="715">
          <cell r="B715" t="str">
            <v>PLAN CORREGIMIENTO VEREDAS ALC</v>
          </cell>
        </row>
        <row r="716">
          <cell r="B716" t="str">
            <v>CENTRO DE ACTIVIDAD NO EXISTE!!!</v>
          </cell>
        </row>
        <row r="717">
          <cell r="B717" t="str">
            <v>REDES Y DOMICILIARIAS HV. ALC</v>
          </cell>
        </row>
        <row r="718">
          <cell r="B718" t="str">
            <v>INTERCEPT PLAN DLLO SANEAM R MEDELLIN</v>
          </cell>
        </row>
        <row r="719">
          <cell r="B719" t="str">
            <v>COLECT PLAN DLLO SANEAM RIO MEDELLIN</v>
          </cell>
        </row>
        <row r="720">
          <cell r="B720" t="str">
            <v>AJ POR INFL FINDETER HV</v>
          </cell>
        </row>
        <row r="721">
          <cell r="B721" t="str">
            <v>CENTRO DE ACTIVIDAD NO EXISTE!!!</v>
          </cell>
        </row>
        <row r="722">
          <cell r="B722" t="str">
            <v>CONST Y CAMB DOMIC Y ACOMETIDAS</v>
          </cell>
        </row>
        <row r="723">
          <cell r="B723" t="str">
            <v>CENTRO DE ACTIVIDAD NO EXISTE!!!</v>
          </cell>
        </row>
        <row r="724">
          <cell r="B724" t="str">
            <v>CONST SUMIDEROS PLUVIALES</v>
          </cell>
        </row>
        <row r="725">
          <cell r="B725" t="str">
            <v>CENTRO DE ACTIVIDAD NO EXISTE!!!</v>
          </cell>
        </row>
        <row r="726">
          <cell r="B726" t="str">
            <v>OBRAS CONTROL VERTIMIENTOS</v>
          </cell>
        </row>
        <row r="727">
          <cell r="B727" t="str">
            <v>CENTRO DE ACTIVIDAD NO EXISTE!!!</v>
          </cell>
        </row>
        <row r="728">
          <cell r="B728" t="str">
            <v>OBRA CIVIL PLANTA TTO SAN FDO</v>
          </cell>
        </row>
        <row r="729">
          <cell r="B729" t="str">
            <v>EQUIPOS PLANTA TTO SAN FDO</v>
          </cell>
        </row>
        <row r="730">
          <cell r="B730" t="str">
            <v>TERRENOS PLANTA TTO. SAN FERNANDO</v>
          </cell>
        </row>
        <row r="731">
          <cell r="B731" t="str">
            <v>MONTAJE EQUIPOS PLANTA TTO SAN FDO.</v>
          </cell>
        </row>
        <row r="732">
          <cell r="B732" t="str">
            <v>TIERR Y SERVID COLECT PL EXP REP</v>
          </cell>
        </row>
        <row r="733">
          <cell r="B733" t="str">
            <v>CENTRO DE ACTIVIDAD NO EXISTE!!!</v>
          </cell>
        </row>
        <row r="734">
          <cell r="B734" t="str">
            <v>AJ POR INFL OTROS PROGRAMAS</v>
          </cell>
        </row>
        <row r="735">
          <cell r="B735" t="str">
            <v>ANTICIPOS PLAN DLLO SANEAMIENTO</v>
          </cell>
        </row>
        <row r="736">
          <cell r="B736" t="str">
            <v>ING.PLAN DLLO.SANEAM.RIO MEDELLIN</v>
          </cell>
        </row>
        <row r="737">
          <cell r="B737" t="str">
            <v>INTERV. PLAN SANEAM.RIO MEDELLIN</v>
          </cell>
        </row>
        <row r="738">
          <cell r="B738" t="str">
            <v>CENTRO DE ACTIVIDAD NO EXISTE!!!</v>
          </cell>
        </row>
        <row r="739">
          <cell r="B739" t="str">
            <v>GTOS FROS PLAN DLLO SANEAMIENTO</v>
          </cell>
        </row>
        <row r="740">
          <cell r="B740" t="str">
            <v>CENTRO DE ACTIVIDAD NO EXISTE!!!</v>
          </cell>
        </row>
        <row r="741">
          <cell r="B741" t="str">
            <v>FLUCT TIPO DE CAMBIO ALCANTARILLADO</v>
          </cell>
        </row>
        <row r="742">
          <cell r="B742" t="str">
            <v>REPOSICION COLECTORES</v>
          </cell>
        </row>
        <row r="743">
          <cell r="B743" t="str">
            <v>CENTRO DE ACTIVIDAD NO EXISTE!!!</v>
          </cell>
        </row>
        <row r="744">
          <cell r="B744" t="str">
            <v>CONST COLECTORES OTROS PROGRAMAS</v>
          </cell>
        </row>
        <row r="745">
          <cell r="B745" t="str">
            <v>CENTRO DE ACTIVIDAD NO EXISTE!!!</v>
          </cell>
        </row>
        <row r="746">
          <cell r="B746" t="str">
            <v>PROGRAMA PERIURBANO OTROS PROGRAMAS</v>
          </cell>
        </row>
        <row r="747">
          <cell r="B747" t="str">
            <v>CENTRO DE ACTIVIDAD NO EXISTE!!!</v>
          </cell>
        </row>
        <row r="748">
          <cell r="B748" t="str">
            <v>RECONST.REDES INVAL ALCANTARILLADO</v>
          </cell>
        </row>
        <row r="749">
          <cell r="B749" t="str">
            <v>REPOSICION REDES ALCANTARILLADO</v>
          </cell>
        </row>
        <row r="750">
          <cell r="B750" t="str">
            <v>INGENIERIA OTROS PROGRAMAS ALCDO.</v>
          </cell>
        </row>
        <row r="751">
          <cell r="B751" t="str">
            <v>CENTRO DE ACTIVIDAD NO EXISTE!!!</v>
          </cell>
        </row>
        <row r="752">
          <cell r="B752" t="str">
            <v>RED PRIMARIA REPOSICIÓN</v>
          </cell>
        </row>
        <row r="753">
          <cell r="B753" t="str">
            <v>CENTRO DE ACTIVIDAD NO EXISTE!!!</v>
          </cell>
        </row>
        <row r="754">
          <cell r="B754" t="str">
            <v>RED SECUNDARIA REPOSICION</v>
          </cell>
        </row>
        <row r="755">
          <cell r="B755" t="str">
            <v>CENTRO DE ACTIVIDAD NO EXISTE!!!</v>
          </cell>
        </row>
        <row r="756">
          <cell r="B756" t="str">
            <v>PROYECTO CENTRO</v>
          </cell>
        </row>
        <row r="757">
          <cell r="B757" t="str">
            <v>EQUIPOS RED DE ACCESO</v>
          </cell>
        </row>
        <row r="758">
          <cell r="B758" t="str">
            <v>PROYECTO TELEVISION POR CABLE</v>
          </cell>
        </row>
        <row r="759">
          <cell r="B759" t="str">
            <v>RED PRIMARIA PLAN 95-99</v>
          </cell>
        </row>
        <row r="760">
          <cell r="B760" t="str">
            <v>CENTRO DE ACTIVIDAD NO EXISTE!!!</v>
          </cell>
        </row>
        <row r="761">
          <cell r="B761" t="str">
            <v>RED SECUNDARIA PLAN 95-99</v>
          </cell>
        </row>
        <row r="762">
          <cell r="B762" t="str">
            <v>CENTRO DE ACTIVIDAD NO EXISTE!!!</v>
          </cell>
        </row>
        <row r="763">
          <cell r="B763" t="str">
            <v>RED CANALIZACIONES PLAN 95-99</v>
          </cell>
        </row>
        <row r="764">
          <cell r="B764" t="str">
            <v>CENTRO DE ACTIVIDAD NO EXISTE!!!</v>
          </cell>
        </row>
        <row r="765">
          <cell r="B765" t="str">
            <v>PRESURIZACION</v>
          </cell>
        </row>
        <row r="766">
          <cell r="B766" t="str">
            <v>SISTEMATIZACION DANOS P.95-99</v>
          </cell>
        </row>
        <row r="767">
          <cell r="B767" t="str">
            <v>PLAN DE CONTINGENCIAS</v>
          </cell>
        </row>
        <row r="768">
          <cell r="B768" t="str">
            <v>DESPACHO CUADRILLAS P.95-99</v>
          </cell>
        </row>
        <row r="769">
          <cell r="B769" t="str">
            <v>LINEA ABONADOS PLAN 95-99</v>
          </cell>
        </row>
        <row r="770">
          <cell r="B770" t="str">
            <v>LINEA ABONADOS ORIENTE</v>
          </cell>
        </row>
        <row r="771">
          <cell r="B771" t="str">
            <v>TELS PUBLICOS SIN COBRO</v>
          </cell>
        </row>
        <row r="772">
          <cell r="B772" t="str">
            <v>CENTRO DE ACTIVIDAD NO EXISTE!!!</v>
          </cell>
        </row>
        <row r="773">
          <cell r="B773" t="str">
            <v>TELS PUBLICOS CON COBRO</v>
          </cell>
        </row>
        <row r="774">
          <cell r="B774" t="str">
            <v>CENTRO DE ACTIVIDAD NO EXISTE!!!</v>
          </cell>
        </row>
        <row r="775">
          <cell r="B775" t="str">
            <v>DESPACHO DE CUADRILLAS ORIENTE</v>
          </cell>
        </row>
        <row r="776">
          <cell r="B776" t="str">
            <v>COMUNICACION VIA RADIO</v>
          </cell>
        </row>
        <row r="777">
          <cell r="B777" t="str">
            <v>CAMBIOS RED PRIM Y SECUN P 95-99</v>
          </cell>
        </row>
        <row r="778">
          <cell r="B778" t="str">
            <v>CENTRO DE ACTIVIDAD NO EXISTE!!!</v>
          </cell>
        </row>
        <row r="779">
          <cell r="B779" t="str">
            <v>AJ X INFL VIA RADIO CONVENCIONAL</v>
          </cell>
        </row>
        <row r="780">
          <cell r="B780" t="str">
            <v>CENTRO DE ACTIVIDAD NO EXISTE!!!</v>
          </cell>
        </row>
        <row r="781">
          <cell r="B781" t="str">
            <v>ANTICIPOS PLAN MAESTRO DE INF.</v>
          </cell>
        </row>
        <row r="782">
          <cell r="B782" t="str">
            <v>CENTRO DE ACTIVIDAD NO EXISTE!!!</v>
          </cell>
        </row>
        <row r="783">
          <cell r="B783" t="str">
            <v>AJ POR INFL OTROS PROGRAMAS</v>
          </cell>
        </row>
        <row r="784">
          <cell r="B784" t="str">
            <v>CENTRO DE ACTIVIDAD NO EXISTE!!!</v>
          </cell>
        </row>
        <row r="785">
          <cell r="B785" t="str">
            <v>ANTICIPOS PROGRAMAS ESPECIALES</v>
          </cell>
        </row>
        <row r="786">
          <cell r="B786" t="str">
            <v>CENTRO DE ACTIVIDAD NO EXISTE!!!</v>
          </cell>
        </row>
        <row r="787">
          <cell r="B787" t="str">
            <v>CORREO DE VOZ</v>
          </cell>
        </row>
        <row r="788">
          <cell r="B788" t="str">
            <v>LARGA DISTANCIA</v>
          </cell>
        </row>
        <row r="789">
          <cell r="B789" t="str">
            <v>TRUNKING NACIONAL</v>
          </cell>
        </row>
        <row r="790">
          <cell r="B790" t="str">
            <v>RED METROPOLITANA DE DATOS</v>
          </cell>
        </row>
        <row r="791">
          <cell r="B791" t="str">
            <v>INTERNET</v>
          </cell>
        </row>
        <row r="792">
          <cell r="B792" t="str">
            <v>PROYECTO BOGOTA</v>
          </cell>
        </row>
        <row r="793">
          <cell r="B793" t="str">
            <v>PROYECTO RED FIBRA OPTICA TORRES ISA</v>
          </cell>
        </row>
        <row r="794">
          <cell r="B794" t="str">
            <v>CENTRO DE ACTIVIDAD NO EXISTE!!!</v>
          </cell>
        </row>
        <row r="795">
          <cell r="B795" t="str">
            <v>LINEAS PLAN 95-99</v>
          </cell>
        </row>
        <row r="796">
          <cell r="B796" t="str">
            <v>TRANSMISION PLAN 95-99</v>
          </cell>
        </row>
        <row r="797">
          <cell r="B797" t="str">
            <v>RDSI PLAN 95-99</v>
          </cell>
        </row>
        <row r="798">
          <cell r="B798" t="str">
            <v>EDIFICIOS PLAN MERCADEO</v>
          </cell>
        </row>
        <row r="799">
          <cell r="B799" t="str">
            <v>REPUESTOS EQUIPOS PRUEBA Y GENERACION</v>
          </cell>
        </row>
        <row r="800">
          <cell r="B800" t="str">
            <v>CENTRO DE ACTIVIDAD NO EXISTE!!!</v>
          </cell>
        </row>
        <row r="801">
          <cell r="B801" t="str">
            <v>CAPACITACION TELEFONOS</v>
          </cell>
        </row>
        <row r="802">
          <cell r="B802" t="str">
            <v>CENTRO DE ACTIVIDAD NO EXISTE!!!</v>
          </cell>
        </row>
        <row r="803">
          <cell r="B803" t="str">
            <v>DESPACHO DE CUADRILLAS</v>
          </cell>
        </row>
        <row r="804">
          <cell r="B804" t="str">
            <v>CENTRO DE ACTIVIDAD NO EXISTE!!!</v>
          </cell>
        </row>
        <row r="805">
          <cell r="B805" t="str">
            <v>ANTICIPO PROGRAMAS GENERALES</v>
          </cell>
        </row>
        <row r="806">
          <cell r="B806" t="str">
            <v>EDIFICIOS PLANTA INT P.95-99</v>
          </cell>
        </row>
        <row r="807">
          <cell r="B807" t="str">
            <v>CENTRO DE ACTIVIDAD NO EXISTE!!!</v>
          </cell>
        </row>
        <row r="808">
          <cell r="B808" t="str">
            <v>INTERCON ENTRE CENTRALES P 95-99</v>
          </cell>
        </row>
        <row r="809">
          <cell r="B809" t="str">
            <v>GABINETES INTERRUPTORES P.95-99</v>
          </cell>
        </row>
        <row r="810">
          <cell r="B810" t="str">
            <v>AIRE ACONDICIONADO PLAN 95-99</v>
          </cell>
        </row>
        <row r="811">
          <cell r="B811" t="str">
            <v>CENTRO DE ACTIVIDAD NO EXISTE!!!</v>
          </cell>
        </row>
        <row r="812">
          <cell r="B812" t="str">
            <v>EQUIPO FIJO ORIENTE</v>
          </cell>
        </row>
        <row r="813">
          <cell r="B813" t="str">
            <v>CENTRO DE ACTIVIDAD NO EXISTE!!!</v>
          </cell>
        </row>
        <row r="814">
          <cell r="B814" t="str">
            <v>ANTICIPOS TELEF PLAN 95-99</v>
          </cell>
        </row>
        <row r="815">
          <cell r="B815" t="str">
            <v>PLAN REPOSICION LINEAS</v>
          </cell>
        </row>
        <row r="816">
          <cell r="B816" t="str">
            <v>EQUIPOS TRANSMISION 35000 LINEAS</v>
          </cell>
        </row>
        <row r="817">
          <cell r="B817" t="str">
            <v>EQUIPOS COMPUTACION 98000 LINEAS</v>
          </cell>
        </row>
        <row r="818">
          <cell r="B818" t="str">
            <v>EQUIPOS TRANSMISION 98000 LINEAS</v>
          </cell>
        </row>
        <row r="819">
          <cell r="B819" t="str">
            <v>OTROS PLAN REVISION 95-99</v>
          </cell>
        </row>
        <row r="820">
          <cell r="B820" t="str">
            <v>CONMUTACION ESTRATOS BAJOS 2A. LINEA</v>
          </cell>
        </row>
        <row r="821">
          <cell r="B821" t="str">
            <v>CENTRO DE ACTIVIDAD NO EXISTE!!!</v>
          </cell>
        </row>
        <row r="822">
          <cell r="B822" t="str">
            <v>ANTICIPOS PLANTA GENERAL</v>
          </cell>
        </row>
        <row r="823">
          <cell r="B823" t="str">
            <v>CENTRO DE ACTIVIDAD NO EXISTE!!!</v>
          </cell>
        </row>
        <row r="824">
          <cell r="B824" t="str">
            <v>ANTICIPOS TELEFONOS PLAN 90-94</v>
          </cell>
        </row>
        <row r="825">
          <cell r="B825" t="str">
            <v>CENTRO DE ACTIVIDAD NO EXISTE!!!</v>
          </cell>
        </row>
        <row r="826">
          <cell r="B826" t="str">
            <v>INGENIERIA OTROS PROGRAMAS</v>
          </cell>
        </row>
        <row r="827">
          <cell r="B827" t="str">
            <v>INGENIERIA PLAN REPOSICION</v>
          </cell>
        </row>
        <row r="828">
          <cell r="B828" t="str">
            <v>GASTOS FROS. EXIMBANK PLAN 95-99</v>
          </cell>
        </row>
        <row r="829">
          <cell r="B829" t="str">
            <v>CENTRO DE ACTIVIDAD NO EXISTE!!!</v>
          </cell>
        </row>
        <row r="830">
          <cell r="B830" t="str">
            <v>GASTOS FINANCIEROS PLESSEY</v>
          </cell>
        </row>
        <row r="831">
          <cell r="B831" t="str">
            <v>CENTRO DE ACTIVIDAD NO EXISTE!!!</v>
          </cell>
        </row>
        <row r="832">
          <cell r="B832" t="str">
            <v>AJUSTES POR INFLACION ORIENTE</v>
          </cell>
        </row>
        <row r="833">
          <cell r="B833" t="str">
            <v>CENTRO DE ACTIVIDAD NO EXISTE!!!</v>
          </cell>
        </row>
        <row r="834">
          <cell r="B834" t="str">
            <v>AJUSTE PRESTAMO EXIMBANK (189K)</v>
          </cell>
        </row>
        <row r="835">
          <cell r="B835" t="str">
            <v>CENTRO DE ACTIVIDAD NO EXISTE!!!</v>
          </cell>
        </row>
        <row r="836">
          <cell r="B836" t="str">
            <v>AJUSTE PRESTAMO PLESSEY</v>
          </cell>
        </row>
        <row r="837">
          <cell r="B837" t="str">
            <v>CENTRO DE ACTIVIDAD NO EXISTE!!!</v>
          </cell>
        </row>
        <row r="838">
          <cell r="B838" t="str">
            <v>INGENIERIA PLAN DE DESARROLLO 2000-2002</v>
          </cell>
        </row>
        <row r="839">
          <cell r="B839" t="str">
            <v>AJUSTE PTMO. C. ITOH (161K)</v>
          </cell>
        </row>
        <row r="840">
          <cell r="B840" t="str">
            <v>INGENIERIA PLAN 1995-1999</v>
          </cell>
        </row>
        <row r="841">
          <cell r="B841" t="str">
            <v>INGENIERIA PROYECTO ORIENTE</v>
          </cell>
        </row>
        <row r="842">
          <cell r="B842" t="str">
            <v>CENTRO DE ACTIVIDAD NO EXISTE!!!</v>
          </cell>
        </row>
        <row r="843">
          <cell r="B843" t="str">
            <v>INGENIERIA TELEFONOS VIA RADIO</v>
          </cell>
        </row>
        <row r="844">
          <cell r="B844" t="str">
            <v>SUB O.C. CANALIZACIONES VARIAS</v>
          </cell>
        </row>
        <row r="845">
          <cell r="B845" t="str">
            <v>SUB O.C. VARIAS</v>
          </cell>
        </row>
        <row r="846">
          <cell r="B846" t="str">
            <v>SUB LA CABAÑA O. C. EXPANSION</v>
          </cell>
        </row>
        <row r="847">
          <cell r="B847" t="str">
            <v>SUB ITAGUI O. C. EXPANSION</v>
          </cell>
        </row>
        <row r="848">
          <cell r="B848" t="str">
            <v>SUB. YARUMAL II O.C. AMPLIACION</v>
          </cell>
        </row>
        <row r="849">
          <cell r="B849" t="str">
            <v>SUB. SAN ANTONIO OO. CC. AMPLIACION</v>
          </cell>
        </row>
        <row r="850">
          <cell r="B850" t="str">
            <v>SUB. RIONEGRO O.C. AMPLIACION</v>
          </cell>
        </row>
        <row r="851">
          <cell r="B851" t="str">
            <v>SUB. SANTA ROSA O.C. AMPLIACION</v>
          </cell>
        </row>
        <row r="852">
          <cell r="B852" t="str">
            <v>SUB. O.C. CANALIZACIONES ITAGUI</v>
          </cell>
        </row>
        <row r="853">
          <cell r="B853" t="str">
            <v>SUB. O.C. CANALIZACIONES CABA\A</v>
          </cell>
        </row>
        <row r="854">
          <cell r="B854" t="str">
            <v>SUB. O.C. CANALIZACIONES ORIENTE</v>
          </cell>
        </row>
        <row r="855">
          <cell r="B855" t="str">
            <v>EXPANSION REDES PRIMARIAS</v>
          </cell>
        </row>
        <row r="856">
          <cell r="B856" t="str">
            <v>REPOSICION REDES PRIMARIAS</v>
          </cell>
        </row>
        <row r="857">
          <cell r="B857" t="str">
            <v>RECTIFICACION REDES SECUNDARIAS</v>
          </cell>
        </row>
        <row r="858">
          <cell r="B858" t="str">
            <v>EST. REDES PRIMARIAS AISLAD.</v>
          </cell>
        </row>
        <row r="859">
          <cell r="B859" t="str">
            <v>CENTRO DE INFORMACION REDES</v>
          </cell>
        </row>
        <row r="860">
          <cell r="B860" t="str">
            <v>RECONSTRUCCION TRANSFORMADORES</v>
          </cell>
        </row>
        <row r="861">
          <cell r="B861" t="str">
            <v>AUTOMATIZACION DE LA DISTRIBUC</v>
          </cell>
        </row>
        <row r="862">
          <cell r="B862" t="str">
            <v>REDES OTRAS ENTIDADES</v>
          </cell>
        </row>
        <row r="863">
          <cell r="B863" t="str">
            <v>SUB. RIO CLARO 110KV EXPANSION</v>
          </cell>
        </row>
        <row r="864">
          <cell r="B864" t="str">
            <v>REDES SUBESTACION ORIENTE II</v>
          </cell>
        </row>
        <row r="865">
          <cell r="B865" t="str">
            <v>REDES SUB LA CABANA</v>
          </cell>
        </row>
        <row r="866">
          <cell r="B866" t="str">
            <v>REDES SUB. ITAGUI</v>
          </cell>
        </row>
        <row r="867">
          <cell r="B867" t="str">
            <v>CONTRATOS REDES ZONA SUR</v>
          </cell>
        </row>
        <row r="868">
          <cell r="B868" t="str">
            <v>CONTRATO RED AEREA</v>
          </cell>
        </row>
        <row r="869">
          <cell r="B869" t="str">
            <v>ESTUDIOS DISTRIBUCION ENERGIA</v>
          </cell>
        </row>
        <row r="870">
          <cell r="B870" t="str">
            <v>CONTRATOS REDES ZONA NORTE</v>
          </cell>
        </row>
        <row r="871">
          <cell r="B871" t="str">
            <v>SUB. RIO CLARO 110KV OC EXPANSION</v>
          </cell>
        </row>
        <row r="872">
          <cell r="B872" t="str">
            <v>SUB. RIONEGRO AMPLIACION</v>
          </cell>
        </row>
        <row r="873">
          <cell r="B873" t="str">
            <v>INGENIERIA DISTRIBUCION 95-2000</v>
          </cell>
        </row>
        <row r="874">
          <cell r="B874" t="str">
            <v>SUB. STA ROSA AMPLIACION</v>
          </cell>
        </row>
        <row r="875">
          <cell r="B875" t="str">
            <v>S/E SAN CRISTOBAL AMPLIACION</v>
          </cell>
        </row>
        <row r="876">
          <cell r="B876" t="str">
            <v>SUB YARUMAL AMPLIACION</v>
          </cell>
        </row>
        <row r="877">
          <cell r="B877" t="str">
            <v>SUB ITAGUI EXPANSION</v>
          </cell>
        </row>
        <row r="878">
          <cell r="B878" t="str">
            <v>SUB LA CABANA EXPANSION</v>
          </cell>
        </row>
        <row r="879">
          <cell r="B879" t="str">
            <v>SUB REP/RESP TRANSF POTENCIA</v>
          </cell>
        </row>
        <row r="880">
          <cell r="B880" t="str">
            <v>SUB REP/RESP INTERRUP SECCIONAD</v>
          </cell>
        </row>
        <row r="881">
          <cell r="B881" t="str">
            <v>SUB REP/RESP TRANSFORMAD MEDIDA</v>
          </cell>
        </row>
        <row r="882">
          <cell r="B882" t="str">
            <v>SUB REP/RESP PARARRAYOS</v>
          </cell>
        </row>
        <row r="883">
          <cell r="B883" t="str">
            <v>ANTICIPOS DISTRIBUCION 95 - 2000</v>
          </cell>
        </row>
        <row r="884">
          <cell r="B884" t="str">
            <v>SUB REFUERZO PROTECCIONES VARIAS</v>
          </cell>
        </row>
        <row r="885">
          <cell r="B885" t="str">
            <v>SUB REFUERZO PROTECC COMUNICAC.</v>
          </cell>
        </row>
        <row r="886">
          <cell r="B886" t="str">
            <v>SUB REP/RESP VARIAS</v>
          </cell>
        </row>
        <row r="887">
          <cell r="B887" t="str">
            <v>OBRAS CIVILES VARIAS PESD</v>
          </cell>
        </row>
        <row r="888">
          <cell r="B888" t="str">
            <v>SUBESTACION SANTA ANA</v>
          </cell>
        </row>
        <row r="889">
          <cell r="B889" t="str">
            <v>GASTOS FINANCIEROS DISTRIBUCION</v>
          </cell>
        </row>
        <row r="890">
          <cell r="B890" t="str">
            <v>EMPALME ZAMORA-CABANA-OCCIDENTE</v>
          </cell>
        </row>
        <row r="891">
          <cell r="B891" t="str">
            <v>EMPALME BELEN ITAGUI ANCON SUR</v>
          </cell>
        </row>
        <row r="892">
          <cell r="B892" t="str">
            <v>INTERCONEXION 110 KV SUB BELLO</v>
          </cell>
        </row>
        <row r="893">
          <cell r="B893" t="str">
            <v>AJ POR INFL PL EXP SUB DIST FUT</v>
          </cell>
        </row>
        <row r="894">
          <cell r="B894" t="str">
            <v>CENTRO DE ACTIVIDAD NO EXISTE!!!</v>
          </cell>
        </row>
        <row r="895">
          <cell r="B895" t="str">
            <v>INVERSIONES ANALISIS TECNICO</v>
          </cell>
        </row>
        <row r="896">
          <cell r="B896" t="str">
            <v>INVERSIONES Y MEJORAS ZONA METROPOLITANA</v>
          </cell>
        </row>
        <row r="897">
          <cell r="B897" t="str">
            <v>INVERSIONES Y MEJORAS ZONA GUADALUPE</v>
          </cell>
        </row>
        <row r="898">
          <cell r="B898" t="str">
            <v>INVERSIONES Y MEJORAS ZONA GUATAPE</v>
          </cell>
        </row>
        <row r="899">
          <cell r="B899" t="str">
            <v>INVERSIONES Y MEJORAS SECCION PLAYAS</v>
          </cell>
        </row>
        <row r="900">
          <cell r="B900" t="str">
            <v>INVERSIONES OPERACIÓN CENTRO CONTROL</v>
          </cell>
        </row>
        <row r="901">
          <cell r="B901" t="str">
            <v>INVERSIONES MANTENIMIENTO CENTRO CONTROL</v>
          </cell>
        </row>
        <row r="902">
          <cell r="B902" t="str">
            <v>REHABILITACION CENTRAL GUATAPE</v>
          </cell>
        </row>
        <row r="903">
          <cell r="B903" t="str">
            <v>PROYECTOS COMUNICACIONES</v>
          </cell>
        </row>
        <row r="904">
          <cell r="B904" t="str">
            <v>CENTRO DE ACTIVIDAD NO EXISTE!!!</v>
          </cell>
        </row>
        <row r="905">
          <cell r="B905" t="str">
            <v>EQUIPOS PROD ENERGIA FUTURO</v>
          </cell>
        </row>
        <row r="906">
          <cell r="B906" t="str">
            <v>REPOSIC EG TRON G1P 3 Y PB</v>
          </cell>
        </row>
        <row r="907">
          <cell r="B907" t="str">
            <v>MODERNIZACION GUATAPE</v>
          </cell>
        </row>
        <row r="908">
          <cell r="B908" t="str">
            <v>OBRAS VARIAS DIVISION TECNICA FUTURA</v>
          </cell>
        </row>
        <row r="909">
          <cell r="B909" t="str">
            <v>CENTRO DE ACTIVIDAD NO EXISTE!!!</v>
          </cell>
        </row>
        <row r="910">
          <cell r="B910" t="str">
            <v>OBRAS VARIAS MINICENTRAL PAJARITO</v>
          </cell>
        </row>
        <row r="911">
          <cell r="B911" t="str">
            <v>OBRAS VARIANTE MINICENTRAL DOLORES</v>
          </cell>
        </row>
        <row r="912">
          <cell r="B912" t="str">
            <v>DISENO PAJARITO DOLORES</v>
          </cell>
        </row>
        <row r="913">
          <cell r="B913" t="str">
            <v>CENTRO DE ACTIVIDAD NO EXISTE!!!</v>
          </cell>
        </row>
        <row r="914">
          <cell r="B914" t="str">
            <v>EQUIPOS MINICENTRAL PAJARITO</v>
          </cell>
        </row>
        <row r="915">
          <cell r="B915" t="str">
            <v>EQUIPOS MINICENTRAL DOLORES</v>
          </cell>
        </row>
        <row r="916">
          <cell r="B916" t="str">
            <v>INTERVENTORIA PAJARITO DOLORES</v>
          </cell>
        </row>
        <row r="917">
          <cell r="B917" t="str">
            <v>INGEN. Y ADMON. MINICENTRALES</v>
          </cell>
        </row>
        <row r="918">
          <cell r="B918" t="str">
            <v>CENTRO DE ACTIVIDAD NO EXISTE!!!</v>
          </cell>
        </row>
        <row r="919">
          <cell r="B919" t="str">
            <v>ANTICIPO MINICENTRALES PAJARITO DOLORES</v>
          </cell>
        </row>
        <row r="920">
          <cell r="B920" t="str">
            <v>CENTRO DE ACTIVIDAD NO EXISTE!!!</v>
          </cell>
        </row>
        <row r="921">
          <cell r="B921" t="str">
            <v>ANTIC GENERACION Y REPOS. EQ. FUTUROS</v>
          </cell>
        </row>
        <row r="922">
          <cell r="B922" t="str">
            <v>CENTRO DE ACTIVIDAD NO EXISTE!!!</v>
          </cell>
        </row>
        <row r="923">
          <cell r="B923" t="str">
            <v>ING. Y ADMON. GENER. Y REP. EQUIPOS FUT.</v>
          </cell>
        </row>
        <row r="924">
          <cell r="B924" t="str">
            <v>CENTRO DE ACTIVIDAD NO EXISTE!!!</v>
          </cell>
        </row>
        <row r="925">
          <cell r="B925" t="str">
            <v>ING PLAN REDUCC PERDIDAS 95 - 2000</v>
          </cell>
        </row>
        <row r="926">
          <cell r="B926" t="str">
            <v>INSTALACION CONTADORES H.V. PERDIDAS</v>
          </cell>
        </row>
        <row r="927">
          <cell r="B927" t="str">
            <v>CONTADORES SECCION MEDICION</v>
          </cell>
        </row>
        <row r="928">
          <cell r="B928" t="str">
            <v>INSTALACION CONTADORES H.V.</v>
          </cell>
        </row>
        <row r="929">
          <cell r="B929" t="str">
            <v>INSTALACION CONTADORES PRPF</v>
          </cell>
        </row>
        <row r="930">
          <cell r="B930" t="str">
            <v>REDES PRIMARIAS HV</v>
          </cell>
        </row>
        <row r="931">
          <cell r="B931" t="str">
            <v>REDES SECUNDARIAS HV</v>
          </cell>
        </row>
        <row r="932">
          <cell r="B932" t="str">
            <v>TRANSFORMADORES HV</v>
          </cell>
        </row>
        <row r="933">
          <cell r="B933" t="str">
            <v>EXPANSION REDES D.E.N.</v>
          </cell>
        </row>
        <row r="934">
          <cell r="B934" t="str">
            <v>EXPANSION REDES D.E.C.</v>
          </cell>
        </row>
        <row r="935">
          <cell r="B935" t="str">
            <v>EXPANSION REDES D.E.S.</v>
          </cell>
        </row>
        <row r="936">
          <cell r="B936" t="str">
            <v>LEVANT. INFORMACION DISTRIBUCION</v>
          </cell>
        </row>
        <row r="937">
          <cell r="B937" t="str">
            <v>CONTRATOS UNIDAD GESTION Y ANALISIS D.E.</v>
          </cell>
        </row>
        <row r="938">
          <cell r="B938" t="str">
            <v>CONTRATOS DEPTO. CONTROL ENERGIA</v>
          </cell>
        </row>
        <row r="939">
          <cell r="B939" t="str">
            <v>CENTRO DE ACTIVIDAD NO EXISTE!!!</v>
          </cell>
        </row>
        <row r="940">
          <cell r="B940" t="str">
            <v>PILAS PUBLICAS</v>
          </cell>
        </row>
        <row r="941">
          <cell r="B941" t="str">
            <v>RECONSTRUCCION TRANSFORMADOR BARBOSA</v>
          </cell>
        </row>
        <row r="942">
          <cell r="B942" t="str">
            <v>CENTRO DE ACTIVIDAD NO EXISTE!!!</v>
          </cell>
        </row>
        <row r="943">
          <cell r="B943" t="str">
            <v>SISTEMA TELEMEDIDA DISTRIBUCION</v>
          </cell>
        </row>
        <row r="944">
          <cell r="B944" t="str">
            <v>SIST TELEMEDIDA GENERACION</v>
          </cell>
        </row>
        <row r="945">
          <cell r="B945" t="str">
            <v>SUB CENTRO CONTROL TELEMEDIDA D.</v>
          </cell>
        </row>
        <row r="946">
          <cell r="B946" t="str">
            <v>SUB CENTRO CONTROL TELEMEDIDA G.</v>
          </cell>
        </row>
        <row r="947">
          <cell r="B947" t="str">
            <v>CENTRO DE ACTIVIDAD NO EXISTE!!!</v>
          </cell>
        </row>
        <row r="948">
          <cell r="B948" t="str">
            <v>INGENIERIA TELEMEDIDA</v>
          </cell>
        </row>
        <row r="949">
          <cell r="B949" t="str">
            <v>OBRAS CIVILES SIST. TELEMEDIDA DISTRIB</v>
          </cell>
        </row>
        <row r="950">
          <cell r="B950" t="str">
            <v>OBRAS CIVILES SIST. TELEMEDIDA GENERACION</v>
          </cell>
        </row>
        <row r="951">
          <cell r="B951" t="str">
            <v>CENTRO DE ACTIVIDAD NO EXISTE!!!</v>
          </cell>
        </row>
        <row r="952">
          <cell r="B952" t="str">
            <v>CONSULTORIA TELEMEDIDA DISTRIBUCION</v>
          </cell>
        </row>
        <row r="953">
          <cell r="B953" t="str">
            <v>CONSULTORIA TELEMEDIDA GENERACION</v>
          </cell>
        </row>
        <row r="954">
          <cell r="B954" t="str">
            <v>CENTRO DE ACTIVIDAD NO EXISTE!!!</v>
          </cell>
        </row>
        <row r="955">
          <cell r="B955" t="str">
            <v>ANT REDUCCION PERDIDAS FUTURO</v>
          </cell>
        </row>
        <row r="956">
          <cell r="B956" t="str">
            <v>CENTRO DE ACTIVIDAD NO EXISTE!!!</v>
          </cell>
        </row>
        <row r="957">
          <cell r="B957" t="str">
            <v>GASTOS FCIEROS. P.R.P.F.</v>
          </cell>
        </row>
        <row r="958">
          <cell r="B958" t="str">
            <v>CENTRO DE ACTIVIDAD NO EXISTE!!!</v>
          </cell>
        </row>
        <row r="959">
          <cell r="B959" t="str">
            <v>AJ POR INFL PL RED PERD FUT</v>
          </cell>
        </row>
        <row r="960">
          <cell r="B960" t="str">
            <v>CONTR. PRESTACION SERVICIOS REDES</v>
          </cell>
        </row>
        <row r="961">
          <cell r="B961" t="str">
            <v>CENTRO DE ACTIVIDAD NO EXISTE!!!</v>
          </cell>
        </row>
        <row r="962">
          <cell r="B962" t="str">
            <v>OBRA PUBLICA ZONA NORTE</v>
          </cell>
        </row>
        <row r="963">
          <cell r="B963" t="str">
            <v>OBRA PUBLICA ZONA SUR</v>
          </cell>
        </row>
        <row r="964">
          <cell r="B964" t="str">
            <v>CONTRATOS REPARACION DANOS</v>
          </cell>
        </row>
        <row r="965">
          <cell r="B965" t="str">
            <v>OBRA PUBLICA ZONA SUR ALUMBRADO PUBLICO</v>
          </cell>
        </row>
        <row r="966">
          <cell r="B966" t="str">
            <v>CONTRATOS MANTENIMIENTO</v>
          </cell>
        </row>
        <row r="967">
          <cell r="B967" t="str">
            <v>CLIENTES ALUMBRADO PUBLICO</v>
          </cell>
        </row>
        <row r="968">
          <cell r="B968" t="str">
            <v>ATENCION CLIENTE MMTO. PREVENTIVO RURAL</v>
          </cell>
        </row>
        <row r="969">
          <cell r="B969" t="str">
            <v>CONTRATO REDES SUBTERRANEAS</v>
          </cell>
        </row>
        <row r="970">
          <cell r="B970" t="str">
            <v>SERVICIOS EXTERNOS NORTE</v>
          </cell>
        </row>
        <row r="971">
          <cell r="B971" t="str">
            <v>SERVICIOS EXTERNOS SUR</v>
          </cell>
        </row>
        <row r="972">
          <cell r="B972" t="str">
            <v>SERVICIOS EXTERNOS CENTRO</v>
          </cell>
        </row>
        <row r="973">
          <cell r="B973" t="str">
            <v>CENTRO DE ACTIVIDAD NO EXISTE!!!</v>
          </cell>
        </row>
        <row r="974">
          <cell r="B974" t="str">
            <v>PORTAFOLIO SERV. UN. CONTROLES Y PROTEC.</v>
          </cell>
        </row>
        <row r="975">
          <cell r="B975" t="str">
            <v>PORTAFOLIO SERVICIOS DEPTO. MTTO. SUBES.</v>
          </cell>
        </row>
        <row r="976">
          <cell r="B976" t="str">
            <v>PORTAFOLIO SERVICIOS DEPTO MTTO. EQUIPOS</v>
          </cell>
        </row>
        <row r="977">
          <cell r="B977" t="str">
            <v>PORTAFOLIO SERVICIOS EQUIPOS DE MEDIDA</v>
          </cell>
        </row>
        <row r="978">
          <cell r="B978" t="str">
            <v>PORTAFOLIO SERVICIOS LINEA PREFERENCIAL</v>
          </cell>
        </row>
        <row r="979">
          <cell r="B979" t="str">
            <v>PORTAFOLIO SERVICIOS DIVISION MONTALES</v>
          </cell>
        </row>
        <row r="980">
          <cell r="B980" t="str">
            <v>CENTRO DE ACTIVIDAD NO EXISTE!!!</v>
          </cell>
        </row>
        <row r="981">
          <cell r="B981" t="str">
            <v>INTERVENTORIA DISTRIBUCION GAS</v>
          </cell>
        </row>
        <row r="982">
          <cell r="B982" t="str">
            <v>DISENO DISTRIB Y CONTROL GAS</v>
          </cell>
        </row>
        <row r="983">
          <cell r="B983" t="str">
            <v>CENTRO DE ACTIVIDAD NO EXISTE!!!</v>
          </cell>
        </row>
        <row r="984">
          <cell r="B984" t="str">
            <v>INGENIERIA PROYECTO GAS</v>
          </cell>
        </row>
        <row r="985">
          <cell r="B985" t="str">
            <v>CENTRO DE ACTIVIDAD NO EXISTE!!!</v>
          </cell>
        </row>
        <row r="986">
          <cell r="B986" t="str">
            <v>CENTRO CONTROL EQUIPOS</v>
          </cell>
        </row>
        <row r="987">
          <cell r="B987" t="str">
            <v>TUBERIA CENTRAL ACERO ACCESOR</v>
          </cell>
        </row>
        <row r="988">
          <cell r="B988" t="str">
            <v>ESTACION EQUIPOS</v>
          </cell>
        </row>
        <row r="989">
          <cell r="B989" t="str">
            <v>CENTRO DE ACTIVIDAD NO EXISTE!!!</v>
          </cell>
        </row>
        <row r="990">
          <cell r="B990" t="str">
            <v>REDES DISTRIBUCION MEDIA PRESION</v>
          </cell>
        </row>
        <row r="991">
          <cell r="B991" t="str">
            <v>CENTRO DE ACTIVIDAD NO EXISTE!!!</v>
          </cell>
        </row>
        <row r="992">
          <cell r="B992" t="str">
            <v>OBRA CIVIL CENTRO DE CONTROL</v>
          </cell>
        </row>
        <row r="993">
          <cell r="B993" t="str">
            <v>OBRA CIVIL ESTAC TERMINALES</v>
          </cell>
        </row>
        <row r="994">
          <cell r="B994" t="str">
            <v>OBRA CIVIL TUBERIA CENTRAL ACERO</v>
          </cell>
        </row>
        <row r="995">
          <cell r="B995" t="str">
            <v>CENTRO DE ACTIVIDAD NO EXISTE!!!</v>
          </cell>
        </row>
        <row r="996">
          <cell r="B996" t="str">
            <v>REDES PLAN PILOTO GAS HV</v>
          </cell>
        </row>
        <row r="997">
          <cell r="B997" t="str">
            <v>MEDIDORES GAS</v>
          </cell>
        </row>
        <row r="998">
          <cell r="B998" t="str">
            <v>CENTRO DE ACTIVIDAD NO EXISTE!!!</v>
          </cell>
        </row>
        <row r="999">
          <cell r="B999" t="str">
            <v>DESPACHO CUADRILLAS GAS</v>
          </cell>
        </row>
        <row r="1000">
          <cell r="B1000" t="str">
            <v>CENTRO DE ACTIVIDAD NO EXISTE!!!</v>
          </cell>
        </row>
        <row r="1001">
          <cell r="B1001" t="str">
            <v>MASIFICACION GAS</v>
          </cell>
        </row>
        <row r="1002">
          <cell r="B1002" t="str">
            <v>CENTRO DE ACTIVIDAD NO EXISTE!!!</v>
          </cell>
        </row>
        <row r="1003">
          <cell r="B1003" t="str">
            <v>ANTICIPOS PROYECTO GAS</v>
          </cell>
        </row>
        <row r="1004">
          <cell r="B1004" t="str">
            <v>GASTOS FROS FONADE GAS</v>
          </cell>
        </row>
        <row r="1005">
          <cell r="B1005" t="str">
            <v>GASTOS FINANANCIEROS GAS EXIMBANK.</v>
          </cell>
        </row>
        <row r="1006">
          <cell r="B1006" t="str">
            <v>GASTOS FINANCIEROS CITIBANK-GAS</v>
          </cell>
        </row>
        <row r="1007">
          <cell r="B1007" t="str">
            <v>CENTRO DE ACTIVIDAD NO EXISTE!!!</v>
          </cell>
        </row>
        <row r="1008">
          <cell r="B1008" t="str">
            <v>AJ POR INFL PROYECTO GAS</v>
          </cell>
        </row>
        <row r="1009">
          <cell r="B1009" t="str">
            <v>AJUSTES POR DIFERENCIA EN CAMBIO</v>
          </cell>
        </row>
        <row r="1010">
          <cell r="B1010" t="str">
            <v>CENTRO DE ACTIVIDAD NO EXISTE!!!</v>
          </cell>
        </row>
        <row r="1011">
          <cell r="B1011" t="str">
            <v>SUB EL SAALTO 220 KV O. C. EXPANSION</v>
          </cell>
        </row>
        <row r="1012">
          <cell r="B1012" t="str">
            <v>SUB BELLO 220 KV O. C. EXPANSION</v>
          </cell>
        </row>
        <row r="1013">
          <cell r="B1013" t="str">
            <v>SUB BARBOSA 220 KV O. C. AMPLIACION</v>
          </cell>
        </row>
        <row r="1014">
          <cell r="B1014" t="str">
            <v>SUB GUADALUPE IV 220 KV O. C. AMPLIAC.</v>
          </cell>
        </row>
        <row r="1015">
          <cell r="B1015" t="str">
            <v>SUB COLOMBIA 110 KV O.C. AMPLIAC</v>
          </cell>
        </row>
        <row r="1016">
          <cell r="B1016" t="str">
            <v>SUB GIRARDOTA 110 KV O.C. AMPLIAC.</v>
          </cell>
        </row>
        <row r="1017">
          <cell r="B1017" t="str">
            <v>SUB. MALENA 220KV OC RECONFIG.</v>
          </cell>
        </row>
        <row r="1018">
          <cell r="B1018" t="str">
            <v>SUB. MALENA 220KV RECONFIG.</v>
          </cell>
        </row>
        <row r="1019">
          <cell r="B1019" t="str">
            <v>CENTRO DE ACTIVIDAD NO EXISTE!!!</v>
          </cell>
        </row>
        <row r="1020">
          <cell r="B1020" t="str">
            <v>EMPALME BELLO P.BLANCAS VILLA HERMOSA</v>
          </cell>
        </row>
        <row r="1021">
          <cell r="B1021" t="str">
            <v>EMPALME RIOGRANDE GIRARDOTA PL BIENAL</v>
          </cell>
        </row>
        <row r="1022">
          <cell r="B1022" t="str">
            <v>EMPALME OCC COLOMBIA P. BLANCAS</v>
          </cell>
        </row>
        <row r="1023">
          <cell r="B1023" t="str">
            <v>LIN EL SALTO BARBOSA C.T. 220 KV</v>
          </cell>
        </row>
        <row r="1024">
          <cell r="B1024" t="str">
            <v>LINEA TASAJERA BELLO 220 KV</v>
          </cell>
        </row>
        <row r="1025">
          <cell r="B1025" t="str">
            <v>CENTRO DE ACTIVIDAD NO EXISTE!!!</v>
          </cell>
        </row>
        <row r="1026">
          <cell r="B1026" t="str">
            <v>LINEA EL SALTO-YARUMAL I Y II</v>
          </cell>
        </row>
        <row r="1027">
          <cell r="B1027" t="str">
            <v>CENTRO DE ACTIVIDAD NO EXISTE!!!</v>
          </cell>
        </row>
        <row r="1028">
          <cell r="B1028" t="str">
            <v>LINEA GUADALUPE IV-SALTO III REPLANTEO</v>
          </cell>
        </row>
        <row r="1029">
          <cell r="B1029" t="str">
            <v>ING.EXP,TRANS,TRANSF 91-2000</v>
          </cell>
        </row>
        <row r="1030">
          <cell r="B1030" t="str">
            <v>CENTRO DE ACTIVIDAD NO EXISTE!!!</v>
          </cell>
        </row>
        <row r="1031">
          <cell r="B1031" t="str">
            <v>GASTOS FCIEROS EXP,TRAS,TRANSF</v>
          </cell>
        </row>
        <row r="1032">
          <cell r="B1032" t="str">
            <v>CENTRO DE ACTIVIDAD NO EXISTE!!!</v>
          </cell>
        </row>
        <row r="1033">
          <cell r="B1033" t="str">
            <v>SUB EL SALTO 220 KV EXPANSION</v>
          </cell>
        </row>
        <row r="1034">
          <cell r="B1034" t="str">
            <v>SUB BELLO 220 KV EXPANSION</v>
          </cell>
        </row>
        <row r="1035">
          <cell r="B1035" t="str">
            <v>SUB BARBOSA 220 KV AMPLIACION</v>
          </cell>
        </row>
        <row r="1036">
          <cell r="B1036" t="str">
            <v>SUB GUADALUPE IV 220 KV AMPLIACION</v>
          </cell>
        </row>
        <row r="1037">
          <cell r="B1037" t="str">
            <v>SUB COLOMBIA 110 KV AMPLIACION</v>
          </cell>
        </row>
        <row r="1038">
          <cell r="B1038" t="str">
            <v>SUB GIRARDOTA 110 KV AMPLIACION</v>
          </cell>
        </row>
        <row r="1039">
          <cell r="B1039" t="str">
            <v>SUB REP/RESP PARARRAYOS</v>
          </cell>
        </row>
        <row r="1040">
          <cell r="B1040" t="str">
            <v>SUB REP/RESP TRANSFORMAD MEDIDA</v>
          </cell>
        </row>
        <row r="1041">
          <cell r="B1041" t="str">
            <v>SUB REP/RESP TRANSFORMAD POTENCIA</v>
          </cell>
        </row>
        <row r="1042">
          <cell r="B1042" t="str">
            <v>SUB REP/RESP INTERRUPT. SECCIONAD.</v>
          </cell>
        </row>
        <row r="1043">
          <cell r="B1043" t="str">
            <v>SUB REP/RESP VARIOS</v>
          </cell>
        </row>
        <row r="1044">
          <cell r="B1044" t="str">
            <v>SUB REFUERZOS PROTECC. VARIOS</v>
          </cell>
        </row>
        <row r="1045">
          <cell r="B1045" t="str">
            <v>SUB RESPALDO MICROONDAS FIBRA OPTICA</v>
          </cell>
        </row>
        <row r="1046">
          <cell r="B1046" t="str">
            <v>SUB RESPALDO CENETRO DE CONTROL</v>
          </cell>
        </row>
        <row r="1047">
          <cell r="B1047" t="str">
            <v>SUB SISTEMA ANTINCENDIO</v>
          </cell>
        </row>
        <row r="1048">
          <cell r="B1048" t="str">
            <v>OBRAS VARIAS DE TRANSMISION</v>
          </cell>
        </row>
        <row r="1049">
          <cell r="B1049" t="str">
            <v>S/E BELEN BANCO COMPENSACION REACTIVA</v>
          </cell>
        </row>
        <row r="1050">
          <cell r="B1050" t="str">
            <v>S/E MALENA REMODELACION Y AMPLIACION</v>
          </cell>
        </row>
        <row r="1051">
          <cell r="B1051" t="str">
            <v>CENTRO DE ACTIVIDAD NO EXISTE!!!</v>
          </cell>
        </row>
        <row r="1052">
          <cell r="B1052" t="str">
            <v>AJUSTE PRESTAMO</v>
          </cell>
        </row>
        <row r="1053">
          <cell r="B1053" t="str">
            <v>GASTOS FINANCIEROS</v>
          </cell>
        </row>
        <row r="1054">
          <cell r="B1054" t="str">
            <v>AJ POR INFL TRANS Y TRANSF FUTURO</v>
          </cell>
        </row>
        <row r="1055">
          <cell r="B1055" t="str">
            <v>ANTICIPOS TRANSM Y TRANSF FUTURO</v>
          </cell>
        </row>
        <row r="1056">
          <cell r="B1056" t="str">
            <v>CENTRO DE ACTIVIDAD NO EXISTE!!!</v>
          </cell>
        </row>
        <row r="1057">
          <cell r="B1057" t="str">
            <v>ANTICIPOS PLAYAS</v>
          </cell>
        </row>
        <row r="1058">
          <cell r="B1058" t="str">
            <v>CENTRO DE ACTIVIDAD NO EXISTE!!!</v>
          </cell>
        </row>
        <row r="1059">
          <cell r="B1059" t="str">
            <v>DISENOS PORCE II</v>
          </cell>
        </row>
        <row r="1060">
          <cell r="B1060" t="str">
            <v>ESTUDIOS AMBIENTALES PORCE II</v>
          </cell>
        </row>
        <row r="1061">
          <cell r="B1061" t="str">
            <v>INTERVENTORIA PORCE II</v>
          </cell>
        </row>
        <row r="1062">
          <cell r="B1062" t="str">
            <v>CENTRO DE ACTIVIDAD NO EXISTE!!!</v>
          </cell>
        </row>
        <row r="1063">
          <cell r="B1063" t="str">
            <v>ASESORES PORCE II</v>
          </cell>
        </row>
        <row r="1064">
          <cell r="B1064" t="str">
            <v>TIERRAS Y SERVIDUMBRES PORCE II</v>
          </cell>
        </row>
        <row r="1065">
          <cell r="B1065" t="str">
            <v>INGENIERIA Y ADMON. PORCE II</v>
          </cell>
        </row>
        <row r="1066">
          <cell r="B1066" t="str">
            <v>DISENOS TRANSM ASOCIADA PORCE II</v>
          </cell>
        </row>
        <row r="1067">
          <cell r="B1067" t="str">
            <v>PROGRAMA CAPACITACION BID PORCE</v>
          </cell>
        </row>
        <row r="1068">
          <cell r="B1068" t="str">
            <v>INFRAEST CAMPAMENTOS PORCE II</v>
          </cell>
        </row>
        <row r="1069">
          <cell r="B1069" t="str">
            <v>CENTRO DE ACTIVIDAD NO EXISTE!!!</v>
          </cell>
        </row>
        <row r="1070">
          <cell r="B1070" t="str">
            <v>INFRAEST CARRET DE ACC PORCE II</v>
          </cell>
        </row>
        <row r="1071">
          <cell r="B1071" t="str">
            <v>CENTRO DE ACTIVIDAD NO EXISTE!!!</v>
          </cell>
        </row>
        <row r="1072">
          <cell r="B1072" t="str">
            <v>PRESA Y VERT PORCE II</v>
          </cell>
        </row>
        <row r="1073">
          <cell r="B1073" t="str">
            <v>CENTRO DE ACTIVIDAD NO EXISTE!!!</v>
          </cell>
        </row>
        <row r="1074">
          <cell r="B1074" t="str">
            <v>OBRAS SUBTERRANEAS PORCE II</v>
          </cell>
        </row>
        <row r="1075">
          <cell r="B1075" t="str">
            <v>CENTRO DE ACTIVIDAD NO EXISTE!!!</v>
          </cell>
        </row>
        <row r="1076">
          <cell r="B1076" t="str">
            <v>SUBESTACION PORCE II</v>
          </cell>
        </row>
        <row r="1077">
          <cell r="B1077" t="str">
            <v>CENTRO DE ACTIVIDAD NO EXISTE!!!</v>
          </cell>
        </row>
        <row r="1078">
          <cell r="B1078" t="str">
            <v>LINEAS DE TRANSMISION PORCE II</v>
          </cell>
        </row>
        <row r="1079">
          <cell r="B1079" t="str">
            <v>CENTRO DE ACTIVIDAD NO EXISTE!!!</v>
          </cell>
        </row>
        <row r="1080">
          <cell r="B1080" t="str">
            <v>OBRAS SUSTITUTIVAS PORCE II</v>
          </cell>
        </row>
        <row r="1081">
          <cell r="B1081" t="str">
            <v>CENTRO DE ACTIVIDAD NO EXISTE!!!</v>
          </cell>
        </row>
        <row r="1082">
          <cell r="B1082" t="str">
            <v>OB PROTECC MEDIO AMB PORCE II</v>
          </cell>
        </row>
        <row r="1083">
          <cell r="B1083" t="str">
            <v>CENTRO DE ACTIVIDAD NO EXISTE!!!</v>
          </cell>
        </row>
        <row r="1084">
          <cell r="B1084" t="str">
            <v>EQUIPOS INFRAESTRUCTURA PORCE II</v>
          </cell>
        </row>
        <row r="1085">
          <cell r="B1085" t="str">
            <v>TURBINAS Y ASOCIADOS PORCE II</v>
          </cell>
        </row>
        <row r="1086">
          <cell r="B1086" t="str">
            <v>COMPUERTAS PORCE II</v>
          </cell>
        </row>
        <row r="1087">
          <cell r="B1087" t="str">
            <v>GENERADORES Y ASOCIADOS PORCE II</v>
          </cell>
        </row>
        <row r="1088">
          <cell r="B1088" t="str">
            <v>CENTRO DE ACTIVIDAD NO EXISTE!!!</v>
          </cell>
        </row>
        <row r="1089">
          <cell r="B1089" t="str">
            <v>TRANSFORMADORES PORCE II</v>
          </cell>
        </row>
        <row r="1090">
          <cell r="B1090" t="str">
            <v>CENTRO DE ACTIVIDAD NO EXISTE!!!</v>
          </cell>
        </row>
        <row r="1091">
          <cell r="B1091" t="str">
            <v>BLIND TUNEL Y DISTRIBUID PORC II</v>
          </cell>
        </row>
        <row r="1092">
          <cell r="B1092" t="str">
            <v>CENTRO DE ACTIVIDAD NO EXISTE!!!</v>
          </cell>
        </row>
        <row r="1093">
          <cell r="B1093" t="str">
            <v>EQUIP SECUNDARIOS ELECT PORCE II</v>
          </cell>
        </row>
        <row r="1094">
          <cell r="B1094" t="str">
            <v>EQUIPOS SECUND MECAN PORCE II</v>
          </cell>
        </row>
        <row r="1095">
          <cell r="B1095" t="str">
            <v>EQUIPOS SUBESTACION PORCE II</v>
          </cell>
        </row>
        <row r="1096">
          <cell r="B1096" t="str">
            <v>CENTRO DE ACTIVIDAD NO EXISTE!!!</v>
          </cell>
        </row>
        <row r="1097">
          <cell r="B1097" t="str">
            <v>EQ LINEAS TRANSMISION PORCE II</v>
          </cell>
        </row>
        <row r="1098">
          <cell r="B1098" t="str">
            <v>CENTRO DE ACTIVIDAD NO EXISTE!!!</v>
          </cell>
        </row>
        <row r="1099">
          <cell r="B1099" t="str">
            <v>INVERSION DE MERCADO NO REGULADO Y P.</v>
          </cell>
        </row>
        <row r="1100">
          <cell r="B1100" t="str">
            <v>EQUIPOS DE CONTROL PORCE II</v>
          </cell>
        </row>
        <row r="1101">
          <cell r="B1101" t="str">
            <v>PROG REDUCC PERD Y USO RAC ENE</v>
          </cell>
        </row>
        <row r="1102">
          <cell r="B1102" t="str">
            <v>CENTRO DE ACTIVIDAD NO EXISTE!!!</v>
          </cell>
        </row>
        <row r="1103">
          <cell r="B1103" t="str">
            <v>ANTICIPOS PORCE II</v>
          </cell>
        </row>
        <row r="1104">
          <cell r="B1104" t="str">
            <v>PTMO FONADE PORCE II</v>
          </cell>
        </row>
        <row r="1105">
          <cell r="B1105" t="str">
            <v>PRESTAMO BID PORCE II</v>
          </cell>
        </row>
        <row r="1106">
          <cell r="B1106" t="str">
            <v>PRESTAMO BID PORCE DISTRIBUCION</v>
          </cell>
        </row>
        <row r="1107">
          <cell r="B1107" t="str">
            <v>CENTRO DE ACTIVIDAD NO EXISTE!!!</v>
          </cell>
        </row>
        <row r="1108">
          <cell r="B1108" t="str">
            <v>ANTICIPOS PORCE II TRANSMISION</v>
          </cell>
        </row>
        <row r="1109">
          <cell r="B1109" t="str">
            <v>CENTRO DE ACTIVIDAD NO EXISTE!!!</v>
          </cell>
        </row>
        <row r="1110">
          <cell r="B1110" t="str">
            <v>AJUSTE PRESTAMO BID PORCE II</v>
          </cell>
        </row>
        <row r="1111">
          <cell r="B1111" t="str">
            <v>AJUSTE PRESTAMO BID-PORCE II-DISTRIB.</v>
          </cell>
        </row>
        <row r="1112">
          <cell r="B1112" t="str">
            <v>CENTRO DE ACTIVIDAD NO EXISTE!!!</v>
          </cell>
        </row>
        <row r="1113">
          <cell r="B1113" t="str">
            <v>ESTUDIOS EXP TRANSM DISTRIBUCION</v>
          </cell>
        </row>
        <row r="1114">
          <cell r="B1114" t="str">
            <v>CENTRO DE ACTIVIDAD NO EXISTE!!!</v>
          </cell>
        </row>
        <row r="1115">
          <cell r="B1115" t="str">
            <v>SUBESTACION PIEDRAS BLANCAS EQUIPOS</v>
          </cell>
        </row>
        <row r="1116">
          <cell r="B1116" t="str">
            <v>CENTRO DE ACTIVIDAD NO EXISTE!!!</v>
          </cell>
        </row>
        <row r="1117">
          <cell r="B1117" t="str">
            <v>SUBESTACION GIRARDOTA EQUIPOS</v>
          </cell>
        </row>
        <row r="1118">
          <cell r="B1118" t="str">
            <v>CENTRO DE ACTIVIDAD NO EXISTE!!!</v>
          </cell>
        </row>
        <row r="1119">
          <cell r="B1119" t="str">
            <v>ING PLAN REDUCC PERDIDA</v>
          </cell>
        </row>
        <row r="1120">
          <cell r="B1120" t="str">
            <v>CENTRO DE ACTIVIDAD NO EXISTE!!!</v>
          </cell>
        </row>
        <row r="1121">
          <cell r="B1121" t="str">
            <v>SUBESTACIÓN MALENA EQUIPOS</v>
          </cell>
        </row>
        <row r="1122">
          <cell r="B1122" t="str">
            <v>CENTRO DE ACTIVIDAD NO EXISTE!!!</v>
          </cell>
        </row>
        <row r="1123">
          <cell r="B1123" t="str">
            <v>ANTICIPOS EXP TRANSMISION Y DISTRIBUCION</v>
          </cell>
        </row>
        <row r="1124">
          <cell r="B1124" t="str">
            <v>SUBESTACION CALDAS EQUIPOS</v>
          </cell>
        </row>
        <row r="1125">
          <cell r="B1125" t="str">
            <v>CENTRO DE ACTIVIDAD NO EXISTE!!!</v>
          </cell>
        </row>
        <row r="1126">
          <cell r="B1126" t="str">
            <v>ANT REDUCCION PERDIDAS</v>
          </cell>
        </row>
        <row r="1127">
          <cell r="B1127" t="str">
            <v>CENTRO DE ACTIVIDAD NO EXISTE!!!</v>
          </cell>
        </row>
        <row r="1128">
          <cell r="B1128" t="str">
            <v>PRESTAMO FEN-EXIMBANK TRANS Y DISTRIBUC.</v>
          </cell>
        </row>
        <row r="1129">
          <cell r="B1129" t="str">
            <v>CENTRO DE ACTIVIDAD NO EXISTE!!!</v>
          </cell>
        </row>
        <row r="1130">
          <cell r="B1130" t="str">
            <v>AJUSTE PTMO EXIMBANK TRANS Y DISTRIBUCION</v>
          </cell>
        </row>
        <row r="1131">
          <cell r="B1131" t="str">
            <v>AJ POR INFL REDUCCION PERDIDAS</v>
          </cell>
        </row>
        <row r="1132">
          <cell r="B1132" t="str">
            <v>AJ POR INFL PLAN EXP SUBT Y DISTRIBUCION</v>
          </cell>
        </row>
        <row r="1133">
          <cell r="B1133" t="str">
            <v>CENTRO DE ACTIVIDAD NO EXISTE!!!</v>
          </cell>
        </row>
        <row r="1134">
          <cell r="B1134" t="str">
            <v>INGENIERIA Y ADMON TERMICA</v>
          </cell>
        </row>
        <row r="1135">
          <cell r="B1135" t="str">
            <v>INTERVENTORIA TERMICA</v>
          </cell>
        </row>
        <row r="1136">
          <cell r="B1136" t="str">
            <v>CENTRO DE ACTIVIDAD NO EXISTE!!!</v>
          </cell>
        </row>
        <row r="1137">
          <cell r="B1137" t="str">
            <v>ESTUDIOS Y OBRAS CIVILES TERMICA</v>
          </cell>
        </row>
        <row r="1138">
          <cell r="B1138" t="str">
            <v>INGENIERÍA TÉRMICA LA SIERRA</v>
          </cell>
        </row>
        <row r="1139">
          <cell r="B1139" t="str">
            <v>EQUIPOS COMUNICACIONES TERMICA</v>
          </cell>
        </row>
        <row r="1140">
          <cell r="B1140" t="str">
            <v>CENTRO DE ACTIVIDAD NO EXISTE!!!</v>
          </cell>
        </row>
        <row r="1141">
          <cell r="B1141" t="str">
            <v>CONTRATO LLAVE EN MANO TS</v>
          </cell>
        </row>
        <row r="1142">
          <cell r="B1142" t="str">
            <v>TRANSPORTES Y COMBUSTIBLES TERMICA</v>
          </cell>
        </row>
        <row r="1143">
          <cell r="B1143" t="str">
            <v>COMPRA DE TIERRAS TERMICA</v>
          </cell>
        </row>
        <row r="1144">
          <cell r="B1144" t="str">
            <v>CENTRO DE ACTIVIDAD NO EXISTE!!!</v>
          </cell>
        </row>
        <row r="1145">
          <cell r="B1145" t="str">
            <v>AJUSTE DIF. EN CAMBIO TERMICA LA SIERRA</v>
          </cell>
        </row>
        <row r="1146">
          <cell r="B1146" t="str">
            <v>GASTOS FINANCIEROS TERMICA</v>
          </cell>
        </row>
        <row r="1147">
          <cell r="B1147" t="str">
            <v>ANTICIPOS TERMICA</v>
          </cell>
        </row>
        <row r="1148">
          <cell r="B1148" t="str">
            <v>CENTRO DE ACTIVIDAD NO EXISTE!!!</v>
          </cell>
        </row>
        <row r="1149">
          <cell r="B1149" t="str">
            <v>ANTICIPOS NECHI</v>
          </cell>
        </row>
        <row r="1150">
          <cell r="B1150" t="str">
            <v>TERMOELECTRICA LA SIERRA - CICLO COMBIN.</v>
          </cell>
        </row>
        <row r="1151">
          <cell r="B1151" t="str">
            <v>ESTUDIOS CICLO COMBINADO LA SIERRA</v>
          </cell>
        </row>
        <row r="1152">
          <cell r="B1152" t="str">
            <v>OBRAS CIVILES CICLO COMBINADO T.SIERRA</v>
          </cell>
        </row>
        <row r="1153">
          <cell r="B1153" t="str">
            <v>INTERVENTORIA OBRAS C.Y MONTAJE T.SIERRA</v>
          </cell>
        </row>
        <row r="1154">
          <cell r="B1154" t="str">
            <v>CENTRO DE ACTIVIDAD NO EXISTE!!!</v>
          </cell>
        </row>
        <row r="1155">
          <cell r="B1155" t="str">
            <v>DISEÑOS NECHI</v>
          </cell>
        </row>
        <row r="1156">
          <cell r="B1156" t="str">
            <v>INGENIERIA NECHI</v>
          </cell>
        </row>
        <row r="1157">
          <cell r="B1157" t="str">
            <v>TIERRAS Y SERVIDUMBRES NECHI</v>
          </cell>
        </row>
        <row r="1158">
          <cell r="B1158" t="str">
            <v>CENTRO DE ACTIVIDAD NO EXISTE!!!</v>
          </cell>
        </row>
        <row r="1159">
          <cell r="B1159" t="str">
            <v>AJUSTES POR INFL RIOG II</v>
          </cell>
        </row>
        <row r="1160">
          <cell r="B1160" t="str">
            <v>CENTRO DE ACTIVIDAD NO EXISTE!!!</v>
          </cell>
        </row>
        <row r="1161">
          <cell r="B1161" t="str">
            <v>AJUSTES POR INFLACION NECHI</v>
          </cell>
        </row>
        <row r="1162">
          <cell r="B1162" t="str">
            <v>CENTRO DE ACTIVIDAD NO EXISTE!!!</v>
          </cell>
        </row>
        <row r="1163">
          <cell r="B1163" t="str">
            <v>TRAB PART EN DIV CONSERV CONTROL</v>
          </cell>
        </row>
        <row r="1164">
          <cell r="B1164" t="str">
            <v>CENTRO DE ACTIVIDAD NO EXISTE!!!</v>
          </cell>
        </row>
        <row r="1165">
          <cell r="B1165" t="str">
            <v>DIS MIRAFLORES Y TRONERAS</v>
          </cell>
        </row>
        <row r="1166">
          <cell r="B1166" t="str">
            <v>CENTRO DE ACTIVIDAD NO EXISTE!!!</v>
          </cell>
        </row>
        <row r="1167">
          <cell r="B1167" t="str">
            <v>SISTEMAS INFORM. GEREN. DISTRIB. ENERGIA</v>
          </cell>
        </row>
        <row r="1168">
          <cell r="B1168" t="str">
            <v>ALUMBRADO PUBLICO</v>
          </cell>
        </row>
        <row r="1169">
          <cell r="B1169" t="str">
            <v>EST REDISENO TRONERAS</v>
          </cell>
        </row>
        <row r="1170">
          <cell r="B1170" t="str">
            <v>PLANEAMIENTO OPERATIVO ENERGIA</v>
          </cell>
        </row>
        <row r="1171">
          <cell r="B1171" t="str">
            <v>AJ POR INFL GEN Y REP EQUIPOS</v>
          </cell>
        </row>
        <row r="1172">
          <cell r="B1172" t="str">
            <v>CENTRO DE ACTIVIDAD NO EXISTE!!!</v>
          </cell>
        </row>
        <row r="1173">
          <cell r="B1173" t="str">
            <v>SISTEMA DE REFRIGERACIÓN GUATAPÉ O.C.</v>
          </cell>
        </row>
        <row r="1174">
          <cell r="B1174" t="str">
            <v>CENTRO DE ACTIVIDAD NO EXISTE!!!</v>
          </cell>
        </row>
        <row r="1175">
          <cell r="B1175" t="str">
            <v>MODELO EXPANSION GENERACION</v>
          </cell>
        </row>
        <row r="1176">
          <cell r="B1176" t="str">
            <v>CENTRO DE ACTIVIDAD NO EXISTE!!!</v>
          </cell>
        </row>
        <row r="1177">
          <cell r="B1177" t="str">
            <v>MODERNIZACION GUATAPE</v>
          </cell>
        </row>
        <row r="1178">
          <cell r="B1178" t="str">
            <v>PARTICION Y EXPANSION PARRILLA</v>
          </cell>
        </row>
        <row r="1179">
          <cell r="B1179" t="str">
            <v>MTTO PREVENTIVO RURAL</v>
          </cell>
        </row>
        <row r="1180">
          <cell r="B1180" t="str">
            <v>CENTRO DE ACTIVIDAD NO EXISTE!!!</v>
          </cell>
        </row>
        <row r="1181">
          <cell r="B1181" t="str">
            <v>OB VARIAS PROD ENERG DIV TECNICA</v>
          </cell>
        </row>
        <row r="1182">
          <cell r="B1182" t="str">
            <v>OB VARIAS PRODUCC ENERG GTPE</v>
          </cell>
        </row>
        <row r="1183">
          <cell r="B1183" t="str">
            <v>CENTRO DE ACTIVIDAD NO EXISTE!!!</v>
          </cell>
        </row>
        <row r="1184">
          <cell r="B1184" t="str">
            <v>DISENO RIACHON</v>
          </cell>
        </row>
        <row r="1185">
          <cell r="B1185" t="str">
            <v>CENTRO DE ACTIVIDAD NO EXISTE!!!</v>
          </cell>
        </row>
        <row r="1186">
          <cell r="B1186" t="str">
            <v>REALCE VERTEDERO TENCHE</v>
          </cell>
        </row>
        <row r="1187">
          <cell r="B1187" t="str">
            <v>TRASLADO CENTRAL GUADALUPE</v>
          </cell>
        </row>
        <row r="1188">
          <cell r="B1188" t="str">
            <v>CONSULT. GUAD III,TRON, P.BLANC.</v>
          </cell>
        </row>
        <row r="1189">
          <cell r="B1189" t="str">
            <v>CENTRO DE ACTIVIDAD NO EXISTE!!!</v>
          </cell>
        </row>
        <row r="1190">
          <cell r="B1190" t="str">
            <v>OBRA CIVIL MINICENTRAL DOLORES</v>
          </cell>
        </row>
        <row r="1191">
          <cell r="B1191" t="str">
            <v>EQUIPOS MINICENTRAL DOLORES</v>
          </cell>
        </row>
        <row r="1192">
          <cell r="B1192" t="str">
            <v>CENTRO DE ACTIVIDAD NO EXISTE!!!</v>
          </cell>
        </row>
        <row r="1193">
          <cell r="B1193" t="str">
            <v>PLAN INFORMATICO GERENCIA GENER. ENERGIA</v>
          </cell>
        </row>
        <row r="1194">
          <cell r="B1194" t="str">
            <v>CENTRO DE ACTIVIDAD NO EXISTE!!!</v>
          </cell>
        </row>
        <row r="1195">
          <cell r="B1195" t="str">
            <v>CONSERVACIÓN CUENCAS</v>
          </cell>
        </row>
        <row r="1196">
          <cell r="B1196" t="str">
            <v>OBRAS MITIGACIÓN IMPACTOS AMBIENTALES</v>
          </cell>
        </row>
        <row r="1197">
          <cell r="B1197" t="str">
            <v>ESTACIONES HIDROMETEOROLÓGICAS</v>
          </cell>
        </row>
        <row r="1198">
          <cell r="B1198" t="str">
            <v>CENTRO DE ACTIVIDAD NO EXISTE!!!</v>
          </cell>
        </row>
        <row r="1199">
          <cell r="B1199" t="str">
            <v>CONTRATOS U. PLANEACION GENERACIÓN</v>
          </cell>
        </row>
        <row r="1200">
          <cell r="B1200" t="str">
            <v>CENTRO DE ACTIVIDAD NO EXISTE!!!</v>
          </cell>
        </row>
        <row r="1201">
          <cell r="B1201" t="str">
            <v>ANTICIPOS OTROS PROGRAMA GENERACIÓN</v>
          </cell>
        </row>
        <row r="1202">
          <cell r="B1202" t="str">
            <v>ANTICIPOS GENERAC Y REPOSIC EQ</v>
          </cell>
        </row>
        <row r="1203">
          <cell r="B1203" t="str">
            <v>CENTRO DE ACTIVIDAD NO EXISTE!!!</v>
          </cell>
        </row>
        <row r="1204">
          <cell r="B1204" t="str">
            <v>PMO FEN EXIMBANK OTROS PROGR</v>
          </cell>
        </row>
        <row r="1205">
          <cell r="B1205" t="str">
            <v>CENTRO DE ACTIVIDAD NO EXISTE!!!</v>
          </cell>
        </row>
        <row r="1206">
          <cell r="B1206" t="str">
            <v>AJ POR INFL GENER Y REPOSIC EQ</v>
          </cell>
        </row>
        <row r="1207">
          <cell r="B1207" t="str">
            <v>CENTRO DE ACTIVIDAD NO EXISTE!!!</v>
          </cell>
        </row>
        <row r="1208">
          <cell r="B1208" t="str">
            <v>AJTE PTMO EXIMBANK OTROS PROG</v>
          </cell>
        </row>
        <row r="1209">
          <cell r="B1209" t="str">
            <v>INGENIERIA OTROS PROGRAMAS</v>
          </cell>
        </row>
        <row r="1210">
          <cell r="B1210" t="str">
            <v>ANTICIPOS OTROS PROGRAMA DISTRIBUCION</v>
          </cell>
        </row>
        <row r="1211">
          <cell r="B1211" t="str">
            <v>CENTRO DE ACTIVIDAD NO EXISTE!!!</v>
          </cell>
        </row>
        <row r="1212">
          <cell r="B1212" t="str">
            <v>CAPACITACION GENERACIÓN ENERGIA</v>
          </cell>
        </row>
        <row r="1213">
          <cell r="B1213" t="str">
            <v>CAPACITACION DISTRIBUCION ENERGIA</v>
          </cell>
        </row>
        <row r="1214">
          <cell r="B1214" t="str">
            <v>CAPACITACIÓN COMERCIAL</v>
          </cell>
        </row>
        <row r="1215">
          <cell r="B1215" t="str">
            <v>ADECUACION TERRENO PARQUEADERO</v>
          </cell>
        </row>
        <row r="1216">
          <cell r="B1216" t="str">
            <v>EDIFICIO SEDE BOGOTA</v>
          </cell>
        </row>
        <row r="1217">
          <cell r="B1217" t="str">
            <v>CENTRO DE ACTIVIDAD NO EXISTE!!!</v>
          </cell>
        </row>
        <row r="1218">
          <cell r="B1218" t="str">
            <v>REMODELACION ED.MIGUEL DE AGUI</v>
          </cell>
        </row>
        <row r="1219">
          <cell r="B1219" t="str">
            <v>CENTRO DE ACTIVIDAD NO EXISTE!!!</v>
          </cell>
        </row>
        <row r="1220">
          <cell r="B1220" t="str">
            <v>OBRAS SEGURIDAD INSTALAC EPM</v>
          </cell>
        </row>
        <row r="1221">
          <cell r="B1221" t="str">
            <v>CENTRO DE ACTIVIDAD NO EXISTE!!!</v>
          </cell>
        </row>
        <row r="1222">
          <cell r="B1222" t="str">
            <v>PAVIMENTACION</v>
          </cell>
        </row>
        <row r="1223">
          <cell r="B1223" t="str">
            <v>CENTRO DE ACTIVIDAD NO EXISTE!!!</v>
          </cell>
        </row>
        <row r="1224">
          <cell r="B1224" t="str">
            <v>CONSTRUCC Y MTTO DESPACHO CUAD</v>
          </cell>
        </row>
        <row r="1225">
          <cell r="B1225" t="str">
            <v>CENTRO DE ACTIVIDAD NO EXISTE!!!</v>
          </cell>
        </row>
        <row r="1226">
          <cell r="B1226" t="str">
            <v>REMODELACION PALACIO</v>
          </cell>
        </row>
        <row r="1227">
          <cell r="B1227" t="str">
            <v>REFORMA DIV. COMERCIAL</v>
          </cell>
        </row>
        <row r="1228">
          <cell r="B1228" t="str">
            <v>OBRA CIVIL ADECUACION REFORMAS</v>
          </cell>
        </row>
        <row r="1229">
          <cell r="B1229" t="str">
            <v>ADECUACION OFIC ATENCION USUARIO</v>
          </cell>
        </row>
        <row r="1230">
          <cell r="B1230" t="str">
            <v>CENTRO DE ACTIVIDAD NO EXISTE!!!</v>
          </cell>
        </row>
        <row r="1231">
          <cell r="B1231" t="str">
            <v>FACHADA CENTRO DE CONTROL</v>
          </cell>
        </row>
        <row r="1232">
          <cell r="B1232" t="str">
            <v>CENTRO DE ACTIVIDAD NO EXISTE!!!</v>
          </cell>
        </row>
        <row r="1233">
          <cell r="B1233" t="str">
            <v>ANT PLAN MAEST DE INFORMATICA</v>
          </cell>
        </row>
        <row r="1234">
          <cell r="B1234" t="str">
            <v>CENTRO DE ACTIVIDAD NO EXISTE!!!</v>
          </cell>
        </row>
        <row r="1235">
          <cell r="B1235" t="str">
            <v>ADECUACIONES EDIFICIO EE.PP.M.</v>
          </cell>
        </row>
        <row r="1236">
          <cell r="B1236" t="str">
            <v>CENTRO DE ACTIVIDAD NO EXISTE!!!</v>
          </cell>
        </row>
        <row r="1237">
          <cell r="B1237" t="str">
            <v>CENTRO OPERACION MANTENIMIENTO COLOMBIA</v>
          </cell>
        </row>
        <row r="1238">
          <cell r="B1238" t="str">
            <v>VALORIZACION CORPORATIVA EEPPM</v>
          </cell>
        </row>
        <row r="1239">
          <cell r="B1239" t="str">
            <v>BODEGA ALMACEN GENERAL ZONA NORTE</v>
          </cell>
        </row>
        <row r="1240">
          <cell r="B1240" t="str">
            <v>OFICINA SUSCRIPTORES MPIO. BARBOSA</v>
          </cell>
        </row>
        <row r="1241">
          <cell r="B1241" t="str">
            <v>DESPACHO CUADRILLAS ZONA NORTE</v>
          </cell>
        </row>
        <row r="1242">
          <cell r="B1242" t="str">
            <v>CENTRO DE ACTIVIDAD NO EXISTE!!!</v>
          </cell>
        </row>
        <row r="1243">
          <cell r="B1243" t="str">
            <v>ESTUDIOS DE DEMANDA</v>
          </cell>
        </row>
        <row r="1244">
          <cell r="B1244" t="str">
            <v>CENTRO DE ACTIVIDAD NO EXISTE!!!</v>
          </cell>
        </row>
        <row r="1245">
          <cell r="B1245" t="str">
            <v>OBRAS CAROLINA Y GUATAPE</v>
          </cell>
        </row>
        <row r="1246">
          <cell r="B1246" t="str">
            <v>CENTRO DE ACTIVIDAD NO EXISTE!!!</v>
          </cell>
        </row>
        <row r="1247">
          <cell r="B1247" t="str">
            <v>ADECUACION DESPACHOS ENER Y SUSC</v>
          </cell>
        </row>
        <row r="1248">
          <cell r="B1248" t="str">
            <v>PARQUE RECREACIONAL PIEDRAS BLAN</v>
          </cell>
        </row>
        <row r="1249">
          <cell r="B1249" t="str">
            <v>CENTRO DE ACTIVIDAD NO EXISTE!!!</v>
          </cell>
        </row>
        <row r="1250">
          <cell r="B1250" t="str">
            <v>AJ POR INFL PLANTA GENERAL</v>
          </cell>
        </row>
        <row r="1251">
          <cell r="B1251" t="str">
            <v>AJ POR INFL PLANTA GENERAL</v>
          </cell>
        </row>
        <row r="1252">
          <cell r="B1252" t="str">
            <v>AJ X INFL PTA GENERAL</v>
          </cell>
        </row>
        <row r="1253">
          <cell r="B1253" t="str">
            <v>AJ X INFL PTA GENERAL</v>
          </cell>
        </row>
        <row r="1254">
          <cell r="B1254" t="str">
            <v>CENTRO DE ACTIVIDAD NO EXISTE!!!</v>
          </cell>
        </row>
        <row r="1255">
          <cell r="B1255" t="str">
            <v>PLAN PARQUES ECOLOGICOS</v>
          </cell>
        </row>
        <row r="1256">
          <cell r="B1256" t="str">
            <v>PARQUE DE LAS AGUAS</v>
          </cell>
        </row>
        <row r="1257">
          <cell r="B1257" t="str">
            <v>CENTRO DE ACTIVIDAD NO EXISTE!!!</v>
          </cell>
        </row>
        <row r="1258">
          <cell r="B1258" t="str">
            <v>INTERVENTORIA EDIFICIO EPM</v>
          </cell>
        </row>
        <row r="1259">
          <cell r="B1259" t="str">
            <v>CENTRO DE ACTIVIDAD NO EXISTE!!!</v>
          </cell>
        </row>
        <row r="1260">
          <cell r="B1260" t="str">
            <v>COSTOS CONCURRENTES EDIFICIO EPM</v>
          </cell>
        </row>
        <row r="1261">
          <cell r="B1261" t="str">
            <v>INGENIERIA Y ADMON EDIFICIO EPM</v>
          </cell>
        </row>
        <row r="1262">
          <cell r="B1262" t="str">
            <v>CENTRO DE ACTIVIDAD NO EXISTE!!!</v>
          </cell>
        </row>
        <row r="1263">
          <cell r="B1263" t="str">
            <v>ESTRUCTURAS METALICAS EDIF EPM</v>
          </cell>
        </row>
        <row r="1264">
          <cell r="B1264" t="str">
            <v>CENTRO DE ACTIVIDAD NO EXISTE!!!</v>
          </cell>
        </row>
        <row r="1265">
          <cell r="B1265" t="str">
            <v>AMOBLAM Y SENALIZ EDIFICIO EPM</v>
          </cell>
        </row>
        <row r="1266">
          <cell r="B1266" t="str">
            <v>CENTRO DE ACTIVIDAD NO EXISTE!!!</v>
          </cell>
        </row>
        <row r="1267">
          <cell r="B1267" t="str">
            <v>ACABADOS GRALES EDIFICIO EPM</v>
          </cell>
        </row>
        <row r="1268">
          <cell r="B1268" t="str">
            <v>CENTRO DE ACTIVIDAD NO EXISTE!!!</v>
          </cell>
        </row>
        <row r="1269">
          <cell r="B1269" t="str">
            <v>SISTEMA DE AIRE ACOND EDIF EPM</v>
          </cell>
        </row>
        <row r="1270">
          <cell r="B1270" t="str">
            <v>TRANSP VERT E INCLINADO EDIF EPM</v>
          </cell>
        </row>
        <row r="1271">
          <cell r="B1271" t="str">
            <v>CENTRO DE ACTIVIDAD NO EXISTE!!!</v>
          </cell>
        </row>
        <row r="1272">
          <cell r="B1272" t="str">
            <v>RED ELECT Y COMUNICACIONES EDIF EPM</v>
          </cell>
        </row>
        <row r="1273">
          <cell r="B1273" t="str">
            <v>AUTOMATIZACION EDIFICIO EPM</v>
          </cell>
        </row>
        <row r="1274">
          <cell r="B1274" t="str">
            <v>SISTEMAS DE ILUMINACION EDIF EPM</v>
          </cell>
        </row>
        <row r="1275">
          <cell r="B1275" t="str">
            <v>CENTRO DE ACTIVIDAD NO EXISTE!!!</v>
          </cell>
        </row>
        <row r="1276">
          <cell r="B1276" t="str">
            <v>EQ ANTIINCENDIO E HIDR EDIF EPM</v>
          </cell>
        </row>
        <row r="1277">
          <cell r="B1277" t="str">
            <v>SIST DE VOZ DAT Y SONID EDIF EPM</v>
          </cell>
        </row>
        <row r="1278">
          <cell r="B1278" t="str">
            <v>ANTICIPO SEDE</v>
          </cell>
        </row>
        <row r="1279">
          <cell r="B1279" t="str">
            <v>CENTRO DE ACTIVIDAD NO EXISTE!!!</v>
          </cell>
        </row>
        <row r="1280">
          <cell r="B1280" t="str">
            <v>PROYECTO URE EN LA RESIDENCIA</v>
          </cell>
        </row>
        <row r="1281">
          <cell r="B1281" t="str">
            <v>PROYECTO PILOTO URE INDUSTRIA</v>
          </cell>
        </row>
        <row r="1282">
          <cell r="B1282" t="str">
            <v>INVESTIGACION Y DESARROLLO URE</v>
          </cell>
        </row>
        <row r="1283">
          <cell r="B1283" t="str">
            <v>CENTRO DE ACTIVIDAD NO EXISTE!!!</v>
          </cell>
        </row>
        <row r="1284">
          <cell r="B1284" t="str">
            <v>INGENIERIA Y ADMON U.R.E.</v>
          </cell>
        </row>
        <row r="1285">
          <cell r="B1285" t="str">
            <v>ALUMBRADO PUBLICO EFICIENTE</v>
          </cell>
        </row>
        <row r="1286">
          <cell r="B1286" t="str">
            <v>CENTRO DE ACTIVIDAD NO EXISTE!!!</v>
          </cell>
        </row>
        <row r="1287">
          <cell r="B1287" t="str">
            <v>PROYECTO ALURE</v>
          </cell>
        </row>
        <row r="1288">
          <cell r="B1288" t="str">
            <v>CENTRO DE ACTIVIDAD NO EXISTE!!!</v>
          </cell>
        </row>
        <row r="1289">
          <cell r="B1289" t="str">
            <v>CAMPANA NACIONAL URE</v>
          </cell>
        </row>
        <row r="1290">
          <cell r="B1290" t="str">
            <v>CENTRO DE ACTIVIDAD NO EXISTE!!!</v>
          </cell>
        </row>
        <row r="1291">
          <cell r="B1291" t="str">
            <v>ANTICIPOS U.R.E.</v>
          </cell>
        </row>
        <row r="1292">
          <cell r="B1292" t="str">
            <v>CENTRO DE ACTIVIDAD NO EXISTE!!!</v>
          </cell>
        </row>
        <row r="1293">
          <cell r="B1293" t="str">
            <v>AJ POR INFL USO RACIONAL ENERGIA</v>
          </cell>
        </row>
        <row r="1294">
          <cell r="B1294" t="str">
            <v>CENTRO DE ACTIVIDAD NO EXISTE!!!</v>
          </cell>
        </row>
        <row r="1295">
          <cell r="B1295" t="str">
            <v>ANTICIPOS PROGRAMAS GENERALES</v>
          </cell>
        </row>
        <row r="1296">
          <cell r="B1296" t="str">
            <v>DIRECCION DE INFORMATICA</v>
          </cell>
        </row>
        <row r="1297">
          <cell r="B1297" t="str">
            <v>CAPACIDAD EQUIPOS CORPORATIVOS</v>
          </cell>
        </row>
        <row r="1298">
          <cell r="B1298" t="str">
            <v>PROYECTO GACELA</v>
          </cell>
        </row>
        <row r="1299">
          <cell r="B1299" t="str">
            <v>RED COMUNICACION DE DATOS</v>
          </cell>
        </row>
        <row r="1300">
          <cell r="B1300" t="str">
            <v>METODOLOGIA PARA DRROLLO SIST.</v>
          </cell>
        </row>
        <row r="1301">
          <cell r="B1301" t="str">
            <v>CENTRO DE ACTIVIDAD NO EXISTE!!!</v>
          </cell>
        </row>
        <row r="1302">
          <cell r="B1302" t="str">
            <v>UNIDAD PLANEACION INFORMATICA</v>
          </cell>
        </row>
        <row r="1303">
          <cell r="B1303" t="str">
            <v>CENTRO DE ACTIVIDAD NO EXISTE!!!</v>
          </cell>
        </row>
        <row r="1304">
          <cell r="B1304" t="str">
            <v>UNIDAD DE GESTION INFORMATICA</v>
          </cell>
        </row>
        <row r="1305">
          <cell r="B1305" t="str">
            <v>CENTRO DE ACTIVIDAD NO EXISTE!!!</v>
          </cell>
        </row>
        <row r="1306">
          <cell r="B1306" t="str">
            <v>UNIDAD INGENIERÍA Y TECNOLOGÍA INFORMÁTICA</v>
          </cell>
        </row>
        <row r="1307">
          <cell r="B1307" t="str">
            <v>CENTRO DE ACTIVIDAD NO EXISTE!!!</v>
          </cell>
        </row>
        <row r="1308">
          <cell r="B1308" t="str">
            <v>UNIDAD SISTEMAS DE INFORMACIÓN</v>
          </cell>
        </row>
        <row r="1309">
          <cell r="B1309" t="str">
            <v>EQUIPO SIGMA</v>
          </cell>
        </row>
        <row r="1310">
          <cell r="B1310" t="str">
            <v>MANTENIMIENTO SISTEMAS DE INFORMACIÓN</v>
          </cell>
        </row>
        <row r="1311">
          <cell r="B1311" t="str">
            <v>CENTRO DE ACTIVIDAD NO EXISTE!!!</v>
          </cell>
        </row>
        <row r="1312">
          <cell r="B1312" t="str">
            <v>UNIDAD OPERACIONES INFORMÁTICAS</v>
          </cell>
        </row>
        <row r="1313">
          <cell r="B1313" t="str">
            <v>CENTRO DE ACTIVIDAD NO EXISTE!!!</v>
          </cell>
        </row>
        <row r="1314">
          <cell r="B1314" t="str">
            <v>AJ POR INFL PLAN M INFORMATICA</v>
          </cell>
        </row>
        <row r="1315">
          <cell r="B1315" t="str">
            <v>AJ POR INFL PLAN M INFORMATICA</v>
          </cell>
        </row>
        <row r="1316">
          <cell r="B1316" t="str">
            <v>AJ X INFL PLAN MAEST INFORMATC</v>
          </cell>
        </row>
        <row r="1317">
          <cell r="B1317" t="str">
            <v>AJ POR INFL P MAEST INFORMATIC</v>
          </cell>
        </row>
        <row r="1318">
          <cell r="B1318" t="str">
            <v>CENTRO DE ACTIVIDAD NO EXISTE!!!</v>
          </cell>
        </row>
        <row r="1319">
          <cell r="B1319" t="str">
            <v>DLLO PROY INTERNOS INFORMATICA</v>
          </cell>
        </row>
        <row r="1320">
          <cell r="B1320" t="str">
            <v>CENTRO DE ACTIVIDAD NO EXISTE!!!</v>
          </cell>
        </row>
        <row r="1321">
          <cell r="B1321" t="str">
            <v>CAPACITACION INFORMATICA</v>
          </cell>
        </row>
        <row r="1322">
          <cell r="B1322" t="str">
            <v>SISTEMA INFORMACION ADMON CONT</v>
          </cell>
        </row>
        <row r="1323">
          <cell r="B1323" t="str">
            <v>BASE DE DATOS HIDROMETEOROLOGI</v>
          </cell>
        </row>
        <row r="1324">
          <cell r="B1324" t="str">
            <v>CENTRO DE ACTIVIDAD NO EXISTE!!!</v>
          </cell>
        </row>
        <row r="1325">
          <cell r="B1325" t="str">
            <v>GEST AUTOMATIZ MAT Y MTTO GAMMA</v>
          </cell>
        </row>
        <row r="1326">
          <cell r="B1326" t="str">
            <v>SIST.INFORM. DEL CIGAT</v>
          </cell>
        </row>
        <row r="1327">
          <cell r="B1327" t="str">
            <v>CENTRO DE ACTIVIDAD NO EXISTE!!!</v>
          </cell>
        </row>
        <row r="1328">
          <cell r="B1328" t="str">
            <v>SIST.INFORM.CONTROL PERD.TCAS</v>
          </cell>
        </row>
        <row r="1329">
          <cell r="B1329" t="str">
            <v>CENTRO DE ACTIVIDAD NO EXISTE!!!</v>
          </cell>
        </row>
        <row r="1330">
          <cell r="B1330" t="str">
            <v>DIS DE RED ASIST POR COMP</v>
          </cell>
        </row>
        <row r="1331">
          <cell r="B1331" t="str">
            <v>CENTRO DE ACTIVIDAD NO EXISTE!!!</v>
          </cell>
        </row>
        <row r="1332">
          <cell r="B1332" t="str">
            <v>PROYECTO GESTAR</v>
          </cell>
        </row>
        <row r="1333">
          <cell r="B1333" t="str">
            <v>PROYECTO MULTIMEDIA</v>
          </cell>
        </row>
        <row r="1334">
          <cell r="B1334" t="str">
            <v>CENTRO DE ACTIVIDAD NO EXISTE!!!</v>
          </cell>
        </row>
        <row r="1335">
          <cell r="B1335" t="str">
            <v>ADQUISICION PAQUETE MANEJO GESTION</v>
          </cell>
        </row>
        <row r="1336">
          <cell r="B1336" t="str">
            <v>DESARROLLO COMUNICACIÓN DE DATOS</v>
          </cell>
        </row>
        <row r="1337">
          <cell r="B1337" t="str">
            <v>SOPORTE MANTENIMIENTO  D.R.C.</v>
          </cell>
        </row>
        <row r="1338">
          <cell r="B1338" t="str">
            <v>GROUPWARE</v>
          </cell>
        </row>
        <row r="1339">
          <cell r="B1339" t="str">
            <v>PROYECTO PIBOT CORPORATIVO</v>
          </cell>
        </row>
        <row r="1340">
          <cell r="B1340" t="str">
            <v>PAQUETE PRONOSTICO DE CAUDALES</v>
          </cell>
        </row>
        <row r="1341">
          <cell r="B1341" t="str">
            <v>CENTRO DE ACTIVIDAD NO EXISTE!!!</v>
          </cell>
        </row>
        <row r="1342">
          <cell r="B1342" t="str">
            <v>PROYECTO METODOLOGIA FASE II</v>
          </cell>
        </row>
        <row r="1343">
          <cell r="B1343" t="str">
            <v>HW PROYECTOS DE TECNOLOGIA</v>
          </cell>
        </row>
        <row r="1344">
          <cell r="B1344" t="str">
            <v>CENTRO DE ACTIVIDAD NO EXISTE!!!</v>
          </cell>
        </row>
        <row r="1345">
          <cell r="B1345" t="str">
            <v>PLAN DES. INF. GEREN. DISTRIB. ENERGIA</v>
          </cell>
        </row>
        <row r="1346">
          <cell r="B1346" t="str">
            <v>CENTRO DE ACTIVIDAD NO EXISTE!!!</v>
          </cell>
        </row>
        <row r="1347">
          <cell r="B1347" t="str">
            <v>SW MICROS SERVIDORES Y EQ.DPTL</v>
          </cell>
        </row>
        <row r="1348">
          <cell r="B1348" t="str">
            <v>CENTRO DE ACTIVIDAD NO EXISTE!!!</v>
          </cell>
        </row>
        <row r="1349">
          <cell r="B1349" t="str">
            <v>PROYECTO SIGMA CON RECURSOS PROP.</v>
          </cell>
        </row>
        <row r="1350">
          <cell r="B1350" t="str">
            <v>ASESORIA Y SOPORTE TECN. SIGMA</v>
          </cell>
        </row>
        <row r="1351">
          <cell r="B1351" t="str">
            <v>CAPACITACION SIGMA</v>
          </cell>
        </row>
        <row r="1352">
          <cell r="B1352" t="str">
            <v>DESARROLLO APLICACIONES SIGMA</v>
          </cell>
        </row>
        <row r="1353">
          <cell r="B1353" t="str">
            <v>CONVERSION BASE GEOGRAFICA SIGMA</v>
          </cell>
        </row>
        <row r="1354">
          <cell r="B1354" t="str">
            <v>PROY. PILOTO SIGMA BIRF 2449</v>
          </cell>
        </row>
        <row r="1355">
          <cell r="B1355" t="str">
            <v>CONVERSION REDES ACUEDUCTO</v>
          </cell>
        </row>
        <row r="1356">
          <cell r="B1356" t="str">
            <v>CONVERSION REDES ALCANTARILLADO</v>
          </cell>
        </row>
        <row r="1357">
          <cell r="B1357" t="str">
            <v>CONVERSION REDES DISTRIBUCION</v>
          </cell>
        </row>
        <row r="1358">
          <cell r="B1358" t="str">
            <v>CONVERSION REDES TELEFONOS</v>
          </cell>
        </row>
        <row r="1359">
          <cell r="B1359" t="str">
            <v>HW SW Y APLICATIVOS ACUEDUCTO</v>
          </cell>
        </row>
        <row r="1360">
          <cell r="B1360" t="str">
            <v>HW SW Y APLICATIVOS SANEAMIENTO</v>
          </cell>
        </row>
        <row r="1361">
          <cell r="B1361" t="str">
            <v>HW SW Y APLICATIVOS ENERGIA</v>
          </cell>
        </row>
        <row r="1362">
          <cell r="B1362" t="str">
            <v>HW SW Y APLICATIVOS TELECOMUN.</v>
          </cell>
        </row>
        <row r="1363">
          <cell r="B1363" t="str">
            <v>POLIGONO</v>
          </cell>
        </row>
        <row r="1364">
          <cell r="B1364" t="str">
            <v>HW SW Y APLICATIVOS GAS</v>
          </cell>
        </row>
        <row r="1365">
          <cell r="B1365" t="str">
            <v>CONVERSION REDES GAS</v>
          </cell>
        </row>
        <row r="1366">
          <cell r="B1366" t="str">
            <v>CENTRO DE ACTIVIDAD NO EXISTE!!!</v>
          </cell>
        </row>
        <row r="1367">
          <cell r="B1367" t="str">
            <v>SIGA</v>
          </cell>
        </row>
        <row r="1368">
          <cell r="B1368" t="str">
            <v>CENTRO DE ACTIVIDAD NO EXISTE!!!</v>
          </cell>
        </row>
        <row r="1369">
          <cell r="B1369" t="str">
            <v>EVOLUCION SISTEMA DANOS ACUEDUCTO</v>
          </cell>
        </row>
        <row r="1370">
          <cell r="B1370" t="str">
            <v>CENTRO DE ACTIVIDAD NO EXISTE!!!</v>
          </cell>
        </row>
        <row r="1371">
          <cell r="B1371" t="str">
            <v>ALURE PERDIDAS</v>
          </cell>
        </row>
        <row r="1372">
          <cell r="B1372" t="str">
            <v>PROYECTO ALURE COSTOS</v>
          </cell>
        </row>
        <row r="1373">
          <cell r="B1373" t="str">
            <v>SISTEMA INFORM. COMERCIALIZACION ENERGIA</v>
          </cell>
        </row>
        <row r="1374">
          <cell r="B1374" t="str">
            <v>CENTRO DE ACTIVIDAD NO EXISTE!!!</v>
          </cell>
        </row>
        <row r="1375">
          <cell r="B1375" t="str">
            <v>SISTEMA INFORM. PARA LA BOLSA DE ENERGIA</v>
          </cell>
        </row>
        <row r="1376">
          <cell r="B1376" t="str">
            <v>SIST. INFORM. STO. GESTION GCIA. GENERAC</v>
          </cell>
        </row>
        <row r="1377">
          <cell r="B1377" t="str">
            <v>SISTEMA INFORM. PARA GESTION MERCADEO</v>
          </cell>
        </row>
        <row r="1378">
          <cell r="B1378" t="str">
            <v>SIST. INFORM. GESTION FIN. GCIA. GENERAC</v>
          </cell>
        </row>
        <row r="1379">
          <cell r="B1379" t="str">
            <v>CENTRO DE ACTIVIDAD NO EXISTE!!!</v>
          </cell>
        </row>
        <row r="1380">
          <cell r="B1380" t="str">
            <v>EPM BOGOTA S.A. E.S.P.</v>
          </cell>
        </row>
        <row r="1381">
          <cell r="B1381" t="str">
            <v>CENTRO DE ACTIVIDAD NO EXISTE!!!</v>
          </cell>
        </row>
        <row r="1382">
          <cell r="B1382" t="str">
            <v>SISTEMA DE INFORMACION TESORERIA</v>
          </cell>
        </row>
        <row r="1383">
          <cell r="B1383" t="str">
            <v>SISTEMA DE INFORMACION REVISIONES</v>
          </cell>
        </row>
        <row r="1384">
          <cell r="B1384" t="str">
            <v>SISTEMA DE INFORMACION FINANCIERO</v>
          </cell>
        </row>
        <row r="1385">
          <cell r="B1385" t="str">
            <v>SISTEMA DE INFORMACION SEGUROS</v>
          </cell>
        </row>
        <row r="1386">
          <cell r="B1386" t="str">
            <v>PROYECTO SOLUCIONES ANO 2000</v>
          </cell>
        </row>
        <row r="1387">
          <cell r="B1387" t="str">
            <v>CENTRO DE ACTIVIDAD NO EXISTE!!!</v>
          </cell>
        </row>
        <row r="1388">
          <cell r="B1388" t="str">
            <v>SIST. INF. INVENTARIOS (CARTERA, LOTES)</v>
          </cell>
        </row>
        <row r="1389">
          <cell r="B1389" t="str">
            <v>SISTEMA INTEGRADO INFORMACION BIBLIOTECA</v>
          </cell>
        </row>
        <row r="1390">
          <cell r="B1390" t="str">
            <v>SISTEMA POS-PROVEEDURIA</v>
          </cell>
        </row>
        <row r="1391">
          <cell r="B1391" t="str">
            <v>AMPLIACION RED CORPORATIVA EEPPM</v>
          </cell>
        </row>
        <row r="1392">
          <cell r="B1392" t="str">
            <v>SEGURIDAD DE LA INFRAESTRUCTURA INFORM.</v>
          </cell>
        </row>
        <row r="1393">
          <cell r="B1393" t="str">
            <v>ADMINISTRACION DE LA INFRAESTRUCTURA INF</v>
          </cell>
        </row>
        <row r="1394">
          <cell r="B1394" t="str">
            <v>COMUNICACION ORGANIZACIONAL ELECTRONICA</v>
          </cell>
        </row>
        <row r="1395">
          <cell r="B1395" t="str">
            <v>PROYECTO SISIE</v>
          </cell>
        </row>
        <row r="1396">
          <cell r="B1396" t="str">
            <v>CENTRO DE ACTIVIDAD NO EXISTE!!!</v>
          </cell>
        </row>
        <row r="1397">
          <cell r="B1397" t="str">
            <v>PROYECTO TRIPLE-E</v>
          </cell>
        </row>
        <row r="1398">
          <cell r="B1398" t="str">
            <v>PROYECTO INFRAGAS</v>
          </cell>
        </row>
        <row r="1399">
          <cell r="B1399" t="str">
            <v>PROYECTO COM-GAS</v>
          </cell>
        </row>
        <row r="1400">
          <cell r="B1400" t="str">
            <v>PROYECTO DISGAS</v>
          </cell>
        </row>
        <row r="1401">
          <cell r="B1401" t="str">
            <v>PROYECTO CONTRATAR</v>
          </cell>
        </row>
        <row r="1402">
          <cell r="B1402" t="str">
            <v>CENTRO DE ACTIVIDAD NO EXISTE!!!</v>
          </cell>
        </row>
        <row r="1403">
          <cell r="B1403" t="str">
            <v>ANTICIPOS ESTUDIOS</v>
          </cell>
        </row>
        <row r="1404">
          <cell r="B1404" t="str">
            <v>CENTRO DE ACTIVIDAD NO EXISTE!!!</v>
          </cell>
        </row>
      </sheetData>
      <sheetData sheetId="4" refreshError="1">
        <row r="2">
          <cell r="A2" t="str">
            <v>CODIGO</v>
          </cell>
        </row>
        <row r="3">
          <cell r="A3">
            <v>1</v>
          </cell>
        </row>
        <row r="4">
          <cell r="A4">
            <v>2</v>
          </cell>
        </row>
        <row r="5">
          <cell r="A5">
            <v>3</v>
          </cell>
        </row>
        <row r="6">
          <cell r="A6">
            <v>4</v>
          </cell>
        </row>
        <row r="7">
          <cell r="A7">
            <v>5</v>
          </cell>
        </row>
        <row r="8">
          <cell r="A8">
            <v>6</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ATO 1 (ENERO-SEPT 1998)"/>
      <sheetName val="FORMATO 2 (OCT-DIC 1998)"/>
      <sheetName val="ENER-SEPT"/>
      <sheetName val="OCT-DIC"/>
      <sheetName val="ACTIVIDADES"/>
    </sheetNames>
    <sheetDataSet>
      <sheetData sheetId="0" refreshError="1"/>
      <sheetData sheetId="1" refreshError="1"/>
      <sheetData sheetId="2" refreshError="1">
        <row r="1">
          <cell r="A1" t="str">
            <v>CdeA</v>
          </cell>
          <cell r="B1" t="str">
            <v>Nombre</v>
          </cell>
        </row>
        <row r="3">
          <cell r="A3">
            <v>0</v>
          </cell>
          <cell r="B3" t="str">
            <v>CENTRO DE COSTO NO EXISTE!!!</v>
          </cell>
        </row>
        <row r="4">
          <cell r="A4">
            <v>600</v>
          </cell>
          <cell r="B4" t="str">
            <v>AUDITORIA</v>
          </cell>
        </row>
        <row r="5">
          <cell r="A5">
            <v>601</v>
          </cell>
          <cell r="B5" t="str">
            <v>CENTRO DE COSTO NO EXISTE!!!</v>
          </cell>
        </row>
        <row r="6">
          <cell r="A6">
            <v>700</v>
          </cell>
          <cell r="B6" t="str">
            <v>ORGANISMOS DE CONTROL Y VIGILANCIA</v>
          </cell>
        </row>
        <row r="7">
          <cell r="A7">
            <v>701</v>
          </cell>
          <cell r="B7" t="str">
            <v>CENTRO DE COSTO NO EXISTE!!!</v>
          </cell>
        </row>
        <row r="8">
          <cell r="A8">
            <v>800</v>
          </cell>
          <cell r="B8" t="str">
            <v>JUNTA DIRECTIVA</v>
          </cell>
        </row>
        <row r="9">
          <cell r="A9">
            <v>801</v>
          </cell>
          <cell r="B9" t="str">
            <v>CENTRO DE COSTO NO EXISTE!!!</v>
          </cell>
        </row>
        <row r="10">
          <cell r="A10">
            <v>900</v>
          </cell>
          <cell r="B10" t="str">
            <v>GERENCIA GENERAL</v>
          </cell>
        </row>
        <row r="11">
          <cell r="A11">
            <v>901</v>
          </cell>
          <cell r="B11" t="str">
            <v>CENTRO DE COSTO NO EXISTE!!!</v>
          </cell>
        </row>
        <row r="12">
          <cell r="A12">
            <v>902</v>
          </cell>
          <cell r="B12" t="str">
            <v>GRUPO DE TRANSFORMACIÓN INTERNA</v>
          </cell>
        </row>
        <row r="13">
          <cell r="A13">
            <v>903</v>
          </cell>
          <cell r="B13" t="str">
            <v>SUBPROYECTO FINANZAS</v>
          </cell>
        </row>
        <row r="14">
          <cell r="A14">
            <v>904</v>
          </cell>
          <cell r="B14" t="str">
            <v>SUBPROYECTO COMERCIALIZADORA</v>
          </cell>
        </row>
        <row r="15">
          <cell r="A15">
            <v>905</v>
          </cell>
          <cell r="B15" t="str">
            <v>SUBPROYECTO RRHH</v>
          </cell>
        </row>
        <row r="16">
          <cell r="A16">
            <v>906</v>
          </cell>
          <cell r="B16" t="str">
            <v>SUBPROYECTO ESTRUCTURA</v>
          </cell>
        </row>
        <row r="17">
          <cell r="A17">
            <v>907</v>
          </cell>
          <cell r="B17" t="str">
            <v>SUBPROYECTO PLANEACIÓN ESTRATEGICA</v>
          </cell>
        </row>
        <row r="18">
          <cell r="A18">
            <v>908</v>
          </cell>
          <cell r="B18" t="str">
            <v>SUBPROYECTO ADMINISTRACIÓN DEL CAMBIO</v>
          </cell>
        </row>
        <row r="19">
          <cell r="A19">
            <v>909</v>
          </cell>
          <cell r="B19" t="str">
            <v>SUBPROYECTO CAMBIO CULTURAL</v>
          </cell>
        </row>
        <row r="20">
          <cell r="A20">
            <v>910</v>
          </cell>
          <cell r="B20" t="str">
            <v>DIRECCION PLANEACION</v>
          </cell>
        </row>
        <row r="21">
          <cell r="A21">
            <v>911</v>
          </cell>
          <cell r="B21" t="str">
            <v>CENTRO DE COSTO NO EXISTE!!!</v>
          </cell>
        </row>
        <row r="22">
          <cell r="A22">
            <v>930</v>
          </cell>
          <cell r="B22" t="str">
            <v>UNIDAD COMUNICAC. Y REL. CORPORATIVAS</v>
          </cell>
        </row>
        <row r="23">
          <cell r="A23">
            <v>931</v>
          </cell>
          <cell r="B23" t="str">
            <v>PUBLICIDAD INSTITUCIONAL EEPP</v>
          </cell>
        </row>
        <row r="24">
          <cell r="A24">
            <v>932</v>
          </cell>
          <cell r="B24" t="str">
            <v>CENTRO DE COSTO NO EXISTE!!!</v>
          </cell>
        </row>
        <row r="25">
          <cell r="A25">
            <v>933</v>
          </cell>
          <cell r="B25" t="str">
            <v>CENTRO DE COSTO NO EXISTE!!!</v>
          </cell>
        </row>
        <row r="26">
          <cell r="A26">
            <v>950</v>
          </cell>
          <cell r="B26" t="str">
            <v>DIRECCION DE CONTROL INTERNO</v>
          </cell>
        </row>
        <row r="27">
          <cell r="A27">
            <v>951</v>
          </cell>
          <cell r="B27" t="str">
            <v>UNIDAD DE DEFINICION DE CONTROL</v>
          </cell>
        </row>
        <row r="28">
          <cell r="A28">
            <v>952</v>
          </cell>
          <cell r="B28" t="str">
            <v>UNIDAD DE VERIF DE CONTROL</v>
          </cell>
        </row>
        <row r="29">
          <cell r="A29">
            <v>953</v>
          </cell>
          <cell r="B29" t="str">
            <v>CENTRO DE COSTO NO EXISTE!!!</v>
          </cell>
        </row>
        <row r="30">
          <cell r="A30">
            <v>1000</v>
          </cell>
          <cell r="B30" t="str">
            <v>GERENCIA DE AGUAS</v>
          </cell>
        </row>
        <row r="31">
          <cell r="A31">
            <v>1001</v>
          </cell>
          <cell r="B31" t="str">
            <v>PLAN DESARROLLO INFORMATICA . A. Y A.</v>
          </cell>
        </row>
        <row r="32">
          <cell r="A32">
            <v>1002</v>
          </cell>
          <cell r="B32" t="str">
            <v>PLANEACIÓN AGUAS</v>
          </cell>
        </row>
        <row r="33">
          <cell r="A33">
            <v>1003</v>
          </cell>
          <cell r="B33" t="str">
            <v>UNIDAD SANEAMIENTO HIDRICO</v>
          </cell>
        </row>
        <row r="34">
          <cell r="A34">
            <v>1004</v>
          </cell>
          <cell r="B34" t="str">
            <v>CENTRO DE COSTO NO EXISTE!!!</v>
          </cell>
        </row>
        <row r="35">
          <cell r="A35">
            <v>1010</v>
          </cell>
          <cell r="B35" t="str">
            <v>UNIDAD DESARROLLO ORG. Y GESTION ADMINIST.</v>
          </cell>
        </row>
        <row r="36">
          <cell r="A36">
            <v>1011</v>
          </cell>
          <cell r="B36" t="str">
            <v>CENTRO DE COSTO NO EXISTE!!!</v>
          </cell>
        </row>
        <row r="37">
          <cell r="A37">
            <v>1015</v>
          </cell>
          <cell r="B37" t="str">
            <v>UNIDAD CAPACITACION ACUEDUCTO Y ALCANT.</v>
          </cell>
        </row>
        <row r="38">
          <cell r="A38">
            <v>1016</v>
          </cell>
          <cell r="B38" t="str">
            <v>CENTRO DE COSTO NO EXISTE!!!</v>
          </cell>
        </row>
        <row r="39">
          <cell r="A39">
            <v>1020</v>
          </cell>
          <cell r="B39" t="str">
            <v>UNIDAD DE NEGOCIOS DE ACUEDUCTO Y ALCANT.</v>
          </cell>
        </row>
        <row r="40">
          <cell r="A40">
            <v>1021</v>
          </cell>
          <cell r="B40" t="str">
            <v>CENTRO DE COSTO NO EXISTE!!!</v>
          </cell>
        </row>
        <row r="41">
          <cell r="A41">
            <v>1030</v>
          </cell>
          <cell r="B41" t="str">
            <v>SUMINISTRO AGUA POTABLE SANEAM. CALDAS</v>
          </cell>
        </row>
        <row r="42">
          <cell r="A42">
            <v>1031</v>
          </cell>
          <cell r="B42" t="str">
            <v>CENTRO DE COSTO NO EXISTE!!!</v>
          </cell>
        </row>
        <row r="43">
          <cell r="A43">
            <v>1040</v>
          </cell>
          <cell r="B43" t="str">
            <v>SUMINISTRO AGUA POTABLE SANEAM. BARBOSA</v>
          </cell>
        </row>
        <row r="44">
          <cell r="A44">
            <v>1041</v>
          </cell>
          <cell r="B44" t="str">
            <v>CENTRO DE COSTO NO EXISTE!!!</v>
          </cell>
        </row>
        <row r="45">
          <cell r="A45">
            <v>1100</v>
          </cell>
          <cell r="B45" t="str">
            <v>DIVISION PROYECTOS A Y A</v>
          </cell>
        </row>
        <row r="46">
          <cell r="A46">
            <v>1101</v>
          </cell>
          <cell r="B46" t="str">
            <v>CENTRO DE COSTO NO EXISTE!!!</v>
          </cell>
        </row>
        <row r="47">
          <cell r="A47">
            <v>1160</v>
          </cell>
          <cell r="B47" t="str">
            <v>DPTO. PROYECTOS PLANTAS DE TRATAMIENTO</v>
          </cell>
        </row>
        <row r="48">
          <cell r="A48">
            <v>1161</v>
          </cell>
          <cell r="B48" t="str">
            <v>CENTRO DE COSTO NO EXISTE!!!</v>
          </cell>
        </row>
        <row r="49">
          <cell r="A49">
            <v>1175</v>
          </cell>
          <cell r="B49" t="str">
            <v>HABILITAC. VIVIEND., CORREG. Y VEREDAS</v>
          </cell>
        </row>
        <row r="50">
          <cell r="A50">
            <v>1176</v>
          </cell>
          <cell r="B50" t="str">
            <v>CENTRO DE COSTO NO EXISTE!!!</v>
          </cell>
        </row>
        <row r="51">
          <cell r="A51">
            <v>1180</v>
          </cell>
          <cell r="B51" t="str">
            <v>DPTO. PROYECTOS ACUEDUCTO</v>
          </cell>
        </row>
        <row r="52">
          <cell r="A52">
            <v>1181</v>
          </cell>
          <cell r="B52" t="str">
            <v>CENTRO DE COSTO NO EXISTE!!!</v>
          </cell>
        </row>
        <row r="53">
          <cell r="A53">
            <v>1190</v>
          </cell>
          <cell r="B53" t="str">
            <v>DPTO. PROYECTOS ALCANTARILLADO</v>
          </cell>
        </row>
        <row r="54">
          <cell r="A54">
            <v>1191</v>
          </cell>
          <cell r="B54" t="str">
            <v>CENTRO DE COSTO NO EXISTE!!!</v>
          </cell>
        </row>
        <row r="55">
          <cell r="A55">
            <v>1200</v>
          </cell>
          <cell r="B55" t="str">
            <v>DIVISION PRODUCCION AGUA POTABLE</v>
          </cell>
        </row>
        <row r="56">
          <cell r="A56">
            <v>1201</v>
          </cell>
          <cell r="B56" t="str">
            <v>UNIDAD CONTROL CAL ACUEDUCTO</v>
          </cell>
        </row>
        <row r="57">
          <cell r="A57">
            <v>1202</v>
          </cell>
          <cell r="B57" t="str">
            <v>CENTRO DE COSTO NO EXISTE!!!</v>
          </cell>
        </row>
        <row r="58">
          <cell r="A58">
            <v>1210</v>
          </cell>
          <cell r="B58" t="str">
            <v>DEPTO. OPERACIÓN SISTEMA ACTO.</v>
          </cell>
        </row>
        <row r="59">
          <cell r="A59">
            <v>1211</v>
          </cell>
          <cell r="B59" t="str">
            <v>CENTRO DE COSTO NO EXISTE!!!</v>
          </cell>
        </row>
        <row r="60">
          <cell r="A60">
            <v>1213</v>
          </cell>
          <cell r="B60" t="str">
            <v>TANQUES</v>
          </cell>
        </row>
        <row r="61">
          <cell r="A61">
            <v>1214</v>
          </cell>
          <cell r="B61" t="str">
            <v>CENTRO DE COSTO NO EXISTE!!!</v>
          </cell>
        </row>
        <row r="62">
          <cell r="A62">
            <v>1217</v>
          </cell>
          <cell r="B62" t="str">
            <v>ENERGIA BOMBEOS DISTRIBUCION</v>
          </cell>
        </row>
        <row r="63">
          <cell r="A63">
            <v>1218</v>
          </cell>
          <cell r="B63" t="str">
            <v>ENERGIA PLANTAS TRATAMIENTO</v>
          </cell>
        </row>
        <row r="64">
          <cell r="A64">
            <v>1219</v>
          </cell>
          <cell r="B64" t="str">
            <v>ENERGIA BOMBEOS CAPTACION</v>
          </cell>
        </row>
        <row r="65">
          <cell r="A65">
            <v>1220</v>
          </cell>
          <cell r="B65" t="str">
            <v>DEPTO. MANT. EQUIPOS ACUEDUCTO</v>
          </cell>
        </row>
        <row r="66">
          <cell r="A66">
            <v>1221</v>
          </cell>
          <cell r="B66" t="str">
            <v>CENTRO DE COSTO NO EXISTE!!!</v>
          </cell>
        </row>
        <row r="67">
          <cell r="A67">
            <v>1230</v>
          </cell>
          <cell r="B67" t="str">
            <v>DEPTO. CENTRO DE CONTROL</v>
          </cell>
        </row>
        <row r="68">
          <cell r="A68">
            <v>1231</v>
          </cell>
          <cell r="B68" t="str">
            <v>CENTRO DE COSTO NO EXISTE!!!</v>
          </cell>
        </row>
        <row r="69">
          <cell r="A69">
            <v>1240</v>
          </cell>
          <cell r="B69" t="str">
            <v>DEPTO. TRATAMIENTO AGUA POTABLE</v>
          </cell>
        </row>
        <row r="70">
          <cell r="A70">
            <v>1241</v>
          </cell>
          <cell r="B70" t="str">
            <v>CENTRO DE COSTO NO EXISTE!!!</v>
          </cell>
        </row>
        <row r="71">
          <cell r="A71">
            <v>1250</v>
          </cell>
          <cell r="B71" t="str">
            <v>REPARAC. COND. NIQUIA MANANTIALES</v>
          </cell>
        </row>
        <row r="72">
          <cell r="A72">
            <v>1251</v>
          </cell>
          <cell r="B72" t="str">
            <v>CENTRO DE COSTO NO EXISTE!!!</v>
          </cell>
        </row>
        <row r="73">
          <cell r="A73">
            <v>1260</v>
          </cell>
          <cell r="B73" t="str">
            <v>DPTO. MANTENIMIENTO OBRAS CIVILES</v>
          </cell>
        </row>
        <row r="74">
          <cell r="A74">
            <v>1261</v>
          </cell>
          <cell r="B74" t="str">
            <v>CENTRO DE COSTO NO EXISTE!!!</v>
          </cell>
        </row>
        <row r="75">
          <cell r="A75">
            <v>1310</v>
          </cell>
          <cell r="B75" t="str">
            <v>DEPTO MANTENIMIENTO ACUEDUCTO</v>
          </cell>
        </row>
        <row r="76">
          <cell r="A76">
            <v>1311</v>
          </cell>
          <cell r="B76" t="str">
            <v>CENTRO DE COSTO NO EXISTE!!!</v>
          </cell>
        </row>
        <row r="77">
          <cell r="A77">
            <v>1320</v>
          </cell>
          <cell r="B77" t="str">
            <v>DEPTO ALCANTARILLADO</v>
          </cell>
        </row>
        <row r="78">
          <cell r="A78">
            <v>1321</v>
          </cell>
          <cell r="B78" t="str">
            <v>CENTRO DE COSTO NO EXISTE!!!</v>
          </cell>
        </row>
        <row r="79">
          <cell r="A79">
            <v>1500</v>
          </cell>
          <cell r="B79" t="str">
            <v>DIVISION DISTRIB. AGUA POTABLE</v>
          </cell>
        </row>
        <row r="80">
          <cell r="A80">
            <v>1501</v>
          </cell>
          <cell r="B80" t="str">
            <v>UNIDAD INF. DISTRIB. A. Y A.</v>
          </cell>
        </row>
        <row r="81">
          <cell r="A81">
            <v>1502</v>
          </cell>
          <cell r="B81" t="str">
            <v>CENTRO DE COSTO NO EXISTE!!!</v>
          </cell>
        </row>
        <row r="82">
          <cell r="A82">
            <v>1510</v>
          </cell>
          <cell r="B82" t="str">
            <v>DPTO. INVEST. Y PROG. ACTO.</v>
          </cell>
        </row>
        <row r="83">
          <cell r="A83">
            <v>1511</v>
          </cell>
          <cell r="B83" t="str">
            <v>CENTRO DE COSTO NO EXISTE!!!</v>
          </cell>
        </row>
        <row r="84">
          <cell r="A84">
            <v>1520</v>
          </cell>
          <cell r="B84" t="str">
            <v>DPTO. TECNICO DISTRIB. AGUA POTABLE</v>
          </cell>
        </row>
        <row r="85">
          <cell r="A85">
            <v>1521</v>
          </cell>
          <cell r="B85" t="str">
            <v>CENTRO DE COSTO NO EXISTE!!!</v>
          </cell>
        </row>
        <row r="86">
          <cell r="A86">
            <v>1530</v>
          </cell>
          <cell r="B86" t="str">
            <v>DPTO. INSTALACIONES A Y A</v>
          </cell>
        </row>
        <row r="87">
          <cell r="A87">
            <v>1531</v>
          </cell>
          <cell r="B87" t="str">
            <v>CENTRO DE COSTO NO EXISTE!!!</v>
          </cell>
        </row>
        <row r="88">
          <cell r="A88">
            <v>1540</v>
          </cell>
          <cell r="B88" t="str">
            <v>DPTO. MAMTENIMIENTO ACUEDUCTO</v>
          </cell>
        </row>
        <row r="89">
          <cell r="A89">
            <v>1541</v>
          </cell>
          <cell r="B89" t="str">
            <v>ZONA MANTENIMIENTO PREVENTIVO</v>
          </cell>
        </row>
        <row r="90">
          <cell r="A90">
            <v>1542</v>
          </cell>
          <cell r="B90" t="str">
            <v>DAÑOS ZONA SUR</v>
          </cell>
        </row>
        <row r="91">
          <cell r="A91">
            <v>1543</v>
          </cell>
          <cell r="B91" t="str">
            <v>DAÑOS ZONA CENTRO</v>
          </cell>
        </row>
        <row r="92">
          <cell r="A92">
            <v>1544</v>
          </cell>
          <cell r="B92" t="str">
            <v>DAÑOS ZONA NORTE</v>
          </cell>
        </row>
        <row r="93">
          <cell r="A93">
            <v>1545</v>
          </cell>
          <cell r="B93" t="str">
            <v>DAÑOS ZONA NORTE-NORTE</v>
          </cell>
        </row>
        <row r="94">
          <cell r="A94">
            <v>1546</v>
          </cell>
          <cell r="B94" t="str">
            <v>CENTRO DE COSTO NO EXISTE!!!</v>
          </cell>
        </row>
        <row r="95">
          <cell r="A95">
            <v>1548</v>
          </cell>
          <cell r="B95" t="str">
            <v>APERTURA DE ZANJAS Y APIQUES</v>
          </cell>
        </row>
        <row r="96">
          <cell r="A96">
            <v>1549</v>
          </cell>
          <cell r="B96" t="str">
            <v>REPOSICION REDES VALVULAS E HIDRANTES</v>
          </cell>
        </row>
        <row r="97">
          <cell r="A97">
            <v>1550</v>
          </cell>
          <cell r="B97" t="str">
            <v>DPTO. OPERATIVO PERDIDAS ACTO.</v>
          </cell>
        </row>
        <row r="98">
          <cell r="A98">
            <v>1551</v>
          </cell>
          <cell r="B98" t="str">
            <v>CENTRO DE COSTO NO EXISTE!!!</v>
          </cell>
        </row>
        <row r="99">
          <cell r="A99">
            <v>1552</v>
          </cell>
          <cell r="B99" t="str">
            <v>MEDIDORES</v>
          </cell>
        </row>
        <row r="100">
          <cell r="A100">
            <v>1553</v>
          </cell>
          <cell r="B100" t="str">
            <v>PITOMETRIA</v>
          </cell>
        </row>
        <row r="101">
          <cell r="A101">
            <v>1554</v>
          </cell>
          <cell r="B101" t="str">
            <v>CONTROL Y RECUPERACION</v>
          </cell>
        </row>
        <row r="102">
          <cell r="A102">
            <v>1555</v>
          </cell>
          <cell r="B102" t="str">
            <v>CENTRO DE COSTO NO EXISTE!!!</v>
          </cell>
        </row>
        <row r="103">
          <cell r="A103">
            <v>1600</v>
          </cell>
          <cell r="B103" t="str">
            <v>DIVISION COLECCIÓN AGUA RESIDUAL</v>
          </cell>
        </row>
        <row r="104">
          <cell r="A104">
            <v>1601</v>
          </cell>
          <cell r="B104" t="str">
            <v>CENTRO DE COSTO NO EXISTE!!!</v>
          </cell>
        </row>
        <row r="105">
          <cell r="A105">
            <v>1610</v>
          </cell>
          <cell r="B105" t="str">
            <v>DPTO. TECNICO COLEC. AGUA RESIDUAL</v>
          </cell>
        </row>
        <row r="106">
          <cell r="A106">
            <v>1611</v>
          </cell>
          <cell r="B106" t="str">
            <v>CENTRO DE COSTO NO EXISTE!!!</v>
          </cell>
        </row>
        <row r="107">
          <cell r="A107">
            <v>1620</v>
          </cell>
          <cell r="B107" t="str">
            <v>DPTO. MAMTENIMIENTO ALCANTARILLADO</v>
          </cell>
        </row>
        <row r="108">
          <cell r="A108">
            <v>1621</v>
          </cell>
          <cell r="B108" t="str">
            <v>MANTENIMIENTO ALCANTARILLADO</v>
          </cell>
        </row>
        <row r="109">
          <cell r="A109">
            <v>1622</v>
          </cell>
          <cell r="B109" t="str">
            <v>DAÑOS ZONA SUR</v>
          </cell>
        </row>
        <row r="110">
          <cell r="A110">
            <v>1623</v>
          </cell>
          <cell r="B110" t="str">
            <v>DAÑOS ZONA NORTE</v>
          </cell>
        </row>
        <row r="111">
          <cell r="A111">
            <v>1624</v>
          </cell>
          <cell r="B111" t="str">
            <v>DAÑOS ZONA NORTE-NORTE</v>
          </cell>
        </row>
        <row r="112">
          <cell r="A112">
            <v>1625</v>
          </cell>
          <cell r="B112" t="str">
            <v>CENTRO DE COSTO NO EXISTE!!!</v>
          </cell>
        </row>
        <row r="113">
          <cell r="A113">
            <v>1628</v>
          </cell>
          <cell r="B113" t="str">
            <v>RECONST. Y LIMPIEZA DE SUMIDEROS</v>
          </cell>
        </row>
        <row r="114">
          <cell r="A114">
            <v>1629</v>
          </cell>
          <cell r="B114" t="str">
            <v>REPOSICION REDES APIQUES Y CAMARAS</v>
          </cell>
        </row>
        <row r="115">
          <cell r="A115">
            <v>1630</v>
          </cell>
          <cell r="B115" t="str">
            <v>CPTO. CONTROL VERTIMIENTOS</v>
          </cell>
        </row>
        <row r="116">
          <cell r="A116">
            <v>1631</v>
          </cell>
          <cell r="B116" t="str">
            <v>CENTRO DE COSTO NO EXISTE!!!</v>
          </cell>
        </row>
        <row r="117">
          <cell r="A117">
            <v>1640</v>
          </cell>
          <cell r="B117" t="str">
            <v>CPTO. PAVIMENTOS</v>
          </cell>
        </row>
        <row r="118">
          <cell r="A118">
            <v>1641</v>
          </cell>
          <cell r="B118" t="str">
            <v>CENTRO DE COSTO NO EXISTE!!!</v>
          </cell>
        </row>
        <row r="119">
          <cell r="A119">
            <v>2000</v>
          </cell>
          <cell r="B119" t="str">
            <v>GERENCIA GENERACIÓN ENERGÍA</v>
          </cell>
        </row>
        <row r="120">
          <cell r="A120">
            <v>2001</v>
          </cell>
          <cell r="B120" t="str">
            <v>CENTRO DE COSTO NO EXISTE!!!</v>
          </cell>
        </row>
        <row r="121">
          <cell r="A121">
            <v>2002</v>
          </cell>
          <cell r="B121" t="str">
            <v>SUBGERENCIA PLANEACIÓN GENERACIÓN</v>
          </cell>
        </row>
        <row r="122">
          <cell r="A122">
            <v>2003</v>
          </cell>
          <cell r="B122" t="str">
            <v>CENTRO DE COSTO NO EXISTE!!!</v>
          </cell>
        </row>
        <row r="123">
          <cell r="A123">
            <v>2010</v>
          </cell>
          <cell r="B123" t="str">
            <v>UNIDAD DESARROLLO ORG. GEN. ENERGIA</v>
          </cell>
        </row>
        <row r="124">
          <cell r="A124">
            <v>2011</v>
          </cell>
          <cell r="B124" t="str">
            <v>EST.Y RESCATE ARQUEOLOGICO</v>
          </cell>
        </row>
        <row r="125">
          <cell r="A125">
            <v>2012</v>
          </cell>
          <cell r="B125" t="str">
            <v>ESTUDIOS SOCIOECONOMICOS</v>
          </cell>
        </row>
        <row r="126">
          <cell r="A126">
            <v>2013</v>
          </cell>
          <cell r="B126" t="str">
            <v>ESTUDIO PLANTA TERMICA</v>
          </cell>
        </row>
        <row r="127">
          <cell r="A127">
            <v>2014</v>
          </cell>
          <cell r="B127" t="str">
            <v>CENTRO DE COSTO NO EXISTE!!!</v>
          </cell>
        </row>
        <row r="128">
          <cell r="A128">
            <v>2015</v>
          </cell>
          <cell r="B128" t="str">
            <v>ESTUDIOS EMPRESARIALES</v>
          </cell>
        </row>
        <row r="129">
          <cell r="A129">
            <v>2016</v>
          </cell>
          <cell r="B129" t="str">
            <v>ESTUDIOS NUEVOS NEGOCIOS</v>
          </cell>
        </row>
        <row r="130">
          <cell r="A130">
            <v>2017</v>
          </cell>
          <cell r="B130" t="str">
            <v>CENTRO DE COSTO NO EXISTE!!!</v>
          </cell>
        </row>
        <row r="131">
          <cell r="A131">
            <v>2018</v>
          </cell>
          <cell r="B131" t="str">
            <v>ESTUDIOS TERMO CESAR</v>
          </cell>
        </row>
        <row r="132">
          <cell r="A132">
            <v>2019</v>
          </cell>
          <cell r="B132" t="str">
            <v>CENTRO DE COSTO NO EXISTE!!!</v>
          </cell>
        </row>
        <row r="133">
          <cell r="A133">
            <v>2020</v>
          </cell>
          <cell r="B133" t="str">
            <v>ESTUDIOS RIO SAMANA NORTE</v>
          </cell>
        </row>
        <row r="134">
          <cell r="A134">
            <v>2021</v>
          </cell>
          <cell r="B134" t="str">
            <v>ESTUDIOS SAN BARTOLOME</v>
          </cell>
        </row>
        <row r="135">
          <cell r="A135">
            <v>2022</v>
          </cell>
          <cell r="B135" t="str">
            <v>ESTUDIOS SAN ANDRES</v>
          </cell>
        </row>
        <row r="136">
          <cell r="A136">
            <v>2023</v>
          </cell>
          <cell r="B136" t="str">
            <v>CENTRO DE COSTO NO EXISTE!!!</v>
          </cell>
        </row>
        <row r="137">
          <cell r="A137">
            <v>2025</v>
          </cell>
          <cell r="B137" t="str">
            <v>FACTIBILIDAD PENDERISCO MURRI</v>
          </cell>
        </row>
        <row r="138">
          <cell r="A138">
            <v>2026</v>
          </cell>
          <cell r="B138" t="str">
            <v>PREFACTIBILIDAD SAN JORGE</v>
          </cell>
        </row>
        <row r="139">
          <cell r="A139">
            <v>2027</v>
          </cell>
          <cell r="B139" t="str">
            <v>CENTRO DE COSTO NO EXISTE!!!</v>
          </cell>
        </row>
        <row r="140">
          <cell r="A140">
            <v>2028</v>
          </cell>
          <cell r="B140" t="str">
            <v>FACTIBILIDAD HONDA Y OVEJAS</v>
          </cell>
        </row>
        <row r="141">
          <cell r="A141">
            <v>2029</v>
          </cell>
          <cell r="B141" t="str">
            <v>GASTOS FINANCIEROS NECHI</v>
          </cell>
        </row>
        <row r="142">
          <cell r="A142">
            <v>2030</v>
          </cell>
          <cell r="B142" t="str">
            <v>GASTOS FINANCIEROS PENDERISCO-MURRI</v>
          </cell>
        </row>
        <row r="143">
          <cell r="A143">
            <v>2031</v>
          </cell>
          <cell r="B143" t="str">
            <v>EST. OPTIMIZAC. SIST. GUADALUPE</v>
          </cell>
        </row>
        <row r="144">
          <cell r="A144">
            <v>2032</v>
          </cell>
          <cell r="B144" t="str">
            <v>EST. ISA COLCIENCIAS</v>
          </cell>
        </row>
        <row r="145">
          <cell r="A145">
            <v>2033</v>
          </cell>
          <cell r="B145" t="str">
            <v>GASTOS FINANCIEROS RIACHON</v>
          </cell>
        </row>
        <row r="146">
          <cell r="A146">
            <v>2034</v>
          </cell>
          <cell r="B146" t="str">
            <v>ESTUDIOS RIO ARMA</v>
          </cell>
        </row>
        <row r="147">
          <cell r="A147">
            <v>2035</v>
          </cell>
          <cell r="B147" t="str">
            <v>ESTUDIOS FACTIBIL RIACHON</v>
          </cell>
        </row>
        <row r="148">
          <cell r="A148">
            <v>2036</v>
          </cell>
          <cell r="B148" t="str">
            <v>LEVANTAMIENTO AEROFOTOGRAMETRICO</v>
          </cell>
        </row>
        <row r="149">
          <cell r="A149">
            <v>2037</v>
          </cell>
          <cell r="B149" t="str">
            <v>ESTUDIO FACTIBILIDAD GUAICO</v>
          </cell>
        </row>
        <row r="150">
          <cell r="A150">
            <v>2038</v>
          </cell>
          <cell r="B150" t="str">
            <v>ESTUDIO FACTIBILIDAD NECHI</v>
          </cell>
        </row>
        <row r="151">
          <cell r="A151">
            <v>2039</v>
          </cell>
          <cell r="B151" t="str">
            <v>PREFACTIBILIDAD PENDERISCO MURRI</v>
          </cell>
        </row>
        <row r="152">
          <cell r="A152">
            <v>2040</v>
          </cell>
          <cell r="B152" t="str">
            <v>ESTUDIOS VARIOS DE ORDENACIÓN</v>
          </cell>
        </row>
        <row r="153">
          <cell r="A153">
            <v>2041</v>
          </cell>
          <cell r="B153" t="str">
            <v>QUEBRADA HONDA Y OVEJAS</v>
          </cell>
        </row>
        <row r="154">
          <cell r="A154">
            <v>2042</v>
          </cell>
          <cell r="B154" t="str">
            <v>CENTRO DE COSTO NO EXISTE!!!</v>
          </cell>
        </row>
        <row r="155">
          <cell r="A155">
            <v>2043</v>
          </cell>
          <cell r="B155" t="str">
            <v>ESTUDIOS ERMITANO</v>
          </cell>
        </row>
        <row r="156">
          <cell r="A156">
            <v>2044</v>
          </cell>
          <cell r="B156" t="str">
            <v>CENTRO DE COSTO NO EXISTE!!!</v>
          </cell>
        </row>
        <row r="157">
          <cell r="A157">
            <v>2050</v>
          </cell>
          <cell r="B157" t="str">
            <v>ESTUDIOS PORCE III</v>
          </cell>
        </row>
        <row r="158">
          <cell r="A158">
            <v>2051</v>
          </cell>
          <cell r="B158" t="str">
            <v>CENTRO DE COSTO NO EXISTE!!!</v>
          </cell>
        </row>
        <row r="159">
          <cell r="A159">
            <v>2060</v>
          </cell>
          <cell r="B159" t="str">
            <v>ESTUDIOS DE FACTIBILIDAD</v>
          </cell>
        </row>
        <row r="160">
          <cell r="A160">
            <v>2061</v>
          </cell>
          <cell r="B160" t="str">
            <v>CENTRO DE COSTO NO EXISTE!!!</v>
          </cell>
        </row>
        <row r="161">
          <cell r="A161">
            <v>2091</v>
          </cell>
          <cell r="B161" t="str">
            <v>AJ POR INFL ESTUDIOS</v>
          </cell>
        </row>
        <row r="162">
          <cell r="A162">
            <v>2092</v>
          </cell>
          <cell r="B162" t="str">
            <v>AJ POR INFL ESTUDIOS</v>
          </cell>
        </row>
        <row r="163">
          <cell r="A163">
            <v>2093</v>
          </cell>
          <cell r="B163" t="str">
            <v>AJ POR INFL ESTUDIOS</v>
          </cell>
        </row>
        <row r="164">
          <cell r="A164">
            <v>2094</v>
          </cell>
          <cell r="B164" t="str">
            <v>AJ POR INFL ESTUDIOS</v>
          </cell>
        </row>
        <row r="165">
          <cell r="A165">
            <v>2095</v>
          </cell>
          <cell r="B165" t="str">
            <v>CENTRO DE COSTO NO EXISTE!!!</v>
          </cell>
        </row>
        <row r="166">
          <cell r="A166">
            <v>2100</v>
          </cell>
          <cell r="B166" t="str">
            <v>DIVISION MERCADEO GENERACION</v>
          </cell>
        </row>
        <row r="167">
          <cell r="A167">
            <v>2101</v>
          </cell>
          <cell r="B167" t="str">
            <v>CENTRO DE COSTO NO EXISTE!!!</v>
          </cell>
        </row>
        <row r="168">
          <cell r="A168">
            <v>2300</v>
          </cell>
          <cell r="B168" t="str">
            <v>ÁREA PROYECTO PORCE II</v>
          </cell>
        </row>
        <row r="169">
          <cell r="A169">
            <v>2301</v>
          </cell>
          <cell r="B169" t="str">
            <v>GRUPO EDIFICIO EEPPM</v>
          </cell>
        </row>
        <row r="170">
          <cell r="A170">
            <v>2302</v>
          </cell>
          <cell r="B170" t="str">
            <v>CENTRO DE COSTO NO EXISTE!!!</v>
          </cell>
        </row>
        <row r="171">
          <cell r="A171">
            <v>2305</v>
          </cell>
          <cell r="B171" t="str">
            <v>UNIDAD DE PROGRAMACIÓN Y CONTROL PORCE II</v>
          </cell>
        </row>
        <row r="172">
          <cell r="A172">
            <v>2306</v>
          </cell>
          <cell r="B172" t="str">
            <v>CENTRO DE COSTO NO EXISTE!!!</v>
          </cell>
        </row>
        <row r="173">
          <cell r="A173">
            <v>2310</v>
          </cell>
          <cell r="B173" t="str">
            <v>EQUIPOS PORCE II</v>
          </cell>
        </row>
        <row r="174">
          <cell r="A174">
            <v>2311</v>
          </cell>
          <cell r="B174" t="str">
            <v>CENTRO DE COSTO NO EXISTE!!!</v>
          </cell>
        </row>
        <row r="175">
          <cell r="A175">
            <v>2320</v>
          </cell>
          <cell r="B175" t="str">
            <v>OBRAS CIVILES PORCE II</v>
          </cell>
        </row>
        <row r="176">
          <cell r="A176">
            <v>2321</v>
          </cell>
          <cell r="B176" t="str">
            <v>CENTRO DE COSTO NO EXISTE!!!</v>
          </cell>
        </row>
        <row r="177">
          <cell r="A177">
            <v>2330</v>
          </cell>
          <cell r="B177" t="str">
            <v>SERVICIOS GENERALES PORCE II</v>
          </cell>
        </row>
        <row r="178">
          <cell r="A178">
            <v>2331</v>
          </cell>
          <cell r="B178" t="str">
            <v>CENTRO DE COSTO NO EXISTE!!!</v>
          </cell>
        </row>
        <row r="179">
          <cell r="A179">
            <v>2333</v>
          </cell>
          <cell r="B179" t="str">
            <v>CASINOS PORCE II</v>
          </cell>
        </row>
        <row r="180">
          <cell r="A180">
            <v>2334</v>
          </cell>
          <cell r="B180" t="str">
            <v>ALMACEN PORCE II</v>
          </cell>
        </row>
        <row r="181">
          <cell r="A181">
            <v>2335</v>
          </cell>
          <cell r="B181" t="str">
            <v>CENTRO DE COSTO NO EXISTE!!!</v>
          </cell>
        </row>
        <row r="182">
          <cell r="A182">
            <v>2337</v>
          </cell>
          <cell r="B182" t="str">
            <v>TALLER INDUST Y AUTOM PORCE II</v>
          </cell>
        </row>
        <row r="183">
          <cell r="A183">
            <v>2338</v>
          </cell>
          <cell r="B183" t="str">
            <v>SOSTENIMIENTO VIAS PORCE II</v>
          </cell>
        </row>
        <row r="184">
          <cell r="A184">
            <v>2339</v>
          </cell>
          <cell r="B184" t="str">
            <v>SOSTENIMIENTO GENERAL PORCE II</v>
          </cell>
        </row>
        <row r="185">
          <cell r="A185">
            <v>2340</v>
          </cell>
          <cell r="B185" t="str">
            <v>GESTIÓN AMBIENTAL PORCE II</v>
          </cell>
        </row>
        <row r="186">
          <cell r="A186">
            <v>2341</v>
          </cell>
          <cell r="B186" t="str">
            <v>CENTRO DE COSTO NO EXISTE!!!</v>
          </cell>
        </row>
        <row r="187">
          <cell r="A187">
            <v>2500</v>
          </cell>
          <cell r="B187" t="str">
            <v>DIVISIÓN PROYECTO NECHI</v>
          </cell>
        </row>
        <row r="188">
          <cell r="A188">
            <v>2501</v>
          </cell>
          <cell r="B188" t="str">
            <v>UNIDAD PROGRAM. Y CONTROL NECHI</v>
          </cell>
        </row>
        <row r="189">
          <cell r="A189">
            <v>2502</v>
          </cell>
          <cell r="B189" t="str">
            <v>CENTRO DE COSTO NO EXISTE!!!</v>
          </cell>
        </row>
        <row r="190">
          <cell r="A190">
            <v>2510</v>
          </cell>
          <cell r="B190" t="str">
            <v>DEPTO EQUIPOS NECHI</v>
          </cell>
        </row>
        <row r="191">
          <cell r="A191">
            <v>2511</v>
          </cell>
          <cell r="B191" t="str">
            <v>CENTRO DE COSTO NO EXISTE!!!</v>
          </cell>
        </row>
        <row r="192">
          <cell r="A192">
            <v>2520</v>
          </cell>
          <cell r="B192" t="str">
            <v>DEPTO OBRAS CIVILES NECHI</v>
          </cell>
        </row>
        <row r="193">
          <cell r="A193">
            <v>2521</v>
          </cell>
          <cell r="B193" t="str">
            <v>CENTRO DE COSTO NO EXISTE!!!</v>
          </cell>
        </row>
        <row r="194">
          <cell r="A194">
            <v>2530</v>
          </cell>
          <cell r="B194" t="str">
            <v>DEPTO SERV. GENERALES NECHI</v>
          </cell>
        </row>
        <row r="195">
          <cell r="A195">
            <v>2531</v>
          </cell>
          <cell r="B195" t="str">
            <v>CENTRO DE COSTO NO EXISTE!!!</v>
          </cell>
        </row>
        <row r="196">
          <cell r="A196">
            <v>2600</v>
          </cell>
          <cell r="B196" t="str">
            <v>SUBGERENCIA OPERACIÓN GENERACIÓN</v>
          </cell>
        </row>
        <row r="197">
          <cell r="A197">
            <v>2601</v>
          </cell>
          <cell r="B197" t="str">
            <v>ANALISIS TÉCNICO</v>
          </cell>
        </row>
        <row r="198">
          <cell r="A198">
            <v>2602</v>
          </cell>
          <cell r="B198" t="str">
            <v>CENTRO DE COSTO NO EXISTE!!!</v>
          </cell>
        </row>
        <row r="199">
          <cell r="A199">
            <v>2610</v>
          </cell>
          <cell r="B199" t="str">
            <v>ÁREA METROPOLITANA</v>
          </cell>
        </row>
        <row r="200">
          <cell r="A200">
            <v>2611</v>
          </cell>
          <cell r="B200" t="str">
            <v>OPERACIÓN ÁREA METROPOLITANA</v>
          </cell>
        </row>
        <row r="201">
          <cell r="A201">
            <v>2612</v>
          </cell>
          <cell r="B201" t="str">
            <v>OPERACIÓN Y MTTO AYURA Y PB</v>
          </cell>
        </row>
        <row r="202">
          <cell r="A202">
            <v>2613</v>
          </cell>
          <cell r="B202" t="str">
            <v>CENTRO DE COSTO NO EXISTE!!!</v>
          </cell>
        </row>
        <row r="203">
          <cell r="A203">
            <v>2614</v>
          </cell>
          <cell r="B203" t="str">
            <v>ALMACEN ZONA METROPOLITANA</v>
          </cell>
        </row>
        <row r="204">
          <cell r="A204">
            <v>2615</v>
          </cell>
          <cell r="B204" t="str">
            <v>CENTRO DE COSTO NO EXISTE!!!</v>
          </cell>
        </row>
        <row r="205">
          <cell r="A205">
            <v>2616</v>
          </cell>
          <cell r="B205" t="str">
            <v>AREA SOC. ZONA METROPOLITANA</v>
          </cell>
        </row>
        <row r="206">
          <cell r="A206">
            <v>2617</v>
          </cell>
          <cell r="B206" t="str">
            <v>CENTRO DE COSTO NO EXISTE!!!</v>
          </cell>
        </row>
        <row r="207">
          <cell r="A207">
            <v>2618</v>
          </cell>
          <cell r="B207" t="str">
            <v>SOSTENIMIENTO VIAS ZONA METROP</v>
          </cell>
        </row>
        <row r="208">
          <cell r="A208">
            <v>2619</v>
          </cell>
          <cell r="B208" t="str">
            <v>SERVICIOS DE APOYO ÁREA METROPOLITANA</v>
          </cell>
        </row>
        <row r="209">
          <cell r="A209">
            <v>2620</v>
          </cell>
          <cell r="B209" t="str">
            <v>DEPTO ZONA GUADALUPE</v>
          </cell>
        </row>
        <row r="210">
          <cell r="A210">
            <v>2621</v>
          </cell>
          <cell r="B210" t="str">
            <v>OPERACION Y MANTTO GUADALUPE</v>
          </cell>
        </row>
        <row r="211">
          <cell r="A211">
            <v>2622</v>
          </cell>
          <cell r="B211" t="str">
            <v>SEVICIOS GRALES GUADALUPE</v>
          </cell>
        </row>
        <row r="212">
          <cell r="A212">
            <v>2623</v>
          </cell>
          <cell r="B212" t="str">
            <v>CASINO GUADALUPE</v>
          </cell>
        </row>
        <row r="213">
          <cell r="A213">
            <v>2624</v>
          </cell>
          <cell r="B213" t="str">
            <v>ALMACEN GUADALUPE</v>
          </cell>
        </row>
        <row r="214">
          <cell r="A214">
            <v>2625</v>
          </cell>
          <cell r="B214" t="str">
            <v>PROVEDURIA GUADALUPE</v>
          </cell>
        </row>
        <row r="215">
          <cell r="A215">
            <v>2626</v>
          </cell>
          <cell r="B215" t="str">
            <v>SERV. EXTERNO CASINO GUADALUPE</v>
          </cell>
        </row>
        <row r="216">
          <cell r="A216">
            <v>2627</v>
          </cell>
          <cell r="B216" t="str">
            <v>TALLER IND Y AUTOMOTORES GUAD</v>
          </cell>
        </row>
        <row r="217">
          <cell r="A217">
            <v>2628</v>
          </cell>
          <cell r="B217" t="str">
            <v>SOSTENIMIENTO VIAS GUADALUPE</v>
          </cell>
        </row>
        <row r="218">
          <cell r="A218">
            <v>2629</v>
          </cell>
          <cell r="B218" t="str">
            <v>SOSTENIMIENTO GRAL GUADALUPE</v>
          </cell>
        </row>
        <row r="219">
          <cell r="A219">
            <v>2630</v>
          </cell>
          <cell r="B219" t="str">
            <v>ÁREA GUATAPÉ</v>
          </cell>
        </row>
        <row r="220">
          <cell r="A220">
            <v>2631</v>
          </cell>
          <cell r="B220" t="str">
            <v>OPERACION GUATAPÉ</v>
          </cell>
        </row>
        <row r="221">
          <cell r="A221">
            <v>2632</v>
          </cell>
          <cell r="B221" t="str">
            <v>SERVICIOS GENERALES GUATAPÉ</v>
          </cell>
        </row>
        <row r="222">
          <cell r="A222">
            <v>2633</v>
          </cell>
          <cell r="B222" t="str">
            <v>SERVICIOS DE APOYO GUATAPÉ</v>
          </cell>
        </row>
        <row r="223">
          <cell r="A223">
            <v>2634</v>
          </cell>
          <cell r="B223" t="str">
            <v>ALMACEN GUATAPE</v>
          </cell>
        </row>
        <row r="224">
          <cell r="A224">
            <v>2635</v>
          </cell>
          <cell r="B224" t="str">
            <v>PROVEEDURIA GUATAPE</v>
          </cell>
        </row>
        <row r="225">
          <cell r="A225">
            <v>2636</v>
          </cell>
          <cell r="B225" t="str">
            <v>SERV. EXTERNO CASINO GUATAPE</v>
          </cell>
        </row>
        <row r="226">
          <cell r="A226">
            <v>2637</v>
          </cell>
          <cell r="B226" t="str">
            <v>TALLER IND Y AUTOMOTORES GUATAPE</v>
          </cell>
        </row>
        <row r="227">
          <cell r="A227">
            <v>2638</v>
          </cell>
          <cell r="B227" t="str">
            <v>SOSTENIMIENTO VIAS GUATAPE</v>
          </cell>
        </row>
        <row r="228">
          <cell r="A228">
            <v>2639</v>
          </cell>
          <cell r="B228" t="str">
            <v>MANTENIMIENTO ÁREA GUATAPÉ</v>
          </cell>
        </row>
        <row r="229">
          <cell r="A229">
            <v>2640</v>
          </cell>
          <cell r="B229" t="str">
            <v>SECCION CENTRAL PLAYAS</v>
          </cell>
        </row>
        <row r="230">
          <cell r="A230">
            <v>2641</v>
          </cell>
          <cell r="B230" t="str">
            <v>OPERACION Y MTTO PLAYAS</v>
          </cell>
        </row>
        <row r="231">
          <cell r="A231">
            <v>2642</v>
          </cell>
          <cell r="B231" t="str">
            <v>CENTRO DE COSTO NO EXISTE!!!</v>
          </cell>
        </row>
        <row r="232">
          <cell r="A232">
            <v>2643</v>
          </cell>
          <cell r="B232" t="str">
            <v>CASINO PLAYAS</v>
          </cell>
        </row>
        <row r="233">
          <cell r="A233">
            <v>2644</v>
          </cell>
          <cell r="B233" t="str">
            <v>ALMACEN PLAYAS</v>
          </cell>
        </row>
        <row r="234">
          <cell r="A234">
            <v>2645</v>
          </cell>
          <cell r="B234" t="str">
            <v>CENTRO DE COSTO NO EXISTE!!!</v>
          </cell>
        </row>
        <row r="235">
          <cell r="A235">
            <v>2646</v>
          </cell>
          <cell r="B235" t="str">
            <v>SERV. EXTERNO CASINO PLAYAS</v>
          </cell>
        </row>
        <row r="236">
          <cell r="A236">
            <v>2647</v>
          </cell>
          <cell r="B236" t="str">
            <v>TALLER IND Y AUTOMOTORES PLAYAS</v>
          </cell>
        </row>
        <row r="237">
          <cell r="A237">
            <v>2648</v>
          </cell>
          <cell r="B237" t="str">
            <v>CENTRO DE COSTO NO EXISTE!!!</v>
          </cell>
        </row>
        <row r="238">
          <cell r="A238">
            <v>2649</v>
          </cell>
          <cell r="B238" t="str">
            <v>SOSTTO GENERAL PLAYAS</v>
          </cell>
        </row>
        <row r="239">
          <cell r="A239">
            <v>2650</v>
          </cell>
          <cell r="B239" t="str">
            <v>ÁREA INGENIERÍA</v>
          </cell>
        </row>
        <row r="240">
          <cell r="A240">
            <v>2651</v>
          </cell>
          <cell r="B240" t="str">
            <v>CENTRO DE COSTO NO EXISTE!!!</v>
          </cell>
        </row>
        <row r="241">
          <cell r="A241">
            <v>2660</v>
          </cell>
          <cell r="B241" t="str">
            <v>OPERACIÓN CENTRO DE CONTROL</v>
          </cell>
        </row>
        <row r="242">
          <cell r="A242">
            <v>2661</v>
          </cell>
          <cell r="B242" t="str">
            <v>CENTRO DE COSTO NO EXISTE!!!</v>
          </cell>
        </row>
        <row r="243">
          <cell r="A243">
            <v>2670</v>
          </cell>
          <cell r="B243" t="str">
            <v>DEPTO MANNTTO CENTRO DE CONTROL</v>
          </cell>
        </row>
        <row r="244">
          <cell r="A244">
            <v>2671</v>
          </cell>
          <cell r="B244" t="str">
            <v>CENTRO DE COSTO NO EXISTE!!!</v>
          </cell>
        </row>
        <row r="245">
          <cell r="A245">
            <v>2680</v>
          </cell>
          <cell r="B245" t="str">
            <v>ÁREA GUADALUPE</v>
          </cell>
        </row>
        <row r="246">
          <cell r="A246">
            <v>2681</v>
          </cell>
          <cell r="B246" t="str">
            <v>OPERACION ÁREA GUADALUPE</v>
          </cell>
        </row>
        <row r="247">
          <cell r="A247">
            <v>2682</v>
          </cell>
          <cell r="B247" t="str">
            <v>MANTENIMIENTO ÁREA GUADALUPE</v>
          </cell>
        </row>
        <row r="248">
          <cell r="A248">
            <v>2683</v>
          </cell>
          <cell r="B248" t="str">
            <v>SERVICIOS DE APOYO ÁREA GUADALUPE</v>
          </cell>
        </row>
        <row r="249">
          <cell r="A249">
            <v>2684</v>
          </cell>
          <cell r="B249" t="str">
            <v>CASINOS GUADALUPE-PORCE</v>
          </cell>
        </row>
        <row r="250">
          <cell r="A250">
            <v>2685</v>
          </cell>
          <cell r="B250" t="str">
            <v>PROVEEDURIA GUADALUPE-PORCE</v>
          </cell>
        </row>
        <row r="251">
          <cell r="A251">
            <v>2686</v>
          </cell>
          <cell r="B251" t="str">
            <v>TALLER INDUSTRIAL GUADALUPE-PORCE</v>
          </cell>
        </row>
        <row r="252">
          <cell r="A252">
            <v>2687</v>
          </cell>
          <cell r="B252" t="str">
            <v>TALLER AUTOMOTORES Y TRANSPORTE G-PORCE</v>
          </cell>
        </row>
        <row r="253">
          <cell r="A253">
            <v>2688</v>
          </cell>
          <cell r="B253" t="str">
            <v>SOSTENIMIENTO INSTALACIONES G-PORCE</v>
          </cell>
        </row>
        <row r="254">
          <cell r="A254">
            <v>2689</v>
          </cell>
          <cell r="B254" t="str">
            <v>CENTRO DE COSTO NO EXISTE!!!</v>
          </cell>
        </row>
        <row r="255">
          <cell r="A255">
            <v>2690</v>
          </cell>
          <cell r="B255" t="str">
            <v>ÁREA LA SIERRA</v>
          </cell>
        </row>
        <row r="256">
          <cell r="A256">
            <v>2691</v>
          </cell>
          <cell r="B256" t="str">
            <v>CENTRO DE COSTO NO EXISTE!!!</v>
          </cell>
        </row>
        <row r="257">
          <cell r="A257">
            <v>2700</v>
          </cell>
          <cell r="B257" t="str">
            <v>SUBGERENCIA AMBIENTAL</v>
          </cell>
        </row>
        <row r="258">
          <cell r="A258">
            <v>2701</v>
          </cell>
          <cell r="B258" t="str">
            <v>CENTRO DE COSTO NO EXISTE!!!</v>
          </cell>
        </row>
        <row r="259">
          <cell r="A259">
            <v>2703</v>
          </cell>
          <cell r="B259" t="str">
            <v>ESTUDIOS FUENTES DE ABASTO</v>
          </cell>
        </row>
        <row r="260">
          <cell r="A260">
            <v>2704</v>
          </cell>
          <cell r="B260" t="str">
            <v>CENTRO DE COSTO NO EXISTE!!!</v>
          </cell>
        </row>
        <row r="261">
          <cell r="A261">
            <v>2709</v>
          </cell>
          <cell r="B261" t="str">
            <v>GESTIÓN SOCIAL PORCE II</v>
          </cell>
        </row>
        <row r="262">
          <cell r="A262">
            <v>2710</v>
          </cell>
          <cell r="B262" t="str">
            <v>DEPTO CUENCAS Y MONITOREO</v>
          </cell>
        </row>
        <row r="263">
          <cell r="A263">
            <v>2711</v>
          </cell>
          <cell r="B263" t="str">
            <v>CENTRO DE COSTO NO EXISTE!!!</v>
          </cell>
        </row>
        <row r="264">
          <cell r="A264">
            <v>2720</v>
          </cell>
          <cell r="B264" t="str">
            <v>DEPTO RELACIONES CON LA COMUNIDAD</v>
          </cell>
        </row>
        <row r="265">
          <cell r="A265">
            <v>2721</v>
          </cell>
          <cell r="B265" t="str">
            <v>CENTRO DE COSTO NO EXISTE!!!</v>
          </cell>
        </row>
        <row r="266">
          <cell r="A266">
            <v>2730</v>
          </cell>
          <cell r="B266" t="str">
            <v>ÁREA HIDROMETRIA E INSTRUMENTACIÓN</v>
          </cell>
        </row>
        <row r="267">
          <cell r="A267">
            <v>2731</v>
          </cell>
          <cell r="B267" t="str">
            <v>INVERSIÓN HIDROMETRIA INSTRUM.</v>
          </cell>
        </row>
        <row r="268">
          <cell r="A268">
            <v>2732</v>
          </cell>
          <cell r="B268" t="str">
            <v>SECCIÓN HIDROMETRIA</v>
          </cell>
        </row>
        <row r="269">
          <cell r="A269">
            <v>2733</v>
          </cell>
          <cell r="B269" t="str">
            <v>SECCIÓN HIDROMETRIA</v>
          </cell>
        </row>
        <row r="270">
          <cell r="A270">
            <v>2734</v>
          </cell>
          <cell r="B270" t="str">
            <v>CENTRO DE COSTO NO EXISTE!!!</v>
          </cell>
        </row>
        <row r="271">
          <cell r="A271">
            <v>2735</v>
          </cell>
          <cell r="B271" t="str">
            <v>ESTACIONES HIDROMETEOROLOGICAS</v>
          </cell>
        </row>
        <row r="272">
          <cell r="A272">
            <v>2736</v>
          </cell>
          <cell r="B272" t="str">
            <v>CENTRO DE COSTO NO EXISTE!!!</v>
          </cell>
        </row>
        <row r="273">
          <cell r="A273">
            <v>2799</v>
          </cell>
          <cell r="B273" t="str">
            <v>ANTICIPOS OTROS PROGRAMAS DE GENERACION</v>
          </cell>
        </row>
        <row r="274">
          <cell r="A274">
            <v>2800</v>
          </cell>
          <cell r="B274" t="str">
            <v>GERENCIA DEL GAS</v>
          </cell>
        </row>
        <row r="275">
          <cell r="A275">
            <v>2801</v>
          </cell>
          <cell r="B275" t="str">
            <v>UNIDAD GESTION ADMINISTRATIVA</v>
          </cell>
        </row>
        <row r="276">
          <cell r="A276">
            <v>2802</v>
          </cell>
          <cell r="B276" t="str">
            <v>UNIDAD PLANEACION GAS</v>
          </cell>
        </row>
        <row r="277">
          <cell r="A277">
            <v>2803</v>
          </cell>
          <cell r="B277" t="str">
            <v>DEPARTAMENTO TECNICO GAS</v>
          </cell>
        </row>
        <row r="278">
          <cell r="A278">
            <v>2804</v>
          </cell>
          <cell r="B278" t="str">
            <v>CENTRO DE COSTO NO EXISTE!!!</v>
          </cell>
        </row>
        <row r="279">
          <cell r="A279">
            <v>2805</v>
          </cell>
          <cell r="B279" t="str">
            <v>DEPTO CONSTRUCC Y OPERAC GAS</v>
          </cell>
        </row>
        <row r="280">
          <cell r="A280">
            <v>2806</v>
          </cell>
          <cell r="B280" t="str">
            <v>OPERAC Y MANTENIMIENTO GAS</v>
          </cell>
        </row>
        <row r="281">
          <cell r="A281">
            <v>2807</v>
          </cell>
          <cell r="B281" t="str">
            <v>DEPTO RELAC INSTITUCIONALES GAS</v>
          </cell>
        </row>
        <row r="282">
          <cell r="A282">
            <v>2708</v>
          </cell>
          <cell r="B282" t="str">
            <v>CENTRO DE COSTO NO EXISTE!!!</v>
          </cell>
        </row>
        <row r="283">
          <cell r="A283">
            <v>2809</v>
          </cell>
          <cell r="B283" t="str">
            <v>DEPTO MERCADEO GAS</v>
          </cell>
        </row>
        <row r="284">
          <cell r="A284">
            <v>2810</v>
          </cell>
          <cell r="B284" t="str">
            <v>DIVISION GASODUCTO</v>
          </cell>
        </row>
        <row r="285">
          <cell r="A285">
            <v>2811</v>
          </cell>
          <cell r="B285" t="str">
            <v>PLAN DESARROLLO INFORMATICO GAS</v>
          </cell>
        </row>
        <row r="286">
          <cell r="A286">
            <v>2812</v>
          </cell>
          <cell r="B286" t="str">
            <v>CENTRO DE COSTO NO EXISTE!!!</v>
          </cell>
        </row>
        <row r="287">
          <cell r="A287">
            <v>2820</v>
          </cell>
          <cell r="B287" t="str">
            <v>DIVISION TECNICA GAS</v>
          </cell>
        </row>
        <row r="288">
          <cell r="A288">
            <v>2821</v>
          </cell>
          <cell r="B288" t="str">
            <v>DEPTO CONSTRUCCIONES Y OPERACION GAS</v>
          </cell>
        </row>
        <row r="289">
          <cell r="A289">
            <v>2822</v>
          </cell>
          <cell r="B289" t="str">
            <v>CENTRO DE COSTO NO EXISTE!!!</v>
          </cell>
        </row>
        <row r="290">
          <cell r="A290">
            <v>2830</v>
          </cell>
          <cell r="B290" t="str">
            <v>DIVISION RELACIONES INSTITUCIONALES</v>
          </cell>
        </row>
        <row r="291">
          <cell r="A291">
            <v>2831</v>
          </cell>
          <cell r="B291" t="str">
            <v>DEPTO MERCADEO</v>
          </cell>
        </row>
        <row r="292">
          <cell r="A292">
            <v>2832</v>
          </cell>
          <cell r="B292" t="str">
            <v>CENTRO DE COSTO NO EXISTE!!!</v>
          </cell>
        </row>
        <row r="293">
          <cell r="A293">
            <v>3000</v>
          </cell>
          <cell r="B293" t="str">
            <v>GERENCIA DE TELECOMUNICACIONES</v>
          </cell>
        </row>
        <row r="294">
          <cell r="A294">
            <v>3001</v>
          </cell>
          <cell r="B294" t="str">
            <v>GRUPO PROYECTOS TELECOMUNICACIONES</v>
          </cell>
        </row>
        <row r="295">
          <cell r="A295">
            <v>3002</v>
          </cell>
          <cell r="B295" t="str">
            <v>PROYECTO BOGOTA</v>
          </cell>
        </row>
        <row r="296">
          <cell r="A296">
            <v>3003</v>
          </cell>
          <cell r="B296" t="str">
            <v>GRUPO SERVICIOS TELEVISIÓN</v>
          </cell>
        </row>
        <row r="297">
          <cell r="A297">
            <v>3004</v>
          </cell>
          <cell r="B297" t="str">
            <v>PROYECTO EDA</v>
          </cell>
        </row>
        <row r="298">
          <cell r="A298">
            <v>3005</v>
          </cell>
          <cell r="B298" t="str">
            <v>PLANEACION TELECOMUNICACIONES</v>
          </cell>
        </row>
        <row r="299">
          <cell r="A299">
            <v>3006</v>
          </cell>
          <cell r="B299" t="str">
            <v>SUBGERENCIA NUEVOS NEGOCIOS TELECOMUNICACIONES</v>
          </cell>
        </row>
        <row r="300">
          <cell r="A300">
            <v>3007</v>
          </cell>
          <cell r="B300" t="str">
            <v>CENTRO DE COSTO NO EXISTE!!!</v>
          </cell>
        </row>
        <row r="301">
          <cell r="A301">
            <v>3010</v>
          </cell>
          <cell r="B301" t="str">
            <v>UNID ANALISIS Y GEST TELECOMUNICACIONES</v>
          </cell>
        </row>
        <row r="302">
          <cell r="A302">
            <v>3011</v>
          </cell>
          <cell r="B302" t="str">
            <v>CENTRO DE COSTO NO EXISTE!!!</v>
          </cell>
        </row>
        <row r="303">
          <cell r="A303">
            <v>3020</v>
          </cell>
          <cell r="B303" t="str">
            <v>UNIDAD CAPACITACION TELECOMUNICACIONES</v>
          </cell>
        </row>
        <row r="304">
          <cell r="A304">
            <v>3021</v>
          </cell>
          <cell r="B304" t="str">
            <v>CULTURA DEL SERVICIO</v>
          </cell>
        </row>
        <row r="305">
          <cell r="A305">
            <v>3022</v>
          </cell>
          <cell r="B305" t="str">
            <v>CENTRO DE COSTO NO EXISTE!!!</v>
          </cell>
        </row>
        <row r="306">
          <cell r="A306">
            <v>3080</v>
          </cell>
          <cell r="B306" t="str">
            <v>ESTUDIOS PARA DIF. PLAN MERCADEO</v>
          </cell>
        </row>
        <row r="307">
          <cell r="A307">
            <v>3081</v>
          </cell>
          <cell r="B307" t="str">
            <v>ESTUDIO VR AGREGADO TELEMATICA</v>
          </cell>
        </row>
        <row r="308">
          <cell r="A308">
            <v>3082</v>
          </cell>
          <cell r="B308" t="str">
            <v>ESTUDIO PROYECTO SATELITAL SIMON BOLIVAR</v>
          </cell>
        </row>
        <row r="309">
          <cell r="A309">
            <v>3083</v>
          </cell>
          <cell r="B309" t="str">
            <v>TELEFONIA OTRAS CIUDADES</v>
          </cell>
        </row>
        <row r="310">
          <cell r="A310">
            <v>3084</v>
          </cell>
          <cell r="B310" t="str">
            <v>VALORACION EMPRESA TELS. BUCARAMANGA</v>
          </cell>
        </row>
        <row r="311">
          <cell r="A311">
            <v>3085</v>
          </cell>
          <cell r="B311" t="str">
            <v>CENTRO DE COSTO NO EXISTE!!!</v>
          </cell>
        </row>
        <row r="312">
          <cell r="A312">
            <v>3100</v>
          </cell>
          <cell r="B312" t="str">
            <v>DIV TECNICA REDES TELECOMUNICACIONES</v>
          </cell>
        </row>
        <row r="313">
          <cell r="A313">
            <v>3101</v>
          </cell>
          <cell r="B313" t="str">
            <v>CENTRO DE COSTO NO EXISTE!!!</v>
          </cell>
        </row>
        <row r="314">
          <cell r="A314">
            <v>3110</v>
          </cell>
          <cell r="B314" t="str">
            <v>DEPTO RED DE ABON TELECOMUNICACIONES</v>
          </cell>
        </row>
        <row r="315">
          <cell r="A315">
            <v>3111</v>
          </cell>
          <cell r="B315" t="str">
            <v>CENTRO DE COSTO NO EXISTE!!!</v>
          </cell>
        </row>
        <row r="316">
          <cell r="A316">
            <v>3120</v>
          </cell>
          <cell r="B316" t="str">
            <v>DEPTO CONTRATO TELECOMUNICACIONES</v>
          </cell>
        </row>
        <row r="317">
          <cell r="A317">
            <v>3121</v>
          </cell>
          <cell r="B317" t="str">
            <v>CENTRO DE COSTO NO EXISTE!!!</v>
          </cell>
        </row>
        <row r="318">
          <cell r="A318">
            <v>3130</v>
          </cell>
          <cell r="B318" t="str">
            <v>DPTO INTERVENTORIA TELECOMUNICACIONES</v>
          </cell>
        </row>
        <row r="319">
          <cell r="A319">
            <v>3131</v>
          </cell>
          <cell r="B319" t="str">
            <v>CENTRO DE COSTO NO EXISTE!!!</v>
          </cell>
        </row>
        <row r="320">
          <cell r="A320">
            <v>3140</v>
          </cell>
          <cell r="B320" t="str">
            <v>DEPTO REDES DE DATOS</v>
          </cell>
        </row>
        <row r="321">
          <cell r="A321">
            <v>3141</v>
          </cell>
          <cell r="B321" t="str">
            <v>CENTRO DE COSTO NO EXISTE!!!</v>
          </cell>
        </row>
        <row r="322">
          <cell r="A322">
            <v>3200</v>
          </cell>
          <cell r="B322" t="str">
            <v>DIV OPERATIVA REDES TELECOMUNICACIONES</v>
          </cell>
        </row>
        <row r="323">
          <cell r="A323">
            <v>3201</v>
          </cell>
          <cell r="B323" t="str">
            <v>CENTRO DE COSTO NO EXISTE!!!</v>
          </cell>
        </row>
        <row r="324">
          <cell r="A324">
            <v>3210</v>
          </cell>
          <cell r="B324" t="str">
            <v>DEPTO TELEFONOS PUBLICOS</v>
          </cell>
        </row>
        <row r="325">
          <cell r="A325">
            <v>3211</v>
          </cell>
          <cell r="B325" t="str">
            <v>SECC MTTO TELEFONOS PUBLICOS</v>
          </cell>
        </row>
        <row r="326">
          <cell r="A326">
            <v>3212</v>
          </cell>
          <cell r="B326" t="str">
            <v>CENTRO DE COSTO NO EXISTE!!!</v>
          </cell>
        </row>
        <row r="327">
          <cell r="A327">
            <v>3220</v>
          </cell>
          <cell r="B327" t="str">
            <v>DEPTO MTTO TELECOMUNICACIONES</v>
          </cell>
        </row>
        <row r="328">
          <cell r="A328">
            <v>3221</v>
          </cell>
          <cell r="B328" t="str">
            <v>SECC RECEPCION DANOS</v>
          </cell>
        </row>
        <row r="329">
          <cell r="A329">
            <v>3222</v>
          </cell>
          <cell r="B329" t="str">
            <v>SECC DANOS ZONA NORTE</v>
          </cell>
        </row>
        <row r="330">
          <cell r="A330">
            <v>3223</v>
          </cell>
          <cell r="B330" t="str">
            <v>SECCION DANOS ZONA SUR</v>
          </cell>
        </row>
        <row r="331">
          <cell r="A331">
            <v>3224</v>
          </cell>
          <cell r="B331" t="str">
            <v>SECC DANOS ZONA CENTRO</v>
          </cell>
        </row>
        <row r="332">
          <cell r="A332">
            <v>3225</v>
          </cell>
          <cell r="B332" t="str">
            <v>RURAL Y MONOCANAL</v>
          </cell>
        </row>
        <row r="333">
          <cell r="A333">
            <v>3226</v>
          </cell>
          <cell r="B333" t="str">
            <v>CENTRO DE COSTO NO EXISTE!!!</v>
          </cell>
        </row>
        <row r="334">
          <cell r="A334">
            <v>3230</v>
          </cell>
          <cell r="B334" t="str">
            <v>DEPTO MTTO REDES DE  DATOS</v>
          </cell>
        </row>
        <row r="335">
          <cell r="A335">
            <v>3231</v>
          </cell>
          <cell r="B335" t="str">
            <v>CENTRO DE COSTO NO EXISTE!!!</v>
          </cell>
        </row>
        <row r="336">
          <cell r="A336">
            <v>3240</v>
          </cell>
          <cell r="B336" t="str">
            <v>DPTO MANTTO PREVENTIVO TELECOM</v>
          </cell>
        </row>
        <row r="337">
          <cell r="A337">
            <v>3241</v>
          </cell>
          <cell r="B337" t="str">
            <v>PRESURIZACION</v>
          </cell>
        </row>
        <row r="338">
          <cell r="A338">
            <v>3242</v>
          </cell>
          <cell r="B338" t="str">
            <v>MANTENIMIENTO PREVENTIVO</v>
          </cell>
        </row>
        <row r="339">
          <cell r="A339">
            <v>3243</v>
          </cell>
          <cell r="B339" t="str">
            <v>CENTRO DE COSTO NO EXISTE!!!</v>
          </cell>
        </row>
        <row r="340">
          <cell r="A340">
            <v>3250</v>
          </cell>
          <cell r="B340" t="str">
            <v>DEPTO MTTO TELEFONOS ORIENTE</v>
          </cell>
        </row>
        <row r="341">
          <cell r="A341">
            <v>3251</v>
          </cell>
          <cell r="B341" t="str">
            <v>CENTRO DE COSTO NO EXISTE!!!</v>
          </cell>
        </row>
        <row r="342">
          <cell r="A342">
            <v>3300</v>
          </cell>
          <cell r="B342" t="str">
            <v>DIV TECNICA EQ TELECOMUNICACIONES</v>
          </cell>
        </row>
        <row r="343">
          <cell r="A343">
            <v>3301</v>
          </cell>
          <cell r="B343" t="str">
            <v>CENTRO DE COSTO NO EXISTE!!!</v>
          </cell>
        </row>
        <row r="344">
          <cell r="A344">
            <v>3310</v>
          </cell>
          <cell r="B344" t="str">
            <v>DEPTO DE TRANSMISION</v>
          </cell>
        </row>
        <row r="345">
          <cell r="A345">
            <v>3311</v>
          </cell>
          <cell r="B345" t="str">
            <v>CENTRO DE COSTO NO EXISTE!!!</v>
          </cell>
        </row>
        <row r="346">
          <cell r="A346">
            <v>3320</v>
          </cell>
          <cell r="B346" t="str">
            <v>DEPTO DE CONMUTACION</v>
          </cell>
        </row>
        <row r="347">
          <cell r="A347">
            <v>3321</v>
          </cell>
          <cell r="B347" t="str">
            <v>CENTRO DE COSTO NO EXISTE!!!</v>
          </cell>
        </row>
        <row r="348">
          <cell r="A348">
            <v>3400</v>
          </cell>
          <cell r="B348" t="str">
            <v>DIV OPERATIVA EQ TELECOMUNICACIONES</v>
          </cell>
        </row>
        <row r="349">
          <cell r="A349">
            <v>3401</v>
          </cell>
          <cell r="B349" t="str">
            <v>CENTRO DE COSTO NO EXISTE!!!</v>
          </cell>
        </row>
        <row r="350">
          <cell r="A350">
            <v>3410</v>
          </cell>
          <cell r="B350" t="str">
            <v>DPTO CENTRALES TELECOMUNICACIONES</v>
          </cell>
        </row>
        <row r="351">
          <cell r="A351">
            <v>3411</v>
          </cell>
          <cell r="B351" t="str">
            <v>SISTEMA AGF</v>
          </cell>
        </row>
        <row r="352">
          <cell r="A352">
            <v>3412</v>
          </cell>
          <cell r="B352" t="str">
            <v>SISTEMA ARF</v>
          </cell>
        </row>
        <row r="353">
          <cell r="A353">
            <v>3413</v>
          </cell>
          <cell r="B353" t="str">
            <v>SISTEMA PENTACONTA</v>
          </cell>
        </row>
        <row r="354">
          <cell r="A354">
            <v>3414</v>
          </cell>
          <cell r="B354" t="str">
            <v>SISTEMA ELECTRONICO</v>
          </cell>
        </row>
        <row r="355">
          <cell r="A355">
            <v>3415</v>
          </cell>
          <cell r="B355" t="str">
            <v>SERVICIOS AUXILIARES</v>
          </cell>
        </row>
        <row r="356">
          <cell r="A356">
            <v>3416</v>
          </cell>
          <cell r="B356" t="str">
            <v>EQUIPO ORIENTE</v>
          </cell>
        </row>
        <row r="357">
          <cell r="A357">
            <v>3417</v>
          </cell>
          <cell r="B357" t="str">
            <v>SISTEMA PCM</v>
          </cell>
        </row>
        <row r="358">
          <cell r="A358">
            <v>3418</v>
          </cell>
          <cell r="B358" t="str">
            <v>UHF</v>
          </cell>
        </row>
        <row r="359">
          <cell r="A359">
            <v>3419</v>
          </cell>
          <cell r="B359" t="str">
            <v>CENTRO DE COSTO NO EXISTE!!!</v>
          </cell>
        </row>
        <row r="360">
          <cell r="A360">
            <v>3420</v>
          </cell>
          <cell r="B360" t="str">
            <v>DPTO RADIOCOMUNICACIONES</v>
          </cell>
        </row>
        <row r="361">
          <cell r="A361">
            <v>3421</v>
          </cell>
          <cell r="B361" t="str">
            <v>SECCION MICROONDAS</v>
          </cell>
        </row>
        <row r="362">
          <cell r="A362">
            <v>3422</v>
          </cell>
          <cell r="B362" t="str">
            <v>SECCION VHF</v>
          </cell>
        </row>
        <row r="363">
          <cell r="A363">
            <v>3423</v>
          </cell>
          <cell r="B363" t="str">
            <v>SECCION TRUNKING</v>
          </cell>
        </row>
        <row r="364">
          <cell r="A364">
            <v>3424</v>
          </cell>
          <cell r="B364" t="str">
            <v>CENTRO DE COSTO NO EXISTE!!!</v>
          </cell>
        </row>
        <row r="365">
          <cell r="A365">
            <v>3430</v>
          </cell>
          <cell r="B365" t="str">
            <v>DEPTO EQ AUXILIARES TELECOMUNICACIONES</v>
          </cell>
        </row>
        <row r="366">
          <cell r="A366">
            <v>3431</v>
          </cell>
          <cell r="B366" t="str">
            <v>LABORATORIO</v>
          </cell>
        </row>
        <row r="367">
          <cell r="A367">
            <v>3432</v>
          </cell>
          <cell r="B367" t="str">
            <v>SUMINISTRO DE ENERGIA</v>
          </cell>
        </row>
        <row r="368">
          <cell r="A368">
            <v>3433</v>
          </cell>
          <cell r="B368" t="str">
            <v>AIRES ACONDICIONADOS</v>
          </cell>
        </row>
        <row r="369">
          <cell r="A369">
            <v>3434</v>
          </cell>
          <cell r="B369" t="str">
            <v>EQUIPO DE FUERZA Y RADIO</v>
          </cell>
        </row>
        <row r="370">
          <cell r="A370">
            <v>3435</v>
          </cell>
          <cell r="B370" t="str">
            <v>CENTRO DE COSTO NO EXISTE!!!</v>
          </cell>
        </row>
        <row r="371">
          <cell r="A371">
            <v>3500</v>
          </cell>
          <cell r="B371" t="str">
            <v>DIV. COMERCIALIZACION TELECOMUNIC.</v>
          </cell>
        </row>
        <row r="372">
          <cell r="A372">
            <v>3501</v>
          </cell>
          <cell r="B372" t="str">
            <v>CENTRO DE COSTO NO EXISTE!!!</v>
          </cell>
        </row>
        <row r="373">
          <cell r="A373">
            <v>3510</v>
          </cell>
          <cell r="B373" t="str">
            <v>DEPTO MERCADEO TELECOMUNICACIONES</v>
          </cell>
        </row>
        <row r="374">
          <cell r="A374">
            <v>3511</v>
          </cell>
          <cell r="B374" t="str">
            <v>CENTRO DE COSTO NO EXISTE!!!</v>
          </cell>
        </row>
        <row r="375">
          <cell r="A375">
            <v>3520</v>
          </cell>
          <cell r="B375" t="str">
            <v>DEPTO.SERVICIOS TELECOMUNICACIONES</v>
          </cell>
        </row>
        <row r="376">
          <cell r="A376">
            <v>3521</v>
          </cell>
          <cell r="B376" t="str">
            <v>SECCION ASIGNACIONES</v>
          </cell>
        </row>
        <row r="377">
          <cell r="A377">
            <v>3522</v>
          </cell>
          <cell r="B377" t="str">
            <v>SECCION INSTALACIONES</v>
          </cell>
        </row>
        <row r="378">
          <cell r="A378">
            <v>3523</v>
          </cell>
          <cell r="B378" t="str">
            <v>CENTRO DE COSTO NO EXISTE!!!</v>
          </cell>
        </row>
        <row r="379">
          <cell r="A379">
            <v>3524</v>
          </cell>
          <cell r="B379" t="str">
            <v>SECCION CLIENTES</v>
          </cell>
        </row>
        <row r="380">
          <cell r="A380">
            <v>3525</v>
          </cell>
          <cell r="B380" t="str">
            <v>CENTRO DE COSTO NO EXISTE!!!</v>
          </cell>
        </row>
        <row r="381">
          <cell r="A381">
            <v>3540</v>
          </cell>
          <cell r="B381" t="str">
            <v>DPTO VENTAS Y CLIENTES TELECOMUNICA.</v>
          </cell>
        </row>
        <row r="382">
          <cell r="A382">
            <v>3541</v>
          </cell>
          <cell r="B382" t="str">
            <v>CENTRO DE COSTO NO EXISTE!!!</v>
          </cell>
        </row>
        <row r="383">
          <cell r="A383">
            <v>3543</v>
          </cell>
          <cell r="B383" t="str">
            <v>SECCION INFORMACION</v>
          </cell>
        </row>
        <row r="384">
          <cell r="A384">
            <v>3544</v>
          </cell>
          <cell r="B384" t="str">
            <v>CENTRO DE COSTO NO EXISTE!!!</v>
          </cell>
        </row>
        <row r="385">
          <cell r="A385">
            <v>3550</v>
          </cell>
          <cell r="B385" t="str">
            <v>DEPARTAMENTO ATENCION CLIENTES</v>
          </cell>
        </row>
        <row r="386">
          <cell r="A386">
            <v>3551</v>
          </cell>
          <cell r="B386" t="str">
            <v>CLIENTES</v>
          </cell>
        </row>
        <row r="387">
          <cell r="A387">
            <v>3552</v>
          </cell>
          <cell r="B387" t="str">
            <v>CENTRO DE COSTO NO EXISTE!!!</v>
          </cell>
        </row>
        <row r="388">
          <cell r="A388">
            <v>3554</v>
          </cell>
          <cell r="B388" t="str">
            <v>SECCION CLIENTES TELECOMUNICACIONES</v>
          </cell>
        </row>
        <row r="389">
          <cell r="A389">
            <v>3555</v>
          </cell>
          <cell r="B389" t="str">
            <v>CENTRO DE COSTO NO EXISTE!!!</v>
          </cell>
        </row>
        <row r="390">
          <cell r="A390">
            <v>3600</v>
          </cell>
          <cell r="B390" t="str">
            <v>DIVISION SERV. ESPEC. TELECOMUNICA.</v>
          </cell>
        </row>
        <row r="391">
          <cell r="A391">
            <v>3601</v>
          </cell>
          <cell r="B391" t="str">
            <v>CENTRO DE COSTO NO EXISTE!!!</v>
          </cell>
        </row>
        <row r="392">
          <cell r="A392">
            <v>3610</v>
          </cell>
          <cell r="B392" t="str">
            <v>DEPARTAMENTO DE DATOS</v>
          </cell>
        </row>
        <row r="393">
          <cell r="A393">
            <v>3611</v>
          </cell>
          <cell r="B393" t="str">
            <v>TECNICA DE DATOS</v>
          </cell>
        </row>
        <row r="394">
          <cell r="A394">
            <v>3612</v>
          </cell>
          <cell r="B394" t="str">
            <v>MANTENIMIENTO DATOS</v>
          </cell>
        </row>
        <row r="395">
          <cell r="A395">
            <v>3613</v>
          </cell>
          <cell r="B395" t="str">
            <v>CENTRO DE COSTO NO EXISTE!!!</v>
          </cell>
        </row>
        <row r="396">
          <cell r="A396">
            <v>3620</v>
          </cell>
          <cell r="B396" t="str">
            <v>DPTO. RADIO Y VIDEO</v>
          </cell>
        </row>
        <row r="397">
          <cell r="A397">
            <v>3621</v>
          </cell>
          <cell r="B397" t="str">
            <v>TECNICO RADIO Y VIDEO</v>
          </cell>
        </row>
        <row r="398">
          <cell r="A398">
            <v>3622</v>
          </cell>
          <cell r="B398" t="str">
            <v>MANTENIMIENTO RADIO</v>
          </cell>
        </row>
        <row r="399">
          <cell r="A399">
            <v>3623</v>
          </cell>
          <cell r="B399" t="str">
            <v>MANTENIMIENTO TRUNKING</v>
          </cell>
        </row>
        <row r="400">
          <cell r="A400">
            <v>3624</v>
          </cell>
          <cell r="B400" t="str">
            <v>MANTENIMIENTO VIDEO</v>
          </cell>
        </row>
        <row r="401">
          <cell r="A401">
            <v>3625</v>
          </cell>
          <cell r="B401" t="str">
            <v>INFORMACION BUSCAPERSONAS</v>
          </cell>
        </row>
        <row r="402">
          <cell r="A402">
            <v>3626</v>
          </cell>
          <cell r="B402" t="str">
            <v>CENTRO DE COSTO NO EXISTE!!!</v>
          </cell>
        </row>
        <row r="403">
          <cell r="A403">
            <v>3630</v>
          </cell>
          <cell r="B403" t="str">
            <v>DPTO. ATENCION EMPRESARIAL</v>
          </cell>
        </row>
        <row r="404">
          <cell r="A404">
            <v>3631</v>
          </cell>
          <cell r="B404" t="str">
            <v>CENTRO DE COSTO NO EXISTE!!!</v>
          </cell>
        </row>
        <row r="405">
          <cell r="A405">
            <v>3640</v>
          </cell>
          <cell r="B405" t="str">
            <v>DEPARTAMENTO MERCADEO</v>
          </cell>
        </row>
        <row r="406">
          <cell r="A406">
            <v>3641</v>
          </cell>
          <cell r="B406" t="str">
            <v>CENTRO DE COSTO NO EXISTE!!!</v>
          </cell>
        </row>
        <row r="407">
          <cell r="A407">
            <v>3999</v>
          </cell>
          <cell r="B407" t="str">
            <v>GASTOS GENERALES DE OPERACION</v>
          </cell>
        </row>
        <row r="408">
          <cell r="A408">
            <v>4000</v>
          </cell>
          <cell r="B408" t="str">
            <v>GERENCIA DE FINANZAS</v>
          </cell>
        </row>
        <row r="409">
          <cell r="A409">
            <v>4001</v>
          </cell>
          <cell r="B409" t="str">
            <v>AREA DE INVESTIGACIONES ECONOMICAS</v>
          </cell>
        </row>
        <row r="410">
          <cell r="A410">
            <v>4002</v>
          </cell>
          <cell r="B410" t="str">
            <v>SISTEMA DE INFORMAC FINANCIERA</v>
          </cell>
        </row>
        <row r="411">
          <cell r="A411">
            <v>4003</v>
          </cell>
          <cell r="B411" t="str">
            <v>CENTRO DE COSTO NO EXISTE!!!</v>
          </cell>
        </row>
        <row r="412">
          <cell r="A412">
            <v>4010</v>
          </cell>
          <cell r="B412" t="str">
            <v>AREA ADMON DE RIESGOS Y SEGUROS</v>
          </cell>
        </row>
        <row r="413">
          <cell r="A413">
            <v>4011</v>
          </cell>
          <cell r="B413" t="str">
            <v>CENTRO DE COSTO NO EXISTE!!!</v>
          </cell>
        </row>
        <row r="414">
          <cell r="A414">
            <v>4020</v>
          </cell>
          <cell r="B414" t="str">
            <v>AREA DE GESTION FINANCIERA</v>
          </cell>
        </row>
        <row r="415">
          <cell r="A415">
            <v>4021</v>
          </cell>
          <cell r="B415" t="str">
            <v>CENTRO DE COSTO NO EXISTE!!!</v>
          </cell>
        </row>
        <row r="416">
          <cell r="A416">
            <v>4100</v>
          </cell>
          <cell r="B416" t="str">
            <v>DIVISION TESORERIA</v>
          </cell>
        </row>
        <row r="417">
          <cell r="A417">
            <v>4101</v>
          </cell>
          <cell r="B417" t="str">
            <v>SECCION COBRANZAS</v>
          </cell>
        </row>
        <row r="418">
          <cell r="A418">
            <v>4102</v>
          </cell>
          <cell r="B418" t="str">
            <v>CENTRO DE COSTO NO EXISTE!!!</v>
          </cell>
        </row>
        <row r="419">
          <cell r="A419">
            <v>4110</v>
          </cell>
          <cell r="B419" t="str">
            <v>DEPTO MONEDA EXTRANJERA</v>
          </cell>
        </row>
        <row r="420">
          <cell r="A420">
            <v>4111</v>
          </cell>
          <cell r="B420" t="str">
            <v>CENTRO DE COSTO NO EXISTE!!!</v>
          </cell>
        </row>
        <row r="421">
          <cell r="A421">
            <v>4120</v>
          </cell>
          <cell r="B421" t="str">
            <v>DEPARTAMENTO CAJA</v>
          </cell>
        </row>
        <row r="422">
          <cell r="A422">
            <v>4121</v>
          </cell>
          <cell r="B422" t="str">
            <v>CENTRO DE COSTO NO EXISTE!!!</v>
          </cell>
        </row>
        <row r="423">
          <cell r="A423">
            <v>4130</v>
          </cell>
          <cell r="B423" t="str">
            <v>DEPTO MONEDA NACIONAL</v>
          </cell>
        </row>
        <row r="424">
          <cell r="A424">
            <v>4131</v>
          </cell>
          <cell r="B424" t="str">
            <v>CENTRO DE COSTO NO EXISTE!!!</v>
          </cell>
        </row>
        <row r="425">
          <cell r="A425">
            <v>4300</v>
          </cell>
          <cell r="B425" t="str">
            <v>SUBGERENCIA CONTADURÍA</v>
          </cell>
        </row>
        <row r="426">
          <cell r="A426">
            <v>4301</v>
          </cell>
          <cell r="B426" t="str">
            <v>GRUPO DE IMPUESTOS</v>
          </cell>
        </row>
        <row r="427">
          <cell r="A427">
            <v>4302</v>
          </cell>
          <cell r="B427" t="str">
            <v>CENTRO DE COSTO NO EXISTE!!!</v>
          </cell>
        </row>
        <row r="428">
          <cell r="A428">
            <v>4310</v>
          </cell>
          <cell r="B428" t="str">
            <v>DEPTO DE CONTABILIDAD FINANCIE</v>
          </cell>
        </row>
        <row r="429">
          <cell r="A429">
            <v>4311</v>
          </cell>
          <cell r="B429" t="str">
            <v>CENTRO DE COSTO NO EXISTE!!!</v>
          </cell>
        </row>
        <row r="430">
          <cell r="A430">
            <v>4320</v>
          </cell>
          <cell r="B430" t="str">
            <v>DEPTO CONTABILIDAD ACTIVOS FIJOS</v>
          </cell>
        </row>
        <row r="431">
          <cell r="A431">
            <v>4321</v>
          </cell>
          <cell r="B431" t="str">
            <v>CENTRO DE COSTO NO EXISTE!!!</v>
          </cell>
        </row>
        <row r="432">
          <cell r="A432">
            <v>4330</v>
          </cell>
          <cell r="B432" t="str">
            <v>DEPTO CONTABILIDAD COMERCIAL</v>
          </cell>
        </row>
        <row r="433">
          <cell r="A433">
            <v>4331</v>
          </cell>
          <cell r="B433" t="str">
            <v>CENTRO DE COSTO NO EXISTE!!!</v>
          </cell>
        </row>
        <row r="434">
          <cell r="A434">
            <v>4400</v>
          </cell>
          <cell r="B434" t="str">
            <v>DIVISION SUSCRIPTORES</v>
          </cell>
        </row>
        <row r="435">
          <cell r="A435">
            <v>4401</v>
          </cell>
          <cell r="B435" t="str">
            <v>SECCION SERVICIOS INTERNOS</v>
          </cell>
        </row>
        <row r="436">
          <cell r="A436">
            <v>4402</v>
          </cell>
          <cell r="B436" t="str">
            <v>UNIDAD PROYECCION Y SOPORTE</v>
          </cell>
        </row>
        <row r="437">
          <cell r="A437">
            <v>4410</v>
          </cell>
          <cell r="B437" t="str">
            <v>DEPARTAMENTO DE FACTURACION</v>
          </cell>
        </row>
        <row r="438">
          <cell r="A438">
            <v>4403</v>
          </cell>
          <cell r="B438" t="str">
            <v>CENTRO DE COSTO NO EXISTE!!!</v>
          </cell>
        </row>
        <row r="439">
          <cell r="A439">
            <v>4411</v>
          </cell>
          <cell r="B439" t="str">
            <v>SECCION ANALISIS FACTURACION</v>
          </cell>
        </row>
        <row r="440">
          <cell r="A440">
            <v>4412</v>
          </cell>
          <cell r="B440" t="str">
            <v>SECCION CONTROL FACTURACION</v>
          </cell>
        </row>
        <row r="441">
          <cell r="A441">
            <v>4413</v>
          </cell>
          <cell r="B441" t="str">
            <v>SECCION LECTURA Y REPARTICION</v>
          </cell>
        </row>
        <row r="442">
          <cell r="A442">
            <v>4414</v>
          </cell>
          <cell r="B442" t="str">
            <v>CENTRO DE COSTO NO EXISTE!!!</v>
          </cell>
        </row>
        <row r="443">
          <cell r="A443">
            <v>4420</v>
          </cell>
          <cell r="B443" t="str">
            <v>DEPTO. ATENCION AL CLIENTE</v>
          </cell>
        </row>
        <row r="444">
          <cell r="A444">
            <v>4421</v>
          </cell>
          <cell r="B444" t="str">
            <v>SECCION EDUCACION AL CLIENTE</v>
          </cell>
        </row>
        <row r="445">
          <cell r="A445">
            <v>4422</v>
          </cell>
          <cell r="B445" t="str">
            <v>SEC RECLAMACIONES Y SOLICITUDES</v>
          </cell>
        </row>
        <row r="446">
          <cell r="A446">
            <v>4423</v>
          </cell>
          <cell r="B446" t="str">
            <v>SECCION GESTION CARTERA</v>
          </cell>
        </row>
        <row r="447">
          <cell r="A447">
            <v>4424</v>
          </cell>
          <cell r="B447" t="str">
            <v>CENTRO DE COSTO NO EXISTE!!!</v>
          </cell>
        </row>
        <row r="448">
          <cell r="A448">
            <v>4430</v>
          </cell>
          <cell r="B448" t="str">
            <v>DEPTO. OPERATIVO</v>
          </cell>
        </row>
        <row r="449">
          <cell r="A449">
            <v>4431</v>
          </cell>
          <cell r="B449" t="str">
            <v>SECCION CONTROL INSTALACIONES</v>
          </cell>
        </row>
        <row r="450">
          <cell r="A450">
            <v>4432</v>
          </cell>
          <cell r="B450" t="str">
            <v>SECCION CORTE Y RECONEXION</v>
          </cell>
        </row>
        <row r="451">
          <cell r="A451">
            <v>4433</v>
          </cell>
          <cell r="B451" t="str">
            <v>SECCION LECTURA Y REPARTICION</v>
          </cell>
        </row>
        <row r="452">
          <cell r="A452">
            <v>4434</v>
          </cell>
          <cell r="B452" t="str">
            <v>CENTRO DE COSTO NO EXISTE!!!</v>
          </cell>
        </row>
        <row r="453">
          <cell r="A453">
            <v>4435</v>
          </cell>
          <cell r="B453" t="str">
            <v>GRUPO TRANSPORTE</v>
          </cell>
        </row>
        <row r="454">
          <cell r="A454">
            <v>4436</v>
          </cell>
          <cell r="B454" t="str">
            <v>CENTRO DE COSTO NO EXISTE!!!</v>
          </cell>
        </row>
        <row r="455">
          <cell r="A455">
            <v>4500</v>
          </cell>
          <cell r="B455" t="str">
            <v>DIVISION PROGRAMACION FINANCIERA</v>
          </cell>
        </row>
        <row r="456">
          <cell r="A456">
            <v>4501</v>
          </cell>
          <cell r="B456" t="str">
            <v>UNID DE ANALISIS Y G FRA</v>
          </cell>
        </row>
        <row r="457">
          <cell r="A457">
            <v>4502</v>
          </cell>
          <cell r="B457" t="str">
            <v>GRUPO PRESUPUESTO</v>
          </cell>
        </row>
        <row r="458">
          <cell r="A458">
            <v>4503</v>
          </cell>
          <cell r="B458" t="str">
            <v>CENTRO DE COSTO NO EXISTE!!!</v>
          </cell>
        </row>
        <row r="459">
          <cell r="A459">
            <v>4510</v>
          </cell>
          <cell r="B459" t="str">
            <v>DEPTO FINANCIERO ACUED Y ALCANTARILLADO</v>
          </cell>
        </row>
        <row r="460">
          <cell r="A460">
            <v>4511</v>
          </cell>
          <cell r="B460" t="str">
            <v>CENTRO DE COSTO NO EXISTE!!!</v>
          </cell>
        </row>
        <row r="461">
          <cell r="A461">
            <v>4520</v>
          </cell>
          <cell r="B461" t="str">
            <v>DEPTO FINANCIERO GENERACION ENERGIA</v>
          </cell>
        </row>
        <row r="462">
          <cell r="A462">
            <v>4521</v>
          </cell>
          <cell r="B462" t="str">
            <v>CENTRO DE COSTO NO EXISTE!!!</v>
          </cell>
        </row>
        <row r="463">
          <cell r="A463">
            <v>4530</v>
          </cell>
          <cell r="B463" t="str">
            <v>DPTO FCIERO TELECOMUNICACIONES</v>
          </cell>
        </row>
        <row r="464">
          <cell r="A464">
            <v>4531</v>
          </cell>
          <cell r="B464" t="str">
            <v>CENTRO DE COSTO NO EXISTE!!!</v>
          </cell>
        </row>
        <row r="465">
          <cell r="A465">
            <v>4540</v>
          </cell>
          <cell r="B465" t="str">
            <v>DPTO PROGRAMACION Y CONTR. PPTAL</v>
          </cell>
        </row>
        <row r="466">
          <cell r="A466">
            <v>4541</v>
          </cell>
          <cell r="B466" t="str">
            <v>CENTRO DE COSTO NO EXISTE!!!</v>
          </cell>
        </row>
        <row r="467">
          <cell r="A467">
            <v>4550</v>
          </cell>
          <cell r="B467" t="str">
            <v>DEPTO, FCIERO DISTRIBUCION ENERGETICA</v>
          </cell>
        </row>
        <row r="468">
          <cell r="A468">
            <v>4551</v>
          </cell>
          <cell r="B468" t="str">
            <v>CENTRO DE COSTO NO EXISTE!!!</v>
          </cell>
        </row>
        <row r="469">
          <cell r="A469">
            <v>4600</v>
          </cell>
          <cell r="B469" t="str">
            <v>DIVISION COMERCIAL</v>
          </cell>
        </row>
        <row r="470">
          <cell r="A470">
            <v>4601</v>
          </cell>
          <cell r="B470" t="str">
            <v>CENTRO DE COSTO NO EXISTE!!!</v>
          </cell>
        </row>
        <row r="471">
          <cell r="A471">
            <v>4610</v>
          </cell>
          <cell r="B471" t="str">
            <v>DEPARTAMENTO COMPRAS NACIONALES</v>
          </cell>
        </row>
        <row r="472">
          <cell r="A472">
            <v>4611</v>
          </cell>
          <cell r="B472" t="str">
            <v>SECCIÓN COMPRAS INMEDIATAS</v>
          </cell>
        </row>
        <row r="473">
          <cell r="A473">
            <v>4612</v>
          </cell>
          <cell r="B473" t="str">
            <v>CENTRO DE COSTO NO EXISTE!!!</v>
          </cell>
        </row>
        <row r="474">
          <cell r="A474">
            <v>4620</v>
          </cell>
          <cell r="B474" t="str">
            <v>DEPARTAMENTO DE IMPORTACIONES</v>
          </cell>
        </row>
        <row r="475">
          <cell r="A475">
            <v>4621</v>
          </cell>
          <cell r="B475" t="str">
            <v>CENTRO DE COSTO NO EXISTE!!!</v>
          </cell>
        </row>
        <row r="476">
          <cell r="A476">
            <v>4700</v>
          </cell>
          <cell r="B476" t="str">
            <v>GERENCIA COMERCIAL</v>
          </cell>
        </row>
        <row r="477">
          <cell r="A477">
            <v>4701</v>
          </cell>
          <cell r="B477" t="str">
            <v>CENTRO DE COSTO NO EXISTE!!!</v>
          </cell>
        </row>
        <row r="478">
          <cell r="A478">
            <v>5000</v>
          </cell>
          <cell r="B478" t="str">
            <v>DIRECCIÓN  ADMINISTRATIVA</v>
          </cell>
        </row>
        <row r="479">
          <cell r="A479">
            <v>5001</v>
          </cell>
          <cell r="B479" t="str">
            <v>DIVISION ADMINISTRACION EDIFICIO</v>
          </cell>
        </row>
        <row r="480">
          <cell r="A480">
            <v>5002</v>
          </cell>
          <cell r="B480" t="str">
            <v>GRUPO GESTION ADMON. EDIFICIO EE.PP.M.</v>
          </cell>
        </row>
        <row r="481">
          <cell r="A481">
            <v>5003</v>
          </cell>
          <cell r="B481" t="str">
            <v>CENTRO DE COSTO NO EXISTE!!!</v>
          </cell>
        </row>
        <row r="482">
          <cell r="A482">
            <v>5020</v>
          </cell>
          <cell r="B482" t="str">
            <v>UNIDAD CONTROL ADMINISTRATIVO</v>
          </cell>
        </row>
        <row r="483">
          <cell r="A483">
            <v>5021</v>
          </cell>
          <cell r="B483" t="str">
            <v>GRUPO SERVICIOS DE TRANSPORTE</v>
          </cell>
        </row>
        <row r="484">
          <cell r="A484">
            <v>5022</v>
          </cell>
          <cell r="B484" t="str">
            <v>OFICINA DE QUEJAS</v>
          </cell>
        </row>
        <row r="485">
          <cell r="A485">
            <v>5025</v>
          </cell>
          <cell r="B485" t="str">
            <v>PROYECTO ABACO</v>
          </cell>
        </row>
        <row r="486">
          <cell r="A486">
            <v>5023</v>
          </cell>
          <cell r="B486" t="str">
            <v>CENTRO DE COSTO NO EXISTE!!!</v>
          </cell>
        </row>
        <row r="487">
          <cell r="A487">
            <v>5026</v>
          </cell>
          <cell r="B487" t="str">
            <v>P. U. C. Y AMBIENTAL</v>
          </cell>
        </row>
        <row r="488">
          <cell r="A488">
            <v>5027</v>
          </cell>
          <cell r="B488" t="str">
            <v>CENTRO DE COSTO NO EXISTE!!!</v>
          </cell>
        </row>
        <row r="489">
          <cell r="A489">
            <v>5040</v>
          </cell>
          <cell r="B489" t="str">
            <v>DEPARTAMENTO DE CONTROL Y VIGILANCIA</v>
          </cell>
        </row>
        <row r="490">
          <cell r="A490">
            <v>5041</v>
          </cell>
          <cell r="B490" t="str">
            <v>CENTRO DE COSTO NO EXISTE!!!</v>
          </cell>
        </row>
        <row r="491">
          <cell r="A491">
            <v>5050</v>
          </cell>
          <cell r="B491" t="str">
            <v>UNIDAD QUEJAS Y ORIENT USUARIO</v>
          </cell>
        </row>
        <row r="492">
          <cell r="A492">
            <v>5051</v>
          </cell>
          <cell r="B492" t="str">
            <v>CENTRO DE COSTO NO EXISTE!!!</v>
          </cell>
        </row>
        <row r="493">
          <cell r="A493">
            <v>5100</v>
          </cell>
          <cell r="B493" t="str">
            <v>DIRECCIÓN DE GESTION HUMANA</v>
          </cell>
        </row>
        <row r="494">
          <cell r="A494">
            <v>5101</v>
          </cell>
          <cell r="B494" t="str">
            <v>SECCION DE SELECCION</v>
          </cell>
        </row>
        <row r="495">
          <cell r="A495">
            <v>5102</v>
          </cell>
          <cell r="B495" t="str">
            <v>JUEGOS DEPORTIVOS Y RECREATIVOS</v>
          </cell>
        </row>
        <row r="496">
          <cell r="A496">
            <v>5103</v>
          </cell>
          <cell r="B496" t="str">
            <v>CENTRO DE COSTO NO EXISTE!!!</v>
          </cell>
        </row>
        <row r="497">
          <cell r="A497">
            <v>5110</v>
          </cell>
          <cell r="B497" t="str">
            <v>UNIDAD DE RELACIONES LABORALES</v>
          </cell>
        </row>
        <row r="498">
          <cell r="A498">
            <v>5111</v>
          </cell>
          <cell r="B498" t="str">
            <v>SECCION VIVIENDA Y EDUCACION</v>
          </cell>
        </row>
        <row r="499">
          <cell r="A499">
            <v>5112</v>
          </cell>
          <cell r="B499" t="str">
            <v>DEPTO NÓMINA Y SEGURIDAD SOCIAL</v>
          </cell>
        </row>
        <row r="500">
          <cell r="A500">
            <v>5113</v>
          </cell>
          <cell r="B500" t="str">
            <v>SECCION PENSIONES Y SEGURIDAD SOCIAL</v>
          </cell>
        </row>
        <row r="501">
          <cell r="A501">
            <v>5114</v>
          </cell>
          <cell r="B501" t="str">
            <v>DEPTO PROCESO DISCIPLINARIOS Y LEGALES</v>
          </cell>
        </row>
        <row r="502">
          <cell r="A502">
            <v>5115</v>
          </cell>
          <cell r="B502" t="str">
            <v>CENTRO DE COSTO NO EXISTE!!!</v>
          </cell>
        </row>
        <row r="503">
          <cell r="A503">
            <v>5120</v>
          </cell>
          <cell r="B503" t="str">
            <v>DEPARTAMENTO MEDICO</v>
          </cell>
        </row>
        <row r="504">
          <cell r="A504">
            <v>5121</v>
          </cell>
          <cell r="B504" t="str">
            <v>GRUPO SERVICIOS ODONTOLOGICOS</v>
          </cell>
        </row>
        <row r="505">
          <cell r="A505">
            <v>5122</v>
          </cell>
          <cell r="B505" t="str">
            <v>GRUPO SERV MEDICOS GDPE</v>
          </cell>
        </row>
        <row r="506">
          <cell r="A506">
            <v>5123</v>
          </cell>
          <cell r="B506" t="str">
            <v>GRUPO SERV MEDICOS GTPE</v>
          </cell>
        </row>
        <row r="507">
          <cell r="A507">
            <v>5124</v>
          </cell>
          <cell r="B507" t="str">
            <v>GRUPO SERV MEDICOS PLAYAS</v>
          </cell>
        </row>
        <row r="508">
          <cell r="A508">
            <v>5125</v>
          </cell>
          <cell r="B508" t="str">
            <v>GRUPO SERV MEDICOS PORCE II</v>
          </cell>
        </row>
        <row r="509">
          <cell r="A509">
            <v>5126</v>
          </cell>
          <cell r="B509" t="str">
            <v>LEY 100  DEPTO MEDICO</v>
          </cell>
        </row>
        <row r="510">
          <cell r="A510">
            <v>5127</v>
          </cell>
          <cell r="B510" t="str">
            <v>CENTRO DE COSTO NO EXISTE!!!</v>
          </cell>
        </row>
        <row r="511">
          <cell r="A511">
            <v>5130</v>
          </cell>
          <cell r="B511" t="str">
            <v>DEPTO DESARROLLO HUMANO</v>
          </cell>
        </row>
        <row r="512">
          <cell r="A512">
            <v>5131</v>
          </cell>
          <cell r="B512" t="str">
            <v>APRENDICES SENA</v>
          </cell>
        </row>
        <row r="513">
          <cell r="A513">
            <v>5132</v>
          </cell>
          <cell r="B513" t="str">
            <v>OFICINA PROGRAMAS ESPECIALES</v>
          </cell>
        </row>
        <row r="514">
          <cell r="A514">
            <v>5133</v>
          </cell>
          <cell r="B514" t="str">
            <v>OFICINA DE TRABAJO SOCIAL</v>
          </cell>
        </row>
        <row r="515">
          <cell r="A515">
            <v>5134</v>
          </cell>
          <cell r="B515" t="str">
            <v>OFICINA DE DEPORTES</v>
          </cell>
        </row>
        <row r="516">
          <cell r="A516">
            <v>5135</v>
          </cell>
          <cell r="B516" t="str">
            <v>CENTRO DE COSTO NO EXISTE!!!</v>
          </cell>
        </row>
        <row r="517">
          <cell r="A517">
            <v>5140</v>
          </cell>
          <cell r="B517" t="str">
            <v>DPTO DE SALUD Y SEGURIDAD INDUSTRIAL</v>
          </cell>
        </row>
        <row r="518">
          <cell r="A518">
            <v>5141</v>
          </cell>
          <cell r="B518" t="str">
            <v>CENTRO DE COSTO NO EXISTE!!!</v>
          </cell>
        </row>
        <row r="519">
          <cell r="A519">
            <v>5200</v>
          </cell>
          <cell r="B519" t="str">
            <v>DIVISION SERVICIOS GENERALES</v>
          </cell>
        </row>
        <row r="520">
          <cell r="A520">
            <v>5201</v>
          </cell>
          <cell r="B520" t="str">
            <v>CENTRO DE COSTO NO EXISTE!!!</v>
          </cell>
        </row>
        <row r="521">
          <cell r="A521">
            <v>5210</v>
          </cell>
          <cell r="B521" t="str">
            <v>DEPARTAMENTO TALLERES</v>
          </cell>
        </row>
        <row r="522">
          <cell r="A522">
            <v>5211</v>
          </cell>
          <cell r="B522" t="str">
            <v>SECCION AUTOMOTORES</v>
          </cell>
        </row>
        <row r="523">
          <cell r="A523">
            <v>5212</v>
          </cell>
          <cell r="B523" t="str">
            <v>SECCION DE MECANICA</v>
          </cell>
        </row>
        <row r="524">
          <cell r="A524">
            <v>5213</v>
          </cell>
          <cell r="B524" t="str">
            <v>CENTRO DE COSTO NO EXISTE!!!</v>
          </cell>
        </row>
        <row r="525">
          <cell r="A525">
            <v>5215</v>
          </cell>
          <cell r="B525" t="str">
            <v>ESTACION DE SERVICIO</v>
          </cell>
        </row>
        <row r="526">
          <cell r="A526">
            <v>5216</v>
          </cell>
          <cell r="B526" t="str">
            <v>CENTRO DE COSTO NO EXISTE!!!</v>
          </cell>
        </row>
        <row r="527">
          <cell r="A527">
            <v>5220</v>
          </cell>
          <cell r="B527" t="str">
            <v>DEPTO CONSTRUCCION Y ADMON EDIFICIOS</v>
          </cell>
        </row>
        <row r="528">
          <cell r="A528">
            <v>5221</v>
          </cell>
          <cell r="B528" t="str">
            <v>SOSTENIMIENTO EDIFICIOS</v>
          </cell>
        </row>
        <row r="529">
          <cell r="A529">
            <v>5222</v>
          </cell>
          <cell r="B529" t="str">
            <v>ADMINISTRACION EDIFICIOS</v>
          </cell>
        </row>
        <row r="530">
          <cell r="A530">
            <v>5223</v>
          </cell>
          <cell r="B530" t="str">
            <v>CENTRO DE COSTO NO EXISTE!!!</v>
          </cell>
        </row>
        <row r="531">
          <cell r="A531">
            <v>5230</v>
          </cell>
          <cell r="B531" t="str">
            <v>DEPARTAMENTO CONTROL DE CALIDAD</v>
          </cell>
        </row>
        <row r="532">
          <cell r="A532">
            <v>5231</v>
          </cell>
          <cell r="B532" t="str">
            <v>CENTRO DE COSTO NO EXISTE!!!</v>
          </cell>
        </row>
        <row r="533">
          <cell r="A533">
            <v>5300</v>
          </cell>
          <cell r="B533" t="str">
            <v>DIVISION ALMACENES</v>
          </cell>
        </row>
        <row r="534">
          <cell r="A534">
            <v>5301</v>
          </cell>
          <cell r="B534" t="str">
            <v>UNIDAD SISTEMA INVENTARIOS</v>
          </cell>
        </row>
        <row r="535">
          <cell r="A535">
            <v>5302</v>
          </cell>
          <cell r="B535" t="str">
            <v>UNIDAD DE TRANSPORTES</v>
          </cell>
        </row>
        <row r="536">
          <cell r="A536">
            <v>5304</v>
          </cell>
          <cell r="B536" t="str">
            <v>CENTRO DE COSTO NO EXISTE!!!</v>
          </cell>
        </row>
        <row r="537">
          <cell r="A537">
            <v>5310</v>
          </cell>
          <cell r="B537" t="str">
            <v>SECCION PROVEEDURIA</v>
          </cell>
        </row>
        <row r="538">
          <cell r="A538">
            <v>5311</v>
          </cell>
          <cell r="B538" t="str">
            <v>CENTRO DE COSTO NO EXISTE!!!</v>
          </cell>
        </row>
        <row r="539">
          <cell r="A539">
            <v>5320</v>
          </cell>
          <cell r="B539" t="str">
            <v>DEPARTAMENTO OPERATIVO ALMACENES</v>
          </cell>
        </row>
        <row r="540">
          <cell r="A540">
            <v>5321</v>
          </cell>
          <cell r="B540" t="str">
            <v>CENTRO DE COSTO NO EXISTE!!!</v>
          </cell>
        </row>
        <row r="541">
          <cell r="A541">
            <v>5350</v>
          </cell>
          <cell r="B541" t="str">
            <v>DEPARTAMENTO CONTROL ALMACENES</v>
          </cell>
        </row>
        <row r="542">
          <cell r="A542">
            <v>5351</v>
          </cell>
          <cell r="B542" t="str">
            <v>CENTRO DE COSTO NO EXISTE!!!</v>
          </cell>
        </row>
        <row r="543">
          <cell r="A543">
            <v>5510</v>
          </cell>
          <cell r="B543" t="str">
            <v>DEPARTAMENTO DE BIENES</v>
          </cell>
        </row>
        <row r="544">
          <cell r="A544">
            <v>5511</v>
          </cell>
          <cell r="B544" t="str">
            <v>MAYORIA GUATAPE</v>
          </cell>
        </row>
        <row r="545">
          <cell r="A545">
            <v>5512</v>
          </cell>
          <cell r="B545" t="str">
            <v>CENTRO DE COSTO NO EXISTE!!!</v>
          </cell>
        </row>
        <row r="546">
          <cell r="A546">
            <v>5600</v>
          </cell>
          <cell r="B546" t="str">
            <v>DIVISION ADMINISTRACION EDIFICIOS</v>
          </cell>
        </row>
        <row r="547">
          <cell r="A547">
            <v>5601</v>
          </cell>
          <cell r="B547" t="str">
            <v>CENTRO DE COSTO NO EXISTE!!!</v>
          </cell>
        </row>
        <row r="548">
          <cell r="A548">
            <v>5610</v>
          </cell>
          <cell r="B548" t="str">
            <v>DEPTO. CONSTRUCCION Y ADMON. EDIFICIOS</v>
          </cell>
        </row>
        <row r="549">
          <cell r="A549">
            <v>5611</v>
          </cell>
          <cell r="B549" t="str">
            <v>CENTRO DE COSTO NO EXISTE!!!</v>
          </cell>
        </row>
        <row r="550">
          <cell r="A550">
            <v>5620</v>
          </cell>
          <cell r="B550" t="str">
            <v>ADMON. EDIFICIO CIUDAD DE MEDELLIN</v>
          </cell>
        </row>
        <row r="551">
          <cell r="A551">
            <v>5621</v>
          </cell>
          <cell r="B551" t="str">
            <v>CENTRO DE COSTO NO EXISTE!!!</v>
          </cell>
        </row>
        <row r="552">
          <cell r="A552">
            <v>5700</v>
          </cell>
          <cell r="B552" t="str">
            <v>DIRECCIÓN GESTIÓN HUMANA</v>
          </cell>
        </row>
        <row r="553">
          <cell r="A553">
            <v>5701</v>
          </cell>
          <cell r="B553" t="str">
            <v>CENTRO DE COSTO NO EXISTE!!!</v>
          </cell>
        </row>
        <row r="554">
          <cell r="A554">
            <v>5800</v>
          </cell>
          <cell r="B554" t="str">
            <v>DIRECCIÓN ADMINISTRATIVA</v>
          </cell>
        </row>
        <row r="555">
          <cell r="A555">
            <v>5801</v>
          </cell>
          <cell r="B555" t="str">
            <v>CENTRO DE COSTO NO EXISTE!!!</v>
          </cell>
        </row>
        <row r="556">
          <cell r="A556">
            <v>5950</v>
          </cell>
          <cell r="B556" t="str">
            <v>EQUIPOS VIA RADIO RURAL INDIVIDUAL</v>
          </cell>
        </row>
        <row r="557">
          <cell r="A557">
            <v>5951</v>
          </cell>
          <cell r="B557" t="str">
            <v>BUSCAPERSONAS</v>
          </cell>
        </row>
        <row r="558">
          <cell r="A558">
            <v>5952</v>
          </cell>
          <cell r="B558" t="str">
            <v>EQUIPOS ABONADO FIJO</v>
          </cell>
        </row>
        <row r="559">
          <cell r="A559">
            <v>5953</v>
          </cell>
          <cell r="B559" t="str">
            <v>EQUIPOS MOVIL TRANSPORTABLE</v>
          </cell>
        </row>
        <row r="560">
          <cell r="A560">
            <v>5954</v>
          </cell>
          <cell r="B560" t="str">
            <v>EQUIPOS ABONADO MOVIL</v>
          </cell>
        </row>
        <row r="561">
          <cell r="A561">
            <v>5955</v>
          </cell>
          <cell r="B561" t="str">
            <v>EQUIPOS ABONADO PORTATIL</v>
          </cell>
        </row>
        <row r="562">
          <cell r="A562">
            <v>5956</v>
          </cell>
          <cell r="B562" t="str">
            <v>EQUIPOS CARGADOR MULTIPLE</v>
          </cell>
        </row>
        <row r="563">
          <cell r="A563">
            <v>5957</v>
          </cell>
          <cell r="B563" t="str">
            <v>EQUIPOS CARGADOR INDIVIDUAL</v>
          </cell>
        </row>
        <row r="564">
          <cell r="A564">
            <v>5958</v>
          </cell>
          <cell r="B564" t="str">
            <v>CENTRO DE COSTO NO EXISTE!!!</v>
          </cell>
        </row>
        <row r="565">
          <cell r="A565">
            <v>5959</v>
          </cell>
          <cell r="B565" t="str">
            <v>HERRAMIENTAS</v>
          </cell>
        </row>
        <row r="566">
          <cell r="A566">
            <v>5960</v>
          </cell>
          <cell r="B566" t="str">
            <v>MUEBLES Y EQUIPOS OFICINA</v>
          </cell>
        </row>
        <row r="567">
          <cell r="A567">
            <v>5961</v>
          </cell>
          <cell r="B567" t="str">
            <v>EQUIPOS INFORMÁTICA</v>
          </cell>
        </row>
        <row r="568">
          <cell r="A568">
            <v>5962</v>
          </cell>
          <cell r="B568" t="str">
            <v>EQUPOS MANTENIMIENTO</v>
          </cell>
        </row>
        <row r="569">
          <cell r="A569">
            <v>5963</v>
          </cell>
          <cell r="B569" t="str">
            <v>OTROS ACTIVOS</v>
          </cell>
        </row>
        <row r="570">
          <cell r="A570">
            <v>5964</v>
          </cell>
          <cell r="B570" t="str">
            <v>EDIFICIO EPM</v>
          </cell>
        </row>
        <row r="571">
          <cell r="A571">
            <v>5965</v>
          </cell>
          <cell r="B571" t="str">
            <v xml:space="preserve">CENTRO DE COSTO NO EXISTE!!! </v>
          </cell>
        </row>
        <row r="572">
          <cell r="A572">
            <v>5990</v>
          </cell>
          <cell r="B572" t="str">
            <v>OBLIGACIONES PENSIONALES</v>
          </cell>
        </row>
        <row r="573">
          <cell r="A573">
            <v>5991</v>
          </cell>
          <cell r="B573" t="str">
            <v xml:space="preserve">CENTRO DE COSTO NO EXISTE!!! </v>
          </cell>
        </row>
        <row r="574">
          <cell r="A574">
            <v>5998</v>
          </cell>
          <cell r="B574" t="str">
            <v>EROGACIONES NO CAPITALIZABLES</v>
          </cell>
        </row>
        <row r="575">
          <cell r="A575">
            <v>5999</v>
          </cell>
          <cell r="B575" t="str">
            <v>GASTOS GENERALES ADMINISTRACION</v>
          </cell>
        </row>
        <row r="576">
          <cell r="A576">
            <v>6000</v>
          </cell>
          <cell r="B576" t="str">
            <v>SECRETARIA GENERAL</v>
          </cell>
        </row>
        <row r="577">
          <cell r="A577">
            <v>6001</v>
          </cell>
          <cell r="B577" t="str">
            <v xml:space="preserve">CENTRO DE COSTO NO EXISTE!!! </v>
          </cell>
        </row>
        <row r="578">
          <cell r="A578">
            <v>6010</v>
          </cell>
          <cell r="B578" t="str">
            <v>DEPTO ADMINISTRACIÓN DE DOCUMENTOS</v>
          </cell>
        </row>
        <row r="579">
          <cell r="A579">
            <v>6011</v>
          </cell>
          <cell r="B579" t="str">
            <v>SECCION ARCHIVO GENERAL</v>
          </cell>
        </row>
        <row r="580">
          <cell r="A580">
            <v>6012</v>
          </cell>
          <cell r="B580" t="str">
            <v>SECCION SERVICIOS DE DOCUMENTOS</v>
          </cell>
        </row>
        <row r="581">
          <cell r="A581">
            <v>6013</v>
          </cell>
          <cell r="B581" t="str">
            <v>SECCION BIBLIOTECA</v>
          </cell>
        </row>
        <row r="582">
          <cell r="A582">
            <v>6014</v>
          </cell>
          <cell r="B582" t="str">
            <v xml:space="preserve">CENTRO DE COSTO NO EXISTE!!! </v>
          </cell>
        </row>
        <row r="583">
          <cell r="A583">
            <v>6015</v>
          </cell>
          <cell r="B583" t="str">
            <v>ARCHIVOS ESPECIALIZADOS</v>
          </cell>
        </row>
        <row r="584">
          <cell r="A584">
            <v>6016</v>
          </cell>
          <cell r="B584" t="str">
            <v xml:space="preserve">CENTRO DE COSTO NO EXISTE!!! </v>
          </cell>
        </row>
        <row r="585">
          <cell r="A585">
            <v>6100</v>
          </cell>
          <cell r="B585" t="str">
            <v>DIVISION JURIDICA</v>
          </cell>
        </row>
        <row r="586">
          <cell r="A586">
            <v>6101</v>
          </cell>
          <cell r="B586" t="str">
            <v xml:space="preserve">CENTRO DE COSTO NO EXISTE!!! </v>
          </cell>
        </row>
        <row r="587">
          <cell r="A587">
            <v>6110</v>
          </cell>
          <cell r="B587" t="str">
            <v>UNIDAD JURÍDICA AGUAS</v>
          </cell>
        </row>
        <row r="588">
          <cell r="A588">
            <v>6111</v>
          </cell>
          <cell r="B588" t="str">
            <v xml:space="preserve">CENTRO DE COSTO NO EXISTE!!! </v>
          </cell>
        </row>
        <row r="589">
          <cell r="A589">
            <v>6120</v>
          </cell>
          <cell r="B589" t="str">
            <v>UNIDAD JURIDICA GENERACION ENERGIA/AMBIENTAL</v>
          </cell>
        </row>
        <row r="590">
          <cell r="A590">
            <v>6121</v>
          </cell>
          <cell r="B590" t="str">
            <v xml:space="preserve">CENTRO DE COSTO NO EXISTE!!! </v>
          </cell>
        </row>
        <row r="591">
          <cell r="A591">
            <v>6130</v>
          </cell>
          <cell r="B591" t="str">
            <v>UNIDAD JURIDICA TELECOMUNICACIONES</v>
          </cell>
        </row>
        <row r="592">
          <cell r="A592">
            <v>6131</v>
          </cell>
          <cell r="B592" t="str">
            <v xml:space="preserve">CENTRO DE COSTO NO EXISTE!!! </v>
          </cell>
        </row>
        <row r="593">
          <cell r="A593">
            <v>6140</v>
          </cell>
          <cell r="B593" t="str">
            <v>UNIDAD JURIDICA APOYO OTRAS ÁREAS</v>
          </cell>
        </row>
        <row r="594">
          <cell r="A594">
            <v>6141</v>
          </cell>
          <cell r="B594" t="str">
            <v xml:space="preserve">CENTRO DE COSTO NO EXISTE!!! </v>
          </cell>
        </row>
        <row r="595">
          <cell r="A595">
            <v>6150</v>
          </cell>
          <cell r="B595" t="str">
            <v>UNIDAD JURIDICA BIENES INMUEBLES</v>
          </cell>
        </row>
        <row r="596">
          <cell r="A596">
            <v>6151</v>
          </cell>
          <cell r="B596" t="str">
            <v xml:space="preserve">CENTRO DE COSTO NO EXISTE!!! </v>
          </cell>
        </row>
        <row r="597">
          <cell r="A597">
            <v>6160</v>
          </cell>
          <cell r="B597" t="str">
            <v>UNIDAD JURÍDICA PROCESOS Y RECLAMACIONES</v>
          </cell>
        </row>
        <row r="598">
          <cell r="A598">
            <v>6161</v>
          </cell>
          <cell r="B598" t="str">
            <v xml:space="preserve">CENTRO DE COSTO NO EXISTE!!! </v>
          </cell>
        </row>
        <row r="599">
          <cell r="A599">
            <v>6170</v>
          </cell>
          <cell r="B599" t="str">
            <v>UNIDAD JURIDICA DISTRIBUCION ENERGIA</v>
          </cell>
        </row>
        <row r="600">
          <cell r="A600">
            <v>6171</v>
          </cell>
          <cell r="B600" t="str">
            <v>CENTRO DE COSTO NO EXISTE!!!</v>
          </cell>
        </row>
        <row r="601">
          <cell r="A601">
            <v>7000</v>
          </cell>
          <cell r="B601" t="str">
            <v>GERENCIA DISTRIBUCION ENERGIA</v>
          </cell>
        </row>
        <row r="602">
          <cell r="A602">
            <v>7001</v>
          </cell>
          <cell r="B602" t="str">
            <v xml:space="preserve">CENTRO DE COSTO NO EXISTE!!! </v>
          </cell>
        </row>
        <row r="603">
          <cell r="A603">
            <v>7002</v>
          </cell>
          <cell r="B603" t="str">
            <v>PLANEACION DISTRIBUCION ENERGIA</v>
          </cell>
        </row>
        <row r="604">
          <cell r="A604">
            <v>7003</v>
          </cell>
          <cell r="B604" t="str">
            <v>CENTRO DE COSTO NO EXISTE!!!</v>
          </cell>
        </row>
        <row r="605">
          <cell r="A605">
            <v>7010</v>
          </cell>
          <cell r="B605" t="str">
            <v>UNIDAD CAPACITACION ENERGIA</v>
          </cell>
        </row>
        <row r="606">
          <cell r="A606">
            <v>7011</v>
          </cell>
          <cell r="B606" t="str">
            <v>CENTRO DE COSTO NO EXISTE!!!</v>
          </cell>
        </row>
        <row r="607">
          <cell r="A607">
            <v>7020</v>
          </cell>
          <cell r="B607" t="str">
            <v>UNIDAD TRANSACCION ENERGIA</v>
          </cell>
        </row>
        <row r="608">
          <cell r="A608">
            <v>7021</v>
          </cell>
          <cell r="B608" t="str">
            <v>CENTRO DE COSTO NO EXISTE!!!</v>
          </cell>
        </row>
        <row r="609">
          <cell r="A609">
            <v>7030</v>
          </cell>
          <cell r="B609" t="str">
            <v>UNID. CONTROL OPERATIVO DISTRIBUCION</v>
          </cell>
        </row>
        <row r="610">
          <cell r="A610">
            <v>7031</v>
          </cell>
          <cell r="B610" t="str">
            <v>CENTRO DE COSTO NO EXISTE!!!</v>
          </cell>
        </row>
        <row r="611">
          <cell r="A611">
            <v>7100</v>
          </cell>
          <cell r="B611" t="str">
            <v>DIVISION TECNICA ENERGIA</v>
          </cell>
        </row>
        <row r="612">
          <cell r="A612">
            <v>7101</v>
          </cell>
          <cell r="B612" t="str">
            <v>UNIDAD PROGRAMACION Y CONTROL</v>
          </cell>
        </row>
        <row r="613">
          <cell r="A613">
            <v>7102</v>
          </cell>
          <cell r="B613" t="str">
            <v>CENTRO DE COSTO NO EXISTE!!!</v>
          </cell>
        </row>
        <row r="614">
          <cell r="A614">
            <v>7110</v>
          </cell>
          <cell r="B614" t="str">
            <v>DEPTO TECNICO SUBESTACIONES</v>
          </cell>
        </row>
        <row r="615">
          <cell r="A615">
            <v>7111</v>
          </cell>
          <cell r="B615" t="str">
            <v>GRUPO AUTOMATIZ DE LA DISTRIBUCION</v>
          </cell>
        </row>
        <row r="616">
          <cell r="A616">
            <v>7112</v>
          </cell>
          <cell r="B616" t="str">
            <v>CENTRO DE COSTO NO EXISTE!!!</v>
          </cell>
        </row>
        <row r="617">
          <cell r="A617">
            <v>7120</v>
          </cell>
          <cell r="B617" t="str">
            <v>DEPTO AUTOMATIZACION DE LA DISTRIBUCION</v>
          </cell>
        </row>
        <row r="618">
          <cell r="A618">
            <v>7121</v>
          </cell>
          <cell r="B618" t="str">
            <v>CENTRO DE COSTO NO EXISTE!!!</v>
          </cell>
        </row>
        <row r="619">
          <cell r="A619">
            <v>7130</v>
          </cell>
          <cell r="B619" t="str">
            <v>DEPTO TECNICO REDES Y LINEAS</v>
          </cell>
        </row>
        <row r="620">
          <cell r="A620">
            <v>7131</v>
          </cell>
          <cell r="B620" t="str">
            <v>CENTRO DE COSTO NO EXISTE!!!</v>
          </cell>
        </row>
        <row r="621">
          <cell r="A621">
            <v>7140</v>
          </cell>
          <cell r="B621" t="str">
            <v>DEPTO NORMALIZACION MATERIALES</v>
          </cell>
        </row>
        <row r="622">
          <cell r="A622">
            <v>7141</v>
          </cell>
          <cell r="B622" t="str">
            <v>CENTRO DE COSTO NO EXISTE!!!</v>
          </cell>
        </row>
        <row r="623">
          <cell r="A623">
            <v>7200</v>
          </cell>
          <cell r="B623" t="str">
            <v>SUBGERENCIA REDES DE TRANSMISIÓN</v>
          </cell>
        </row>
        <row r="624">
          <cell r="A624">
            <v>7201</v>
          </cell>
          <cell r="B624" t="str">
            <v>UNIDAD CONTROLES Y PROTECCIONES</v>
          </cell>
        </row>
        <row r="625">
          <cell r="A625">
            <v>7202</v>
          </cell>
          <cell r="B625" t="str">
            <v>CENTRO DE COSTO NO EXISTE!!!</v>
          </cell>
        </row>
        <row r="626">
          <cell r="A626">
            <v>7210</v>
          </cell>
          <cell r="B626" t="str">
            <v>DEPARTAMENTO MANTENIMIENTO LINEAS</v>
          </cell>
        </row>
        <row r="627">
          <cell r="A627">
            <v>7211</v>
          </cell>
          <cell r="B627" t="str">
            <v>CENTRO DE COSTO NO EXISTE!!!</v>
          </cell>
        </row>
        <row r="628">
          <cell r="A628">
            <v>7220</v>
          </cell>
          <cell r="B628" t="str">
            <v>DEPTO, MANTENIMIENTO SUBESTACIONES</v>
          </cell>
        </row>
        <row r="629">
          <cell r="A629">
            <v>7221</v>
          </cell>
          <cell r="B629" t="str">
            <v>CENTRO DE COSTO NO EXISTE!!!</v>
          </cell>
        </row>
        <row r="630">
          <cell r="A630">
            <v>7230</v>
          </cell>
          <cell r="B630" t="str">
            <v>DEPARTAMENTO OPERACION Y SOSTO SUBEST.</v>
          </cell>
        </row>
        <row r="631">
          <cell r="A631">
            <v>7231</v>
          </cell>
          <cell r="B631" t="str">
            <v>CENTRO DE COSTO NO EXISTE!!!</v>
          </cell>
        </row>
        <row r="632">
          <cell r="A632">
            <v>7240</v>
          </cell>
          <cell r="B632" t="str">
            <v>CENTRO REGIONAL DE DESPACHO</v>
          </cell>
        </row>
        <row r="633">
          <cell r="A633">
            <v>7241</v>
          </cell>
          <cell r="B633" t="str">
            <v>CENTRO DE COSTO NO EXISTE!!!</v>
          </cell>
        </row>
        <row r="634">
          <cell r="A634">
            <v>7250</v>
          </cell>
          <cell r="B634" t="str">
            <v>DEPTO. MANTTO. CENTRO DE CONTROL</v>
          </cell>
        </row>
        <row r="635">
          <cell r="A635">
            <v>7251</v>
          </cell>
          <cell r="B635" t="str">
            <v>CENTRO DE COSTO NO EXISTE!!!</v>
          </cell>
        </row>
        <row r="636">
          <cell r="A636">
            <v>7300</v>
          </cell>
          <cell r="B636" t="str">
            <v>SUBGERENCIA REDES DE  DISTRIBUCIÓN</v>
          </cell>
        </row>
        <row r="637">
          <cell r="A637">
            <v>7301</v>
          </cell>
          <cell r="B637" t="str">
            <v>UNIDAD OPERACIÓN Y CALIDAD</v>
          </cell>
        </row>
        <row r="638">
          <cell r="A638">
            <v>7302</v>
          </cell>
          <cell r="B638" t="str">
            <v>UNIDAD GESTION Y CONTRATACION</v>
          </cell>
        </row>
        <row r="639">
          <cell r="A639">
            <v>7303</v>
          </cell>
          <cell r="B639" t="str">
            <v>UNIDAD CENTRO INFORMACION REDES ENERGIA</v>
          </cell>
        </row>
        <row r="640">
          <cell r="A640">
            <v>7304</v>
          </cell>
          <cell r="B640" t="str">
            <v>CENTRO DE COSTO NO EXISTE!!!</v>
          </cell>
        </row>
        <row r="641">
          <cell r="A641">
            <v>7310</v>
          </cell>
          <cell r="B641" t="str">
            <v>ÁREA DISTRIBUCIÓN ELÉCTRICA NORTE</v>
          </cell>
        </row>
        <row r="642">
          <cell r="A642">
            <v>7311</v>
          </cell>
          <cell r="B642" t="str">
            <v>ATENCIÓN CLIENTES DISTRIBUCIÓN ELÉC. NORTE</v>
          </cell>
        </row>
        <row r="643">
          <cell r="A643">
            <v>7312</v>
          </cell>
          <cell r="B643" t="str">
            <v>PROYECTOS DISTRIBUCIÓN ELECTRICA NORTE</v>
          </cell>
        </row>
        <row r="644">
          <cell r="A644">
            <v>7313</v>
          </cell>
          <cell r="B644" t="str">
            <v>MTTO Y OPERACIÓN DISTRIBUC. ELECT. NORTE</v>
          </cell>
        </row>
        <row r="645">
          <cell r="A645">
            <v>7314</v>
          </cell>
          <cell r="B645" t="str">
            <v>CENTRO DE COSTO NO EXISTE!!!</v>
          </cell>
        </row>
        <row r="646">
          <cell r="A646">
            <v>7320</v>
          </cell>
          <cell r="B646" t="str">
            <v>ÁREA DISTRIBUCIÓN ELÉCTRICA SUR</v>
          </cell>
        </row>
        <row r="647">
          <cell r="A647">
            <v>7321</v>
          </cell>
          <cell r="B647" t="str">
            <v>ATENCIÓN CLIENTES DISTRIBUCIÓN ELÉC. SUR</v>
          </cell>
        </row>
        <row r="648">
          <cell r="A648">
            <v>7322</v>
          </cell>
          <cell r="B648" t="str">
            <v>PROYECTOS DISTRIBUCIÓN ELECTRICA SUR</v>
          </cell>
        </row>
        <row r="649">
          <cell r="A649">
            <v>7323</v>
          </cell>
          <cell r="B649" t="str">
            <v>MTTO Y OPERACIÓN DISTRIBUC. ELECT. SUR</v>
          </cell>
        </row>
        <row r="650">
          <cell r="A650">
            <v>7324</v>
          </cell>
          <cell r="B650" t="str">
            <v xml:space="preserve">CENTRO DE COSTO NO EXISTE!!! </v>
          </cell>
        </row>
        <row r="651">
          <cell r="A651">
            <v>7330</v>
          </cell>
          <cell r="B651" t="str">
            <v>ÁREA ALUMBRADO PÚBLICO</v>
          </cell>
        </row>
        <row r="652">
          <cell r="A652">
            <v>7331</v>
          </cell>
          <cell r="B652" t="str">
            <v>MANTENIMIENTO ALUMBRADO PÚBLICO</v>
          </cell>
        </row>
        <row r="653">
          <cell r="A653">
            <v>7332</v>
          </cell>
          <cell r="B653" t="str">
            <v>PROYECTOS ALUMBRADO PÚBLICO</v>
          </cell>
        </row>
        <row r="654">
          <cell r="A654">
            <v>7333</v>
          </cell>
          <cell r="B654" t="str">
            <v>ALUMBRADO NAVIDENO</v>
          </cell>
        </row>
        <row r="655">
          <cell r="A655">
            <v>7334</v>
          </cell>
          <cell r="B655" t="str">
            <v>CENTRO DE COSTO NO EXISTE!!!</v>
          </cell>
        </row>
        <row r="656">
          <cell r="A656">
            <v>7340</v>
          </cell>
          <cell r="B656" t="str">
            <v>DEPTO REDES ENERGIA ZONA CENTRALES</v>
          </cell>
        </row>
        <row r="657">
          <cell r="A657">
            <v>7341</v>
          </cell>
          <cell r="B657" t="str">
            <v>CENTRO DE COSTO NO EXISTE!!!</v>
          </cell>
        </row>
        <row r="658">
          <cell r="A658">
            <v>7350</v>
          </cell>
          <cell r="B658" t="str">
            <v>ÁREA DISTRIBUCIÓN ELÉCTRICA CENTRO</v>
          </cell>
        </row>
        <row r="659">
          <cell r="A659">
            <v>7351</v>
          </cell>
          <cell r="B659" t="str">
            <v>CENTRO DE COSTO NO EXISTE!!!</v>
          </cell>
        </row>
        <row r="660">
          <cell r="A660">
            <v>7360</v>
          </cell>
          <cell r="B660" t="str">
            <v>DEPTO MANTENIMIENTO EQUIPOS</v>
          </cell>
        </row>
        <row r="661">
          <cell r="A661">
            <v>7361</v>
          </cell>
          <cell r="B661" t="str">
            <v>CENTRO DE COSTO NO EXISTE!!!</v>
          </cell>
        </row>
        <row r="662">
          <cell r="A662">
            <v>7400</v>
          </cell>
          <cell r="B662" t="str">
            <v>DIVISIÓN CONSERVACIÓN Y CONTROL ENERGÍA</v>
          </cell>
        </row>
        <row r="663">
          <cell r="A663">
            <v>7401</v>
          </cell>
          <cell r="B663" t="str">
            <v>UNIDAD ANALISIS Y GESTIÓN ENERGETICA</v>
          </cell>
        </row>
        <row r="664">
          <cell r="A664">
            <v>7402</v>
          </cell>
          <cell r="B664" t="str">
            <v>CENTRO DE COSTO NO EXISTE!!!</v>
          </cell>
        </row>
        <row r="665">
          <cell r="A665">
            <v>7408</v>
          </cell>
          <cell r="B665" t="str">
            <v>AJUSTES POR INFLACIÓN SANEAMIENTO</v>
          </cell>
        </row>
        <row r="666">
          <cell r="A666">
            <v>7409</v>
          </cell>
          <cell r="B666" t="str">
            <v>CENTRO DE COSTO NO EXISTE!!!</v>
          </cell>
        </row>
        <row r="667">
          <cell r="A667">
            <v>7410</v>
          </cell>
          <cell r="B667" t="str">
            <v>DEPTO EQUIPOS DE MEDIDA</v>
          </cell>
        </row>
        <row r="668">
          <cell r="A668">
            <v>7411</v>
          </cell>
          <cell r="B668" t="str">
            <v>ESTUDIOS PLAN FUTURO ACTO</v>
          </cell>
        </row>
        <row r="669">
          <cell r="A669">
            <v>7412</v>
          </cell>
          <cell r="B669" t="str">
            <v>CENTRO DE COSTO NO EXISTE!!!</v>
          </cell>
        </row>
        <row r="670">
          <cell r="A670">
            <v>7420</v>
          </cell>
          <cell r="B670" t="str">
            <v>DEPTO CONTROL ENERGÍA</v>
          </cell>
        </row>
        <row r="671">
          <cell r="A671">
            <v>7421</v>
          </cell>
          <cell r="B671" t="str">
            <v>SECCION CONTROL PERDIDAS ENERGÍA</v>
          </cell>
        </row>
        <row r="672">
          <cell r="A672">
            <v>7422</v>
          </cell>
          <cell r="B672" t="str">
            <v>SECCION MEDICIÓN ENERGÍA</v>
          </cell>
        </row>
        <row r="673">
          <cell r="A673">
            <v>7423</v>
          </cell>
          <cell r="B673" t="str">
            <v>SECCIÓN LIQUIDACIÓN Y NOTIFICAC. SANCIONES</v>
          </cell>
        </row>
        <row r="674">
          <cell r="A674">
            <v>7424</v>
          </cell>
          <cell r="B674" t="str">
            <v>GRUPO HABILITACIÓN VIVIENDAS ENERGÍA</v>
          </cell>
        </row>
        <row r="675">
          <cell r="A675">
            <v>7425</v>
          </cell>
          <cell r="B675" t="str">
            <v>CENTRO DE COSTO NO EXISTE!!!</v>
          </cell>
        </row>
        <row r="676">
          <cell r="A676">
            <v>7430</v>
          </cell>
          <cell r="B676" t="str">
            <v>DEPTO INSTALACIONES Y PROYECTOS PARTICULARES</v>
          </cell>
        </row>
        <row r="677">
          <cell r="A677">
            <v>7431</v>
          </cell>
          <cell r="B677" t="str">
            <v>CENTRO DE COSTO NO EXISTE!!!</v>
          </cell>
        </row>
        <row r="678">
          <cell r="A678">
            <v>7440</v>
          </cell>
          <cell r="B678" t="str">
            <v>REORDENAMIENTO DE CIRCUITOS</v>
          </cell>
        </row>
        <row r="679">
          <cell r="A679">
            <v>7441</v>
          </cell>
          <cell r="B679" t="str">
            <v>MEJORAS SERVICIO EQUIPOS TTO.</v>
          </cell>
        </row>
        <row r="680">
          <cell r="A680">
            <v>7442</v>
          </cell>
          <cell r="B680" t="str">
            <v>TIERRAS PLAN DLLO SANEAM Y ACTO.</v>
          </cell>
        </row>
        <row r="681">
          <cell r="A681">
            <v>7443</v>
          </cell>
          <cell r="B681" t="str">
            <v>MEJORAS DEL SERV CAPT EQUIPO</v>
          </cell>
        </row>
        <row r="682">
          <cell r="A682">
            <v>7444</v>
          </cell>
          <cell r="B682" t="str">
            <v>CENTRO DE COSTO NO EXISTE!!!</v>
          </cell>
        </row>
        <row r="683">
          <cell r="A683">
            <v>7445</v>
          </cell>
          <cell r="B683" t="str">
            <v>REDES Y DOMICIL.HV. ACT.PLAN FUTURO</v>
          </cell>
        </row>
        <row r="684">
          <cell r="A684">
            <v>7446</v>
          </cell>
          <cell r="B684" t="str">
            <v>CENTRO DE COSTO NO EXISTE!!!</v>
          </cell>
        </row>
        <row r="685">
          <cell r="A685">
            <v>7450</v>
          </cell>
          <cell r="B685" t="str">
            <v>REDES ACUEDUCTO</v>
          </cell>
        </row>
        <row r="686">
          <cell r="A686">
            <v>7451</v>
          </cell>
          <cell r="B686" t="str">
            <v>CONTROL AGUA NO FACT.EQ.PLAN DLLO.</v>
          </cell>
        </row>
        <row r="687">
          <cell r="A687">
            <v>7452</v>
          </cell>
          <cell r="B687" t="str">
            <v>CONDUCCIONES OBRA CIVIL PLAN DLLO.</v>
          </cell>
        </row>
        <row r="688">
          <cell r="A688">
            <v>7453</v>
          </cell>
          <cell r="B688" t="str">
            <v>ACOMETIDAS OB CIV MEJ PL DLLO</v>
          </cell>
        </row>
        <row r="689">
          <cell r="A689">
            <v>7454</v>
          </cell>
          <cell r="B689" t="str">
            <v>CENTRO DE COSTO NO EXISTE!!!</v>
          </cell>
        </row>
        <row r="690">
          <cell r="A690">
            <v>7455</v>
          </cell>
          <cell r="B690" t="str">
            <v>TANQUES PLAN DLLO SANEAM ACTO</v>
          </cell>
        </row>
        <row r="691">
          <cell r="A691">
            <v>7456</v>
          </cell>
          <cell r="B691" t="str">
            <v>MEJORAS SERVICIO EQUIPOS DIST.</v>
          </cell>
        </row>
        <row r="692">
          <cell r="A692">
            <v>7457</v>
          </cell>
          <cell r="B692" t="str">
            <v>ESTACIONES DE BOMB PLAN DLLO EQUIPOS</v>
          </cell>
        </row>
        <row r="693">
          <cell r="A693">
            <v>7458</v>
          </cell>
          <cell r="B693" t="str">
            <v>ESTACIONES BOMBEO PLAN DLLO O.CIVIL</v>
          </cell>
        </row>
        <row r="694">
          <cell r="A694">
            <v>7459</v>
          </cell>
          <cell r="B694" t="str">
            <v>CENTRO DE COSTO NO EXISTE!!!</v>
          </cell>
        </row>
        <row r="695">
          <cell r="A695">
            <v>7463</v>
          </cell>
          <cell r="B695" t="str">
            <v>PAVIMENTOS ACTO PLAN SANEAMIENTO</v>
          </cell>
        </row>
        <row r="696">
          <cell r="A696">
            <v>7464</v>
          </cell>
          <cell r="B696" t="str">
            <v>CENTRO DE COSTO NO EXISTE!!!</v>
          </cell>
        </row>
        <row r="697">
          <cell r="A697">
            <v>7465</v>
          </cell>
          <cell r="B697" t="str">
            <v>INST Y CAMB MED PLAN DLLO SANEAMIENTO</v>
          </cell>
        </row>
        <row r="698">
          <cell r="A698">
            <v>7466</v>
          </cell>
          <cell r="B698" t="str">
            <v>REINSTAL Y RETIRO INSTALACIONES</v>
          </cell>
        </row>
        <row r="699">
          <cell r="A699">
            <v>7467</v>
          </cell>
          <cell r="B699" t="str">
            <v>CENTRO DE COSTO NO EXISTE!!!</v>
          </cell>
        </row>
        <row r="700">
          <cell r="A700">
            <v>7469</v>
          </cell>
          <cell r="B700" t="str">
            <v>ANTIC PL DLLO SANEAM RIO MEDELLIN</v>
          </cell>
        </row>
        <row r="701">
          <cell r="A701">
            <v>7470</v>
          </cell>
          <cell r="B701" t="str">
            <v>ING.PLAN DLLO.SANEAM.RIO MED.ACTO.</v>
          </cell>
        </row>
        <row r="702">
          <cell r="A702">
            <v>7471</v>
          </cell>
          <cell r="B702" t="str">
            <v>INTERV.PLAN DLLO.SANEAM.RIO.MEDELLIN</v>
          </cell>
        </row>
        <row r="703">
          <cell r="A703">
            <v>7472</v>
          </cell>
          <cell r="B703" t="str">
            <v>CENTRO DE COSTO NO EXISTE!!!</v>
          </cell>
        </row>
        <row r="704">
          <cell r="A704">
            <v>7473</v>
          </cell>
          <cell r="B704" t="str">
            <v>G FROS PL DLLO SANEAM RIO MEDELLIN</v>
          </cell>
        </row>
        <row r="705">
          <cell r="A705">
            <v>7474</v>
          </cell>
          <cell r="B705" t="str">
            <v>CENTRO DE COSTO NO EXISTE!!!</v>
          </cell>
        </row>
        <row r="706">
          <cell r="A706">
            <v>7475</v>
          </cell>
          <cell r="B706" t="str">
            <v>FLUCT TIPO DE CAMBIO ACUEDUCTO</v>
          </cell>
        </row>
        <row r="707">
          <cell r="A707">
            <v>7476</v>
          </cell>
          <cell r="B707" t="str">
            <v>CENTRO DE COSTO NO EXISTE!!!</v>
          </cell>
        </row>
        <row r="708">
          <cell r="A708">
            <v>7478</v>
          </cell>
          <cell r="B708" t="str">
            <v>AJ P INFL P DLLO SANEAM RIO MEDELLIN</v>
          </cell>
        </row>
        <row r="709">
          <cell r="A709">
            <v>7479</v>
          </cell>
          <cell r="B709" t="str">
            <v>CENTRO DE COSTO NO EXISTE!!!</v>
          </cell>
        </row>
        <row r="710">
          <cell r="A710">
            <v>7480</v>
          </cell>
          <cell r="B710" t="str">
            <v>CAP P DLLO SANEAM RIO MED Y ACTO</v>
          </cell>
        </row>
        <row r="711">
          <cell r="A711">
            <v>7481</v>
          </cell>
          <cell r="B711" t="str">
            <v>INFORMAT PLAN DLLO SANEAM R MEDELLIN</v>
          </cell>
        </row>
        <row r="712">
          <cell r="A712">
            <v>7482</v>
          </cell>
          <cell r="B712" t="str">
            <v>CENTROS DE OPERACION Y MANTTO</v>
          </cell>
        </row>
        <row r="713">
          <cell r="A713">
            <v>7483</v>
          </cell>
          <cell r="B713" t="str">
            <v>CENTRO DE COSTO NO EXISTE!!!</v>
          </cell>
        </row>
        <row r="714">
          <cell r="A714">
            <v>7499</v>
          </cell>
          <cell r="B714" t="str">
            <v>ANTICIPOS PROGRAMAS GENERALES</v>
          </cell>
        </row>
        <row r="715">
          <cell r="A715">
            <v>7500</v>
          </cell>
          <cell r="B715" t="str">
            <v>DIVISION COMERCIALIZACION ENERGIA</v>
          </cell>
        </row>
        <row r="716">
          <cell r="A716">
            <v>7501</v>
          </cell>
          <cell r="B716" t="str">
            <v>CENTRO DE COSTO NO EXISTE!!!</v>
          </cell>
        </row>
        <row r="717">
          <cell r="A717">
            <v>7511</v>
          </cell>
          <cell r="B717" t="str">
            <v>TANQUES GIRARDOTA</v>
          </cell>
        </row>
        <row r="718">
          <cell r="A718">
            <v>7512</v>
          </cell>
          <cell r="B718" t="str">
            <v>CENTRO DE COSTO NO EXISTE!!!</v>
          </cell>
        </row>
        <row r="719">
          <cell r="A719">
            <v>7520</v>
          </cell>
          <cell r="B719" t="str">
            <v>USO RACIONAL DE ENERGIA</v>
          </cell>
        </row>
        <row r="720">
          <cell r="A720">
            <v>7521</v>
          </cell>
          <cell r="B720" t="str">
            <v>CENTRO DE COSTO NO EXISTE!!!</v>
          </cell>
        </row>
        <row r="721">
          <cell r="A721">
            <v>7539</v>
          </cell>
          <cell r="B721" t="str">
            <v>ANTICIPOS FINDETER</v>
          </cell>
        </row>
        <row r="722">
          <cell r="A722">
            <v>7540</v>
          </cell>
          <cell r="B722" t="str">
            <v>CENTRO DE COSTO NO EXISTE!!!</v>
          </cell>
        </row>
        <row r="723">
          <cell r="A723">
            <v>7550</v>
          </cell>
          <cell r="B723" t="str">
            <v>REORDENAMIENTO DE CIRCUITOS PLAN FUTURO</v>
          </cell>
        </row>
        <row r="724">
          <cell r="A724">
            <v>7551</v>
          </cell>
          <cell r="B724" t="str">
            <v>CENTRO DE COSTO NO EXISTE!!!</v>
          </cell>
        </row>
        <row r="725">
          <cell r="A725">
            <v>7555</v>
          </cell>
          <cell r="B725" t="str">
            <v>SUMINISTRO EQUIPOS PLANTA TTO, PLAN BIENAL</v>
          </cell>
        </row>
        <row r="726">
          <cell r="A726">
            <v>7556</v>
          </cell>
          <cell r="B726" t="str">
            <v>CENTRO DE COSTO NO EXISTE!!!</v>
          </cell>
        </row>
        <row r="727">
          <cell r="A727">
            <v>7558</v>
          </cell>
          <cell r="B727" t="str">
            <v>AJ POR INFL PLAN BIENAL ACTO</v>
          </cell>
        </row>
        <row r="728">
          <cell r="A728">
            <v>7559</v>
          </cell>
          <cell r="B728" t="str">
            <v>CENTRO DE COSTO NO EXISTE!!!</v>
          </cell>
        </row>
        <row r="729">
          <cell r="A729">
            <v>7566</v>
          </cell>
          <cell r="B729" t="str">
            <v>EST DE BOMBEO PLAN BIENAL</v>
          </cell>
        </row>
        <row r="730">
          <cell r="A730">
            <v>7567</v>
          </cell>
          <cell r="B730" t="str">
            <v>CENTRO DE COSTO NO EXISTE!!!</v>
          </cell>
        </row>
        <row r="731">
          <cell r="A731">
            <v>7572</v>
          </cell>
          <cell r="B731" t="str">
            <v>CONSTRUCC.YCAMB.DOMICILIARI.ACTO.</v>
          </cell>
        </row>
        <row r="732">
          <cell r="A732">
            <v>7573</v>
          </cell>
          <cell r="B732" t="str">
            <v>CENTRO DE COSTO NO EXISTE!!!</v>
          </cell>
        </row>
        <row r="733">
          <cell r="A733">
            <v>7576</v>
          </cell>
          <cell r="B733" t="str">
            <v>CONSTRUCCION OBRAS PROG PERIUR</v>
          </cell>
        </row>
        <row r="734">
          <cell r="A734">
            <v>7577</v>
          </cell>
          <cell r="B734" t="str">
            <v>CONST NUEVAS REDES PLAN BIENAL</v>
          </cell>
        </row>
        <row r="735">
          <cell r="A735">
            <v>7578</v>
          </cell>
          <cell r="B735" t="str">
            <v>CENTRO DE COSTO NO EXISTE!!!</v>
          </cell>
        </row>
        <row r="736">
          <cell r="A736">
            <v>7579</v>
          </cell>
          <cell r="B736" t="str">
            <v>ING PL BIENAL ACTO</v>
          </cell>
        </row>
        <row r="737">
          <cell r="A737">
            <v>7580</v>
          </cell>
          <cell r="B737" t="str">
            <v>ESTUD Y DIS ACTO PL BIENAL</v>
          </cell>
        </row>
        <row r="738">
          <cell r="A738">
            <v>7581</v>
          </cell>
          <cell r="B738" t="str">
            <v>CENTRO DE COSTO NO EXISTE!!!</v>
          </cell>
        </row>
        <row r="739">
          <cell r="A739">
            <v>7588</v>
          </cell>
          <cell r="B739" t="str">
            <v>AJ POR INFL FINDETER HV</v>
          </cell>
        </row>
        <row r="740">
          <cell r="A740">
            <v>7589</v>
          </cell>
          <cell r="B740" t="str">
            <v>ANTICIPOS OTROS PROGRAMAS</v>
          </cell>
        </row>
        <row r="741">
          <cell r="A741">
            <v>7590</v>
          </cell>
          <cell r="B741" t="str">
            <v>CENTRO DE COSTO NO EXISTE!!!</v>
          </cell>
        </row>
        <row r="742">
          <cell r="A742">
            <v>7600</v>
          </cell>
          <cell r="B742" t="str">
            <v>DIVISION MONTAJES</v>
          </cell>
        </row>
        <row r="743">
          <cell r="A743">
            <v>7601</v>
          </cell>
          <cell r="B743" t="str">
            <v>GRUPO MONTAJE CENTRALES</v>
          </cell>
        </row>
        <row r="744">
          <cell r="A744">
            <v>7602</v>
          </cell>
          <cell r="B744" t="str">
            <v>GRUPO MONTAJE SUBESTACIONES</v>
          </cell>
        </row>
        <row r="745">
          <cell r="A745">
            <v>7603</v>
          </cell>
          <cell r="B745" t="str">
            <v>CENTRO DE COSTO NO EXISTE!!!</v>
          </cell>
        </row>
        <row r="746">
          <cell r="A746">
            <v>7606</v>
          </cell>
          <cell r="B746" t="str">
            <v>CONST COLECT INTERCEP PL BIENA</v>
          </cell>
        </row>
        <row r="747">
          <cell r="A747">
            <v>7607</v>
          </cell>
          <cell r="B747" t="str">
            <v>CENTRO DE COSTO NO EXISTE!!!</v>
          </cell>
        </row>
        <row r="748">
          <cell r="A748">
            <v>7608</v>
          </cell>
          <cell r="B748" t="str">
            <v>CONSTRUCCION OBRAS CONTROL VER</v>
          </cell>
        </row>
        <row r="749">
          <cell r="A749">
            <v>7609</v>
          </cell>
          <cell r="B749" t="str">
            <v>CENTRO DE COSTO NO EXISTE!!!</v>
          </cell>
        </row>
        <row r="750">
          <cell r="A750">
            <v>7610</v>
          </cell>
          <cell r="B750" t="str">
            <v>RECONST MASIVA RED ALC PL BIEN</v>
          </cell>
        </row>
        <row r="751">
          <cell r="A751">
            <v>7611</v>
          </cell>
          <cell r="B751" t="str">
            <v xml:space="preserve">CENTRO DE COSTO NO EXISTE!!! </v>
          </cell>
        </row>
        <row r="752">
          <cell r="A752">
            <v>7618</v>
          </cell>
          <cell r="B752" t="str">
            <v>CONST NUEV REDES ALC PLAN BIEN</v>
          </cell>
        </row>
        <row r="753">
          <cell r="A753">
            <v>7619</v>
          </cell>
          <cell r="B753" t="str">
            <v>CENTRO DE COSTO NO EXISTE!!!</v>
          </cell>
        </row>
        <row r="754">
          <cell r="A754">
            <v>7628</v>
          </cell>
          <cell r="B754" t="str">
            <v>AJ POR INFL PLAN BIENAL ALC</v>
          </cell>
        </row>
        <row r="755">
          <cell r="A755">
            <v>7629</v>
          </cell>
          <cell r="B755" t="str">
            <v>ING PL BIENAL ALC</v>
          </cell>
        </row>
        <row r="756">
          <cell r="A756">
            <v>7630</v>
          </cell>
          <cell r="B756" t="str">
            <v>EST Y DIS ALC PL BIENAL</v>
          </cell>
        </row>
        <row r="757">
          <cell r="A757">
            <v>7631</v>
          </cell>
          <cell r="B757" t="str">
            <v>INTERVENTORIA PLAN BIENAL ALC</v>
          </cell>
        </row>
        <row r="758">
          <cell r="A758">
            <v>7632</v>
          </cell>
          <cell r="B758" t="str">
            <v>CENTRO DE COSTO NO EXISTE!!!</v>
          </cell>
        </row>
        <row r="759">
          <cell r="A759">
            <v>7640</v>
          </cell>
          <cell r="B759" t="str">
            <v>EQUIPOS TELEMETRIA Y TELECONTR</v>
          </cell>
        </row>
        <row r="760">
          <cell r="A760">
            <v>7641</v>
          </cell>
          <cell r="B760" t="str">
            <v>CENTRO DE TELEMETRIA OBRA CIVI</v>
          </cell>
        </row>
        <row r="761">
          <cell r="A761">
            <v>7642</v>
          </cell>
          <cell r="B761" t="str">
            <v>CENTRO DE COSTO NO EXISTE!!!</v>
          </cell>
        </row>
        <row r="762">
          <cell r="A762">
            <v>7653</v>
          </cell>
          <cell r="B762" t="str">
            <v>PROG VEREDAS OTROS PROGRAMAS</v>
          </cell>
        </row>
        <row r="763">
          <cell r="A763">
            <v>7654</v>
          </cell>
          <cell r="B763" t="str">
            <v>CENTRO DE COSTO NO EXISTE!!!</v>
          </cell>
        </row>
        <row r="764">
          <cell r="A764">
            <v>7655</v>
          </cell>
          <cell r="B764" t="str">
            <v>REDES Y DOMIC H.V.</v>
          </cell>
        </row>
        <row r="765">
          <cell r="A765">
            <v>7656</v>
          </cell>
          <cell r="B765" t="str">
            <v>RECONST. REDES INVAL ACUEDUCTO</v>
          </cell>
        </row>
        <row r="766">
          <cell r="A766">
            <v>7657</v>
          </cell>
          <cell r="B766" t="str">
            <v>RECONST REDES OTROS PROG    .</v>
          </cell>
        </row>
        <row r="767">
          <cell r="A767">
            <v>7658</v>
          </cell>
          <cell r="B767" t="str">
            <v>ESTABIL. PRESA PIEDRAS BLANCAS</v>
          </cell>
        </row>
        <row r="768">
          <cell r="A768">
            <v>7659</v>
          </cell>
          <cell r="B768" t="str">
            <v>TANQUES OTROS PROGRAMAS</v>
          </cell>
        </row>
        <row r="769">
          <cell r="A769">
            <v>7660</v>
          </cell>
          <cell r="B769" t="str">
            <v>REFACCION INST. TRATAMIENTO</v>
          </cell>
        </row>
        <row r="770">
          <cell r="A770">
            <v>7661</v>
          </cell>
          <cell r="B770" t="str">
            <v>REFACCION INSTALAC CAPTACION</v>
          </cell>
        </row>
        <row r="771">
          <cell r="A771">
            <v>7662</v>
          </cell>
          <cell r="B771" t="str">
            <v>ACONDICIONAMIENTO INSTALACIONES CALDAS</v>
          </cell>
        </row>
        <row r="772">
          <cell r="A772">
            <v>7663</v>
          </cell>
          <cell r="B772" t="str">
            <v>REFACCION INST. DISTRIBUCION</v>
          </cell>
        </row>
        <row r="773">
          <cell r="A773">
            <v>7664</v>
          </cell>
          <cell r="B773" t="str">
            <v>ACONDICIONAMIENTO INSTALACIONES BARBOSA</v>
          </cell>
        </row>
        <row r="774">
          <cell r="A774">
            <v>7665</v>
          </cell>
          <cell r="B774" t="str">
            <v>CENTRO DE COSTO NO EXISTE!!!</v>
          </cell>
        </row>
        <row r="775">
          <cell r="A775">
            <v>7666</v>
          </cell>
          <cell r="B775" t="str">
            <v>REDES DE DISTRIBUCION ACUEDUCTO  OP</v>
          </cell>
        </row>
        <row r="776">
          <cell r="A776">
            <v>7667</v>
          </cell>
          <cell r="B776" t="str">
            <v>CONDUCCIONES E IMPULSACIONES</v>
          </cell>
        </row>
        <row r="777">
          <cell r="A777">
            <v>7668</v>
          </cell>
          <cell r="B777" t="str">
            <v>CENTRO DE COSTO NO EXISTE!!!</v>
          </cell>
        </row>
        <row r="778">
          <cell r="A778">
            <v>7669</v>
          </cell>
          <cell r="B778" t="str">
            <v>ANTICIPOS OTROS PROGRAMAS</v>
          </cell>
        </row>
        <row r="779">
          <cell r="A779">
            <v>7670</v>
          </cell>
          <cell r="B779" t="str">
            <v>VENTA AGUA CRUDA</v>
          </cell>
        </row>
        <row r="780">
          <cell r="A780">
            <v>7671</v>
          </cell>
          <cell r="B780" t="str">
            <v>CENTRO DE COSTO NO EXISTE!!!</v>
          </cell>
        </row>
        <row r="781">
          <cell r="A781">
            <v>7675</v>
          </cell>
          <cell r="B781" t="str">
            <v>OBRAS PROGRAMA PAAC OP</v>
          </cell>
        </row>
        <row r="782">
          <cell r="A782">
            <v>7676</v>
          </cell>
          <cell r="B782" t="str">
            <v>CENTRO DE COSTO NO EXISTE!!!</v>
          </cell>
        </row>
        <row r="783">
          <cell r="A783">
            <v>7678</v>
          </cell>
          <cell r="B783" t="str">
            <v>AJ POR INFL OTROS PROGRAMAS</v>
          </cell>
        </row>
        <row r="784">
          <cell r="A784">
            <v>7679</v>
          </cell>
          <cell r="B784" t="str">
            <v>ANTICIPOS PLAN BIENAL</v>
          </cell>
        </row>
        <row r="785">
          <cell r="A785">
            <v>7680</v>
          </cell>
          <cell r="B785" t="str">
            <v>CENTRO DE COSTO NO EXISTE!!!</v>
          </cell>
        </row>
        <row r="786">
          <cell r="A786">
            <v>7695</v>
          </cell>
          <cell r="B786" t="str">
            <v>MICROCENTRALES OBRA CIVIL</v>
          </cell>
        </row>
        <row r="787">
          <cell r="A787">
            <v>7696</v>
          </cell>
          <cell r="B787" t="str">
            <v>MICROCENTRALES EQUIPOS</v>
          </cell>
        </row>
        <row r="788">
          <cell r="A788">
            <v>7697</v>
          </cell>
          <cell r="B788" t="str">
            <v>INTERVENTORIA OTROS PROG ACTO</v>
          </cell>
        </row>
        <row r="789">
          <cell r="A789">
            <v>7698</v>
          </cell>
          <cell r="B789" t="str">
            <v>INGENIERIA OTROS PROGRAMAS ACU</v>
          </cell>
        </row>
        <row r="790">
          <cell r="A790">
            <v>7699</v>
          </cell>
          <cell r="B790" t="str">
            <v>CENTRO DE COSTO NO EXISTE!!!</v>
          </cell>
        </row>
        <row r="791">
          <cell r="A791">
            <v>7700</v>
          </cell>
          <cell r="B791" t="str">
            <v>DISE\O PLANTA DE TTO SAN FDO</v>
          </cell>
        </row>
        <row r="792">
          <cell r="A792">
            <v>7701</v>
          </cell>
          <cell r="B792" t="str">
            <v>CENTRO DE COSTO NO EXISTE!!!</v>
          </cell>
        </row>
        <row r="793">
          <cell r="A793">
            <v>7709</v>
          </cell>
          <cell r="B793" t="str">
            <v>GASTOS FROS FONADE PTA TTO SAN FDO</v>
          </cell>
        </row>
        <row r="794">
          <cell r="A794">
            <v>7710</v>
          </cell>
          <cell r="B794" t="str">
            <v>REUBICACION ASENT BELLO SANEAMIENTO</v>
          </cell>
        </row>
        <row r="795">
          <cell r="A795">
            <v>7711</v>
          </cell>
          <cell r="B795" t="str">
            <v>PREPARACION PL DLLO. DEL NORTE</v>
          </cell>
        </row>
        <row r="796">
          <cell r="A796">
            <v>7712</v>
          </cell>
          <cell r="B796" t="str">
            <v>CENTRO DE COSTO NO EXISTE!!!</v>
          </cell>
        </row>
        <row r="797">
          <cell r="A797">
            <v>7715</v>
          </cell>
          <cell r="B797" t="str">
            <v>OBRAS PROG PAAC ALCANTARILLADO</v>
          </cell>
        </row>
        <row r="798">
          <cell r="A798">
            <v>7716</v>
          </cell>
          <cell r="B798" t="str">
            <v>CENTRO DE COSTO NO EXISTE!!!</v>
          </cell>
        </row>
        <row r="799">
          <cell r="A799">
            <v>7721</v>
          </cell>
          <cell r="B799" t="str">
            <v>PLAN CORREGIMIENTO VEREDAS ALC</v>
          </cell>
        </row>
        <row r="800">
          <cell r="A800">
            <v>7722</v>
          </cell>
          <cell r="B800" t="str">
            <v>CENTRO DE COSTO NO EXISTE!!!</v>
          </cell>
        </row>
        <row r="801">
          <cell r="A801">
            <v>7745</v>
          </cell>
          <cell r="B801" t="str">
            <v>REDES Y DOMICILIARIAS HV. ALC</v>
          </cell>
        </row>
        <row r="802">
          <cell r="A802">
            <v>7746</v>
          </cell>
          <cell r="B802" t="str">
            <v>INTERCEPT PLAN DLLO SANEAM R MEDELLIN</v>
          </cell>
        </row>
        <row r="803">
          <cell r="A803">
            <v>7747</v>
          </cell>
          <cell r="B803" t="str">
            <v>COLECT PLAN DLLO SANEAM RIO MEDELLIN</v>
          </cell>
        </row>
        <row r="804">
          <cell r="A804">
            <v>7748</v>
          </cell>
          <cell r="B804" t="str">
            <v>AJ POR INFL FINDETER HV</v>
          </cell>
        </row>
        <row r="805">
          <cell r="A805">
            <v>7749</v>
          </cell>
          <cell r="B805" t="str">
            <v>CENTRO DE COSTO NO EXISTE!!!</v>
          </cell>
        </row>
        <row r="806">
          <cell r="A806">
            <v>7754</v>
          </cell>
          <cell r="B806" t="str">
            <v>CONST Y CAMB DOMIC Y ACOMETIDAS</v>
          </cell>
        </row>
        <row r="807">
          <cell r="A807">
            <v>7755</v>
          </cell>
          <cell r="B807" t="str">
            <v>CENTRO DE COSTO NO EXISTE!!!</v>
          </cell>
        </row>
        <row r="808">
          <cell r="A808">
            <v>7756</v>
          </cell>
          <cell r="B808" t="str">
            <v>CONST SUMIDEROS PLUVIALES</v>
          </cell>
        </row>
        <row r="809">
          <cell r="A809">
            <v>7757</v>
          </cell>
          <cell r="B809" t="str">
            <v>CENTRO DE COSTO NO EXISTE!!!</v>
          </cell>
        </row>
        <row r="810">
          <cell r="A810">
            <v>7758</v>
          </cell>
          <cell r="B810" t="str">
            <v>OBRAS CONTROL VERTIMIENTOS</v>
          </cell>
        </row>
        <row r="811">
          <cell r="A811">
            <v>7759</v>
          </cell>
          <cell r="B811" t="str">
            <v>CENTRO DE COSTO NO EXISTE!!!</v>
          </cell>
        </row>
        <row r="812">
          <cell r="A812">
            <v>7762</v>
          </cell>
          <cell r="B812" t="str">
            <v>OBRA CIVIL PLANTA TTO SAN FDO</v>
          </cell>
        </row>
        <row r="813">
          <cell r="A813">
            <v>7763</v>
          </cell>
          <cell r="B813" t="str">
            <v>EQUIPOS PLANTA TTO SAN FDO</v>
          </cell>
        </row>
        <row r="814">
          <cell r="A814">
            <v>7764</v>
          </cell>
          <cell r="B814" t="str">
            <v>TERRENOS PLANTA TTO. SAN FERNANDO</v>
          </cell>
        </row>
        <row r="815">
          <cell r="A815">
            <v>7765</v>
          </cell>
          <cell r="B815" t="str">
            <v>MONTAJE EQUIPOS PLANTA TTO SAN FDO.</v>
          </cell>
        </row>
        <row r="816">
          <cell r="A816">
            <v>7766</v>
          </cell>
          <cell r="B816" t="str">
            <v>TIERR Y SERVID COLECT PL EXP REP</v>
          </cell>
        </row>
        <row r="817">
          <cell r="A817">
            <v>7767</v>
          </cell>
          <cell r="B817" t="str">
            <v>CENTRO DE COSTO NO EXISTE!!!</v>
          </cell>
        </row>
        <row r="818">
          <cell r="A818">
            <v>7768</v>
          </cell>
          <cell r="B818" t="str">
            <v>AJ POR INFL OTROS PROGRAMAS</v>
          </cell>
        </row>
        <row r="819">
          <cell r="A819">
            <v>7769</v>
          </cell>
          <cell r="B819" t="str">
            <v>ANTICIPOS PLAN DLLO SANEAMIENTO</v>
          </cell>
        </row>
        <row r="820">
          <cell r="A820">
            <v>7770</v>
          </cell>
          <cell r="B820" t="str">
            <v>ING.PLAN DLLO.SANEAM.RIO MEDELLIN</v>
          </cell>
        </row>
        <row r="821">
          <cell r="A821">
            <v>7771</v>
          </cell>
          <cell r="B821" t="str">
            <v>INTERV. PLAN SANEAM.RIO MEDELLIN</v>
          </cell>
        </row>
        <row r="822">
          <cell r="A822">
            <v>7772</v>
          </cell>
          <cell r="B822" t="str">
            <v>CENTRO DE COSTO NO EXISTE!!!</v>
          </cell>
        </row>
        <row r="823">
          <cell r="A823">
            <v>7773</v>
          </cell>
          <cell r="B823" t="str">
            <v>GTOS FROS PLAN DLLO SANEAMIENTO</v>
          </cell>
        </row>
        <row r="824">
          <cell r="A824">
            <v>7774</v>
          </cell>
          <cell r="B824" t="str">
            <v>CENTRO DE COSTO NO EXISTE!!!</v>
          </cell>
        </row>
        <row r="825">
          <cell r="A825">
            <v>7775</v>
          </cell>
          <cell r="B825" t="str">
            <v>FLUCT TIPO DE CAMBIO ALCANTARILLADO</v>
          </cell>
        </row>
        <row r="826">
          <cell r="A826">
            <v>7776</v>
          </cell>
          <cell r="B826" t="str">
            <v>REPOSICION COLECTORES</v>
          </cell>
        </row>
        <row r="827">
          <cell r="A827">
            <v>7777</v>
          </cell>
          <cell r="B827" t="str">
            <v>CENTRO DE COSTO NO EXISTE!!!</v>
          </cell>
        </row>
        <row r="828">
          <cell r="A828">
            <v>7778</v>
          </cell>
          <cell r="B828" t="str">
            <v>CONST COLECTORES OTROS PROGRAMAS</v>
          </cell>
        </row>
        <row r="829">
          <cell r="A829">
            <v>7779</v>
          </cell>
          <cell r="B829" t="str">
            <v>CENTRO DE COSTO NO EXISTE!!!</v>
          </cell>
        </row>
        <row r="830">
          <cell r="A830">
            <v>7783</v>
          </cell>
          <cell r="B830" t="str">
            <v>PROGRAMA PERIURBANO OTROS PROGRAMAS</v>
          </cell>
        </row>
        <row r="831">
          <cell r="A831">
            <v>7784</v>
          </cell>
          <cell r="B831" t="str">
            <v>CENTRO DE COSTO NO EXISTE!!!</v>
          </cell>
        </row>
        <row r="832">
          <cell r="A832">
            <v>7786</v>
          </cell>
          <cell r="B832" t="str">
            <v>RECONST.REDES INVAL ALCANTARILLADO</v>
          </cell>
        </row>
        <row r="833">
          <cell r="A833">
            <v>7787</v>
          </cell>
          <cell r="B833" t="str">
            <v>REPOSICION REDES ALCANTARILLADO</v>
          </cell>
        </row>
        <row r="834">
          <cell r="A834">
            <v>7788</v>
          </cell>
          <cell r="B834" t="str">
            <v>INGENIERIA OTROS PROGRAMAS ALCDO.</v>
          </cell>
        </row>
        <row r="835">
          <cell r="A835">
            <v>7789</v>
          </cell>
          <cell r="B835" t="str">
            <v>CENTRO DE COSTO NO EXISTE!!!</v>
          </cell>
        </row>
        <row r="836">
          <cell r="A836">
            <v>7802</v>
          </cell>
          <cell r="B836" t="str">
            <v>RED PRIMARIA REPOSICIÓN</v>
          </cell>
        </row>
        <row r="837">
          <cell r="A837">
            <v>7803</v>
          </cell>
          <cell r="B837" t="str">
            <v>CENTRO DE COSTO NO EXISTE!!!</v>
          </cell>
        </row>
        <row r="838">
          <cell r="A838">
            <v>7804</v>
          </cell>
          <cell r="B838" t="str">
            <v>RED SECUNDARIA REPOSICION</v>
          </cell>
        </row>
        <row r="839">
          <cell r="A839">
            <v>7805</v>
          </cell>
          <cell r="B839" t="str">
            <v>CENTRO DE COSTO NO EXISTE!!!</v>
          </cell>
        </row>
        <row r="840">
          <cell r="A840">
            <v>7807</v>
          </cell>
          <cell r="B840" t="str">
            <v>PROYECTO CENTRO</v>
          </cell>
        </row>
        <row r="841">
          <cell r="A841">
            <v>7808</v>
          </cell>
          <cell r="B841" t="str">
            <v>EQUIPOS RED DE ACCESO</v>
          </cell>
        </row>
        <row r="842">
          <cell r="A842">
            <v>7809</v>
          </cell>
          <cell r="B842" t="str">
            <v>PROYECTO TELEVISION POR CABLE</v>
          </cell>
        </row>
        <row r="843">
          <cell r="A843">
            <v>7810</v>
          </cell>
          <cell r="B843" t="str">
            <v>RED PRIMARIA PLAN 95-99</v>
          </cell>
        </row>
        <row r="844">
          <cell r="A844">
            <v>7811</v>
          </cell>
          <cell r="B844" t="str">
            <v>CENTRO DE COSTO NO EXISTE!!!</v>
          </cell>
        </row>
        <row r="845">
          <cell r="A845">
            <v>7812</v>
          </cell>
          <cell r="B845" t="str">
            <v>RED SECUNDARIA PLAN 95-99</v>
          </cell>
        </row>
        <row r="846">
          <cell r="A846">
            <v>7813</v>
          </cell>
          <cell r="B846" t="str">
            <v>CENTRO DE COSTO NO EXISTE!!!</v>
          </cell>
        </row>
        <row r="847">
          <cell r="A847">
            <v>7814</v>
          </cell>
          <cell r="B847" t="str">
            <v>RED CANALIZACIONES PLAN 95-99</v>
          </cell>
        </row>
        <row r="848">
          <cell r="A848">
            <v>7815</v>
          </cell>
          <cell r="B848" t="str">
            <v>CENTRO DE COSTO NO EXISTE!!!</v>
          </cell>
        </row>
        <row r="849">
          <cell r="A849">
            <v>7816</v>
          </cell>
          <cell r="B849" t="str">
            <v>PRESURIZACION</v>
          </cell>
        </row>
        <row r="850">
          <cell r="A850">
            <v>7817</v>
          </cell>
          <cell r="B850" t="str">
            <v>SISTEMATIZACION DANOS P.95-99</v>
          </cell>
        </row>
        <row r="851">
          <cell r="A851">
            <v>7818</v>
          </cell>
          <cell r="B851" t="str">
            <v>PLAN DE CONTINGENCIAS</v>
          </cell>
        </row>
        <row r="852">
          <cell r="A852">
            <v>7819</v>
          </cell>
          <cell r="B852" t="str">
            <v>DESPACHO CUADRILLAS P.95-99</v>
          </cell>
        </row>
        <row r="853">
          <cell r="A853">
            <v>7820</v>
          </cell>
          <cell r="B853" t="str">
            <v>LINEA ABONADOS PLAN 95-99</v>
          </cell>
        </row>
        <row r="854">
          <cell r="A854">
            <v>7821</v>
          </cell>
          <cell r="B854" t="str">
            <v>LINEA ABONADOS ORIENTE</v>
          </cell>
        </row>
        <row r="855">
          <cell r="A855">
            <v>7822</v>
          </cell>
          <cell r="B855" t="str">
            <v>TELS PUBLICOS SIN COBRO</v>
          </cell>
        </row>
        <row r="856">
          <cell r="A856">
            <v>7823</v>
          </cell>
          <cell r="B856" t="str">
            <v>CENTRO DE COSTO NO EXISTE!!!</v>
          </cell>
        </row>
        <row r="857">
          <cell r="A857">
            <v>7824</v>
          </cell>
          <cell r="B857" t="str">
            <v>TELS PUBLICOS CON COBRO</v>
          </cell>
        </row>
        <row r="858">
          <cell r="A858">
            <v>7825</v>
          </cell>
          <cell r="B858" t="str">
            <v>CENTRO DE COSTO NO EXISTE!!!</v>
          </cell>
        </row>
        <row r="859">
          <cell r="A859">
            <v>7826</v>
          </cell>
          <cell r="B859" t="str">
            <v>DESPACHO DE CUADRILLAS ORIENTE</v>
          </cell>
        </row>
        <row r="860">
          <cell r="A860">
            <v>7827</v>
          </cell>
          <cell r="B860" t="str">
            <v>COMUNICACION VIA RADIO</v>
          </cell>
        </row>
        <row r="861">
          <cell r="A861">
            <v>7828</v>
          </cell>
          <cell r="B861" t="str">
            <v>CAMBIOS RED PRIM Y SECUN P 95-99</v>
          </cell>
        </row>
        <row r="862">
          <cell r="A862">
            <v>7829</v>
          </cell>
          <cell r="B862" t="str">
            <v>CENTRO DE COSTO NO EXISTE!!!</v>
          </cell>
        </row>
        <row r="863">
          <cell r="A863">
            <v>7830</v>
          </cell>
          <cell r="B863" t="str">
            <v>AJ X INFL VIA RADIO CONVENCIONAL</v>
          </cell>
        </row>
        <row r="864">
          <cell r="A864">
            <v>7831</v>
          </cell>
          <cell r="B864" t="str">
            <v>CENTRO DE COSTO NO EXISTE!!!</v>
          </cell>
        </row>
        <row r="865">
          <cell r="A865">
            <v>7839</v>
          </cell>
          <cell r="B865" t="str">
            <v>ANTICIPOS PLAN MAESTRO DE INF.</v>
          </cell>
        </row>
        <row r="866">
          <cell r="A866">
            <v>7840</v>
          </cell>
          <cell r="B866" t="str">
            <v>CENTRO DE COSTO NO EXISTE!!!</v>
          </cell>
        </row>
        <row r="867">
          <cell r="A867">
            <v>7846</v>
          </cell>
          <cell r="B867" t="str">
            <v>AJ POR INFL OTROS PROGRAMAS</v>
          </cell>
        </row>
        <row r="868">
          <cell r="A868">
            <v>7847</v>
          </cell>
          <cell r="B868" t="str">
            <v>CENTRO DE COSTO NO EXISTE!!!</v>
          </cell>
        </row>
        <row r="869">
          <cell r="A869">
            <v>7869</v>
          </cell>
          <cell r="B869" t="str">
            <v>ANTICIPOS PROGRAMAS ESPECIALES</v>
          </cell>
        </row>
        <row r="870">
          <cell r="A870">
            <v>7870</v>
          </cell>
          <cell r="B870" t="str">
            <v>CENTRO DE COSTO NO EXISTE!!!</v>
          </cell>
        </row>
        <row r="871">
          <cell r="A871">
            <v>7891</v>
          </cell>
          <cell r="B871" t="str">
            <v>CORREO DE VOZ</v>
          </cell>
        </row>
        <row r="872">
          <cell r="A872">
            <v>7892</v>
          </cell>
          <cell r="B872" t="str">
            <v>LARGA DISTANCIA</v>
          </cell>
        </row>
        <row r="873">
          <cell r="A873">
            <v>7893</v>
          </cell>
          <cell r="B873" t="str">
            <v>TRUNKING NACIONAL</v>
          </cell>
        </row>
        <row r="874">
          <cell r="A874">
            <v>7894</v>
          </cell>
          <cell r="B874" t="str">
            <v>RED METROPOLITANA DE DATOS</v>
          </cell>
        </row>
        <row r="875">
          <cell r="A875">
            <v>7895</v>
          </cell>
          <cell r="B875" t="str">
            <v>INTERNET</v>
          </cell>
        </row>
        <row r="876">
          <cell r="A876">
            <v>7896</v>
          </cell>
          <cell r="B876" t="str">
            <v>PROYECTO BOGOTA</v>
          </cell>
        </row>
        <row r="877">
          <cell r="A877">
            <v>7897</v>
          </cell>
          <cell r="B877" t="str">
            <v>PROYECTO RED FIBRA OPTICA TORRES ISA</v>
          </cell>
        </row>
        <row r="878">
          <cell r="A878">
            <v>7898</v>
          </cell>
          <cell r="B878" t="str">
            <v>CENTRO DE COSTO NO EXISTE!!!</v>
          </cell>
        </row>
        <row r="879">
          <cell r="A879">
            <v>7900</v>
          </cell>
          <cell r="B879" t="str">
            <v>LINEAS PLAN 95-99</v>
          </cell>
        </row>
        <row r="880">
          <cell r="A880">
            <v>7901</v>
          </cell>
          <cell r="B880" t="str">
            <v>TRANSMISION PLAN 95-99</v>
          </cell>
        </row>
        <row r="881">
          <cell r="A881">
            <v>7902</v>
          </cell>
          <cell r="B881" t="str">
            <v>RDSI PLAN 95-99</v>
          </cell>
        </row>
        <row r="882">
          <cell r="A882">
            <v>7903</v>
          </cell>
          <cell r="B882" t="str">
            <v>EDIFICIOS PLAN MERCADEO</v>
          </cell>
        </row>
        <row r="883">
          <cell r="A883">
            <v>7904</v>
          </cell>
          <cell r="B883" t="str">
            <v>REPUESTOS EQUIPOS PRUEBA Y GENERACION</v>
          </cell>
        </row>
        <row r="884">
          <cell r="A884">
            <v>7905</v>
          </cell>
          <cell r="B884" t="str">
            <v>CENTRO DE COSTO NO EXISTE!!!</v>
          </cell>
        </row>
        <row r="885">
          <cell r="A885">
            <v>7915</v>
          </cell>
          <cell r="B885" t="str">
            <v>CAPACITACION TELEFONOS</v>
          </cell>
        </row>
        <row r="886">
          <cell r="A886">
            <v>7916</v>
          </cell>
          <cell r="B886" t="str">
            <v>CENTRO DE COSTO NO EXISTE!!!</v>
          </cell>
        </row>
        <row r="887">
          <cell r="A887">
            <v>7917</v>
          </cell>
          <cell r="B887" t="str">
            <v>DESPACHO DE CUADRILLAS</v>
          </cell>
        </row>
        <row r="888">
          <cell r="A888">
            <v>7918</v>
          </cell>
          <cell r="B888" t="str">
            <v>CENTRO DE COSTO NO EXISTE!!!</v>
          </cell>
        </row>
        <row r="889">
          <cell r="A889">
            <v>7919</v>
          </cell>
          <cell r="B889" t="str">
            <v>ANTICIPO PROGRAMAS GENERALES</v>
          </cell>
        </row>
        <row r="890">
          <cell r="A890">
            <v>7920</v>
          </cell>
          <cell r="B890" t="str">
            <v>EDIFICIOS PLANTA INT P.95-99</v>
          </cell>
        </row>
        <row r="891">
          <cell r="A891">
            <v>7921</v>
          </cell>
          <cell r="B891" t="str">
            <v>CENTRO DE COSTO NO EXISTE!!!</v>
          </cell>
        </row>
        <row r="892">
          <cell r="A892">
            <v>7922</v>
          </cell>
          <cell r="B892" t="str">
            <v>INTERCON ENTRE CENTRALES P 95-99</v>
          </cell>
        </row>
        <row r="893">
          <cell r="A893">
            <v>7923</v>
          </cell>
          <cell r="B893" t="str">
            <v>GABINETES INTERRUPTORES P.95-99</v>
          </cell>
        </row>
        <row r="894">
          <cell r="A894">
            <v>7924</v>
          </cell>
          <cell r="B894" t="str">
            <v>AIRE ACONDICIONADO PLAN 95-99</v>
          </cell>
        </row>
        <row r="895">
          <cell r="A895">
            <v>7925</v>
          </cell>
          <cell r="B895" t="str">
            <v>CENTRO DE COSTO NO EXISTE!!!</v>
          </cell>
        </row>
        <row r="896">
          <cell r="A896">
            <v>7927</v>
          </cell>
          <cell r="B896" t="str">
            <v>EQUIPO FIJO ORIENTE</v>
          </cell>
        </row>
        <row r="897">
          <cell r="A897">
            <v>7928</v>
          </cell>
          <cell r="B897" t="str">
            <v>CENTRO DE COSTO NO EXISTE!!!</v>
          </cell>
        </row>
        <row r="898">
          <cell r="A898">
            <v>7929</v>
          </cell>
          <cell r="B898" t="str">
            <v>ANTICIPOS TELEF PLAN 95-99</v>
          </cell>
        </row>
        <row r="899">
          <cell r="A899">
            <v>7930</v>
          </cell>
          <cell r="B899" t="str">
            <v>PLAN REPOSICION LINEAS</v>
          </cell>
        </row>
        <row r="900">
          <cell r="A900">
            <v>7931</v>
          </cell>
          <cell r="B900" t="str">
            <v>EQUIPOS TRANSMISION 35000 LINEAS</v>
          </cell>
        </row>
        <row r="901">
          <cell r="A901">
            <v>7932</v>
          </cell>
          <cell r="B901" t="str">
            <v>EQUIPOS COMPUTACION 98000 LINEAS</v>
          </cell>
        </row>
        <row r="902">
          <cell r="A902">
            <v>7933</v>
          </cell>
          <cell r="B902" t="str">
            <v>EQUIPOS TRANSMISION 98000 LINEAS</v>
          </cell>
        </row>
        <row r="903">
          <cell r="A903">
            <v>7934</v>
          </cell>
          <cell r="B903" t="str">
            <v>OTROS PLAN REVISION 95-99</v>
          </cell>
        </row>
        <row r="904">
          <cell r="A904">
            <v>7935</v>
          </cell>
          <cell r="B904" t="str">
            <v>CONMUTACION ESTRATOS BAJOS 2A. LINEA</v>
          </cell>
        </row>
        <row r="905">
          <cell r="A905">
            <v>7936</v>
          </cell>
          <cell r="B905" t="str">
            <v>CENTRO DE COSTO NO EXISTE!!!</v>
          </cell>
        </row>
        <row r="906">
          <cell r="A906">
            <v>7939</v>
          </cell>
          <cell r="B906" t="str">
            <v>ANTICIPOS PLANTA GENERAL</v>
          </cell>
        </row>
        <row r="907">
          <cell r="A907">
            <v>7940</v>
          </cell>
          <cell r="B907" t="str">
            <v>CENTRO DE COSTO NO EXISTE!!!</v>
          </cell>
        </row>
        <row r="908">
          <cell r="A908">
            <v>7949</v>
          </cell>
          <cell r="B908" t="str">
            <v>ANTICIPOS TELEFONOS PLAN 90-94</v>
          </cell>
        </row>
        <row r="909">
          <cell r="A909">
            <v>7950</v>
          </cell>
          <cell r="B909" t="str">
            <v>CENTRO DE COSTO NO EXISTE!!!</v>
          </cell>
        </row>
        <row r="910">
          <cell r="A910">
            <v>7970</v>
          </cell>
          <cell r="B910" t="str">
            <v>INGENIERIA OTROS PROGRAMAS</v>
          </cell>
        </row>
        <row r="911">
          <cell r="A911">
            <v>7971</v>
          </cell>
          <cell r="B911" t="str">
            <v>INGENIERIA PLAN REPOSICION</v>
          </cell>
        </row>
        <row r="912">
          <cell r="A912">
            <v>7972</v>
          </cell>
          <cell r="B912" t="str">
            <v>GASTOS FROS. EXIMBANK PLAN 95-99</v>
          </cell>
        </row>
        <row r="913">
          <cell r="A913">
            <v>7973</v>
          </cell>
          <cell r="B913" t="str">
            <v>CENTRO DE COSTO NO EXISTE!!!</v>
          </cell>
        </row>
        <row r="914">
          <cell r="A914">
            <v>7975</v>
          </cell>
          <cell r="B914" t="str">
            <v>GASTOS FINANCIEROS PLESSEY</v>
          </cell>
        </row>
        <row r="915">
          <cell r="A915">
            <v>7976</v>
          </cell>
          <cell r="B915" t="str">
            <v>CENTRO DE COSTO NO EXISTE!!!</v>
          </cell>
        </row>
        <row r="916">
          <cell r="A916">
            <v>7979</v>
          </cell>
          <cell r="B916" t="str">
            <v>AJUSTES POR INFLACION ORIENTE</v>
          </cell>
        </row>
        <row r="917">
          <cell r="A917">
            <v>7980</v>
          </cell>
          <cell r="B917" t="str">
            <v>CENTRO DE COSTO NO EXISTE!!!</v>
          </cell>
        </row>
        <row r="918">
          <cell r="A918">
            <v>7981</v>
          </cell>
          <cell r="B918" t="str">
            <v>AJUSTE PRESTAMO EXIMBANK (189K)</v>
          </cell>
        </row>
        <row r="919">
          <cell r="A919">
            <v>7982</v>
          </cell>
          <cell r="B919" t="str">
            <v>CENTRO DE COSTO NO EXISTE!!!</v>
          </cell>
        </row>
        <row r="920">
          <cell r="A920">
            <v>7987</v>
          </cell>
          <cell r="B920" t="str">
            <v>AJUSTE PRESTAMO PLESSEY</v>
          </cell>
        </row>
        <row r="921">
          <cell r="A921">
            <v>7988</v>
          </cell>
          <cell r="B921" t="str">
            <v>CENTRO DE COSTO NO EXISTE!!!</v>
          </cell>
        </row>
        <row r="922">
          <cell r="A922">
            <v>7994</v>
          </cell>
          <cell r="B922" t="str">
            <v>INGENIERIA PLAN DE DESARROLLO 2000-2002</v>
          </cell>
        </row>
        <row r="923">
          <cell r="A923">
            <v>7995</v>
          </cell>
          <cell r="B923" t="str">
            <v>AJUSTE PTMO. C. ITOH (161K)</v>
          </cell>
        </row>
        <row r="924">
          <cell r="A924">
            <v>7996</v>
          </cell>
          <cell r="B924" t="str">
            <v>INGENIERIA PLAN 1995-1999</v>
          </cell>
        </row>
        <row r="925">
          <cell r="A925">
            <v>7997</v>
          </cell>
          <cell r="B925" t="str">
            <v>INGENIERIA PROYECTO ORIENTE</v>
          </cell>
        </row>
        <row r="926">
          <cell r="A926">
            <v>7998</v>
          </cell>
          <cell r="B926" t="str">
            <v>CENTRO DE COSTO NO EXISTE!!!</v>
          </cell>
        </row>
        <row r="927">
          <cell r="A927">
            <v>7999</v>
          </cell>
          <cell r="B927" t="str">
            <v>INGENIERIA TELEFONOS VIA RADIO</v>
          </cell>
        </row>
        <row r="928">
          <cell r="A928">
            <v>8000</v>
          </cell>
          <cell r="B928" t="str">
            <v>SUB O.C. CANALIZACIONES VARIAS</v>
          </cell>
        </row>
        <row r="929">
          <cell r="A929">
            <v>8001</v>
          </cell>
          <cell r="B929" t="str">
            <v>SUB O.C. VARIAS</v>
          </cell>
        </row>
        <row r="930">
          <cell r="A930">
            <v>8002</v>
          </cell>
          <cell r="B930" t="str">
            <v>SUB LA CABAÑA O. C. EXPANSION</v>
          </cell>
        </row>
        <row r="931">
          <cell r="A931">
            <v>8003</v>
          </cell>
          <cell r="B931" t="str">
            <v>SUB ITAGUI O. C. EXPANSION</v>
          </cell>
        </row>
        <row r="932">
          <cell r="A932">
            <v>8004</v>
          </cell>
          <cell r="B932" t="str">
            <v>SUB. YARUMAL II O.C. AMPLIACION</v>
          </cell>
        </row>
        <row r="933">
          <cell r="A933">
            <v>8005</v>
          </cell>
          <cell r="B933" t="str">
            <v>SUB. SAN ANTONIO OO. CC. AMPLIACION</v>
          </cell>
        </row>
        <row r="934">
          <cell r="A934">
            <v>8006</v>
          </cell>
          <cell r="B934" t="str">
            <v>SUB. RIONEGRO O.C. AMPLIACION</v>
          </cell>
        </row>
        <row r="935">
          <cell r="A935">
            <v>8007</v>
          </cell>
          <cell r="B935" t="str">
            <v>SUB. SANTA ROSA O.C. AMPLIACION</v>
          </cell>
        </row>
        <row r="936">
          <cell r="A936">
            <v>8008</v>
          </cell>
          <cell r="B936" t="str">
            <v>SUB. O.C. CANALIZACIONES ITAGUI</v>
          </cell>
        </row>
        <row r="937">
          <cell r="A937">
            <v>8009</v>
          </cell>
          <cell r="B937" t="str">
            <v>SUB. O.C. CANALIZACIONES CABA\A</v>
          </cell>
        </row>
        <row r="938">
          <cell r="A938">
            <v>8010</v>
          </cell>
          <cell r="B938" t="str">
            <v>SUB. O.C. CANALIZACIONES ORIENTE</v>
          </cell>
        </row>
        <row r="939">
          <cell r="A939">
            <v>8011</v>
          </cell>
          <cell r="B939" t="str">
            <v>EXPANSION REDES PRIMARIAS</v>
          </cell>
        </row>
        <row r="940">
          <cell r="A940">
            <v>8012</v>
          </cell>
          <cell r="B940" t="str">
            <v>REPOSICION REDES PRIMARIAS</v>
          </cell>
        </row>
        <row r="941">
          <cell r="A941">
            <v>8013</v>
          </cell>
          <cell r="B941" t="str">
            <v>RECTIFICACION REDES SECUNDARIAS</v>
          </cell>
        </row>
        <row r="942">
          <cell r="A942">
            <v>8014</v>
          </cell>
          <cell r="B942" t="str">
            <v>EST. REDES PRIMARIAS AISLAD.</v>
          </cell>
        </row>
        <row r="943">
          <cell r="A943">
            <v>8015</v>
          </cell>
          <cell r="B943" t="str">
            <v>CENTRO DE INFORMACION REDES</v>
          </cell>
        </row>
        <row r="944">
          <cell r="A944">
            <v>8016</v>
          </cell>
          <cell r="B944" t="str">
            <v>RECONSTRUCCION TRANSFORMADORES</v>
          </cell>
        </row>
        <row r="945">
          <cell r="A945">
            <v>8017</v>
          </cell>
          <cell r="B945" t="str">
            <v>AUTOMATIZACION DE LA DISTRIBUC</v>
          </cell>
        </row>
        <row r="946">
          <cell r="A946">
            <v>8018</v>
          </cell>
          <cell r="B946" t="str">
            <v>REDES OTRAS ENTIDADES</v>
          </cell>
        </row>
        <row r="947">
          <cell r="A947">
            <v>8019</v>
          </cell>
          <cell r="B947" t="str">
            <v>SUB. RIO CLARO 110KV EXPANSION</v>
          </cell>
        </row>
        <row r="948">
          <cell r="A948">
            <v>8020</v>
          </cell>
          <cell r="B948" t="str">
            <v>REDES SUBESTACION ORIENTE II</v>
          </cell>
        </row>
        <row r="949">
          <cell r="A949">
            <v>8021</v>
          </cell>
          <cell r="B949" t="str">
            <v>REDES SUB LA CABANA</v>
          </cell>
        </row>
        <row r="950">
          <cell r="A950">
            <v>8022</v>
          </cell>
          <cell r="B950" t="str">
            <v>REDES SUB. ITAGUI</v>
          </cell>
        </row>
        <row r="951">
          <cell r="A951">
            <v>8023</v>
          </cell>
          <cell r="B951" t="str">
            <v>CONTRATOS REDES ZONA SUR</v>
          </cell>
        </row>
        <row r="952">
          <cell r="A952">
            <v>8024</v>
          </cell>
          <cell r="B952" t="str">
            <v>CONTRATO RED AEREA</v>
          </cell>
        </row>
        <row r="953">
          <cell r="A953">
            <v>8025</v>
          </cell>
          <cell r="B953" t="str">
            <v>ESTUDIOS DISTRIBUCION ENERGIA</v>
          </cell>
        </row>
        <row r="954">
          <cell r="A954">
            <v>8026</v>
          </cell>
          <cell r="B954" t="str">
            <v>CONTRATOS REDES ZONA NORTE</v>
          </cell>
        </row>
        <row r="955">
          <cell r="A955">
            <v>8027</v>
          </cell>
          <cell r="B955" t="str">
            <v>SUB. RIO CLARO 110KV OC EXPANSION</v>
          </cell>
        </row>
        <row r="956">
          <cell r="A956">
            <v>8028</v>
          </cell>
          <cell r="B956" t="str">
            <v>SUB. RIONEGRO AMPLIACION</v>
          </cell>
        </row>
        <row r="957">
          <cell r="A957">
            <v>8029</v>
          </cell>
          <cell r="B957" t="str">
            <v>INGENIERIA DISTRIBUCION 95-2000</v>
          </cell>
        </row>
        <row r="958">
          <cell r="A958">
            <v>8030</v>
          </cell>
          <cell r="B958" t="str">
            <v>SUB. STA ROSA AMPLIACION</v>
          </cell>
        </row>
        <row r="959">
          <cell r="A959">
            <v>8031</v>
          </cell>
          <cell r="B959" t="str">
            <v>S/E SAN CRISTOBAL AMPLIACION</v>
          </cell>
        </row>
        <row r="960">
          <cell r="A960">
            <v>8032</v>
          </cell>
          <cell r="B960" t="str">
            <v>SUB YARUMAL AMPLIACION</v>
          </cell>
        </row>
        <row r="961">
          <cell r="A961">
            <v>8033</v>
          </cell>
          <cell r="B961" t="str">
            <v>SUB ITAGUI EXPANSION</v>
          </cell>
        </row>
        <row r="962">
          <cell r="A962">
            <v>8034</v>
          </cell>
          <cell r="B962" t="str">
            <v>SUB LA CABANA EXPANSION</v>
          </cell>
        </row>
        <row r="963">
          <cell r="A963">
            <v>8035</v>
          </cell>
          <cell r="B963" t="str">
            <v>SUB REP/RESP TRANSF POTENCIA</v>
          </cell>
        </row>
        <row r="964">
          <cell r="A964">
            <v>8036</v>
          </cell>
          <cell r="B964" t="str">
            <v>SUB REP/RESP INTERRUP SECCIONAD</v>
          </cell>
        </row>
        <row r="965">
          <cell r="A965">
            <v>8037</v>
          </cell>
          <cell r="B965" t="str">
            <v>SUB REP/RESP TRANSFORMAD MEDIDA</v>
          </cell>
        </row>
        <row r="966">
          <cell r="A966">
            <v>8038</v>
          </cell>
          <cell r="B966" t="str">
            <v>SUB REP/RESP PARARRAYOS</v>
          </cell>
        </row>
        <row r="967">
          <cell r="A967">
            <v>8039</v>
          </cell>
          <cell r="B967" t="str">
            <v>ANTICIPOS DISTRIBUCION 95 - 2000</v>
          </cell>
        </row>
        <row r="968">
          <cell r="A968">
            <v>8040</v>
          </cell>
          <cell r="B968" t="str">
            <v>SUB REFUERZO PROTECCIONES VARIAS</v>
          </cell>
        </row>
        <row r="969">
          <cell r="A969">
            <v>8041</v>
          </cell>
          <cell r="B969" t="str">
            <v>SUB REFUERZO PROTECC COMUNICAC.</v>
          </cell>
        </row>
        <row r="970">
          <cell r="A970">
            <v>8042</v>
          </cell>
          <cell r="B970" t="str">
            <v>SUB REP/RESP VARIAS</v>
          </cell>
        </row>
        <row r="971">
          <cell r="A971">
            <v>8043</v>
          </cell>
          <cell r="B971" t="str">
            <v>OBRAS CIVILES VARIAS PESD</v>
          </cell>
        </row>
        <row r="972">
          <cell r="A972">
            <v>8044</v>
          </cell>
          <cell r="B972" t="str">
            <v>SUBESTACION SANTA ANA</v>
          </cell>
        </row>
        <row r="973">
          <cell r="A973">
            <v>8045</v>
          </cell>
          <cell r="B973" t="str">
            <v>GASTOS FINANCIEROS DISTRIBUCION</v>
          </cell>
        </row>
        <row r="974">
          <cell r="A974">
            <v>8046</v>
          </cell>
          <cell r="B974" t="str">
            <v>EMPALME ZAMORA-CABANA-OCCIDENTE</v>
          </cell>
        </row>
        <row r="975">
          <cell r="A975">
            <v>8047</v>
          </cell>
          <cell r="B975" t="str">
            <v>EMPALME BELEN ITAGUI ANCON SUR</v>
          </cell>
        </row>
        <row r="976">
          <cell r="A976">
            <v>8048</v>
          </cell>
          <cell r="B976" t="str">
            <v>INTERCONEXION 110 KV SUB BELLO</v>
          </cell>
        </row>
        <row r="977">
          <cell r="A977">
            <v>8049</v>
          </cell>
          <cell r="B977" t="str">
            <v>AJ POR INFL PL EXP SUB DIST FUT</v>
          </cell>
        </row>
        <row r="978">
          <cell r="A978">
            <v>8050</v>
          </cell>
          <cell r="B978" t="str">
            <v>CENTRO DE COSTO NO EXISTE!!!</v>
          </cell>
        </row>
        <row r="979">
          <cell r="A979">
            <v>8051</v>
          </cell>
          <cell r="B979" t="str">
            <v>INVERSIONES ANALISIS TECNICO</v>
          </cell>
        </row>
        <row r="980">
          <cell r="A980">
            <v>8052</v>
          </cell>
          <cell r="B980" t="str">
            <v>INVERSIONES Y MEJORAS ZONA METROPOLITANA</v>
          </cell>
        </row>
        <row r="981">
          <cell r="A981">
            <v>8053</v>
          </cell>
          <cell r="B981" t="str">
            <v>INVERSIONES Y MEJORAS ZONA GUADALUPE</v>
          </cell>
        </row>
        <row r="982">
          <cell r="A982">
            <v>8054</v>
          </cell>
          <cell r="B982" t="str">
            <v>INVERSIONES Y MEJORAS ZONA GUATAPE</v>
          </cell>
        </row>
        <row r="983">
          <cell r="A983">
            <v>8055</v>
          </cell>
          <cell r="B983" t="str">
            <v>INVERSIONES Y MEJORAS SECCION PLAYAS</v>
          </cell>
        </row>
        <row r="984">
          <cell r="A984">
            <v>8056</v>
          </cell>
          <cell r="B984" t="str">
            <v>INVERSIONES OPERACIÓN CENTRO CONTROL</v>
          </cell>
        </row>
        <row r="985">
          <cell r="A985">
            <v>8057</v>
          </cell>
          <cell r="B985" t="str">
            <v>INVERSIONES MANTENIMIENTO CENTRO CONTROL</v>
          </cell>
        </row>
        <row r="986">
          <cell r="A986">
            <v>8058</v>
          </cell>
          <cell r="B986" t="str">
            <v>REHABILITACION CENTRAL GUATAPE</v>
          </cell>
        </row>
        <row r="987">
          <cell r="A987">
            <v>8059</v>
          </cell>
          <cell r="B987" t="str">
            <v>PROYECTOS COMUNICACIONES</v>
          </cell>
        </row>
        <row r="988">
          <cell r="A988">
            <v>8060</v>
          </cell>
          <cell r="B988" t="str">
            <v>CENTRO DE COSTO NO EXISTE!!!</v>
          </cell>
        </row>
        <row r="989">
          <cell r="A989">
            <v>8061</v>
          </cell>
          <cell r="B989" t="str">
            <v>EQUIPOS PROD ENERGIA FUTURO</v>
          </cell>
        </row>
        <row r="990">
          <cell r="A990">
            <v>8062</v>
          </cell>
          <cell r="B990" t="str">
            <v>REPOSIC EG TRON G1P 3 Y PB</v>
          </cell>
        </row>
        <row r="991">
          <cell r="A991">
            <v>8063</v>
          </cell>
          <cell r="B991" t="str">
            <v>MODERNIZACION GUATAPE</v>
          </cell>
        </row>
        <row r="992">
          <cell r="A992">
            <v>8064</v>
          </cell>
          <cell r="B992" t="str">
            <v>OBRAS VARIAS DIVISION TECNICA FUTURA</v>
          </cell>
        </row>
        <row r="993">
          <cell r="A993">
            <v>8065</v>
          </cell>
          <cell r="B993" t="str">
            <v>CENTRO DE COSTO NO EXISTE!!!</v>
          </cell>
        </row>
        <row r="994">
          <cell r="A994">
            <v>8066</v>
          </cell>
          <cell r="B994" t="str">
            <v>OBRAS VARIAS MINICENTRAL PAJARITO</v>
          </cell>
        </row>
        <row r="995">
          <cell r="A995">
            <v>8067</v>
          </cell>
          <cell r="B995" t="str">
            <v>OBRAS VARIANTE MINICENTRAL DOLORES</v>
          </cell>
        </row>
        <row r="996">
          <cell r="A996">
            <v>8068</v>
          </cell>
          <cell r="B996" t="str">
            <v>DISENO PAJARITO DOLORES</v>
          </cell>
        </row>
        <row r="997">
          <cell r="A997">
            <v>8069</v>
          </cell>
          <cell r="B997" t="str">
            <v>CENTRO DE COSTO NO EXISTE!!!</v>
          </cell>
        </row>
        <row r="998">
          <cell r="A998">
            <v>8071</v>
          </cell>
          <cell r="B998" t="str">
            <v>EQUIPOS MINICENTRAL PAJARITO</v>
          </cell>
        </row>
        <row r="999">
          <cell r="A999">
            <v>8072</v>
          </cell>
          <cell r="B999" t="str">
            <v>EQUIPOS MINICENTRAL DOLORES</v>
          </cell>
        </row>
        <row r="1000">
          <cell r="A1000">
            <v>8073</v>
          </cell>
          <cell r="B1000" t="str">
            <v>INTERVENTORIA PAJARITO DOLORES</v>
          </cell>
        </row>
        <row r="1001">
          <cell r="A1001">
            <v>8074</v>
          </cell>
          <cell r="B1001" t="str">
            <v>INGEN. Y ADMON. MINICENTRALES</v>
          </cell>
        </row>
        <row r="1002">
          <cell r="A1002">
            <v>8075</v>
          </cell>
          <cell r="B1002" t="str">
            <v>CENTRO DE COSTO NO EXISTE!!!</v>
          </cell>
        </row>
        <row r="1003">
          <cell r="A1003">
            <v>8079</v>
          </cell>
          <cell r="B1003" t="str">
            <v>ANTICIPO MINICENTRALES PAJARITO DOLORES</v>
          </cell>
        </row>
        <row r="1004">
          <cell r="A1004">
            <v>8080</v>
          </cell>
          <cell r="B1004" t="str">
            <v>CENTRO DE COSTO NO EXISTE!!!</v>
          </cell>
        </row>
        <row r="1005">
          <cell r="A1005">
            <v>8089</v>
          </cell>
          <cell r="B1005" t="str">
            <v>ANTIC GENERACION Y REPOS. EQ. FUTUROS</v>
          </cell>
        </row>
        <row r="1006">
          <cell r="A1006">
            <v>8090</v>
          </cell>
          <cell r="B1006" t="str">
            <v>CENTRO DE COSTO NO EXISTE!!!</v>
          </cell>
        </row>
        <row r="1007">
          <cell r="A1007">
            <v>8098</v>
          </cell>
          <cell r="B1007" t="str">
            <v>ING. Y ADMON. GENER. Y REP. EQUIPOS FUT.</v>
          </cell>
        </row>
        <row r="1008">
          <cell r="A1008">
            <v>8099</v>
          </cell>
          <cell r="B1008" t="str">
            <v>CENTRO DE COSTO NO EXISTE!!!</v>
          </cell>
        </row>
        <row r="1009">
          <cell r="A1009">
            <v>8102</v>
          </cell>
          <cell r="B1009" t="str">
            <v>ING PLAN REDUCC PERDIDAS 95 - 2000</v>
          </cell>
        </row>
        <row r="1010">
          <cell r="A1010">
            <v>8103</v>
          </cell>
          <cell r="B1010" t="str">
            <v>INSTALACION CONTADORES H.V. PERDIDAS</v>
          </cell>
        </row>
        <row r="1011">
          <cell r="A1011">
            <v>8104</v>
          </cell>
          <cell r="B1011" t="str">
            <v>CONTADORES SECCION MEDICION</v>
          </cell>
        </row>
        <row r="1012">
          <cell r="A1012">
            <v>8105</v>
          </cell>
          <cell r="B1012" t="str">
            <v>INSTALACION CONTADORES H.V.</v>
          </cell>
        </row>
        <row r="1013">
          <cell r="A1013">
            <v>8106</v>
          </cell>
          <cell r="B1013" t="str">
            <v>INSTALACION CONTADORES PRPF</v>
          </cell>
        </row>
        <row r="1014">
          <cell r="A1014">
            <v>8107</v>
          </cell>
          <cell r="B1014" t="str">
            <v>REDES PRIMARIAS HV</v>
          </cell>
        </row>
        <row r="1015">
          <cell r="A1015">
            <v>8108</v>
          </cell>
          <cell r="B1015" t="str">
            <v>REDES SECUNDARIAS HV</v>
          </cell>
        </row>
        <row r="1016">
          <cell r="A1016">
            <v>8109</v>
          </cell>
          <cell r="B1016" t="str">
            <v>TRANSFORMADORES HV</v>
          </cell>
        </row>
        <row r="1017">
          <cell r="A1017">
            <v>8110</v>
          </cell>
          <cell r="B1017" t="str">
            <v>EXPANSION REDES D.E.N.</v>
          </cell>
        </row>
        <row r="1018">
          <cell r="A1018">
            <v>8111</v>
          </cell>
          <cell r="B1018" t="str">
            <v>EXPANSION REDES D.E.C.</v>
          </cell>
        </row>
        <row r="1019">
          <cell r="A1019">
            <v>8112</v>
          </cell>
          <cell r="B1019" t="str">
            <v>EXPANSION REDES D.E.S.</v>
          </cell>
        </row>
        <row r="1020">
          <cell r="A1020">
            <v>8113</v>
          </cell>
          <cell r="B1020" t="str">
            <v>LEVANT. INFORMACION DISTRIBUCION</v>
          </cell>
        </row>
        <row r="1021">
          <cell r="A1021">
            <v>8114</v>
          </cell>
          <cell r="B1021" t="str">
            <v>CONTRATOS UNIDAD GESTION Y ANALISIS D.E.</v>
          </cell>
        </row>
        <row r="1022">
          <cell r="A1022">
            <v>8115</v>
          </cell>
          <cell r="B1022" t="str">
            <v>CONTRATOS DEPTO. CONTROL ENERGIA</v>
          </cell>
        </row>
        <row r="1023">
          <cell r="A1023">
            <v>8116</v>
          </cell>
          <cell r="B1023" t="str">
            <v>CENTRO DE COSTO NO EXISTE!!!</v>
          </cell>
        </row>
        <row r="1024">
          <cell r="A1024">
            <v>8117</v>
          </cell>
          <cell r="B1024" t="str">
            <v>PILAS PUBLICAS</v>
          </cell>
        </row>
        <row r="1025">
          <cell r="A1025">
            <v>8118</v>
          </cell>
          <cell r="B1025" t="str">
            <v>RECONSTRUCCION TRANSFORMADOR BARBOSA</v>
          </cell>
        </row>
        <row r="1026">
          <cell r="A1026">
            <v>8119</v>
          </cell>
          <cell r="B1026" t="str">
            <v>CENTRO DE COSTO NO EXISTE!!!</v>
          </cell>
        </row>
        <row r="1027">
          <cell r="A1027">
            <v>8120</v>
          </cell>
          <cell r="B1027" t="str">
            <v>SISTEMA TELEMEDIDA DISTRIBUCION</v>
          </cell>
        </row>
        <row r="1028">
          <cell r="A1028">
            <v>8121</v>
          </cell>
          <cell r="B1028" t="str">
            <v>SIST TELEMEDIDA GENERACION</v>
          </cell>
        </row>
        <row r="1029">
          <cell r="A1029">
            <v>8122</v>
          </cell>
          <cell r="B1029" t="str">
            <v>SUB CENTRO CONTROL TELEMEDIDA D.</v>
          </cell>
        </row>
        <row r="1030">
          <cell r="A1030">
            <v>8123</v>
          </cell>
          <cell r="B1030" t="str">
            <v>SUB CENTRO CONTROL TELEMEDIDA G.</v>
          </cell>
        </row>
        <row r="1031">
          <cell r="A1031">
            <v>8124</v>
          </cell>
          <cell r="B1031" t="str">
            <v>CENTRO DE COSTO NO EXISTE!!!</v>
          </cell>
        </row>
        <row r="1032">
          <cell r="A1032">
            <v>8129</v>
          </cell>
          <cell r="B1032" t="str">
            <v>INGENIERIA TELEMEDIDA</v>
          </cell>
        </row>
        <row r="1033">
          <cell r="A1033">
            <v>8130</v>
          </cell>
          <cell r="B1033" t="str">
            <v>OBRAS CIVILES SIST. TELEMEDIDA DISTRIB</v>
          </cell>
        </row>
        <row r="1034">
          <cell r="A1034">
            <v>8131</v>
          </cell>
          <cell r="B1034" t="str">
            <v>OBRAS CIVILES SIST. TELEMEDIDA GENERACION</v>
          </cell>
        </row>
        <row r="1035">
          <cell r="A1035">
            <v>8132</v>
          </cell>
          <cell r="B1035" t="str">
            <v>CENTRO DE COSTO NO EXISTE!!!</v>
          </cell>
        </row>
        <row r="1036">
          <cell r="A1036">
            <v>8135</v>
          </cell>
          <cell r="B1036" t="str">
            <v>CONSULTORIA TELEMEDIDA DISTRIBUCION</v>
          </cell>
        </row>
        <row r="1037">
          <cell r="A1037">
            <v>8136</v>
          </cell>
          <cell r="B1037" t="str">
            <v>CONSULTORIA TELEMEDIDA GENERACION</v>
          </cell>
        </row>
        <row r="1038">
          <cell r="A1038">
            <v>8137</v>
          </cell>
          <cell r="B1038" t="str">
            <v>CENTRO DE COSTO NO EXISTE!!!</v>
          </cell>
        </row>
        <row r="1039">
          <cell r="A1039">
            <v>8139</v>
          </cell>
          <cell r="B1039" t="str">
            <v>ANT REDUCCION PERDIDAS FUTURO</v>
          </cell>
        </row>
        <row r="1040">
          <cell r="A1040">
            <v>8140</v>
          </cell>
          <cell r="B1040" t="str">
            <v>CENTRO DE COSTO NO EXISTE!!!</v>
          </cell>
        </row>
        <row r="1041">
          <cell r="A1041">
            <v>8142</v>
          </cell>
          <cell r="B1041" t="str">
            <v>GASTOS FCIEROS. P.R.P.F.</v>
          </cell>
        </row>
        <row r="1042">
          <cell r="A1042">
            <v>8143</v>
          </cell>
          <cell r="B1042" t="str">
            <v>CENTRO DE COSTO NO EXISTE!!!</v>
          </cell>
        </row>
        <row r="1043">
          <cell r="A1043">
            <v>8149</v>
          </cell>
          <cell r="B1043" t="str">
            <v>AJ POR INFL PL RED PERD FUT</v>
          </cell>
        </row>
        <row r="1044">
          <cell r="A1044">
            <v>8150</v>
          </cell>
          <cell r="B1044" t="str">
            <v>CONTR. PRESTACION SERVICIOS REDES</v>
          </cell>
        </row>
        <row r="1045">
          <cell r="A1045">
            <v>8151</v>
          </cell>
          <cell r="B1045" t="str">
            <v>CENTRO DE COSTO NO EXISTE!!!</v>
          </cell>
        </row>
        <row r="1046">
          <cell r="A1046">
            <v>8152</v>
          </cell>
          <cell r="B1046" t="str">
            <v>OBRA PUBLICA ZONA NORTE</v>
          </cell>
        </row>
        <row r="1047">
          <cell r="A1047">
            <v>8153</v>
          </cell>
          <cell r="B1047" t="str">
            <v>OBRA PUBLICA ZONA SUR</v>
          </cell>
        </row>
        <row r="1048">
          <cell r="A1048">
            <v>8154</v>
          </cell>
          <cell r="B1048" t="str">
            <v>CONTRATOS REPARACION DANOS</v>
          </cell>
        </row>
        <row r="1049">
          <cell r="A1049">
            <v>8155</v>
          </cell>
          <cell r="B1049" t="str">
            <v>OBRA PUBLICA ZONA SUR ALUMBRADO PUBLICO</v>
          </cell>
        </row>
        <row r="1050">
          <cell r="A1050">
            <v>8156</v>
          </cell>
          <cell r="B1050" t="str">
            <v>CONTRATOS MANTENIMIENTO</v>
          </cell>
        </row>
        <row r="1051">
          <cell r="A1051">
            <v>8157</v>
          </cell>
          <cell r="B1051" t="str">
            <v>CLIENTES ALUMBRADO PUBLICO</v>
          </cell>
        </row>
        <row r="1052">
          <cell r="A1052">
            <v>8158</v>
          </cell>
          <cell r="B1052" t="str">
            <v>ATENCION CLIENTE MMTO. PREVENTIVO RURAL</v>
          </cell>
        </row>
        <row r="1053">
          <cell r="A1053">
            <v>8159</v>
          </cell>
          <cell r="B1053" t="str">
            <v>CONTRATO REDES SUBTERRANEAS</v>
          </cell>
        </row>
        <row r="1054">
          <cell r="A1054">
            <v>8160</v>
          </cell>
          <cell r="B1054" t="str">
            <v>SERVICIOS EXTERNOS NORTE</v>
          </cell>
        </row>
        <row r="1055">
          <cell r="A1055">
            <v>8161</v>
          </cell>
          <cell r="B1055" t="str">
            <v>SERVICIOS EXTERNOS SUR</v>
          </cell>
        </row>
        <row r="1056">
          <cell r="A1056">
            <v>8162</v>
          </cell>
          <cell r="B1056" t="str">
            <v>SERVICIOS EXTERNOS CENTRO</v>
          </cell>
        </row>
        <row r="1057">
          <cell r="A1057">
            <v>8163</v>
          </cell>
          <cell r="B1057" t="str">
            <v>CENTRO DE COSTO NO EXISTE!!!</v>
          </cell>
        </row>
        <row r="1058">
          <cell r="A1058">
            <v>8168</v>
          </cell>
          <cell r="B1058" t="str">
            <v>PORTAFOLIO SERV. UN. CONTROLES Y PROTEC.</v>
          </cell>
        </row>
        <row r="1059">
          <cell r="A1059">
            <v>8169</v>
          </cell>
          <cell r="B1059" t="str">
            <v>PORTAFOLIO SERVICIOS DEPTO. MTTO. SUBES.</v>
          </cell>
        </row>
        <row r="1060">
          <cell r="A1060">
            <v>8170</v>
          </cell>
          <cell r="B1060" t="str">
            <v>PORTAFOLIO SERVICIOS DEPTO MTTO. EQUIPOS</v>
          </cell>
        </row>
        <row r="1061">
          <cell r="A1061">
            <v>8171</v>
          </cell>
          <cell r="B1061" t="str">
            <v>CENTRO DE COSTO NO EXISTE!!!</v>
          </cell>
        </row>
        <row r="1062">
          <cell r="A1062">
            <v>8172</v>
          </cell>
          <cell r="B1062" t="str">
            <v>PORTAFOLIO SERVICIOS LINEA PREFERENCIAL</v>
          </cell>
        </row>
        <row r="1063">
          <cell r="A1063">
            <v>8173</v>
          </cell>
          <cell r="B1063" t="str">
            <v>PORTAFOLIO SERVICIOS DIVISION MONTALES</v>
          </cell>
        </row>
        <row r="1064">
          <cell r="A1064">
            <v>8174</v>
          </cell>
          <cell r="B1064" t="str">
            <v>CENTRO DE COSTO NO EXISTE!!!</v>
          </cell>
        </row>
        <row r="1065">
          <cell r="A1065">
            <v>8202</v>
          </cell>
          <cell r="B1065" t="str">
            <v>INTERVENTORIA DISTRIBUCION GAS</v>
          </cell>
        </row>
        <row r="1066">
          <cell r="A1066">
            <v>8203</v>
          </cell>
          <cell r="B1066" t="str">
            <v>DISENO DISTRIB Y CONTROL GAS</v>
          </cell>
        </row>
        <row r="1067">
          <cell r="A1067">
            <v>8204</v>
          </cell>
          <cell r="B1067" t="str">
            <v>CENTRO DE COSTO NO EXISTE!!!</v>
          </cell>
        </row>
        <row r="1068">
          <cell r="A1068">
            <v>8209</v>
          </cell>
          <cell r="B1068" t="str">
            <v>INGENIERIA PROYECTO GAS</v>
          </cell>
        </row>
        <row r="1069">
          <cell r="A1069">
            <v>8210</v>
          </cell>
          <cell r="B1069" t="str">
            <v>CENTRO DE COSTO NO EXISTE!!!</v>
          </cell>
        </row>
        <row r="1070">
          <cell r="A1070">
            <v>8211</v>
          </cell>
          <cell r="B1070" t="str">
            <v>CENTRO CONTROL EQUIPOS</v>
          </cell>
        </row>
        <row r="1071">
          <cell r="A1071">
            <v>8212</v>
          </cell>
          <cell r="B1071" t="str">
            <v>TUBERIA CENTRAL ACERO ACCESOR</v>
          </cell>
        </row>
        <row r="1072">
          <cell r="A1072">
            <v>8213</v>
          </cell>
          <cell r="B1072" t="str">
            <v>ESTACION EQUIPOS</v>
          </cell>
        </row>
        <row r="1073">
          <cell r="A1073">
            <v>8214</v>
          </cell>
          <cell r="B1073" t="str">
            <v>CENTRO DE COSTO NO EXISTE!!!</v>
          </cell>
        </row>
        <row r="1074">
          <cell r="A1074">
            <v>8221</v>
          </cell>
          <cell r="B1074" t="str">
            <v>REDES DISTRIBUCION MEDIA PRESION</v>
          </cell>
        </row>
        <row r="1075">
          <cell r="A1075">
            <v>8222</v>
          </cell>
          <cell r="B1075" t="str">
            <v>CENTRO DE COSTO NO EXISTE!!!</v>
          </cell>
        </row>
        <row r="1076">
          <cell r="A1076">
            <v>8223</v>
          </cell>
          <cell r="B1076" t="str">
            <v>OBRA CIVIL CENTRO DE CONTROL</v>
          </cell>
        </row>
        <row r="1077">
          <cell r="A1077">
            <v>8224</v>
          </cell>
          <cell r="B1077" t="str">
            <v>OBRA CIVIL ESTAC TERMINALES</v>
          </cell>
        </row>
        <row r="1078">
          <cell r="A1078">
            <v>8225</v>
          </cell>
          <cell r="B1078" t="str">
            <v>OBRA CIVIL TUBERIA CENTRAL ACERO</v>
          </cell>
        </row>
        <row r="1079">
          <cell r="A1079">
            <v>8226</v>
          </cell>
          <cell r="B1079" t="str">
            <v>CENTRO DE COSTO NO EXISTE!!!</v>
          </cell>
        </row>
        <row r="1080">
          <cell r="A1080">
            <v>8230</v>
          </cell>
          <cell r="B1080" t="str">
            <v>REDES PLAN PILOTO GAS HV</v>
          </cell>
        </row>
        <row r="1081">
          <cell r="A1081">
            <v>8231</v>
          </cell>
          <cell r="B1081" t="str">
            <v>MEDIDORES GAS</v>
          </cell>
        </row>
        <row r="1082">
          <cell r="A1082">
            <v>8232</v>
          </cell>
          <cell r="B1082" t="str">
            <v>CENTRO DE COSTO NO EXISTE!!!</v>
          </cell>
        </row>
        <row r="1083">
          <cell r="A1083">
            <v>8235</v>
          </cell>
          <cell r="B1083" t="str">
            <v>DESPACHO CUADRILLAS GAS</v>
          </cell>
        </row>
        <row r="1084">
          <cell r="A1084">
            <v>8236</v>
          </cell>
          <cell r="B1084" t="str">
            <v>CENTRO DE COSTO NO EXISTE!!!</v>
          </cell>
        </row>
        <row r="1085">
          <cell r="A1085">
            <v>8241</v>
          </cell>
          <cell r="B1085" t="str">
            <v>MASIFICACION GAS</v>
          </cell>
        </row>
        <row r="1086">
          <cell r="A1086">
            <v>8243</v>
          </cell>
          <cell r="B1086" t="str">
            <v>CENTRO DE COSTO NO EXISTE!!!</v>
          </cell>
        </row>
        <row r="1087">
          <cell r="A1087">
            <v>8279</v>
          </cell>
          <cell r="B1087" t="str">
            <v>ANTICIPOS PROYECTO GAS</v>
          </cell>
        </row>
        <row r="1088">
          <cell r="A1088">
            <v>8280</v>
          </cell>
          <cell r="B1088" t="str">
            <v>GASTOS FROS FONADE GAS</v>
          </cell>
        </row>
        <row r="1089">
          <cell r="A1089">
            <v>8281</v>
          </cell>
          <cell r="B1089" t="str">
            <v>GASTOS FINANANCIEROS GAS EXIMBANK.</v>
          </cell>
        </row>
        <row r="1090">
          <cell r="A1090">
            <v>8282</v>
          </cell>
          <cell r="B1090" t="str">
            <v>GASTOS FINANCIEROS CITIBANK-GAS</v>
          </cell>
        </row>
        <row r="1091">
          <cell r="A1091">
            <v>8283</v>
          </cell>
          <cell r="B1091" t="str">
            <v>CENTRO DE COSTO NO EXISTE!!!</v>
          </cell>
        </row>
        <row r="1092">
          <cell r="A1092">
            <v>8293</v>
          </cell>
          <cell r="B1092" t="str">
            <v>AJ POR INFL PROYECTO GAS</v>
          </cell>
        </row>
        <row r="1093">
          <cell r="A1093">
            <v>8294</v>
          </cell>
          <cell r="B1093" t="str">
            <v>AJUSTES POR DIFERENCIA EN CAMBIO</v>
          </cell>
        </row>
        <row r="1094">
          <cell r="A1094">
            <v>8295</v>
          </cell>
          <cell r="B1094" t="str">
            <v>CENTRO DE COSTO NO EXISTE!!!</v>
          </cell>
        </row>
        <row r="1095">
          <cell r="A1095">
            <v>8300</v>
          </cell>
          <cell r="B1095" t="str">
            <v>SUB EL SAALTO 220 KV O. C. EXPANSION</v>
          </cell>
        </row>
        <row r="1096">
          <cell r="A1096">
            <v>8301</v>
          </cell>
          <cell r="B1096" t="str">
            <v>SUB BELLO 220 KV O. C. EXPANSION</v>
          </cell>
        </row>
        <row r="1097">
          <cell r="A1097">
            <v>8302</v>
          </cell>
          <cell r="B1097" t="str">
            <v>SUB BARBOSA 220 KV O. C. AMPLIACION</v>
          </cell>
        </row>
        <row r="1098">
          <cell r="A1098">
            <v>8303</v>
          </cell>
          <cell r="B1098" t="str">
            <v>SUB GUADALUPE IV 220 KV O. C. AMPLIAC.</v>
          </cell>
        </row>
        <row r="1099">
          <cell r="A1099">
            <v>8304</v>
          </cell>
          <cell r="B1099" t="str">
            <v>SUB COLOMBIA 110 KV O.C. AMPLIAC</v>
          </cell>
        </row>
        <row r="1100">
          <cell r="A1100">
            <v>8305</v>
          </cell>
          <cell r="B1100" t="str">
            <v>SUB GIRARDOTA 110 KV O.C. AMPLIAC.</v>
          </cell>
        </row>
        <row r="1101">
          <cell r="A1101">
            <v>8306</v>
          </cell>
          <cell r="B1101" t="str">
            <v>SUB. MALENA 220KV OC RECONFIG.</v>
          </cell>
        </row>
        <row r="1102">
          <cell r="A1102">
            <v>8307</v>
          </cell>
          <cell r="B1102" t="str">
            <v>SUB. MALENA 220KV RECONFIG.</v>
          </cell>
        </row>
        <row r="1103">
          <cell r="A1103">
            <v>8308</v>
          </cell>
          <cell r="B1103" t="str">
            <v>CENTRO DE COSTO NO EXISTE!!!</v>
          </cell>
        </row>
        <row r="1104">
          <cell r="A1104">
            <v>8310</v>
          </cell>
          <cell r="B1104" t="str">
            <v>EMPALME BELLO P.BLANCAS VILLA HERMOSA</v>
          </cell>
        </row>
        <row r="1105">
          <cell r="A1105">
            <v>8311</v>
          </cell>
          <cell r="B1105" t="str">
            <v>EMPALME RIOGRANDE GIRARDOTA PL BIENAL</v>
          </cell>
        </row>
        <row r="1106">
          <cell r="A1106">
            <v>8312</v>
          </cell>
          <cell r="B1106" t="str">
            <v>EMPALME OCC COLOMBIA P. BLANCAS</v>
          </cell>
        </row>
        <row r="1107">
          <cell r="A1107">
            <v>8313</v>
          </cell>
          <cell r="B1107" t="str">
            <v>LIN EL SALTO BARBOSA C.T. 220 KV</v>
          </cell>
        </row>
        <row r="1108">
          <cell r="A1108">
            <v>8314</v>
          </cell>
          <cell r="B1108" t="str">
            <v>LINEA TASAJERA BELLO 220 KV</v>
          </cell>
        </row>
        <row r="1109">
          <cell r="A1109">
            <v>8312</v>
          </cell>
          <cell r="B1109" t="str">
            <v>CENTRO DE COSTO NO EXISTE!!!</v>
          </cell>
        </row>
        <row r="1110">
          <cell r="A1110">
            <v>8316</v>
          </cell>
          <cell r="B1110" t="str">
            <v>LINEA EL SALTO-YARUMAL I Y II</v>
          </cell>
        </row>
        <row r="1111">
          <cell r="A1111">
            <v>8317</v>
          </cell>
          <cell r="B1111" t="str">
            <v>CENTRO DE COSTO NO EXISTE!!!</v>
          </cell>
        </row>
        <row r="1112">
          <cell r="A1112">
            <v>8319</v>
          </cell>
          <cell r="B1112" t="str">
            <v>LINEA GUADALUPE IV-SALTO III REPLANTEO</v>
          </cell>
        </row>
        <row r="1113">
          <cell r="A1113">
            <v>8320</v>
          </cell>
          <cell r="B1113" t="str">
            <v>ING.EXP,TRANS,TRANSF 91-2000</v>
          </cell>
        </row>
        <row r="1114">
          <cell r="A1114">
            <v>8321</v>
          </cell>
          <cell r="B1114" t="str">
            <v>CENTRO DE COSTO NO EXISTE!!!</v>
          </cell>
        </row>
        <row r="1115">
          <cell r="A1115">
            <v>8325</v>
          </cell>
          <cell r="B1115" t="str">
            <v>GASTOS FCIEROS EXP,TRAS,TRANSF</v>
          </cell>
        </row>
        <row r="1116">
          <cell r="A1116">
            <v>8326</v>
          </cell>
          <cell r="B1116" t="str">
            <v>CENTRO DE COSTO NO EXISTE!!!</v>
          </cell>
        </row>
        <row r="1117">
          <cell r="A1117">
            <v>8327</v>
          </cell>
          <cell r="B1117" t="str">
            <v>SUB EL SALTO 220 KV EXPANSION</v>
          </cell>
        </row>
        <row r="1118">
          <cell r="A1118">
            <v>8328</v>
          </cell>
          <cell r="B1118" t="str">
            <v>SUB BELLO 220 KV EXPANSION</v>
          </cell>
        </row>
        <row r="1119">
          <cell r="A1119">
            <v>8329</v>
          </cell>
          <cell r="B1119" t="str">
            <v>SUB BARBOSA 220 KV AMPLIACION</v>
          </cell>
        </row>
        <row r="1120">
          <cell r="A1120">
            <v>8330</v>
          </cell>
          <cell r="B1120" t="str">
            <v>SUB GUADALUPE IV 220 KV AMPLIACION</v>
          </cell>
        </row>
        <row r="1121">
          <cell r="A1121">
            <v>8331</v>
          </cell>
          <cell r="B1121" t="str">
            <v>SUB COLOMBIA 110 KV AMPLIACION</v>
          </cell>
        </row>
        <row r="1122">
          <cell r="A1122">
            <v>8332</v>
          </cell>
          <cell r="B1122" t="str">
            <v>SUB GIRARDOTA 110 KV AMPLIACION</v>
          </cell>
        </row>
        <row r="1123">
          <cell r="A1123">
            <v>8333</v>
          </cell>
          <cell r="B1123" t="str">
            <v>SUB REP/RESP PARARRAYOS</v>
          </cell>
        </row>
        <row r="1124">
          <cell r="A1124">
            <v>8334</v>
          </cell>
          <cell r="B1124" t="str">
            <v>SUB REP/RESP TRANSFORMAD MEDIDA</v>
          </cell>
        </row>
        <row r="1125">
          <cell r="A1125">
            <v>8335</v>
          </cell>
          <cell r="B1125" t="str">
            <v>SUB REP/RESP TRANSFORMAD POTENCIA</v>
          </cell>
        </row>
        <row r="1126">
          <cell r="A1126">
            <v>8336</v>
          </cell>
          <cell r="B1126" t="str">
            <v>SUB REP/RESP INTERRUPT. SECCIONAD.</v>
          </cell>
        </row>
        <row r="1127">
          <cell r="A1127">
            <v>8337</v>
          </cell>
          <cell r="B1127" t="str">
            <v>SUB REP/RESP VARIOS</v>
          </cell>
        </row>
        <row r="1128">
          <cell r="A1128">
            <v>8338</v>
          </cell>
          <cell r="B1128" t="str">
            <v>SUB REFUERZOS PROTECC. VARIOS</v>
          </cell>
        </row>
        <row r="1129">
          <cell r="A1129">
            <v>8339</v>
          </cell>
          <cell r="B1129" t="str">
            <v>SUB RESPALDO MICROONDAS FIBRA OPTICA</v>
          </cell>
        </row>
        <row r="1130">
          <cell r="A1130">
            <v>8340</v>
          </cell>
          <cell r="B1130" t="str">
            <v>SUB RESPALDO CENETRO DE CONTROL</v>
          </cell>
        </row>
        <row r="1131">
          <cell r="A1131">
            <v>8341</v>
          </cell>
          <cell r="B1131" t="str">
            <v>SUB SISTEMA ANTINCENDIO</v>
          </cell>
        </row>
        <row r="1132">
          <cell r="A1132">
            <v>8342</v>
          </cell>
          <cell r="B1132" t="str">
            <v>OBRAS VARIAS DE TRANSMISION</v>
          </cell>
        </row>
        <row r="1133">
          <cell r="A1133">
            <v>8343</v>
          </cell>
          <cell r="B1133" t="str">
            <v>S/E BELEN BANCO COMPENSACION REACTIVA</v>
          </cell>
        </row>
        <row r="1134">
          <cell r="A1134">
            <v>8344</v>
          </cell>
          <cell r="B1134" t="str">
            <v>S/E MALENA REMODELACION Y AMPLIACION</v>
          </cell>
        </row>
        <row r="1135">
          <cell r="A1135">
            <v>8345</v>
          </cell>
          <cell r="B1135" t="str">
            <v>CENTRO DE COSTO NO EXISTE!!!</v>
          </cell>
        </row>
        <row r="1136">
          <cell r="A1136">
            <v>8346</v>
          </cell>
          <cell r="B1136" t="str">
            <v>AJUSTE PRESTAMO</v>
          </cell>
        </row>
        <row r="1137">
          <cell r="A1137">
            <v>8347</v>
          </cell>
          <cell r="B1137" t="str">
            <v>GASTOS FINANCIEROS</v>
          </cell>
        </row>
        <row r="1138">
          <cell r="A1138">
            <v>8348</v>
          </cell>
          <cell r="B1138" t="str">
            <v>AJ POR INFL TRANS Y TRANSF FUTURO</v>
          </cell>
        </row>
        <row r="1139">
          <cell r="A1139">
            <v>8349</v>
          </cell>
          <cell r="B1139" t="str">
            <v>ANTICIPOS TRANSM Y TRANSF FUTURO</v>
          </cell>
        </row>
        <row r="1140">
          <cell r="A1140">
            <v>8350</v>
          </cell>
          <cell r="B1140" t="str">
            <v>CENTRO DE COSTO NO EXISTE!!!</v>
          </cell>
        </row>
        <row r="1141">
          <cell r="A1141">
            <v>8379</v>
          </cell>
          <cell r="B1141" t="str">
            <v>ANTICIPOS PLAYAS</v>
          </cell>
        </row>
        <row r="1142">
          <cell r="A1142">
            <v>8380</v>
          </cell>
          <cell r="B1142" t="str">
            <v>CENTRO DE COSTO NO EXISTE!!!</v>
          </cell>
        </row>
        <row r="1143">
          <cell r="A1143">
            <v>8401</v>
          </cell>
          <cell r="B1143" t="str">
            <v>DISENOS PORCE II</v>
          </cell>
        </row>
        <row r="1144">
          <cell r="A1144">
            <v>8402</v>
          </cell>
          <cell r="B1144" t="str">
            <v>ESTUDIOS AMBIENTALES PORCE II</v>
          </cell>
        </row>
        <row r="1145">
          <cell r="A1145">
            <v>8403</v>
          </cell>
          <cell r="B1145" t="str">
            <v>INTERVENTORIA PORCE II</v>
          </cell>
        </row>
        <row r="1146">
          <cell r="A1146">
            <v>8404</v>
          </cell>
          <cell r="B1146" t="str">
            <v>CENTRO DE COSTO NO EXISTE!!!</v>
          </cell>
        </row>
        <row r="1147">
          <cell r="A1147">
            <v>8405</v>
          </cell>
          <cell r="B1147" t="str">
            <v>ASESORES PORCE II</v>
          </cell>
        </row>
        <row r="1148">
          <cell r="A1148">
            <v>8406</v>
          </cell>
          <cell r="B1148" t="str">
            <v>TIERRAS Y SERVIDUMBRES PORCE II</v>
          </cell>
        </row>
        <row r="1149">
          <cell r="A1149">
            <v>8407</v>
          </cell>
          <cell r="B1149" t="str">
            <v>INGENIERIA Y ADMON. PORCE II</v>
          </cell>
        </row>
        <row r="1150">
          <cell r="A1150">
            <v>8408</v>
          </cell>
          <cell r="B1150" t="str">
            <v>DISENOS TRANSM ASOCIADA PORCE II</v>
          </cell>
        </row>
        <row r="1151">
          <cell r="A1151">
            <v>8409</v>
          </cell>
          <cell r="B1151" t="str">
            <v>PROGRAMA CAPACITACION BID PORCE</v>
          </cell>
        </row>
        <row r="1152">
          <cell r="A1152">
            <v>8410</v>
          </cell>
          <cell r="B1152" t="str">
            <v>INFRAEST CAMPAMENTOS PORCE II</v>
          </cell>
        </row>
        <row r="1153">
          <cell r="A1153">
            <v>8411</v>
          </cell>
          <cell r="B1153" t="str">
            <v>CENTRO DE COSTO NO EXISTE!!!</v>
          </cell>
        </row>
        <row r="1154">
          <cell r="A1154">
            <v>8412</v>
          </cell>
          <cell r="B1154" t="str">
            <v>INFRAEST CARRET DE ACC PORCE II</v>
          </cell>
        </row>
        <row r="1155">
          <cell r="A1155">
            <v>8413</v>
          </cell>
          <cell r="B1155" t="str">
            <v>CENTRO DE COSTO NO EXISTE!!!</v>
          </cell>
        </row>
        <row r="1156">
          <cell r="A1156">
            <v>8415</v>
          </cell>
          <cell r="B1156" t="str">
            <v>PRESA Y VERT PORCE II</v>
          </cell>
        </row>
        <row r="1157">
          <cell r="A1157">
            <v>8416</v>
          </cell>
          <cell r="B1157" t="str">
            <v>CENTRO DE COSTO NO EXISTE!!!</v>
          </cell>
        </row>
        <row r="1158">
          <cell r="A1158">
            <v>8420</v>
          </cell>
          <cell r="B1158" t="str">
            <v>OBRAS SUBTERRANEAS PORCE II</v>
          </cell>
        </row>
        <row r="1159">
          <cell r="A1159">
            <v>8421</v>
          </cell>
          <cell r="B1159" t="str">
            <v>CENTRO DE COSTO NO EXISTE!!!</v>
          </cell>
        </row>
        <row r="1160">
          <cell r="A1160">
            <v>8422</v>
          </cell>
          <cell r="B1160" t="str">
            <v>SUBESTACION PORCE II</v>
          </cell>
        </row>
        <row r="1161">
          <cell r="A1161">
            <v>8423</v>
          </cell>
          <cell r="B1161" t="str">
            <v>CENTRO DE COSTO NO EXISTE!!!</v>
          </cell>
        </row>
        <row r="1162">
          <cell r="A1162">
            <v>8425</v>
          </cell>
          <cell r="B1162" t="str">
            <v>LINEAS DE TRANSMISION PORCE II</v>
          </cell>
        </row>
        <row r="1163">
          <cell r="A1163">
            <v>8426</v>
          </cell>
          <cell r="B1163" t="str">
            <v>CENTRO DE COSTO NO EXISTE!!!</v>
          </cell>
        </row>
        <row r="1164">
          <cell r="A1164">
            <v>8428</v>
          </cell>
          <cell r="B1164" t="str">
            <v>OBRAS SUSTITUTIVAS PORCE II</v>
          </cell>
        </row>
        <row r="1165">
          <cell r="A1165">
            <v>8429</v>
          </cell>
          <cell r="B1165" t="str">
            <v>CENTRO DE COSTO NO EXISTE!!!</v>
          </cell>
        </row>
        <row r="1166">
          <cell r="A1166">
            <v>8435</v>
          </cell>
          <cell r="B1166" t="str">
            <v>OB PROTECC MEDIO AMB PORCE II</v>
          </cell>
        </row>
        <row r="1167">
          <cell r="A1167">
            <v>8436</v>
          </cell>
          <cell r="B1167" t="str">
            <v>CENTRO DE COSTO NO EXISTE!!!</v>
          </cell>
        </row>
        <row r="1168">
          <cell r="A1168">
            <v>8440</v>
          </cell>
          <cell r="B1168" t="str">
            <v>EQUIPOS INFRAESTRUCTURA PORCE II</v>
          </cell>
        </row>
        <row r="1169">
          <cell r="A1169">
            <v>8441</v>
          </cell>
          <cell r="B1169" t="str">
            <v>TURBINAS Y ASOCIADOS PORCE II</v>
          </cell>
        </row>
        <row r="1170">
          <cell r="A1170">
            <v>8442</v>
          </cell>
          <cell r="B1170" t="str">
            <v>COMPUERTAS PORCE II</v>
          </cell>
        </row>
        <row r="1171">
          <cell r="A1171">
            <v>8443</v>
          </cell>
          <cell r="B1171" t="str">
            <v>GENERADORES Y ASOCIADOS PORCE II</v>
          </cell>
        </row>
        <row r="1172">
          <cell r="A1172">
            <v>8444</v>
          </cell>
          <cell r="B1172" t="str">
            <v>CENTRO DE COSTO NO EXISTE!!!</v>
          </cell>
        </row>
        <row r="1173">
          <cell r="A1173">
            <v>8445</v>
          </cell>
          <cell r="B1173" t="str">
            <v>TRANSFORMADORES PORCE II</v>
          </cell>
        </row>
        <row r="1174">
          <cell r="A1174">
            <v>8446</v>
          </cell>
          <cell r="B1174" t="str">
            <v>CENTRO DE COSTO NO EXISTE!!!</v>
          </cell>
        </row>
        <row r="1175">
          <cell r="A1175">
            <v>8447</v>
          </cell>
          <cell r="B1175" t="str">
            <v>BLIND TUNEL Y DISTRIBUID PORC II</v>
          </cell>
        </row>
        <row r="1176">
          <cell r="A1176">
            <v>8448</v>
          </cell>
          <cell r="B1176" t="str">
            <v>CENTRO DE COSTO NO EXISTE!!!</v>
          </cell>
        </row>
        <row r="1177">
          <cell r="A1177">
            <v>8450</v>
          </cell>
          <cell r="B1177" t="str">
            <v>EQUIP SECUNDARIOS ELECT PORCE II</v>
          </cell>
        </row>
        <row r="1178">
          <cell r="A1178">
            <v>8451</v>
          </cell>
          <cell r="B1178" t="str">
            <v>EQUIPOS SECUND MECAN PORCE II</v>
          </cell>
        </row>
        <row r="1179">
          <cell r="A1179">
            <v>8452</v>
          </cell>
          <cell r="B1179" t="str">
            <v>EQUIPOS SUBESTACION PORCE II</v>
          </cell>
        </row>
        <row r="1180">
          <cell r="A1180">
            <v>8453</v>
          </cell>
          <cell r="B1180" t="str">
            <v>CENTRO DE COSTO NO EXISTE!!!</v>
          </cell>
        </row>
        <row r="1181">
          <cell r="A1181">
            <v>8455</v>
          </cell>
          <cell r="B1181" t="str">
            <v>EQ LINEAS TRANSMISION PORCE II</v>
          </cell>
        </row>
        <row r="1182">
          <cell r="A1182">
            <v>8456</v>
          </cell>
          <cell r="B1182" t="str">
            <v>CENTRO DE COSTO NO EXISTE!!!</v>
          </cell>
        </row>
        <row r="1183">
          <cell r="A1183">
            <v>8457</v>
          </cell>
          <cell r="B1183" t="str">
            <v>INVERSION DE MERCADO NO REGULADO Y P.</v>
          </cell>
        </row>
        <row r="1184">
          <cell r="A1184">
            <v>8458</v>
          </cell>
          <cell r="B1184" t="str">
            <v>EQUIPOS DE CONTROL PORCE II</v>
          </cell>
        </row>
        <row r="1185">
          <cell r="A1185">
            <v>8459</v>
          </cell>
          <cell r="B1185" t="str">
            <v>PROG REDUCC PERD Y USO RAC ENE</v>
          </cell>
        </row>
        <row r="1186">
          <cell r="A1186">
            <v>8460</v>
          </cell>
          <cell r="B1186" t="str">
            <v>CENTRO DE COSTO NO EXISTE!!!</v>
          </cell>
        </row>
        <row r="1187">
          <cell r="A1187">
            <v>8479</v>
          </cell>
          <cell r="B1187" t="str">
            <v>ANTICIPOS PORCE II</v>
          </cell>
        </row>
        <row r="1188">
          <cell r="A1188">
            <v>8480</v>
          </cell>
          <cell r="B1188" t="str">
            <v>PTMO FONADE PORCE II</v>
          </cell>
        </row>
        <row r="1189">
          <cell r="A1189">
            <v>8481</v>
          </cell>
          <cell r="B1189" t="str">
            <v>PRESTAMO BID PORCE II</v>
          </cell>
        </row>
        <row r="1190">
          <cell r="A1190">
            <v>8482</v>
          </cell>
          <cell r="B1190" t="str">
            <v>PRESTAMO BID PORCE DISTRIBUCION</v>
          </cell>
        </row>
        <row r="1191">
          <cell r="A1191">
            <v>8483</v>
          </cell>
          <cell r="B1191" t="str">
            <v>CENTRO DE COSTO NO EXISTE!!!</v>
          </cell>
        </row>
        <row r="1192">
          <cell r="A1192">
            <v>8489</v>
          </cell>
          <cell r="B1192" t="str">
            <v>ANTICIPOS PORCE II TRANSMISION</v>
          </cell>
        </row>
        <row r="1193">
          <cell r="A1193">
            <v>8490</v>
          </cell>
          <cell r="B1193" t="str">
            <v>CENTRO DE COSTO NO EXISTE!!!</v>
          </cell>
        </row>
        <row r="1194">
          <cell r="A1194">
            <v>8491</v>
          </cell>
          <cell r="B1194" t="str">
            <v>AJUSTE PRESTAMO BID PORCE II</v>
          </cell>
        </row>
        <row r="1195">
          <cell r="A1195">
            <v>8492</v>
          </cell>
          <cell r="B1195" t="str">
            <v>AJUSTE PRESTAMO BID-PORCE II-DISTRIB.</v>
          </cell>
        </row>
        <row r="1196">
          <cell r="A1196">
            <v>8493</v>
          </cell>
          <cell r="B1196" t="str">
            <v>CENTRO DE COSTO NO EXISTE!!!</v>
          </cell>
        </row>
        <row r="1197">
          <cell r="A1197">
            <v>8500</v>
          </cell>
          <cell r="B1197" t="str">
            <v>ESTUDIOS EXP TRANSM DISTRIBUCION</v>
          </cell>
        </row>
        <row r="1198">
          <cell r="A1198">
            <v>8501</v>
          </cell>
          <cell r="B1198" t="str">
            <v>CENTRO DE COSTO NO EXISTE!!!</v>
          </cell>
        </row>
        <row r="1199">
          <cell r="A1199">
            <v>8536</v>
          </cell>
          <cell r="B1199" t="str">
            <v>SUBESTACION PIEDRAS BLANCAS EQUIPOS</v>
          </cell>
        </row>
        <row r="1200">
          <cell r="A1200">
            <v>8537</v>
          </cell>
          <cell r="B1200" t="str">
            <v>CENTRO DE COSTO NO EXISTE!!!</v>
          </cell>
        </row>
        <row r="1201">
          <cell r="A1201">
            <v>8545</v>
          </cell>
          <cell r="B1201" t="str">
            <v>SUBESTACION GIRARDOTA EQUIPOS</v>
          </cell>
        </row>
        <row r="1202">
          <cell r="A1202">
            <v>8546</v>
          </cell>
          <cell r="B1202" t="str">
            <v>CENTRO DE COSTO NO EXISTE!!!</v>
          </cell>
        </row>
        <row r="1203">
          <cell r="A1203">
            <v>8574</v>
          </cell>
          <cell r="B1203" t="str">
            <v>ING PLAN REDUCC PERDIDA</v>
          </cell>
        </row>
        <row r="1204">
          <cell r="A1204">
            <v>8575</v>
          </cell>
          <cell r="B1204" t="str">
            <v>CENTRO DE COSTO NO EXISTE!!!</v>
          </cell>
        </row>
        <row r="1205">
          <cell r="A1205">
            <v>8576</v>
          </cell>
          <cell r="B1205" t="str">
            <v>SUBESTACIÓN MALENA EQUIPOS</v>
          </cell>
        </row>
        <row r="1206">
          <cell r="A1206">
            <v>8577</v>
          </cell>
          <cell r="B1206" t="str">
            <v>CENTRO DE COSTO NO EXISTE!!!</v>
          </cell>
        </row>
        <row r="1207">
          <cell r="A1207">
            <v>8579</v>
          </cell>
          <cell r="B1207" t="str">
            <v>ANTICIPOS EXP TRANSMISION Y DISTRIBUCION</v>
          </cell>
        </row>
        <row r="1208">
          <cell r="A1208">
            <v>8580</v>
          </cell>
          <cell r="B1208" t="str">
            <v>SUBESTACION CALDAS EQUIPOS</v>
          </cell>
        </row>
        <row r="1209">
          <cell r="A1209">
            <v>8581</v>
          </cell>
          <cell r="B1209" t="str">
            <v>CENTRO DE COSTO NO EXISTE!!!</v>
          </cell>
        </row>
        <row r="1210">
          <cell r="A1210">
            <v>8589</v>
          </cell>
          <cell r="B1210" t="str">
            <v>ANT REDUCCION PERDIDAS</v>
          </cell>
        </row>
        <row r="1211">
          <cell r="A1211">
            <v>8590</v>
          </cell>
          <cell r="B1211" t="str">
            <v>CENTRO DE COSTO NO EXISTE!!!</v>
          </cell>
        </row>
        <row r="1212">
          <cell r="A1212">
            <v>8591</v>
          </cell>
          <cell r="B1212" t="str">
            <v>PRESTAMO FEN-EXIMBANK TRANS Y DISTRIBUC.</v>
          </cell>
        </row>
        <row r="1213">
          <cell r="A1213">
            <v>8592</v>
          </cell>
          <cell r="B1213" t="str">
            <v>CENTRO DE COSTO NO EXISTE!!!</v>
          </cell>
        </row>
        <row r="1214">
          <cell r="A1214">
            <v>8597</v>
          </cell>
          <cell r="B1214" t="str">
            <v>AJUSTE PTMO EXIMBANK TRANS Y DISTRIBUCION</v>
          </cell>
        </row>
        <row r="1215">
          <cell r="A1215">
            <v>8598</v>
          </cell>
          <cell r="B1215" t="str">
            <v>AJ POR INFL REDUCCION PERDIDAS</v>
          </cell>
        </row>
        <row r="1216">
          <cell r="A1216">
            <v>8599</v>
          </cell>
          <cell r="B1216" t="str">
            <v>AJ POR INFL PLAN EXP SUBT Y DISTRIBUCION</v>
          </cell>
        </row>
        <row r="1217">
          <cell r="A1217">
            <v>8600</v>
          </cell>
          <cell r="B1217" t="str">
            <v>CENTRO DE COSTO NO EXISTE!!!</v>
          </cell>
        </row>
        <row r="1218">
          <cell r="A1218">
            <v>8601</v>
          </cell>
          <cell r="B1218" t="str">
            <v>INGENIERIA Y ADMON TERMICA</v>
          </cell>
        </row>
        <row r="1219">
          <cell r="A1219">
            <v>8602</v>
          </cell>
          <cell r="B1219" t="str">
            <v>INTERVENTORIA TERMICA</v>
          </cell>
        </row>
        <row r="1220">
          <cell r="A1220">
            <v>8603</v>
          </cell>
          <cell r="B1220" t="str">
            <v>CENTRO DE COSTO NO EXISTE!!!</v>
          </cell>
        </row>
        <row r="1221">
          <cell r="A1221">
            <v>8604</v>
          </cell>
          <cell r="B1221" t="str">
            <v>ESTUDIOS Y OBRAS CIVILES TERMICA</v>
          </cell>
        </row>
        <row r="1222">
          <cell r="A1222">
            <v>8605</v>
          </cell>
          <cell r="B1222" t="str">
            <v>INGENIERÍA TÉRMICA LA SIERRA</v>
          </cell>
        </row>
        <row r="1223">
          <cell r="A1223">
            <v>8606</v>
          </cell>
          <cell r="B1223" t="str">
            <v>EQUIPOS COMUNICACIONES TERMICA</v>
          </cell>
        </row>
        <row r="1224">
          <cell r="A1224">
            <v>8607</v>
          </cell>
          <cell r="B1224" t="str">
            <v>CENTRO DE COSTO NO EXISTE!!!</v>
          </cell>
        </row>
        <row r="1225">
          <cell r="A1225">
            <v>8609</v>
          </cell>
          <cell r="B1225" t="str">
            <v>CONTRATO LLAVE EN MANO TS</v>
          </cell>
        </row>
        <row r="1226">
          <cell r="A1226">
            <v>8610</v>
          </cell>
          <cell r="B1226" t="str">
            <v>TRANSPORTES Y COMBUSTIBLES TERMICA</v>
          </cell>
        </row>
        <row r="1227">
          <cell r="A1227">
            <v>8611</v>
          </cell>
          <cell r="B1227" t="str">
            <v>COMPRA DE TIERRAS TERMICA</v>
          </cell>
        </row>
        <row r="1228">
          <cell r="A1228">
            <v>8612</v>
          </cell>
          <cell r="B1228" t="str">
            <v>CENTRO DE COSTO NO EXISTE!!!</v>
          </cell>
        </row>
        <row r="1229">
          <cell r="A1229">
            <v>8617</v>
          </cell>
          <cell r="B1229" t="str">
            <v>AJUSTE DIF. EN CAMBIO TERMICA LA SIERRA</v>
          </cell>
        </row>
        <row r="1230">
          <cell r="A1230">
            <v>8618</v>
          </cell>
          <cell r="B1230" t="str">
            <v>GASTOS FINANCIEROS TERMICA</v>
          </cell>
        </row>
        <row r="1231">
          <cell r="A1231">
            <v>8619</v>
          </cell>
          <cell r="B1231" t="str">
            <v>ANTICIPOS TERMICA</v>
          </cell>
        </row>
        <row r="1232">
          <cell r="A1232">
            <v>8620</v>
          </cell>
          <cell r="B1232" t="str">
            <v>CENTRO DE COSTO NO EXISTE!!!</v>
          </cell>
        </row>
        <row r="1233">
          <cell r="A1233">
            <v>8629</v>
          </cell>
          <cell r="B1233" t="str">
            <v>ANTICIPOS NECHI</v>
          </cell>
        </row>
        <row r="1234">
          <cell r="A1234">
            <v>8630</v>
          </cell>
          <cell r="B1234" t="str">
            <v>TERMOELECTRICA LA SIERRA - CICLO COMBIN.</v>
          </cell>
        </row>
        <row r="1235">
          <cell r="A1235">
            <v>8631</v>
          </cell>
          <cell r="B1235" t="str">
            <v>ESTUDIOS CICLO COMBINADO LA SIERRA</v>
          </cell>
        </row>
        <row r="1236">
          <cell r="A1236">
            <v>8632</v>
          </cell>
          <cell r="B1236" t="str">
            <v>CENTRO DE COSTO NO EXISTE!!!</v>
          </cell>
        </row>
        <row r="1237">
          <cell r="A1237">
            <v>8651</v>
          </cell>
          <cell r="B1237" t="str">
            <v>DISEÑOS NECHI</v>
          </cell>
        </row>
        <row r="1238">
          <cell r="A1238">
            <v>8652</v>
          </cell>
          <cell r="B1238" t="str">
            <v>INGENIERIA NECHI</v>
          </cell>
        </row>
        <row r="1239">
          <cell r="A1239">
            <v>8653</v>
          </cell>
          <cell r="B1239" t="str">
            <v>TIERRAS Y SERVIDUMBRES NECHI</v>
          </cell>
        </row>
        <row r="1240">
          <cell r="A1240">
            <v>8654</v>
          </cell>
          <cell r="B1240" t="str">
            <v>CENTRO DE COSTO NO EXISTE!!!</v>
          </cell>
        </row>
        <row r="1241">
          <cell r="A1241">
            <v>8690</v>
          </cell>
          <cell r="B1241" t="str">
            <v>AJUSTES POR INFL RIOG II</v>
          </cell>
        </row>
        <row r="1242">
          <cell r="A1242">
            <v>8691</v>
          </cell>
          <cell r="B1242" t="str">
            <v>CENTRO DE COSTO NO EXISTE!!!</v>
          </cell>
        </row>
        <row r="1243">
          <cell r="A1243">
            <v>8693</v>
          </cell>
          <cell r="B1243" t="str">
            <v>AJUSTES POR INFLACION NECHI</v>
          </cell>
        </row>
        <row r="1244">
          <cell r="A1244">
            <v>8694</v>
          </cell>
          <cell r="B1244" t="str">
            <v>CENTRO DE COSTO NO EXISTE!!!</v>
          </cell>
        </row>
        <row r="1245">
          <cell r="A1245">
            <v>8704</v>
          </cell>
          <cell r="B1245" t="str">
            <v>TRAB PART EN DIV CONSERV CONTROL</v>
          </cell>
        </row>
        <row r="1246">
          <cell r="A1246">
            <v>8705</v>
          </cell>
          <cell r="B1246" t="str">
            <v>CENTRO DE COSTO NO EXISTE!!!</v>
          </cell>
        </row>
        <row r="1247">
          <cell r="A1247">
            <v>8706</v>
          </cell>
          <cell r="B1247" t="str">
            <v>DIS MIRAFLORES Y TRONERAS</v>
          </cell>
        </row>
        <row r="1248">
          <cell r="A1248">
            <v>8707</v>
          </cell>
          <cell r="B1248" t="str">
            <v>CENTRO DE COSTO NO EXISTE!!!</v>
          </cell>
        </row>
        <row r="1249">
          <cell r="A1249">
            <v>8710</v>
          </cell>
          <cell r="B1249" t="str">
            <v>SISTEMAS INFORM. GEREN. DISTRIB. ENERGIA</v>
          </cell>
        </row>
        <row r="1250">
          <cell r="A1250">
            <v>8711</v>
          </cell>
          <cell r="B1250" t="str">
            <v>ALUMBRADO PUBLICO</v>
          </cell>
        </row>
        <row r="1251">
          <cell r="A1251">
            <v>8712</v>
          </cell>
          <cell r="B1251" t="str">
            <v>EST REDISENO TRONERAS</v>
          </cell>
        </row>
        <row r="1252">
          <cell r="A1252">
            <v>8713</v>
          </cell>
          <cell r="B1252" t="str">
            <v>PLANEAMIENTO OPERATIVO ENERGIA</v>
          </cell>
        </row>
        <row r="1253">
          <cell r="A1253">
            <v>8714</v>
          </cell>
          <cell r="B1253" t="str">
            <v>AJ POR INFL GEN Y REP EQUIPOS</v>
          </cell>
        </row>
        <row r="1254">
          <cell r="A1254">
            <v>8715</v>
          </cell>
          <cell r="B1254" t="str">
            <v>CENTRO DE COSTO NO EXISTE!!!</v>
          </cell>
        </row>
        <row r="1255">
          <cell r="A1255">
            <v>8716</v>
          </cell>
          <cell r="B1255" t="str">
            <v>SISTEMA DE REFRIGERACIÓN GUATAPÉ O.C.</v>
          </cell>
        </row>
        <row r="1256">
          <cell r="A1256">
            <v>8717</v>
          </cell>
          <cell r="B1256" t="str">
            <v>CENTRO DE COSTO NO EXISTE!!!</v>
          </cell>
        </row>
        <row r="1257">
          <cell r="A1257">
            <v>8720</v>
          </cell>
          <cell r="B1257" t="str">
            <v>MODELO EXPANSION GENERACION</v>
          </cell>
        </row>
        <row r="1258">
          <cell r="A1258">
            <v>8721</v>
          </cell>
          <cell r="B1258" t="str">
            <v>CENTRO DE COSTO NO EXISTE!!!</v>
          </cell>
        </row>
        <row r="1259">
          <cell r="A1259">
            <v>8724</v>
          </cell>
          <cell r="B1259" t="str">
            <v>MODERNIZACION GUATAPE</v>
          </cell>
        </row>
        <row r="1260">
          <cell r="A1260">
            <v>8725</v>
          </cell>
          <cell r="B1260" t="str">
            <v>PARTICION Y EXPANSION PARRILLA</v>
          </cell>
        </row>
        <row r="1261">
          <cell r="A1261">
            <v>8726</v>
          </cell>
          <cell r="B1261" t="str">
            <v>MTTO PREVENTIVO RURAL</v>
          </cell>
        </row>
        <row r="1262">
          <cell r="A1262">
            <v>8727</v>
          </cell>
          <cell r="B1262" t="str">
            <v>CENTRO DE COSTO NO EXISTE!!!</v>
          </cell>
        </row>
        <row r="1263">
          <cell r="A1263">
            <v>8728</v>
          </cell>
          <cell r="B1263" t="str">
            <v>OB VARIAS PROD ENERG DIV TECNICA</v>
          </cell>
        </row>
        <row r="1264">
          <cell r="A1264">
            <v>8729</v>
          </cell>
          <cell r="B1264" t="str">
            <v>OB VARIAS PRODUCC ENERG GTPE</v>
          </cell>
        </row>
        <row r="1265">
          <cell r="A1265">
            <v>8730</v>
          </cell>
          <cell r="B1265" t="str">
            <v>CENTRO DE COSTO NO EXISTE!!!</v>
          </cell>
        </row>
        <row r="1266">
          <cell r="A1266">
            <v>8731</v>
          </cell>
          <cell r="B1266" t="str">
            <v>DISENO RIACHON</v>
          </cell>
        </row>
        <row r="1267">
          <cell r="A1267">
            <v>8732</v>
          </cell>
          <cell r="B1267" t="str">
            <v>CENTRO DE COSTO NO EXISTE!!!</v>
          </cell>
        </row>
        <row r="1268">
          <cell r="A1268">
            <v>8738</v>
          </cell>
          <cell r="B1268" t="str">
            <v>REALCE VERTEDERO TENCHE</v>
          </cell>
        </row>
        <row r="1269">
          <cell r="A1269">
            <v>8739</v>
          </cell>
          <cell r="B1269" t="str">
            <v>TRASLADO CENTRAL GUADALUPE</v>
          </cell>
        </row>
        <row r="1270">
          <cell r="A1270">
            <v>8740</v>
          </cell>
          <cell r="B1270" t="str">
            <v>CONSULT. GUAD III,TRON, P.BLANC.</v>
          </cell>
        </row>
        <row r="1271">
          <cell r="A1271">
            <v>8741</v>
          </cell>
          <cell r="B1271" t="str">
            <v>CENTRO DE COSTO NO EXISTE!!!</v>
          </cell>
        </row>
        <row r="1272">
          <cell r="A1272">
            <v>8746</v>
          </cell>
          <cell r="B1272" t="str">
            <v>OBRA CIVIL MINICENTRAL DOLORES</v>
          </cell>
        </row>
        <row r="1273">
          <cell r="A1273">
            <v>8747</v>
          </cell>
          <cell r="B1273" t="str">
            <v>EQUIPOS MINICENTRAL DOLORES</v>
          </cell>
        </row>
        <row r="1274">
          <cell r="A1274">
            <v>8748</v>
          </cell>
          <cell r="B1274" t="str">
            <v>CENTRO DE COSTO NO EXISTE!!!</v>
          </cell>
        </row>
        <row r="1275">
          <cell r="A1275">
            <v>8760</v>
          </cell>
          <cell r="B1275" t="str">
            <v>PLAN INFORMATICO GERENCIA GENER. ENERGIA</v>
          </cell>
        </row>
        <row r="1276">
          <cell r="A1276">
            <v>8761</v>
          </cell>
          <cell r="B1276" t="str">
            <v>CENTRO DE COSTO NO EXISTE!!!</v>
          </cell>
        </row>
        <row r="1277">
          <cell r="A1277">
            <v>8770</v>
          </cell>
          <cell r="B1277" t="str">
            <v>CONSERVACIÓN CUENCAS</v>
          </cell>
        </row>
        <row r="1278">
          <cell r="A1278">
            <v>8771</v>
          </cell>
          <cell r="B1278" t="str">
            <v>OBRAS MITIGACIÓN IMPACTOS AMBIENTALES</v>
          </cell>
        </row>
        <row r="1279">
          <cell r="A1279">
            <v>8772</v>
          </cell>
          <cell r="B1279" t="str">
            <v>ESTACIONES HIDROMETEOROLÓGICAS</v>
          </cell>
        </row>
        <row r="1280">
          <cell r="A1280">
            <v>8773</v>
          </cell>
          <cell r="B1280" t="str">
            <v>CENTRO DE COSTO NO EXISTE!!!</v>
          </cell>
        </row>
        <row r="1281">
          <cell r="A1281">
            <v>8775</v>
          </cell>
          <cell r="B1281" t="str">
            <v>CONTRATOS U. PLANEACION GENERACIÓN</v>
          </cell>
        </row>
        <row r="1282">
          <cell r="A1282">
            <v>8776</v>
          </cell>
          <cell r="B1282" t="str">
            <v>CENTRO DE COSTO NO EXISTE!!!</v>
          </cell>
        </row>
        <row r="1283">
          <cell r="A1283">
            <v>8778</v>
          </cell>
          <cell r="B1283" t="str">
            <v>ANTICIPOS OTROS PROGRAMA GENERACIÓN</v>
          </cell>
        </row>
        <row r="1284">
          <cell r="A1284">
            <v>8779</v>
          </cell>
          <cell r="B1284" t="str">
            <v>ANTICIPOS GENERAC Y REPOSIC EQ</v>
          </cell>
        </row>
        <row r="1285">
          <cell r="A1285">
            <v>8780</v>
          </cell>
          <cell r="B1285" t="str">
            <v>CENTRO DE COSTO NO EXISTE!!!</v>
          </cell>
        </row>
        <row r="1286">
          <cell r="A1286">
            <v>8781</v>
          </cell>
          <cell r="B1286" t="str">
            <v>PMO FEN EXIMBANK OTROS PROGR</v>
          </cell>
        </row>
        <row r="1287">
          <cell r="A1287">
            <v>8782</v>
          </cell>
          <cell r="B1287" t="str">
            <v>CENTRO DE COSTO NO EXISTE!!!</v>
          </cell>
        </row>
        <row r="1288">
          <cell r="A1288">
            <v>8790</v>
          </cell>
          <cell r="B1288" t="str">
            <v>AJ POR INFL GENER Y REPOSIC EQ</v>
          </cell>
        </row>
        <row r="1289">
          <cell r="A1289">
            <v>8791</v>
          </cell>
          <cell r="B1289" t="str">
            <v>CENTRO DE COSTO NO EXISTE!!!</v>
          </cell>
        </row>
        <row r="1290">
          <cell r="A1290">
            <v>8797</v>
          </cell>
          <cell r="B1290" t="str">
            <v>AJTE PTMO EXIMBANK OTROS PROG</v>
          </cell>
        </row>
        <row r="1291">
          <cell r="A1291">
            <v>8798</v>
          </cell>
          <cell r="B1291" t="str">
            <v>INGENIERIA OTROS PROGRAMAS</v>
          </cell>
        </row>
        <row r="1292">
          <cell r="A1292">
            <v>8799</v>
          </cell>
          <cell r="B1292" t="str">
            <v>ANTICIPOS OTROS PROGRAMA DISTRIBUCION</v>
          </cell>
        </row>
        <row r="1293">
          <cell r="A1293">
            <v>8800</v>
          </cell>
          <cell r="B1293" t="str">
            <v>CENTRO DE COSTO NO EXISTE!!!</v>
          </cell>
        </row>
        <row r="1294">
          <cell r="A1294">
            <v>8801</v>
          </cell>
          <cell r="B1294" t="str">
            <v>CAPACITACION GENERACIÓN ENERGIA</v>
          </cell>
        </row>
        <row r="1295">
          <cell r="A1295">
            <v>8802</v>
          </cell>
          <cell r="B1295" t="str">
            <v>CAPACITACION DISTRIBUCION ENERGIA</v>
          </cell>
        </row>
        <row r="1296">
          <cell r="A1296">
            <v>8803</v>
          </cell>
          <cell r="B1296" t="str">
            <v>CENTRO DE COSTO NO EXISTE!!!</v>
          </cell>
        </row>
        <row r="1297">
          <cell r="A1297">
            <v>8804</v>
          </cell>
          <cell r="B1297" t="str">
            <v>ADECUACION TERRENO PARQUEADERO</v>
          </cell>
        </row>
        <row r="1298">
          <cell r="A1298">
            <v>8805</v>
          </cell>
          <cell r="B1298" t="str">
            <v>EDIFICIO SEDE BOGOTA</v>
          </cell>
        </row>
        <row r="1299">
          <cell r="A1299">
            <v>8806</v>
          </cell>
          <cell r="B1299" t="str">
            <v>CENTRO DE COSTO NO EXISTE!!!</v>
          </cell>
        </row>
        <row r="1300">
          <cell r="A1300">
            <v>8808</v>
          </cell>
          <cell r="B1300" t="str">
            <v>REMODELACION ED.MIGUEL DE AGUI</v>
          </cell>
        </row>
        <row r="1301">
          <cell r="A1301">
            <v>8809</v>
          </cell>
          <cell r="B1301" t="str">
            <v>CENTRO DE COSTO NO EXISTE!!!</v>
          </cell>
        </row>
        <row r="1302">
          <cell r="A1302">
            <v>8812</v>
          </cell>
          <cell r="B1302" t="str">
            <v>OBRAS SEGURIDAD INSTALAC EPM</v>
          </cell>
        </row>
        <row r="1303">
          <cell r="A1303">
            <v>8813</v>
          </cell>
          <cell r="B1303" t="str">
            <v>CENTRO DE COSTO NO EXISTE!!!</v>
          </cell>
        </row>
        <row r="1304">
          <cell r="A1304">
            <v>8820</v>
          </cell>
          <cell r="B1304" t="str">
            <v>PAVIMENTACION</v>
          </cell>
        </row>
        <row r="1305">
          <cell r="A1305">
            <v>8821</v>
          </cell>
          <cell r="B1305" t="str">
            <v>CENTRO DE COSTO NO EXISTE!!!</v>
          </cell>
        </row>
        <row r="1306">
          <cell r="A1306">
            <v>8823</v>
          </cell>
          <cell r="B1306" t="str">
            <v>CONSTRUCC Y MTTO DESPACHO CUAD</v>
          </cell>
        </row>
        <row r="1307">
          <cell r="A1307">
            <v>8824</v>
          </cell>
          <cell r="B1307" t="str">
            <v>CENTRO DE COSTO NO EXISTE!!!</v>
          </cell>
        </row>
        <row r="1308">
          <cell r="A1308">
            <v>8826</v>
          </cell>
          <cell r="B1308" t="str">
            <v>REMODELACION PALACIO</v>
          </cell>
        </row>
        <row r="1309">
          <cell r="A1309">
            <v>8827</v>
          </cell>
          <cell r="B1309" t="str">
            <v>REFORMA DIV. COMERCIAL</v>
          </cell>
        </row>
        <row r="1310">
          <cell r="A1310">
            <v>8828</v>
          </cell>
          <cell r="B1310" t="str">
            <v>OBRA CIVIL ADECUACION REFORMAS</v>
          </cell>
        </row>
        <row r="1311">
          <cell r="A1311">
            <v>8829</v>
          </cell>
          <cell r="B1311" t="str">
            <v>ADECUACION OFIC ATENCION USUARIO</v>
          </cell>
        </row>
        <row r="1312">
          <cell r="A1312">
            <v>8830</v>
          </cell>
          <cell r="B1312" t="str">
            <v>CENTRO DE COSTO NO EXISTE!!!</v>
          </cell>
        </row>
        <row r="1313">
          <cell r="A1313">
            <v>8836</v>
          </cell>
          <cell r="B1313" t="str">
            <v>FACHADA CENTRO DE CONTROL</v>
          </cell>
        </row>
        <row r="1314">
          <cell r="A1314">
            <v>8837</v>
          </cell>
          <cell r="B1314" t="str">
            <v>CENTRO DE COSTO NO EXISTE!!!</v>
          </cell>
        </row>
        <row r="1315">
          <cell r="A1315">
            <v>8839</v>
          </cell>
          <cell r="B1315" t="str">
            <v>ANT PLAN MAEST DE INFORMATICA</v>
          </cell>
        </row>
        <row r="1316">
          <cell r="A1316">
            <v>8840</v>
          </cell>
          <cell r="B1316" t="str">
            <v>CENTRO DE COSTO NO EXISTE!!!</v>
          </cell>
        </row>
        <row r="1317">
          <cell r="A1317">
            <v>8843</v>
          </cell>
          <cell r="B1317" t="str">
            <v>ADECUACIONES EDIFICIO EE.PP.M.</v>
          </cell>
        </row>
        <row r="1318">
          <cell r="A1318">
            <v>8844</v>
          </cell>
          <cell r="B1318" t="str">
            <v>CENTRO DE COSTO NO EXISTE!!!</v>
          </cell>
        </row>
        <row r="1319">
          <cell r="A1319">
            <v>8845</v>
          </cell>
          <cell r="B1319" t="str">
            <v>CENTRO OPERACION MANTENIMIENTO COLOMBIA</v>
          </cell>
        </row>
        <row r="1320">
          <cell r="A1320">
            <v>8846</v>
          </cell>
          <cell r="B1320" t="str">
            <v>VALORIZACION CORPORATIVA EEPPM</v>
          </cell>
        </row>
        <row r="1321">
          <cell r="A1321">
            <v>8847</v>
          </cell>
          <cell r="B1321" t="str">
            <v>BODEGA ALMACEN GENERAL ZONA NORTE</v>
          </cell>
        </row>
        <row r="1322">
          <cell r="A1322">
            <v>8848</v>
          </cell>
          <cell r="B1322" t="str">
            <v>OFICINA SUSCRIPTORES MPIO. BARBOSA</v>
          </cell>
        </row>
        <row r="1323">
          <cell r="A1323">
            <v>8849</v>
          </cell>
          <cell r="B1323" t="str">
            <v>DESPACHO CUADRILLAS ZONA NORTE</v>
          </cell>
        </row>
        <row r="1324">
          <cell r="A1324">
            <v>8850</v>
          </cell>
          <cell r="B1324" t="str">
            <v>CENTRO DE COSTO NO EXISTE!!!</v>
          </cell>
        </row>
        <row r="1325">
          <cell r="A1325">
            <v>8852</v>
          </cell>
          <cell r="B1325" t="str">
            <v>ESTUDIOS DE DEMANDA</v>
          </cell>
        </row>
        <row r="1326">
          <cell r="A1326">
            <v>8853</v>
          </cell>
          <cell r="B1326" t="str">
            <v>CENTRO DE COSTO NO EXISTE!!!</v>
          </cell>
        </row>
        <row r="1327">
          <cell r="A1327">
            <v>8854</v>
          </cell>
          <cell r="B1327" t="str">
            <v>OBRAS CAROLINA Y GUATAPE</v>
          </cell>
        </row>
        <row r="1328">
          <cell r="A1328">
            <v>8855</v>
          </cell>
          <cell r="B1328" t="str">
            <v>CENTRO DE COSTO NO EXISTE!!!</v>
          </cell>
        </row>
        <row r="1329">
          <cell r="A1329">
            <v>8862</v>
          </cell>
          <cell r="B1329" t="str">
            <v>ADECUACION DESPACHOS ENER Y SUSC</v>
          </cell>
        </row>
        <row r="1330">
          <cell r="A1330">
            <v>8863</v>
          </cell>
          <cell r="B1330" t="str">
            <v>PARQUE RECREACIONAL PIEDRAS BLAN</v>
          </cell>
        </row>
        <row r="1331">
          <cell r="A1331">
            <v>8864</v>
          </cell>
          <cell r="B1331" t="str">
            <v>CENTRO DE COSTO NO EXISTE!!!</v>
          </cell>
        </row>
        <row r="1332">
          <cell r="A1332">
            <v>8878</v>
          </cell>
          <cell r="B1332" t="str">
            <v>AJ POR INFL PLANTA GENERAL</v>
          </cell>
        </row>
        <row r="1333">
          <cell r="A1333">
            <v>8879</v>
          </cell>
          <cell r="B1333" t="str">
            <v>AJ POR INFL PLANTA GENERAL</v>
          </cell>
        </row>
        <row r="1334">
          <cell r="A1334">
            <v>8880</v>
          </cell>
          <cell r="B1334" t="str">
            <v>AJ X INFL PTA GENERAL</v>
          </cell>
        </row>
        <row r="1335">
          <cell r="A1335">
            <v>8881</v>
          </cell>
          <cell r="B1335" t="str">
            <v>AJ X INFL PTA GENERAL</v>
          </cell>
        </row>
        <row r="1336">
          <cell r="A1336">
            <v>8882</v>
          </cell>
          <cell r="B1336" t="str">
            <v>CENTRO DE COSTO NO EXISTE!!!</v>
          </cell>
        </row>
        <row r="1337">
          <cell r="A1337">
            <v>8893</v>
          </cell>
          <cell r="B1337" t="str">
            <v>PLAN PARQUES ECOLOGICOS</v>
          </cell>
        </row>
        <row r="1338">
          <cell r="A1338">
            <v>8894</v>
          </cell>
          <cell r="B1338" t="str">
            <v>PARQUE DE LAS AGUAS</v>
          </cell>
        </row>
        <row r="1339">
          <cell r="A1339">
            <v>8895</v>
          </cell>
          <cell r="B1339" t="str">
            <v>CENTRO DE COSTO NO EXISTE!!!</v>
          </cell>
        </row>
        <row r="1340">
          <cell r="A1340">
            <v>8903</v>
          </cell>
          <cell r="B1340" t="str">
            <v>INTERVENTORIA EDIFICIO EPM</v>
          </cell>
        </row>
        <row r="1341">
          <cell r="A1341">
            <v>8904</v>
          </cell>
          <cell r="B1341" t="str">
            <v>CENTRO DE COSTO NO EXISTE!!!</v>
          </cell>
        </row>
        <row r="1342">
          <cell r="A1342">
            <v>8905</v>
          </cell>
          <cell r="B1342" t="str">
            <v>COSTOS CONCURRENTES EDIFICIO EPM</v>
          </cell>
        </row>
        <row r="1343">
          <cell r="A1343">
            <v>8906</v>
          </cell>
          <cell r="B1343" t="str">
            <v>INGENIERIA Y ADMON EDIFICIO EPM</v>
          </cell>
        </row>
        <row r="1344">
          <cell r="A1344">
            <v>8907</v>
          </cell>
          <cell r="B1344" t="str">
            <v>CENTRO DE COSTO NO EXISTE!!!</v>
          </cell>
        </row>
        <row r="1345">
          <cell r="A1345">
            <v>8912</v>
          </cell>
          <cell r="B1345" t="str">
            <v>ESTRUCTURAS METALICAS EDIF EPM</v>
          </cell>
        </row>
        <row r="1346">
          <cell r="A1346">
            <v>8913</v>
          </cell>
          <cell r="B1346" t="str">
            <v>CENTRO DE COSTO NO EXISTE!!!</v>
          </cell>
        </row>
        <row r="1347">
          <cell r="A1347">
            <v>8914</v>
          </cell>
          <cell r="B1347" t="str">
            <v>AMOBLAM Y SENALIZ EDIFICIO EPM</v>
          </cell>
        </row>
        <row r="1348">
          <cell r="A1348">
            <v>8915</v>
          </cell>
          <cell r="B1348" t="str">
            <v>CENTRO DE COSTO NO EXISTE!!!</v>
          </cell>
        </row>
        <row r="1349">
          <cell r="A1349">
            <v>8916</v>
          </cell>
          <cell r="B1349" t="str">
            <v>ACABADOS GRALES EDIFICIO EPM</v>
          </cell>
        </row>
        <row r="1350">
          <cell r="A1350">
            <v>8917</v>
          </cell>
          <cell r="B1350" t="str">
            <v>CENTRO DE COSTO NO EXISTE!!!</v>
          </cell>
        </row>
        <row r="1351">
          <cell r="A1351">
            <v>8920</v>
          </cell>
          <cell r="B1351" t="str">
            <v>SISTEMA DE AIRE ACOND EDIF EPM</v>
          </cell>
        </row>
        <row r="1352">
          <cell r="A1352">
            <v>8921</v>
          </cell>
          <cell r="B1352" t="str">
            <v>TRANSP VERT E INCLINADO EDIF EPM</v>
          </cell>
        </row>
        <row r="1353">
          <cell r="A1353">
            <v>8922</v>
          </cell>
          <cell r="B1353" t="str">
            <v>CENTRO DE COSTO NO EXISTE!!!</v>
          </cell>
        </row>
        <row r="1354">
          <cell r="A1354">
            <v>8923</v>
          </cell>
          <cell r="B1354" t="str">
            <v>RED ELECT Y COMUNICACIONES EDIF EPM</v>
          </cell>
        </row>
        <row r="1355">
          <cell r="A1355">
            <v>8924</v>
          </cell>
          <cell r="B1355" t="str">
            <v>AUTOMATIZACION EDIFICIO EPM</v>
          </cell>
        </row>
        <row r="1356">
          <cell r="A1356">
            <v>8925</v>
          </cell>
          <cell r="B1356" t="str">
            <v>SISTEMAS DE ILUMINACION EDIF EPM</v>
          </cell>
        </row>
        <row r="1357">
          <cell r="A1357">
            <v>8926</v>
          </cell>
          <cell r="B1357" t="str">
            <v>CENTRO DE COSTO NO EXISTE!!!</v>
          </cell>
        </row>
        <row r="1358">
          <cell r="A1358">
            <v>8927</v>
          </cell>
          <cell r="B1358" t="str">
            <v>EQ ANTIINCENDIO E HIDR EDIF EPM</v>
          </cell>
        </row>
        <row r="1359">
          <cell r="A1359">
            <v>8928</v>
          </cell>
          <cell r="B1359" t="str">
            <v>SIST DE VOZ DAT Y SONID EDIF EPM</v>
          </cell>
        </row>
        <row r="1360">
          <cell r="A1360">
            <v>8929</v>
          </cell>
          <cell r="B1360" t="str">
            <v>ANTICIPO SEDE</v>
          </cell>
        </row>
        <row r="1361">
          <cell r="A1361">
            <v>8930</v>
          </cell>
          <cell r="B1361" t="str">
            <v>CENTRO DE COSTO NO EXISTE!!!</v>
          </cell>
        </row>
        <row r="1362">
          <cell r="A1362">
            <v>8950</v>
          </cell>
          <cell r="B1362" t="str">
            <v>PROYECTO URE EN LA RESIDENCIA</v>
          </cell>
        </row>
        <row r="1363">
          <cell r="A1363">
            <v>8951</v>
          </cell>
          <cell r="B1363" t="str">
            <v>PROYECTO PILOTO URE INDUSTRIA</v>
          </cell>
        </row>
        <row r="1364">
          <cell r="A1364">
            <v>8952</v>
          </cell>
          <cell r="B1364" t="str">
            <v>INVESTIGACION Y DESARROLLO URE</v>
          </cell>
        </row>
        <row r="1365">
          <cell r="A1365">
            <v>8953</v>
          </cell>
          <cell r="B1365" t="str">
            <v>CENTRO DE COSTO NO EXISTE!!!</v>
          </cell>
        </row>
        <row r="1366">
          <cell r="A1366">
            <v>8959</v>
          </cell>
          <cell r="B1366" t="str">
            <v>INGENIERIA Y ADMON U.R.E.</v>
          </cell>
        </row>
        <row r="1367">
          <cell r="A1367">
            <v>8960</v>
          </cell>
          <cell r="B1367" t="str">
            <v>ALUMBRADO PUBLICO EFICIENTE</v>
          </cell>
        </row>
        <row r="1368">
          <cell r="A1368">
            <v>8961</v>
          </cell>
          <cell r="B1368" t="str">
            <v>CENTRO DE COSTO NO EXISTE!!!</v>
          </cell>
        </row>
        <row r="1369">
          <cell r="A1369">
            <v>8971</v>
          </cell>
          <cell r="B1369" t="str">
            <v>PROYECTO ALURE</v>
          </cell>
        </row>
        <row r="1370">
          <cell r="A1370">
            <v>8972</v>
          </cell>
          <cell r="B1370" t="str">
            <v>CENTRO DE COSTO NO EXISTE!!!</v>
          </cell>
        </row>
        <row r="1371">
          <cell r="A1371">
            <v>8974</v>
          </cell>
          <cell r="B1371" t="str">
            <v>CAMPANA NACIONAL URE</v>
          </cell>
        </row>
        <row r="1372">
          <cell r="A1372">
            <v>8975</v>
          </cell>
          <cell r="B1372" t="str">
            <v>CENTRO DE COSTO NO EXISTE!!!</v>
          </cell>
        </row>
        <row r="1373">
          <cell r="A1373">
            <v>8979</v>
          </cell>
          <cell r="B1373" t="str">
            <v>ANTICIPOS U.R.E.</v>
          </cell>
        </row>
        <row r="1374">
          <cell r="A1374">
            <v>8980</v>
          </cell>
          <cell r="B1374" t="str">
            <v>CENTRO DE COSTO NO EXISTE!!!</v>
          </cell>
        </row>
        <row r="1375">
          <cell r="A1375">
            <v>8989</v>
          </cell>
          <cell r="B1375" t="str">
            <v>AJ POR INFL USO RACIONAL ENERGIA</v>
          </cell>
        </row>
        <row r="1376">
          <cell r="A1376">
            <v>8990</v>
          </cell>
          <cell r="B1376" t="str">
            <v>CENTRO DE COSTO NO EXISTE!!!</v>
          </cell>
        </row>
        <row r="1377">
          <cell r="A1377">
            <v>8999</v>
          </cell>
          <cell r="B1377" t="str">
            <v>ANTICIPOS PROGRAMAS GENERALES</v>
          </cell>
        </row>
        <row r="1378">
          <cell r="A1378">
            <v>9000</v>
          </cell>
          <cell r="B1378" t="str">
            <v>DIRECCION DE INFORMATICA</v>
          </cell>
        </row>
        <row r="1379">
          <cell r="A1379">
            <v>9001</v>
          </cell>
          <cell r="B1379" t="str">
            <v>CAPACIDAD EQUIPOS CORPORATIVOS</v>
          </cell>
        </row>
        <row r="1380">
          <cell r="A1380">
            <v>9002</v>
          </cell>
          <cell r="B1380" t="str">
            <v>PROYECTO GACELA</v>
          </cell>
        </row>
        <row r="1381">
          <cell r="A1381">
            <v>9003</v>
          </cell>
          <cell r="B1381" t="str">
            <v>RED COMUNICACION DE DATOS</v>
          </cell>
        </row>
        <row r="1382">
          <cell r="A1382">
            <v>9004</v>
          </cell>
          <cell r="B1382" t="str">
            <v>METODOLOGIA PARA DRROLLO SIST.</v>
          </cell>
        </row>
        <row r="1383">
          <cell r="A1383">
            <v>9005</v>
          </cell>
          <cell r="B1383" t="str">
            <v>CENTRO DE COSTO NO EXISTE!!!</v>
          </cell>
        </row>
        <row r="1384">
          <cell r="A1384">
            <v>9007</v>
          </cell>
          <cell r="B1384" t="str">
            <v>UNIDAD PLANEACION INFORMATICA</v>
          </cell>
        </row>
        <row r="1385">
          <cell r="A1385">
            <v>9008</v>
          </cell>
          <cell r="B1385" t="str">
            <v>CENTRO DE COSTO NO EXISTE!!!</v>
          </cell>
        </row>
        <row r="1386">
          <cell r="A1386">
            <v>9009</v>
          </cell>
          <cell r="B1386" t="str">
            <v>GRUPO SIGMA</v>
          </cell>
        </row>
        <row r="1387">
          <cell r="A1387">
            <v>9010</v>
          </cell>
          <cell r="B1387" t="str">
            <v>DPTO CONTRATACION Y LICITACION</v>
          </cell>
        </row>
        <row r="1388">
          <cell r="A1388">
            <v>9011</v>
          </cell>
          <cell r="B1388" t="str">
            <v xml:space="preserve">CENTRO DE COSTO NO EXISTE!!! </v>
          </cell>
        </row>
        <row r="1389">
          <cell r="A1389">
            <v>9020</v>
          </cell>
          <cell r="B1389" t="str">
            <v>UNIDAD DE GESTION INFORMATICA</v>
          </cell>
        </row>
        <row r="1390">
          <cell r="A1390">
            <v>9021</v>
          </cell>
          <cell r="B1390" t="str">
            <v>CENTRO DE COSTO NO EXISTE!!!</v>
          </cell>
        </row>
        <row r="1391">
          <cell r="A1391">
            <v>9091</v>
          </cell>
          <cell r="B1391" t="str">
            <v>AJ POR INFL PLAN M INFORMATICA</v>
          </cell>
        </row>
        <row r="1392">
          <cell r="A1392">
            <v>9092</v>
          </cell>
          <cell r="B1392" t="str">
            <v>AJ POR INFL PLAN M INFORMATICA</v>
          </cell>
        </row>
        <row r="1393">
          <cell r="A1393">
            <v>9093</v>
          </cell>
          <cell r="B1393" t="str">
            <v>AJ X INFL PLAN MAEST INFORMATC</v>
          </cell>
        </row>
        <row r="1394">
          <cell r="A1394">
            <v>9094</v>
          </cell>
          <cell r="B1394" t="str">
            <v>AJ POR INFL P MAEST INFORMATIC</v>
          </cell>
        </row>
        <row r="1395">
          <cell r="A1395">
            <v>9095</v>
          </cell>
          <cell r="B1395" t="str">
            <v>CENTRO DE COSTO NO EXISTE!!!</v>
          </cell>
        </row>
        <row r="1396">
          <cell r="A1396">
            <v>9099</v>
          </cell>
          <cell r="B1396" t="str">
            <v>DLLO PROY INTERNOS INFORMATICA</v>
          </cell>
        </row>
        <row r="1397">
          <cell r="A1397">
            <v>9100</v>
          </cell>
          <cell r="B1397" t="str">
            <v>DIVISION DESARROLLO INFORMATIC</v>
          </cell>
        </row>
        <row r="1398">
          <cell r="A1398">
            <v>9101</v>
          </cell>
          <cell r="B1398" t="str">
            <v>GRUPO PROYECTOS ESPECIALES</v>
          </cell>
        </row>
        <row r="1399">
          <cell r="A1399">
            <v>9102</v>
          </cell>
          <cell r="B1399" t="str">
            <v>CENTRO DE COSTO NO EXISTE!!!</v>
          </cell>
        </row>
        <row r="1400">
          <cell r="A1400">
            <v>9110</v>
          </cell>
          <cell r="B1400" t="str">
            <v>DPTO DESARROLLO SISTEMAS DE IN</v>
          </cell>
        </row>
        <row r="1401">
          <cell r="A1401">
            <v>9111</v>
          </cell>
          <cell r="B1401" t="str">
            <v>CENTRO DE COSTO NO EXISTE!!!</v>
          </cell>
        </row>
        <row r="1402">
          <cell r="A1402">
            <v>9120</v>
          </cell>
          <cell r="B1402" t="str">
            <v>DPTO MTO SISTEMAS DE INFORMACI</v>
          </cell>
        </row>
        <row r="1403">
          <cell r="A1403">
            <v>9121</v>
          </cell>
          <cell r="B1403" t="str">
            <v>CENTRO DE COSTO NO EXISTE!!!</v>
          </cell>
        </row>
        <row r="1404">
          <cell r="A1404">
            <v>9200</v>
          </cell>
          <cell r="B1404" t="str">
            <v>DIVISION OPERATIVA INFORMATICA</v>
          </cell>
        </row>
        <row r="1405">
          <cell r="A1405">
            <v>9201</v>
          </cell>
          <cell r="B1405" t="str">
            <v>CENTRO DE COSTO NO EXISTE!!!</v>
          </cell>
        </row>
        <row r="1406">
          <cell r="A1406">
            <v>9210</v>
          </cell>
          <cell r="B1406" t="str">
            <v>DEPARTAMENTO SOPORTE TECNICO</v>
          </cell>
        </row>
        <row r="1407">
          <cell r="A1407">
            <v>9211</v>
          </cell>
          <cell r="B1407" t="str">
            <v>CENTRO DE COSTO NO EXISTE!!!</v>
          </cell>
        </row>
        <row r="1408">
          <cell r="A1408">
            <v>9220</v>
          </cell>
          <cell r="B1408" t="str">
            <v>DEPTO DE OPERACIONES INFORMATI</v>
          </cell>
        </row>
        <row r="1409">
          <cell r="A1409">
            <v>9221</v>
          </cell>
          <cell r="B1409" t="str">
            <v>CENTRO DE COSTO NO EXISTE!!!</v>
          </cell>
        </row>
        <row r="1410">
          <cell r="A1410">
            <v>9230</v>
          </cell>
          <cell r="B1410" t="str">
            <v>DEPTO. REDES INFORMATICA</v>
          </cell>
        </row>
        <row r="1411">
          <cell r="A1411">
            <v>9231</v>
          </cell>
          <cell r="B1411" t="str">
            <v>CENTRO DE COSTO NO EXISTE!!!</v>
          </cell>
        </row>
        <row r="1412">
          <cell r="A1412">
            <v>9300</v>
          </cell>
          <cell r="B1412" t="str">
            <v>CAPACITACION INFORMATICA</v>
          </cell>
        </row>
        <row r="1413">
          <cell r="A1413">
            <v>9301</v>
          </cell>
          <cell r="B1413" t="str">
            <v>SISTEMA INFORMACION ADMON CONT</v>
          </cell>
        </row>
        <row r="1414">
          <cell r="A1414">
            <v>9302</v>
          </cell>
          <cell r="B1414" t="str">
            <v>BASE DE DATOS HIDROMETEOROLOGI</v>
          </cell>
        </row>
        <row r="1415">
          <cell r="A1415">
            <v>9303</v>
          </cell>
          <cell r="B1415" t="str">
            <v>CENTRO DE COSTO NO EXISTE!!!</v>
          </cell>
        </row>
        <row r="1416">
          <cell r="A1416">
            <v>9305</v>
          </cell>
          <cell r="B1416" t="str">
            <v>GEST AUTOMATIZ MAT Y MTTO GAMMA</v>
          </cell>
        </row>
        <row r="1417">
          <cell r="A1417">
            <v>9306</v>
          </cell>
          <cell r="B1417" t="str">
            <v>SIST.INFORM. DEL CIGAT</v>
          </cell>
        </row>
        <row r="1418">
          <cell r="A1418">
            <v>9307</v>
          </cell>
          <cell r="B1418" t="str">
            <v>CENTRO DE COSTO NO EXISTE!!!</v>
          </cell>
        </row>
        <row r="1419">
          <cell r="A1419">
            <v>9309</v>
          </cell>
          <cell r="B1419" t="str">
            <v>SIST.INFORM.CONTROL PERD.TCAS</v>
          </cell>
        </row>
        <row r="1420">
          <cell r="A1420">
            <v>9310</v>
          </cell>
          <cell r="B1420" t="str">
            <v>CENTRO DE COSTO NO EXISTE!!!</v>
          </cell>
        </row>
        <row r="1421">
          <cell r="A1421">
            <v>9312</v>
          </cell>
          <cell r="B1421" t="str">
            <v>DIS DE RED ASIST POR COMP</v>
          </cell>
        </row>
        <row r="1422">
          <cell r="A1422">
            <v>9313</v>
          </cell>
          <cell r="B1422" t="str">
            <v>CENTRO DE COSTO NO EXISTE!!!</v>
          </cell>
        </row>
        <row r="1423">
          <cell r="A1423">
            <v>9315</v>
          </cell>
          <cell r="B1423" t="str">
            <v>PROYECTO GESTAR</v>
          </cell>
        </row>
        <row r="1424">
          <cell r="A1424">
            <v>9316</v>
          </cell>
          <cell r="B1424" t="str">
            <v>PROYECTO MULTIMEDIA</v>
          </cell>
        </row>
        <row r="1425">
          <cell r="A1425">
            <v>9317</v>
          </cell>
          <cell r="B1425" t="str">
            <v>CENTRO DE COSTO NO EXISTE!!!</v>
          </cell>
        </row>
        <row r="1426">
          <cell r="A1426">
            <v>9318</v>
          </cell>
          <cell r="B1426" t="str">
            <v>ADQUISICION PAQUETE MANEJO GESTION</v>
          </cell>
        </row>
        <row r="1427">
          <cell r="A1427">
            <v>9319</v>
          </cell>
          <cell r="B1427" t="str">
            <v>DESARROLLO COMUNICACIÓN DE DATOS</v>
          </cell>
        </row>
        <row r="1428">
          <cell r="A1428">
            <v>9320</v>
          </cell>
          <cell r="B1428" t="str">
            <v>SOPORTE MANTENIMIENTO  D.R.C.</v>
          </cell>
        </row>
        <row r="1429">
          <cell r="A1429">
            <v>9321</v>
          </cell>
          <cell r="B1429" t="str">
            <v>GROUPWARE</v>
          </cell>
        </row>
        <row r="1430">
          <cell r="A1430">
            <v>9322</v>
          </cell>
          <cell r="B1430" t="str">
            <v>PROYECTO PIBOT CORPORATIVO</v>
          </cell>
        </row>
        <row r="1431">
          <cell r="A1431">
            <v>9323</v>
          </cell>
          <cell r="B1431" t="str">
            <v>PAQUETE PRONOSTICO DE CAUDALES</v>
          </cell>
        </row>
        <row r="1432">
          <cell r="A1432">
            <v>9324</v>
          </cell>
          <cell r="B1432" t="str">
            <v>CENTRO DE COSTO NO EXISTE!!!</v>
          </cell>
        </row>
        <row r="1433">
          <cell r="A1433">
            <v>9326</v>
          </cell>
          <cell r="B1433" t="str">
            <v>PROYECTO METODOLOGIA FASE II</v>
          </cell>
        </row>
        <row r="1434">
          <cell r="A1434">
            <v>9327</v>
          </cell>
          <cell r="B1434" t="str">
            <v>HW PROYECTOS DE TECNOLOGIA</v>
          </cell>
        </row>
        <row r="1435">
          <cell r="A1435">
            <v>9328</v>
          </cell>
          <cell r="B1435" t="str">
            <v>CENTRO DE COSTO NO EXISTE!!!</v>
          </cell>
        </row>
        <row r="1436">
          <cell r="A1436">
            <v>9330</v>
          </cell>
          <cell r="B1436" t="str">
            <v>PLAN DES. INF. GEREN. DISTRIB. ENERGIA</v>
          </cell>
        </row>
        <row r="1437">
          <cell r="A1437">
            <v>9331</v>
          </cell>
          <cell r="B1437" t="str">
            <v>CENTRO DE COSTO NO EXISTE!!!</v>
          </cell>
        </row>
        <row r="1438">
          <cell r="A1438">
            <v>9361</v>
          </cell>
          <cell r="B1438" t="str">
            <v>SW MICROS SERVIDORES Y EQ.DPTL</v>
          </cell>
        </row>
        <row r="1439">
          <cell r="A1439">
            <v>9362</v>
          </cell>
          <cell r="B1439" t="str">
            <v>CENTRO DE COSTO NO EXISTE!!!</v>
          </cell>
        </row>
        <row r="1440">
          <cell r="A1440">
            <v>9366</v>
          </cell>
          <cell r="B1440" t="str">
            <v>PROYECTO SIGMA CON RECURSOS PROP.</v>
          </cell>
        </row>
        <row r="1441">
          <cell r="A1441">
            <v>9367</v>
          </cell>
          <cell r="B1441" t="str">
            <v>ASESORIA Y SOPORTE TECN. SIGMA</v>
          </cell>
        </row>
        <row r="1442">
          <cell r="A1442">
            <v>9368</v>
          </cell>
          <cell r="B1442" t="str">
            <v>CAPACITACION SIGMA</v>
          </cell>
        </row>
        <row r="1443">
          <cell r="A1443">
            <v>9369</v>
          </cell>
          <cell r="B1443" t="str">
            <v>DESARROLLO APLICACIONES SIGMA</v>
          </cell>
        </row>
        <row r="1444">
          <cell r="A1444">
            <v>9370</v>
          </cell>
          <cell r="B1444" t="str">
            <v>CONVERSION BASE GEOGRAFICA SIGMA</v>
          </cell>
        </row>
        <row r="1445">
          <cell r="A1445">
            <v>9371</v>
          </cell>
          <cell r="B1445" t="str">
            <v>PROY. PILOTO SIGMA BIRF 2449</v>
          </cell>
        </row>
        <row r="1446">
          <cell r="A1446">
            <v>9372</v>
          </cell>
          <cell r="B1446" t="str">
            <v>CONVERSION REDES ACUEDUCTO</v>
          </cell>
        </row>
        <row r="1447">
          <cell r="A1447">
            <v>9373</v>
          </cell>
          <cell r="B1447" t="str">
            <v>CONVERSION REDES ALCANTARILLADO</v>
          </cell>
        </row>
        <row r="1448">
          <cell r="A1448">
            <v>9374</v>
          </cell>
          <cell r="B1448" t="str">
            <v>CONVERSION REDES DISTRIBUCION</v>
          </cell>
        </row>
        <row r="1449">
          <cell r="A1449">
            <v>9375</v>
          </cell>
          <cell r="B1449" t="str">
            <v>CONVERSION REDES TELEFONOS</v>
          </cell>
        </row>
        <row r="1450">
          <cell r="A1450">
            <v>9376</v>
          </cell>
          <cell r="B1450" t="str">
            <v>HW SW Y APLICATIVOS ACUEDUCTO</v>
          </cell>
        </row>
        <row r="1451">
          <cell r="A1451">
            <v>9377</v>
          </cell>
          <cell r="B1451" t="str">
            <v>HW SW Y APLICATIVOS SANEAMIENTO</v>
          </cell>
        </row>
        <row r="1452">
          <cell r="A1452">
            <v>9378</v>
          </cell>
          <cell r="B1452" t="str">
            <v>HW SW Y APLICATIVOS ENERGIA</v>
          </cell>
        </row>
        <row r="1453">
          <cell r="A1453">
            <v>9379</v>
          </cell>
          <cell r="B1453" t="str">
            <v>HW SW Y APLICATIVOS TELECOMUN.</v>
          </cell>
        </row>
        <row r="1454">
          <cell r="A1454">
            <v>9380</v>
          </cell>
          <cell r="B1454" t="str">
            <v>POLIGONO</v>
          </cell>
        </row>
        <row r="1455">
          <cell r="A1455">
            <v>9381</v>
          </cell>
          <cell r="B1455" t="str">
            <v>HW SW Y APLICATIVOS GAS</v>
          </cell>
        </row>
        <row r="1456">
          <cell r="A1456">
            <v>9382</v>
          </cell>
          <cell r="B1456" t="str">
            <v>CONVERSION REDES GAS</v>
          </cell>
        </row>
        <row r="1457">
          <cell r="A1457">
            <v>9383</v>
          </cell>
          <cell r="B1457" t="str">
            <v>CENTRO DE COSTO NO EXISTE!!!</v>
          </cell>
        </row>
        <row r="1458">
          <cell r="A1458">
            <v>9395</v>
          </cell>
          <cell r="B1458" t="str">
            <v>SIGA</v>
          </cell>
        </row>
        <row r="1459">
          <cell r="A1459">
            <v>9396</v>
          </cell>
          <cell r="B1459" t="str">
            <v>CENTRO DE COSTO NO EXISTE!!!</v>
          </cell>
        </row>
        <row r="1460">
          <cell r="A1460">
            <v>9402</v>
          </cell>
          <cell r="B1460" t="str">
            <v>EVOLUCION SISTEMA DANOS ACUEDUCTO</v>
          </cell>
        </row>
        <row r="1461">
          <cell r="A1461">
            <v>9403</v>
          </cell>
          <cell r="B1461" t="str">
            <v>CENTRO DE COSTO NO EXISTE!!!</v>
          </cell>
        </row>
        <row r="1462">
          <cell r="A1462">
            <v>9411</v>
          </cell>
          <cell r="B1462" t="str">
            <v>ALURE PERDIDAS</v>
          </cell>
        </row>
        <row r="1463">
          <cell r="A1463">
            <v>9412</v>
          </cell>
          <cell r="B1463" t="str">
            <v>PROYECTO ALURE COSTOS</v>
          </cell>
        </row>
        <row r="1464">
          <cell r="A1464">
            <v>9413</v>
          </cell>
          <cell r="B1464" t="str">
            <v>SISTEMA INFORM. COMERCIALIZACION ENERGIA</v>
          </cell>
        </row>
        <row r="1465">
          <cell r="A1465">
            <v>9414</v>
          </cell>
          <cell r="B1465" t="str">
            <v>CENTRO DE COSTO NO EXISTE!!!</v>
          </cell>
        </row>
        <row r="1466">
          <cell r="A1466">
            <v>9421</v>
          </cell>
          <cell r="B1466" t="str">
            <v>SISTEMA INFORM. PARA LA BOLSA DE ENERGIA</v>
          </cell>
        </row>
        <row r="1467">
          <cell r="A1467">
            <v>9422</v>
          </cell>
          <cell r="B1467" t="str">
            <v>SIST. INFORM. STO. GESTION GCIA. GENERAC</v>
          </cell>
        </row>
        <row r="1468">
          <cell r="A1468">
            <v>9423</v>
          </cell>
          <cell r="B1468" t="str">
            <v>SISTEMA INFORM. PARA GESTION MERCADEO</v>
          </cell>
        </row>
        <row r="1469">
          <cell r="A1469">
            <v>9424</v>
          </cell>
          <cell r="B1469" t="str">
            <v>SIST. INFORM. GESTION FIN. GCIA. GENERAC</v>
          </cell>
        </row>
        <row r="1470">
          <cell r="A1470">
            <v>9425</v>
          </cell>
          <cell r="B1470" t="str">
            <v>CENTRO DE COSTO NO EXISTE!!!</v>
          </cell>
        </row>
        <row r="1471">
          <cell r="A1471">
            <v>9430</v>
          </cell>
          <cell r="B1471" t="str">
            <v>EPM BOGOTA S.A. E.S.P.</v>
          </cell>
        </row>
        <row r="1472">
          <cell r="A1472">
            <v>9431</v>
          </cell>
          <cell r="B1472" t="str">
            <v>CENTRO DE COSTO NO EXISTE!!!</v>
          </cell>
        </row>
        <row r="1473">
          <cell r="A1473">
            <v>9441</v>
          </cell>
          <cell r="B1473" t="str">
            <v>SISTEMA DE INFORMACION TESORERIA</v>
          </cell>
        </row>
        <row r="1474">
          <cell r="A1474">
            <v>9442</v>
          </cell>
          <cell r="B1474" t="str">
            <v>SISTEMA DE INFORMACION REVISIONES</v>
          </cell>
        </row>
        <row r="1475">
          <cell r="A1475">
            <v>9443</v>
          </cell>
          <cell r="B1475" t="str">
            <v>SISTEMA DE INFORMACION FINANCIERO</v>
          </cell>
        </row>
        <row r="1476">
          <cell r="A1476">
            <v>9444</v>
          </cell>
          <cell r="B1476" t="str">
            <v>SISTEMA DE INFORMACION SEGUROS</v>
          </cell>
        </row>
        <row r="1477">
          <cell r="A1477">
            <v>9445</v>
          </cell>
          <cell r="B1477" t="str">
            <v>PROYECTO SOLUCIONES ANO 2000</v>
          </cell>
        </row>
        <row r="1478">
          <cell r="A1478">
            <v>9446</v>
          </cell>
          <cell r="B1478" t="str">
            <v>CENTRO DE COSTO NO EXISTE!!!</v>
          </cell>
        </row>
        <row r="1479">
          <cell r="A1479">
            <v>9451</v>
          </cell>
          <cell r="B1479" t="str">
            <v>SIST. INF. INVENTARIOS (CARTERA, LOTES)</v>
          </cell>
        </row>
        <row r="1480">
          <cell r="A1480">
            <v>9452</v>
          </cell>
          <cell r="B1480" t="str">
            <v>SISTEMA INTEGRADO INFORMACION BIBLIOTECA</v>
          </cell>
        </row>
        <row r="1481">
          <cell r="A1481">
            <v>9453</v>
          </cell>
          <cell r="B1481" t="str">
            <v>SISTEMA POS-PROVEEDURIA</v>
          </cell>
        </row>
        <row r="1482">
          <cell r="A1482">
            <v>9454</v>
          </cell>
          <cell r="B1482" t="str">
            <v>AMPLIACION RED CORPORATIVA EEPPM</v>
          </cell>
        </row>
        <row r="1483">
          <cell r="A1483">
            <v>9455</v>
          </cell>
          <cell r="B1483" t="str">
            <v>SEGURIDAD DE LA INFRAESTRUCTURA INFORM.</v>
          </cell>
        </row>
        <row r="1484">
          <cell r="A1484">
            <v>9456</v>
          </cell>
          <cell r="B1484" t="str">
            <v>ADMINISTRACION DE LA INFRAESTRUCTURA INF</v>
          </cell>
        </row>
        <row r="1485">
          <cell r="A1485">
            <v>9457</v>
          </cell>
          <cell r="B1485" t="str">
            <v>COMUNICACION ORGANIZACIONAL ELECTRONICA</v>
          </cell>
        </row>
        <row r="1486">
          <cell r="A1486">
            <v>9458</v>
          </cell>
          <cell r="B1486" t="str">
            <v>CENTRO DE COSTO NO EXISTE!!!</v>
          </cell>
        </row>
        <row r="1487">
          <cell r="A1487">
            <v>9460</v>
          </cell>
          <cell r="B1487" t="str">
            <v>PROYECTO TRIPLE-E</v>
          </cell>
        </row>
        <row r="1488">
          <cell r="A1488">
            <v>9461</v>
          </cell>
          <cell r="B1488" t="str">
            <v>PROYECTO INFRAGAS</v>
          </cell>
        </row>
        <row r="1489">
          <cell r="A1489">
            <v>9462</v>
          </cell>
          <cell r="B1489" t="str">
            <v>PROYECTO COM-GAS</v>
          </cell>
        </row>
        <row r="1490">
          <cell r="A1490">
            <v>9463</v>
          </cell>
          <cell r="B1490" t="str">
            <v>PROYECTO DISGAS</v>
          </cell>
        </row>
        <row r="1491">
          <cell r="A1491">
            <v>9464</v>
          </cell>
          <cell r="B1491" t="str">
            <v>PROYECTO CONTRATAR</v>
          </cell>
        </row>
        <row r="1492">
          <cell r="A1492">
            <v>9465</v>
          </cell>
          <cell r="B1492" t="str">
            <v>CENTRO DE COSTO NO EXISTE!!!</v>
          </cell>
        </row>
        <row r="1493">
          <cell r="A1493">
            <v>9991</v>
          </cell>
          <cell r="B1493" t="str">
            <v>ANTICIPOS ESTUDIOS</v>
          </cell>
        </row>
        <row r="1494">
          <cell r="A1494">
            <v>9992</v>
          </cell>
          <cell r="B1494" t="str">
            <v>CENTRO DE COSTO NO EXISTE</v>
          </cell>
        </row>
      </sheetData>
      <sheetData sheetId="3" refreshError="1">
        <row r="1">
          <cell r="B1" t="str">
            <v>Nombre</v>
          </cell>
        </row>
        <row r="3">
          <cell r="B3" t="str">
            <v>CENTRO DE ACTIVIDAD NO EXISTE!!!</v>
          </cell>
        </row>
        <row r="4">
          <cell r="B4" t="str">
            <v>GERENCIA AUXILIAR</v>
          </cell>
        </row>
        <row r="5">
          <cell r="B5" t="str">
            <v>CENTRO DE ACTIVIDAD NO EXISTE!!!</v>
          </cell>
        </row>
        <row r="6">
          <cell r="B6" t="str">
            <v>GERENCIA DE PLANEACIÓN</v>
          </cell>
        </row>
        <row r="7">
          <cell r="B7" t="str">
            <v>CENTRO DE ACTIVIDAD NO EXISTE!!!</v>
          </cell>
        </row>
        <row r="8">
          <cell r="B8" t="str">
            <v>DIRECCION DE CONTROL INTERNO</v>
          </cell>
        </row>
        <row r="9">
          <cell r="B9" t="str">
            <v>CENTRO DE ACTIVIDAD NO EXISTE!!!</v>
          </cell>
        </row>
        <row r="10">
          <cell r="B10" t="str">
            <v>UNIDAD DE AUDITORIA</v>
          </cell>
        </row>
        <row r="11">
          <cell r="B11" t="str">
            <v>CENTRO DE ACTIVIDAD NO EXISTE!!!</v>
          </cell>
        </row>
        <row r="12">
          <cell r="B12" t="str">
            <v>GERENCIA COMERCIAL</v>
          </cell>
        </row>
        <row r="13">
          <cell r="B13" t="str">
            <v>CENTRO DE ACTIVIDAD NO EXISTE!!!</v>
          </cell>
        </row>
        <row r="14">
          <cell r="B14" t="str">
            <v>SUBGERENCIA MAYORISTAS</v>
          </cell>
        </row>
        <row r="15">
          <cell r="B15" t="str">
            <v>CENTRO DE ACTIVIDAD NO EXISTE!!!</v>
          </cell>
        </row>
        <row r="16">
          <cell r="B16" t="str">
            <v>SUBGERENCIA MERCADEO</v>
          </cell>
        </row>
        <row r="17">
          <cell r="B17" t="str">
            <v>GRUPO DE  INVESTIGACIÓN DE MERCADEO</v>
          </cell>
        </row>
        <row r="18">
          <cell r="B18" t="str">
            <v>GRUPO SERVICIOS BÁSICOS Y COMPLEMENTARIOS</v>
          </cell>
        </row>
        <row r="19">
          <cell r="B19" t="str">
            <v>SERVICIOS TELECOMUNICACIONES</v>
          </cell>
        </row>
        <row r="20">
          <cell r="B20" t="str">
            <v>GRUPO DE COMUNICACIÓN COMERCIAL</v>
          </cell>
        </row>
        <row r="21">
          <cell r="B21" t="str">
            <v>CENTRO DE ACTIVIDAD NO EXISTE!!!</v>
          </cell>
        </row>
        <row r="22">
          <cell r="B22" t="str">
            <v>SUBGERENCIA GRANDES CLIENTES</v>
          </cell>
        </row>
        <row r="23">
          <cell r="B23" t="str">
            <v>ÁREA INDUSTRIAS</v>
          </cell>
        </row>
        <row r="24">
          <cell r="B24" t="str">
            <v>ÁREA FINANCIERAS</v>
          </cell>
        </row>
        <row r="25">
          <cell r="B25" t="str">
            <v>ÁREA COMERCIO Y SERVICIOS</v>
          </cell>
        </row>
        <row r="26">
          <cell r="B26" t="str">
            <v>ÁREA COMPRAS ENERGÍA</v>
          </cell>
        </row>
        <row r="27">
          <cell r="B27" t="str">
            <v>CENTRO DE ACTIVIDAD NO EXISTE!!!</v>
          </cell>
        </row>
        <row r="28">
          <cell r="B28" t="str">
            <v>SUBGERENCIA CLIENTES RESIDENCIALES Y EMP.</v>
          </cell>
        </row>
        <row r="29">
          <cell r="B29" t="str">
            <v>ÁREA VENTAS</v>
          </cell>
        </row>
        <row r="30">
          <cell r="B30" t="str">
            <v>ÁREA SERVICIO AL CLIENTE</v>
          </cell>
        </row>
        <row r="31">
          <cell r="B31" t="str">
            <v>CENTRO DE ACTIVIDAD NO EXISTE!!!</v>
          </cell>
        </row>
        <row r="32">
          <cell r="B32" t="str">
            <v>EQUIPO ATENCIÓN CLIENTES DIFERENTES ZONAS</v>
          </cell>
        </row>
        <row r="33">
          <cell r="B33" t="str">
            <v>CENTRO DE ATENCIÓN DE LLAMADAS</v>
          </cell>
        </row>
        <row r="34">
          <cell r="B34" t="str">
            <v>GESTIÓN CARTERA</v>
          </cell>
        </row>
        <row r="35">
          <cell r="B35" t="str">
            <v>QUEJAS</v>
          </cell>
        </row>
        <row r="36">
          <cell r="B36" t="str">
            <v>CENTRO DE ACTIVIDAD NO EXISTE!!!</v>
          </cell>
        </row>
        <row r="37">
          <cell r="B37" t="str">
            <v>SUBGERENCIA  ADMÓN Y FINANZAS COMERCIAL</v>
          </cell>
        </row>
        <row r="38">
          <cell r="B38" t="str">
            <v>AREA  FINANZAS Y REGULACIÓN COMERCIAL</v>
          </cell>
        </row>
        <row r="39">
          <cell r="B39" t="str">
            <v>AREA GESTIÓN ORGANIZACIONAL COMERCIAL</v>
          </cell>
        </row>
        <row r="40">
          <cell r="B40" t="str">
            <v>AREA  FACTURACIÓN</v>
          </cell>
        </row>
        <row r="41">
          <cell r="B41" t="str">
            <v>AREA OPERATIVA COMERCIAL</v>
          </cell>
        </row>
        <row r="42">
          <cell r="B42" t="str">
            <v>CTIU</v>
          </cell>
        </row>
        <row r="43">
          <cell r="B43" t="str">
            <v>LECTURA Y REPARTICIÓN</v>
          </cell>
        </row>
        <row r="44">
          <cell r="B44" t="str">
            <v>CONTROL INSTALACIONES</v>
          </cell>
        </row>
        <row r="45">
          <cell r="B45" t="str">
            <v>GRUPO TRANSPORTE</v>
          </cell>
        </row>
        <row r="46">
          <cell r="B46" t="str">
            <v>CENTRO DE ACTIVIDAD NO EXISTE!!!</v>
          </cell>
        </row>
        <row r="47">
          <cell r="B47" t="str">
            <v>GERENCIA GENERAL</v>
          </cell>
        </row>
        <row r="48">
          <cell r="B48" t="str">
            <v>CENTRO DE ACTIVIDAD NO EXISTE!!!</v>
          </cell>
        </row>
        <row r="49">
          <cell r="B49" t="str">
            <v>GRUPO DE TRANSFORMACIÓN INTERNA</v>
          </cell>
        </row>
        <row r="50">
          <cell r="B50" t="str">
            <v>CENTRO DE ACTIVIDAD NO EXISTE!!!</v>
          </cell>
        </row>
        <row r="51">
          <cell r="B51" t="str">
            <v>DIRECCION PLANEACION</v>
          </cell>
        </row>
        <row r="52">
          <cell r="B52" t="str">
            <v>CENTRO DE ACTIVIDAD NO EXISTE!!!</v>
          </cell>
        </row>
        <row r="53">
          <cell r="B53" t="str">
            <v>UNIDAD COMUNICAC. Y REL. CORPORATIVAS</v>
          </cell>
        </row>
        <row r="54">
          <cell r="B54" t="str">
            <v>CENTRO DE ACTIVIDAD NO EXISTE!!!</v>
          </cell>
        </row>
        <row r="55">
          <cell r="B55" t="str">
            <v>GERENCIA DE AGUAS</v>
          </cell>
        </row>
        <row r="56">
          <cell r="B56" t="str">
            <v>PLAN DESARROLLO INFORMATICA . A. Y A.</v>
          </cell>
        </row>
        <row r="57">
          <cell r="B57" t="str">
            <v>PLANEACIÓN AGUAS</v>
          </cell>
        </row>
        <row r="58">
          <cell r="B58" t="str">
            <v>CENTRO DE ACTIVIDAD NO EXISTE!!!</v>
          </cell>
        </row>
        <row r="59">
          <cell r="B59" t="str">
            <v>UNIDAD CAPACITACION ACUEDUCTO Y ALCANT.</v>
          </cell>
        </row>
        <row r="60">
          <cell r="B60" t="str">
            <v>CENTRO DE ACTIVIDAD NO EXISTE!!!</v>
          </cell>
        </row>
        <row r="61">
          <cell r="B61" t="str">
            <v>SUBGERENCIA NUEVOS NEGOCIOS</v>
          </cell>
        </row>
        <row r="62">
          <cell r="B62" t="str">
            <v>CENTRO DE ACTIVIDAD NO EXISTE!!!</v>
          </cell>
        </row>
        <row r="63">
          <cell r="B63" t="str">
            <v>SUBGERENCIA ACUEDUCTO</v>
          </cell>
        </row>
        <row r="64">
          <cell r="B64" t="str">
            <v>INVESTIGACIÓN Y DESARROLLO ACUEDUCTO</v>
          </cell>
        </row>
        <row r="65">
          <cell r="B65" t="str">
            <v>CONTROL CALIDAD AGUAS</v>
          </cell>
        </row>
        <row r="66">
          <cell r="B66" t="str">
            <v>INFORMACIÓN AL CLIENTE</v>
          </cell>
        </row>
        <row r="67">
          <cell r="B67" t="str">
            <v>CENTRO DE ACTIVIDAD NO EXISTE!!!</v>
          </cell>
        </row>
        <row r="68">
          <cell r="B68" t="str">
            <v>ÁREA OPERACIÓN ACTO. SISTEMA INTERCONECTADO</v>
          </cell>
        </row>
        <row r="69">
          <cell r="B69" t="str">
            <v>DESPACHO ACUEDUCTO</v>
          </cell>
        </row>
        <row r="70">
          <cell r="B70" t="str">
            <v>OPERACIÓN, SUPERV., INSTAL. Y GESTIÓN AMBIENTAL</v>
          </cell>
        </row>
        <row r="71">
          <cell r="B71" t="str">
            <v>CENTRO DE CONTROL ACUEDUCTO</v>
          </cell>
        </row>
        <row r="72">
          <cell r="B72" t="str">
            <v>OPERACIÓN, SUPERVISIÓN, INSTALACIÓN AGUA TRATADA</v>
          </cell>
        </row>
        <row r="73">
          <cell r="B73" t="str">
            <v>ENERGÍA BOMBEOS DE CAPTACIÓN</v>
          </cell>
        </row>
        <row r="74">
          <cell r="B74" t="str">
            <v>ENERGÍA BOMBEOS DE DISTRIBUCIÓN</v>
          </cell>
        </row>
        <row r="75">
          <cell r="B75" t="str">
            <v>CENTRO DE ACTIVIDAD NO EXISTE!!!</v>
          </cell>
        </row>
        <row r="76">
          <cell r="B76" t="str">
            <v>ÁREA POTABILIZACIÓN AGUA SISTEMA INTERCONECTADO</v>
          </cell>
        </row>
        <row r="77">
          <cell r="B77" t="str">
            <v>CENTRO DE ACTIVIDAD NO EXISTE!!!</v>
          </cell>
        </row>
        <row r="78">
          <cell r="B78" t="str">
            <v>ENERGÍA PLANTAS DE TRATAMIENTO</v>
          </cell>
        </row>
        <row r="79">
          <cell r="B79" t="str">
            <v>CENTRO DE ACTIVIDAD NO EXISTE!!!</v>
          </cell>
        </row>
        <row r="80">
          <cell r="B80" t="str">
            <v>ÁREA INGENIERÍA SISTEMA INTERCONECTADO</v>
          </cell>
        </row>
        <row r="81">
          <cell r="B81" t="str">
            <v>LOGÍSTICA, PROYECTOS Y ANÁLISIS TÉCNICO</v>
          </cell>
        </row>
        <row r="82">
          <cell r="B82" t="str">
            <v>EQUIPOS ELECTROMECANICOS</v>
          </cell>
        </row>
        <row r="83">
          <cell r="B83" t="str">
            <v>OBRAS CIVILES Y CONDUCCIONES</v>
          </cell>
        </row>
        <row r="84">
          <cell r="B84" t="str">
            <v>CENTRO DE ACTIVIDAD NO EXISTE!!!</v>
          </cell>
        </row>
        <row r="85">
          <cell r="B85" t="str">
            <v>ÁREA SISTEMAS INDEPENDIENTES AGUAS</v>
          </cell>
        </row>
        <row r="86">
          <cell r="B86" t="str">
            <v>HABILITACIÓN VIVIENDA, CORREGIMIENTOS Y VEREDAS</v>
          </cell>
        </row>
        <row r="87">
          <cell r="B87" t="str">
            <v>SERVICIO DE INGENIERÍA Y LOGÍSTICA</v>
          </cell>
        </row>
        <row r="88">
          <cell r="B88" t="str">
            <v>SISTEMA CALDAS</v>
          </cell>
        </row>
        <row r="89">
          <cell r="B89" t="str">
            <v>SISTEMA BARBOSA</v>
          </cell>
        </row>
        <row r="90">
          <cell r="B90" t="str">
            <v>SISTEMA SAN ANTONIO DE PRADO</v>
          </cell>
        </row>
        <row r="91">
          <cell r="B91" t="str">
            <v>SISTEMA SAN CRISTOBAL</v>
          </cell>
        </row>
        <row r="92">
          <cell r="B92" t="str">
            <v>SISTEMA PALMITAS</v>
          </cell>
        </row>
        <row r="93">
          <cell r="B93" t="str">
            <v>CENTRO DE ACTIVIDAD NO EXISTE!!!</v>
          </cell>
        </row>
        <row r="94">
          <cell r="B94" t="str">
            <v>ÁREA DISTRIBUCIÓN ACUEDUCTO ZONA SUR</v>
          </cell>
        </row>
        <row r="95">
          <cell r="B95" t="str">
            <v>GESTIÓN PROYECTOS ACUEDUCTO ZONA SUR</v>
          </cell>
        </row>
        <row r="96">
          <cell r="B96" t="str">
            <v>GESTIÓN CLIENTES ACUEDUCTO ZONA SUR</v>
          </cell>
        </row>
        <row r="97">
          <cell r="B97" t="str">
            <v>INVESTIGACIÓN Y CONTROL PÉRDIDAS ACTO ZONA SUR</v>
          </cell>
        </row>
        <row r="98">
          <cell r="B98" t="str">
            <v>OPERACIÓN Y MTTO DISTRIBUCIÓN ACTO ZONA SUR</v>
          </cell>
        </row>
        <row r="99">
          <cell r="B99" t="str">
            <v>CENTRO DE ACTIVIDAD NO EXISTE!!!</v>
          </cell>
        </row>
        <row r="100">
          <cell r="B100" t="str">
            <v>ÁREA DISTRIBUCIÓN ACUEDUCTO ZONA NORTE</v>
          </cell>
        </row>
        <row r="101">
          <cell r="B101" t="str">
            <v>GESTIÓN PROYECTOS ACUEDUCTO ZONA NORTE</v>
          </cell>
        </row>
        <row r="102">
          <cell r="B102" t="str">
            <v>GESTIÓN CLIENTES ACUEDUCTO ZONA NORTE</v>
          </cell>
        </row>
        <row r="103">
          <cell r="B103" t="str">
            <v>INVEST. Y CONTROL PÉRDIDASACUEDUCTO ZONA NORTE</v>
          </cell>
        </row>
        <row r="104">
          <cell r="B104" t="str">
            <v>OPERACIÓN Y MTTO DISTRIBUCIÓN ACTO ZONA NORTE</v>
          </cell>
        </row>
        <row r="105">
          <cell r="B105" t="str">
            <v>CENTRO DE ACTIVIDAD NO EXISTE!!!</v>
          </cell>
        </row>
        <row r="106">
          <cell r="B106" t="str">
            <v>ÁREA DISTRIBUCIÓN ACUEDUCTO ZONA CENTRO</v>
          </cell>
        </row>
        <row r="107">
          <cell r="B107" t="str">
            <v>GESTIÓN PROYECTOS ACUEDUCTO ZONA CENTRO</v>
          </cell>
        </row>
        <row r="108">
          <cell r="B108" t="str">
            <v>GESTIÓN CLIENTES ACUEDUCTO ZONA CENTRO</v>
          </cell>
        </row>
        <row r="109">
          <cell r="B109" t="str">
            <v>INVEST. Y CONTROL PÉRDIDASACTO ZONA CENTRO</v>
          </cell>
        </row>
        <row r="110">
          <cell r="B110" t="str">
            <v>OPERACIÓN Y MTTO DISTRIBUCIÓN ACTO ZONA CENTRO</v>
          </cell>
        </row>
        <row r="111">
          <cell r="B111" t="str">
            <v>CENTRO DE ACTIVIDAD NO EXISTE!!!</v>
          </cell>
        </row>
        <row r="112">
          <cell r="B112" t="str">
            <v>MEDIDORES ZONA CENTRO</v>
          </cell>
        </row>
        <row r="113">
          <cell r="B113" t="str">
            <v>CENTRO DE ACTIVIDAD NO EXISTE!!!</v>
          </cell>
        </row>
        <row r="114">
          <cell r="B114" t="str">
            <v>SUBGERENCIA AGUAS RESIDUALES</v>
          </cell>
        </row>
        <row r="115">
          <cell r="B115" t="str">
            <v>INVESTIGACIÓN Y DESARROLLO AGUAS RESIDUALES</v>
          </cell>
        </row>
        <row r="116">
          <cell r="B116" t="str">
            <v>CENTRO DE ACTIVIDAD NO EXISTE!!!</v>
          </cell>
        </row>
        <row r="117">
          <cell r="B117" t="str">
            <v>ÁREA TRATAMIENTO AGUAS RESIDUALES</v>
          </cell>
        </row>
        <row r="118">
          <cell r="B118" t="str">
            <v>OPERACIÓN PLANTAS AGUAS RESIDUALES</v>
          </cell>
        </row>
        <row r="119">
          <cell r="B119" t="str">
            <v>INVESTIGACIÓN Y CONTROL PROCESOS</v>
          </cell>
        </row>
        <row r="120">
          <cell r="B120" t="str">
            <v>MANTENIMIENTO AGUAS RESIDUALES</v>
          </cell>
        </row>
        <row r="121">
          <cell r="B121" t="str">
            <v>PROYECTOS PLANTAS DE TRATAMIENTO</v>
          </cell>
        </row>
        <row r="122">
          <cell r="B122" t="str">
            <v>CENTRO DE ACTIVIDAD NO EXISTE!!!</v>
          </cell>
        </row>
        <row r="123">
          <cell r="B123" t="str">
            <v>ÁREA RECOLECCIÓN AGUAS RESIDUALES ZONA SUR</v>
          </cell>
        </row>
        <row r="124">
          <cell r="B124" t="str">
            <v>GESTIÓN PROYECTOS RECOLECCIÓN ZONA SUR</v>
          </cell>
        </row>
        <row r="125">
          <cell r="B125" t="str">
            <v>GESTIÓN CLIENTES RECOLECCIÓN ZONA SUR</v>
          </cell>
        </row>
        <row r="126">
          <cell r="B126" t="str">
            <v>INVESTIGACIÓN Y CONTROL RECOLECCIÓN ZONA SUR</v>
          </cell>
        </row>
        <row r="127">
          <cell r="B127" t="str">
            <v>OPERACIÓN Y MTTO RECOLECCIÓN ZONA SUR</v>
          </cell>
        </row>
        <row r="128">
          <cell r="B128" t="str">
            <v>CENTRO DE ACTIVIDAD NO EXISTE!!!</v>
          </cell>
        </row>
        <row r="129">
          <cell r="B129" t="str">
            <v>ÁREA RECOLECCIÓN AGUAS RESIDUALES ZONA NORTE</v>
          </cell>
        </row>
        <row r="130">
          <cell r="B130" t="str">
            <v>GESTIÓN PROYECTOS RECOLECCIÓN ZONA NORTE</v>
          </cell>
        </row>
        <row r="131">
          <cell r="B131" t="str">
            <v>GESTIÓN CLIENTES RECOLECCIÓN ZONA NORTE</v>
          </cell>
        </row>
        <row r="132">
          <cell r="B132" t="str">
            <v>INVESTIGACIÓN Y CONTROL RECOLECCIÓN ZONA NORTE</v>
          </cell>
        </row>
        <row r="133">
          <cell r="B133" t="str">
            <v>OPERACIÓN Y MTTO RECOLECCIÓN ZONA NORTE</v>
          </cell>
        </row>
        <row r="134">
          <cell r="B134" t="str">
            <v>CENTRO DE ACTIVIDAD NO EXISTE!!!</v>
          </cell>
        </row>
        <row r="135">
          <cell r="B135" t="str">
            <v>ÁREA RECOLECCIÓN AGUAS RESIDUALES ZONA CENTRO</v>
          </cell>
        </row>
        <row r="136">
          <cell r="B136" t="str">
            <v>GESTIÓN PROYECTOS RECOLECCIÓN ZONA CENTRO</v>
          </cell>
        </row>
        <row r="137">
          <cell r="B137" t="str">
            <v>GESTIÓN CLIENTES RECOLECCIÓN ZONA CENTRO</v>
          </cell>
        </row>
        <row r="138">
          <cell r="B138" t="str">
            <v>INVESTIGACIÓN Y CONTROL RECOLECCIÓN ZONA CENTRO</v>
          </cell>
        </row>
        <row r="139">
          <cell r="B139" t="str">
            <v>OPERACIÓN Y MTTO RECOLECCIÓN ZONA CENTRO</v>
          </cell>
        </row>
        <row r="140">
          <cell r="B140" t="str">
            <v>PAVIMENTOS</v>
          </cell>
        </row>
        <row r="141">
          <cell r="B141" t="str">
            <v>CENTRO DE ACTIVIDAD NO EXISTE!!!</v>
          </cell>
        </row>
        <row r="142">
          <cell r="B142" t="str">
            <v>SUBGERENCIA DE ADMON Y FINANZAS AGUAS</v>
          </cell>
        </row>
        <row r="143">
          <cell r="B143" t="str">
            <v>CENTRO DE ACTIVIDAD NO EXISTE!!!</v>
          </cell>
        </row>
        <row r="144">
          <cell r="B144" t="str">
            <v>ÁREA FINANZAS AGUAS</v>
          </cell>
        </row>
        <row r="145">
          <cell r="B145" t="str">
            <v>CENTRO DE ACTIVIDAD NO EXISTE!!!</v>
          </cell>
        </row>
        <row r="146">
          <cell r="B146" t="str">
            <v>ÁREA GESTIÓN ORGANIZACIONAL AGUAS</v>
          </cell>
        </row>
        <row r="147">
          <cell r="B147" t="str">
            <v>CAPACITACIÓN AGUAS</v>
          </cell>
        </row>
        <row r="148">
          <cell r="B148" t="str">
            <v>CENTRO DE ACTIVIDAD NO EXISTE!!!</v>
          </cell>
        </row>
        <row r="149">
          <cell r="B149" t="str">
            <v>ÁREA INFORMÁTICA AGUAS</v>
          </cell>
        </row>
        <row r="150">
          <cell r="B150" t="str">
            <v>CENTRO DE ACTIVIDAD NO EXISTE!!!</v>
          </cell>
        </row>
        <row r="151">
          <cell r="B151" t="str">
            <v>GERENCIA GENERACIÓN ENERGÍA</v>
          </cell>
        </row>
        <row r="152">
          <cell r="B152" t="str">
            <v>CENTRO DE ACTIVIDAD NO EXISTE!!!</v>
          </cell>
        </row>
        <row r="153">
          <cell r="B153" t="str">
            <v>SUBGERENCIA PLANEACIÓN GENERACIÓN</v>
          </cell>
        </row>
        <row r="154">
          <cell r="B154" t="str">
            <v>CENTRO DE ACTIVIDAD NO EXISTE!!!</v>
          </cell>
        </row>
        <row r="155">
          <cell r="B155" t="str">
            <v>EST.Y RESCATE ARQUEOLOGICO</v>
          </cell>
        </row>
        <row r="156">
          <cell r="B156" t="str">
            <v>ESTUDIOS SOCIOECONOMICOS</v>
          </cell>
        </row>
        <row r="157">
          <cell r="B157" t="str">
            <v>ESTUDIO PLANTA TERMICA</v>
          </cell>
        </row>
        <row r="158">
          <cell r="B158" t="str">
            <v>CENTRO DE ACTIVIDAD NO EXISTE!!!</v>
          </cell>
        </row>
        <row r="159">
          <cell r="B159" t="str">
            <v>ESTUDIOS EMPRESARIALES</v>
          </cell>
        </row>
        <row r="160">
          <cell r="B160" t="str">
            <v>ESTUDIOS NUEVOS NEGOCIOS</v>
          </cell>
        </row>
        <row r="161">
          <cell r="B161" t="str">
            <v>CENTRO DE ACTIVIDAD NO EXISTE!!!</v>
          </cell>
        </row>
        <row r="162">
          <cell r="B162" t="str">
            <v>ESTUDIOS TERMO CESAR</v>
          </cell>
        </row>
        <row r="163">
          <cell r="B163" t="str">
            <v>CENTRO DE ACTIVIDAD NO EXISTE!!!</v>
          </cell>
        </row>
        <row r="164">
          <cell r="B164" t="str">
            <v>ESTUDIOS RIO SAMANA NORTE</v>
          </cell>
        </row>
        <row r="165">
          <cell r="B165" t="str">
            <v>ESTUDIOS SAN BARTOLOME</v>
          </cell>
        </row>
        <row r="166">
          <cell r="B166" t="str">
            <v>ESTUDIOS SAN ANDRES</v>
          </cell>
        </row>
        <row r="167">
          <cell r="B167" t="str">
            <v>CENTRO DE ACTIVIDAD NO EXISTE!!!</v>
          </cell>
        </row>
        <row r="168">
          <cell r="B168" t="str">
            <v>FACTIBILIDAD PENDERISCO MURRI</v>
          </cell>
        </row>
        <row r="169">
          <cell r="B169" t="str">
            <v>PREFACTIBILIDAD SAN JORGE</v>
          </cell>
        </row>
        <row r="170">
          <cell r="B170" t="str">
            <v>CENTRO DE ACTIVIDAD NO EXISTE!!!</v>
          </cell>
        </row>
        <row r="171">
          <cell r="B171" t="str">
            <v>FACTIBILIDAD HONDA Y OVEJAS</v>
          </cell>
        </row>
        <row r="172">
          <cell r="B172" t="str">
            <v>GASTOS FINANCIEROS NECHI</v>
          </cell>
        </row>
        <row r="173">
          <cell r="B173" t="str">
            <v>GASTOS FINANCIEROS PENDERISCO-MURRI</v>
          </cell>
        </row>
        <row r="174">
          <cell r="B174" t="str">
            <v>EST. OPTIMIZAC. SIST. GUADALUPE</v>
          </cell>
        </row>
        <row r="175">
          <cell r="B175" t="str">
            <v>EST. ISA COLCIENCIAS</v>
          </cell>
        </row>
        <row r="176">
          <cell r="B176" t="str">
            <v>GASTOS FINANCIEROS RIACHON</v>
          </cell>
        </row>
        <row r="177">
          <cell r="B177" t="str">
            <v>ESTUDIOS RIO ARMA</v>
          </cell>
        </row>
        <row r="178">
          <cell r="B178" t="str">
            <v>ESTUDIOS FACTIBIL RIACHON</v>
          </cell>
        </row>
        <row r="179">
          <cell r="B179" t="str">
            <v>LEVANTAMIENTO AEROFOTOGRAMETRICO</v>
          </cell>
        </row>
        <row r="180">
          <cell r="B180" t="str">
            <v>ESTUDIO FACTIBILIDAD GUAICO</v>
          </cell>
        </row>
        <row r="181">
          <cell r="B181" t="str">
            <v>ESTUDIO FACTIBILIDAD NECHI</v>
          </cell>
        </row>
        <row r="182">
          <cell r="B182" t="str">
            <v>PREFACTIBILIDAD PENDERISCO MURRI</v>
          </cell>
        </row>
        <row r="183">
          <cell r="B183" t="str">
            <v>ESTUDIOS VARIOS DE ORDENACIÓN</v>
          </cell>
        </row>
        <row r="184">
          <cell r="B184" t="str">
            <v>QUEBRADA HONDA Y OVEJAS</v>
          </cell>
        </row>
        <row r="185">
          <cell r="B185" t="str">
            <v>CENTRO DE ACTIVIDAD NO EXISTE!!!</v>
          </cell>
        </row>
        <row r="186">
          <cell r="B186" t="str">
            <v>ESTUDIOS ERMITANO</v>
          </cell>
        </row>
        <row r="187">
          <cell r="B187" t="str">
            <v>CENTRO DE ACTIVIDAD NO EXISTE!!!</v>
          </cell>
        </row>
        <row r="188">
          <cell r="B188" t="str">
            <v>ESTUDIOS PORCE III</v>
          </cell>
        </row>
        <row r="189">
          <cell r="B189" t="str">
            <v>CENTRO DE ACTIVIDAD NO EXISTE!!!</v>
          </cell>
        </row>
        <row r="190">
          <cell r="B190" t="str">
            <v>ESTUDIOS DE FACTIBILIDAD</v>
          </cell>
        </row>
        <row r="191">
          <cell r="B191" t="str">
            <v>CENTRO DE ACTIVIDAD NO EXISTE!!!</v>
          </cell>
        </row>
        <row r="192">
          <cell r="B192" t="str">
            <v>AJ POR INFL ESTUDIOS</v>
          </cell>
        </row>
        <row r="193">
          <cell r="B193" t="str">
            <v>AJ POR INFL ESTUDIOS</v>
          </cell>
        </row>
        <row r="194">
          <cell r="B194" t="str">
            <v>AJ POR INFL ESTUDIOS</v>
          </cell>
        </row>
        <row r="195">
          <cell r="B195" t="str">
            <v>AJ POR INFL ESTUDIOS</v>
          </cell>
        </row>
        <row r="196">
          <cell r="B196" t="str">
            <v>CENTRO DE ACTIVIDAD NO EXISTE!!!</v>
          </cell>
        </row>
        <row r="197">
          <cell r="B197" t="str">
            <v>SUBGERENCIA TRANSACCIONES ENERGÍA</v>
          </cell>
        </row>
        <row r="198">
          <cell r="B198" t="str">
            <v>CENTRO DE ACTIVIDAD NO EXISTE!!!</v>
          </cell>
        </row>
        <row r="199">
          <cell r="B199" t="str">
            <v>ÁREA GESTIÓN LARGO PLAZO</v>
          </cell>
        </row>
        <row r="200">
          <cell r="B200" t="str">
            <v>CENTRO DE ACTIVIDAD NO EXISTE!!!</v>
          </cell>
        </row>
        <row r="201">
          <cell r="B201" t="str">
            <v>ÁREA GESTIÓN BOLSA ENERGÍA</v>
          </cell>
        </row>
        <row r="202">
          <cell r="B202" t="str">
            <v>CENTRO DE ACTIVIDAD NO EXISTE!!!</v>
          </cell>
        </row>
        <row r="203">
          <cell r="B203" t="str">
            <v>ÁREA PROYECTO PORCE II</v>
          </cell>
        </row>
        <row r="204">
          <cell r="B204" t="str">
            <v>CENTRO DE ACTIVIDAD NO EXISTE!!!</v>
          </cell>
        </row>
        <row r="205">
          <cell r="B205" t="str">
            <v>EQUIPOS PORCE II</v>
          </cell>
        </row>
        <row r="206">
          <cell r="B206" t="str">
            <v>CENTRO DE ACTIVIDAD NO EXISTE!!!</v>
          </cell>
        </row>
        <row r="207">
          <cell r="B207" t="str">
            <v>OBRAS CIVILES PORCE II</v>
          </cell>
        </row>
        <row r="208">
          <cell r="B208" t="str">
            <v>CENTRO DE ACTIVIDAD NO EXISTE!!!</v>
          </cell>
        </row>
        <row r="209">
          <cell r="B209" t="str">
            <v>SERVICIOS GENERALES PORCE II</v>
          </cell>
        </row>
        <row r="210">
          <cell r="B210" t="str">
            <v>CENTRO DE ACTIVIDAD NO EXISTE!!!</v>
          </cell>
        </row>
        <row r="211">
          <cell r="B211" t="str">
            <v>GESTIÓN AMBIENTAL PORCE II</v>
          </cell>
        </row>
        <row r="212">
          <cell r="B212" t="str">
            <v>CENTRO DE ACTIVIDAD NO EXISTE!!!</v>
          </cell>
        </row>
        <row r="213">
          <cell r="B213" t="str">
            <v>SUBGERENCIA DE PROYECTOS</v>
          </cell>
        </row>
        <row r="214">
          <cell r="B214" t="str">
            <v>CENTRO DE ACTIVIDAD NO EXISTE!!!</v>
          </cell>
        </row>
        <row r="215">
          <cell r="B215" t="str">
            <v>ÁREA PROYECTOS</v>
          </cell>
        </row>
        <row r="216">
          <cell r="B216" t="str">
            <v>MINICENTRALES DE GENERACIÓN</v>
          </cell>
        </row>
        <row r="217">
          <cell r="B217" t="str">
            <v>CICLO COMBINADO LA SIERRA</v>
          </cell>
        </row>
        <row r="218">
          <cell r="B218" t="str">
            <v>CENTRO DE ACTIVIDAD NO EXISTE!!!</v>
          </cell>
        </row>
        <row r="219">
          <cell r="B219" t="str">
            <v>ÁREA PROGRAMACIÓN Y CONTROL</v>
          </cell>
        </row>
        <row r="220">
          <cell r="B220" t="str">
            <v>CENTRO DE ACTIVIDAD NO EXISTE!!!</v>
          </cell>
        </row>
        <row r="221">
          <cell r="B221" t="str">
            <v>SUBGERENCIA OPERACIÓN GENERACIÓN</v>
          </cell>
        </row>
        <row r="222">
          <cell r="B222" t="str">
            <v>CENTRO DE ACTIVIDAD NO EXISTE!!!</v>
          </cell>
        </row>
        <row r="223">
          <cell r="B223" t="str">
            <v>CENTRO DE CONTROL GENERACIÓN</v>
          </cell>
        </row>
        <row r="224">
          <cell r="B224" t="str">
            <v>CENTRO DE ACTIVIDAD NO EXISTE!!!</v>
          </cell>
        </row>
        <row r="225">
          <cell r="B225" t="str">
            <v>ÁREA METROPOLITANA</v>
          </cell>
        </row>
        <row r="226">
          <cell r="B226" t="str">
            <v>OPERACIÓN ÁREA METROPOLITANA</v>
          </cell>
        </row>
        <row r="227">
          <cell r="B227" t="str">
            <v>CENTRO DE ACTIVIDAD NO EXISTE!!!</v>
          </cell>
        </row>
        <row r="228">
          <cell r="B228" t="str">
            <v>MANTENIMIENTO ÁREA METROPOLITANA</v>
          </cell>
        </row>
        <row r="229">
          <cell r="B229" t="str">
            <v>CENTRO DE ACTIVIDAD NO EXISTE!!!</v>
          </cell>
        </row>
        <row r="230">
          <cell r="B230" t="str">
            <v>SERVICIOS DE APOYO ÁREA METROPOLITANA</v>
          </cell>
        </row>
        <row r="231">
          <cell r="B231" t="str">
            <v>CENTRO DE ACTIVIDAD NO EXISTE!!!</v>
          </cell>
        </row>
        <row r="232">
          <cell r="B232" t="str">
            <v>ÁREA GUATAPÉ</v>
          </cell>
        </row>
        <row r="233">
          <cell r="B233" t="str">
            <v>OPERACION GUATAPÉ</v>
          </cell>
        </row>
        <row r="234">
          <cell r="B234" t="str">
            <v>CENTRO DE ACTIVIDAD NO EXISTE!!!</v>
          </cell>
        </row>
        <row r="235">
          <cell r="B235" t="str">
            <v>SERVICIOS DE APOYO GUATAPÉ</v>
          </cell>
        </row>
        <row r="236">
          <cell r="B236" t="str">
            <v>CENTRO DE ACTIVIDAD NO EXISTE!!!</v>
          </cell>
        </row>
        <row r="237">
          <cell r="B237" t="str">
            <v>MANTENIMIENTO ÁREA GUATAPÉ</v>
          </cell>
        </row>
        <row r="238">
          <cell r="B238" t="str">
            <v>CENTRO DE ACTIVIDAD NO EXISTE!!!</v>
          </cell>
        </row>
        <row r="239">
          <cell r="B239" t="str">
            <v>ÁREA INGENIERÍA</v>
          </cell>
        </row>
        <row r="240">
          <cell r="B240" t="str">
            <v>CENTRO DE ACTIVIDAD NO EXISTE!!!</v>
          </cell>
        </row>
        <row r="241">
          <cell r="B241" t="str">
            <v>CONTRATACIONES</v>
          </cell>
        </row>
        <row r="242">
          <cell r="B242" t="str">
            <v>CENTRO DE ACTIVIDAD NO EXISTE!!!</v>
          </cell>
        </row>
        <row r="243">
          <cell r="B243" t="str">
            <v>ADMINISTRACIÓN DEL MANTTO</v>
          </cell>
        </row>
        <row r="244">
          <cell r="B244" t="str">
            <v>CENTRO DE ACTIVIDAD NO EXISTE!!!</v>
          </cell>
        </row>
        <row r="245">
          <cell r="B245" t="str">
            <v>ANÁLISIS TÉCNICO</v>
          </cell>
        </row>
        <row r="246">
          <cell r="B246" t="str">
            <v>CENTRO DE ACTIVIDAD NO EXISTE!!!</v>
          </cell>
        </row>
        <row r="247">
          <cell r="B247" t="str">
            <v>PROYECTOS ESPECIALES</v>
          </cell>
        </row>
        <row r="248">
          <cell r="B248" t="str">
            <v>CENTRO DE ACTIVIDAD NO EXISTE!!!</v>
          </cell>
        </row>
        <row r="249">
          <cell r="B249" t="str">
            <v>CENTRAL TASAJERA</v>
          </cell>
        </row>
        <row r="250">
          <cell r="B250" t="str">
            <v>CENTRAL RIOGRANDE I</v>
          </cell>
        </row>
        <row r="251">
          <cell r="B251" t="str">
            <v>CENTRAL NIQUIA</v>
          </cell>
        </row>
        <row r="252">
          <cell r="B252" t="str">
            <v>CENTRO DE ACTIVIDAD NO EXISTE!!!</v>
          </cell>
        </row>
        <row r="253">
          <cell r="B253" t="str">
            <v>CENTRAL GUATAPÉ</v>
          </cell>
        </row>
        <row r="254">
          <cell r="B254" t="str">
            <v>CENTRAL PLAYAS</v>
          </cell>
        </row>
        <row r="255">
          <cell r="B255" t="str">
            <v>CENTRO DE ACTIVIDAD NO EXISTE!!!</v>
          </cell>
        </row>
        <row r="256">
          <cell r="B256" t="str">
            <v>TRONERAS</v>
          </cell>
        </row>
        <row r="257">
          <cell r="B257" t="str">
            <v>GUADALUPE III</v>
          </cell>
        </row>
        <row r="258">
          <cell r="B258" t="str">
            <v>GUADALUPE IV</v>
          </cell>
        </row>
        <row r="259">
          <cell r="B259" t="str">
            <v>MINICENTRALES PAJARITO Y DOLORES</v>
          </cell>
        </row>
        <row r="260">
          <cell r="B260" t="str">
            <v>PORCE II FUTURO</v>
          </cell>
        </row>
        <row r="261">
          <cell r="B261" t="str">
            <v>CENTRO DE ACTIVIDAD NO EXISTE!!!</v>
          </cell>
        </row>
        <row r="262">
          <cell r="B262" t="str">
            <v>ÁREA GUADALUPE</v>
          </cell>
        </row>
        <row r="263">
          <cell r="B263" t="str">
            <v>OPERACION ÁREA GUADALUPE</v>
          </cell>
        </row>
        <row r="264">
          <cell r="B264" t="str">
            <v>MANTENIMIENTO ÁREA GUADALUPE</v>
          </cell>
        </row>
        <row r="265">
          <cell r="B265" t="str">
            <v>SERVICIOS DE APOYO ÁREA GUADALUPE</v>
          </cell>
        </row>
        <row r="266">
          <cell r="B266" t="str">
            <v>CENTRO DE ACTIVIDAD NO EXISTE!!!</v>
          </cell>
        </row>
        <row r="267">
          <cell r="B267" t="str">
            <v>ÁREA LA SIERRA</v>
          </cell>
        </row>
        <row r="268">
          <cell r="B268" t="str">
            <v>CENTRO DE ACTIVIDAD NO EXISTE!!!</v>
          </cell>
        </row>
        <row r="269">
          <cell r="B269" t="str">
            <v>SUBGERENCIA AMBIENTAL</v>
          </cell>
        </row>
        <row r="270">
          <cell r="B270" t="str">
            <v>COORDINACIÓN AMBIENTAL</v>
          </cell>
        </row>
        <row r="271">
          <cell r="B271" t="str">
            <v>CENTRO DE ACTIVIDAD NO EXISTE!!!</v>
          </cell>
        </row>
        <row r="272">
          <cell r="B272" t="str">
            <v>GESTIÓN SOCIAL PORCE II</v>
          </cell>
        </row>
        <row r="273">
          <cell r="B273" t="str">
            <v>CENTRO DE ACTIVIDAD NO EXISTE!!!</v>
          </cell>
        </row>
        <row r="274">
          <cell r="B274" t="str">
            <v>ÁREA HIDROMETRIA E INSTRUMENTACIÓN</v>
          </cell>
        </row>
        <row r="275">
          <cell r="B275" t="str">
            <v>CENTRO DE ACTIVIDAD NO EXISTE!!!</v>
          </cell>
        </row>
        <row r="276">
          <cell r="B276" t="str">
            <v>INVERSIÓN HIDROMETRIA INSTRUM.</v>
          </cell>
        </row>
        <row r="277">
          <cell r="B277" t="str">
            <v>CENTRO DE ACTIVIDAD NO EXISTE!!!</v>
          </cell>
        </row>
        <row r="278">
          <cell r="B278" t="str">
            <v>ÁREA DE GESTIÓN AMBIENTAL</v>
          </cell>
        </row>
        <row r="279">
          <cell r="B279" t="str">
            <v>INVERSIONES AMBIENTALES</v>
          </cell>
        </row>
        <row r="280">
          <cell r="B280" t="str">
            <v>CENTRO DE ACTIVIDAD NO EXISTE!!!</v>
          </cell>
        </row>
        <row r="281">
          <cell r="B281" t="str">
            <v>ANTICIPOS OTROS PROGRAMAS DE GENERACION</v>
          </cell>
        </row>
        <row r="282">
          <cell r="B282" t="str">
            <v>CENTRO DE ACTIVIDAD NO EXISTE!!!</v>
          </cell>
        </row>
        <row r="283">
          <cell r="B283" t="str">
            <v>DEPTO MERCADEO</v>
          </cell>
        </row>
        <row r="284">
          <cell r="B284" t="str">
            <v>CENTRO DE ACTIVIDAD NO EXISTE!!!</v>
          </cell>
        </row>
        <row r="285">
          <cell r="B285" t="str">
            <v>SUBGERENCIA DE ADMON Y FINANZAS</v>
          </cell>
        </row>
        <row r="286">
          <cell r="B286" t="str">
            <v>CENTRO DE ACTIVIDAD NO EXISTE!!!</v>
          </cell>
        </row>
        <row r="287">
          <cell r="B287" t="str">
            <v>ÁREA DE FINANZAS GENERACIÓN</v>
          </cell>
        </row>
        <row r="288">
          <cell r="B288" t="str">
            <v>CENTRO DE ACTIVIDAD NO EXISTE!!!</v>
          </cell>
        </row>
        <row r="289">
          <cell r="B289" t="str">
            <v>ÁREA GESTIÓN ORGANIZACIONAL GENERACIÓN</v>
          </cell>
        </row>
        <row r="290">
          <cell r="B290" t="str">
            <v>CAPACITACIÓN GENERACIÓN ENERGÍA</v>
          </cell>
        </row>
        <row r="291">
          <cell r="B291" t="str">
            <v>CENTRO DE ACTIVIDAD NO EXISTE!!!</v>
          </cell>
        </row>
        <row r="292">
          <cell r="B292" t="str">
            <v>ÁREA DE INFORMÁTICA GENERACIÓN</v>
          </cell>
        </row>
        <row r="293">
          <cell r="B293" t="str">
            <v>CENTRO DE ACTIVIDAD NO EXISTE!!!</v>
          </cell>
        </row>
        <row r="294">
          <cell r="B294" t="str">
            <v>GERENCIA DE TELECOMUNICACIONES</v>
          </cell>
        </row>
        <row r="295">
          <cell r="B295" t="str">
            <v>GRUPO PROYECTOS TELECOMUNICACIONES</v>
          </cell>
        </row>
        <row r="296">
          <cell r="B296" t="str">
            <v>PROYECTO BOGOTA</v>
          </cell>
        </row>
        <row r="297">
          <cell r="B297" t="str">
            <v>CENTRO DE ACTIVIDAD NO EXISTE!!!</v>
          </cell>
        </row>
        <row r="298">
          <cell r="B298" t="str">
            <v>PLANEACION TELECOMUNICACIONES</v>
          </cell>
        </row>
        <row r="299">
          <cell r="B299" t="str">
            <v>SUBGERENCIA NUEVOS NEGOCIOS TELECOMUNICACIONES</v>
          </cell>
        </row>
        <row r="300">
          <cell r="B300" t="str">
            <v>CENTRO DE ACTIVIDAD NO EXISTE!!!</v>
          </cell>
        </row>
        <row r="301">
          <cell r="B301" t="str">
            <v>UNIDAD CAPACITACION TELECOMUNICACIONES</v>
          </cell>
        </row>
        <row r="302">
          <cell r="B302" t="str">
            <v>CULTURA DEL SERVICIO</v>
          </cell>
        </row>
        <row r="303">
          <cell r="B303" t="str">
            <v>CENTRO DE ACTIVIDAD NO EXISTE!!!</v>
          </cell>
        </row>
        <row r="304">
          <cell r="B304" t="str">
            <v>ESTUDIOS PARA DIF. PLAN MERCADEO</v>
          </cell>
        </row>
        <row r="305">
          <cell r="B305" t="str">
            <v>ESTUDIO VR AGREGADO TELEMATICA</v>
          </cell>
        </row>
        <row r="306">
          <cell r="B306" t="str">
            <v>ESTUDIO PROYECTO SATELITAL SIMON BOLIVAR</v>
          </cell>
        </row>
        <row r="307">
          <cell r="B307" t="str">
            <v>TELEFONIA OTRAS CIUDADES</v>
          </cell>
        </row>
        <row r="308">
          <cell r="B308" t="str">
            <v>VALORACION EMPRESA TELS. BUCARAMANGA</v>
          </cell>
        </row>
        <row r="309">
          <cell r="B309" t="str">
            <v>CENTRO DE ACTIVIDAD NO EXISTE!!!</v>
          </cell>
        </row>
        <row r="310">
          <cell r="B310" t="str">
            <v>SECCION CLIENTES</v>
          </cell>
        </row>
        <row r="311">
          <cell r="B311" t="str">
            <v>CENTRO DE ACTIVIDAD NO EXISTE!!!</v>
          </cell>
        </row>
        <row r="312">
          <cell r="B312" t="str">
            <v>SUBGERENCIA OPERATIVA TELECOMUNICACIONES</v>
          </cell>
        </row>
        <row r="313">
          <cell r="B313" t="str">
            <v>GESTIÓN DAÑOS</v>
          </cell>
        </row>
        <row r="314">
          <cell r="B314" t="str">
            <v>CENTRO DE ACTIVIDAD NO EXISTE!!!</v>
          </cell>
        </row>
        <row r="315">
          <cell r="B315" t="str">
            <v>ÁREA TELÉFONOS PÚBLICOS</v>
          </cell>
        </row>
        <row r="316">
          <cell r="B316" t="str">
            <v>LABORATORIO</v>
          </cell>
        </row>
        <row r="317">
          <cell r="B317" t="str">
            <v>GESTIÓN</v>
          </cell>
        </row>
        <row r="318">
          <cell r="B318" t="str">
            <v>CENTRO DE ACTIVIDAD NO EXISTE!!!</v>
          </cell>
        </row>
        <row r="319">
          <cell r="B319" t="str">
            <v>ÁREA RED DE DATOS</v>
          </cell>
        </row>
        <row r="320">
          <cell r="B320" t="str">
            <v>GESTIÓN DATOS</v>
          </cell>
        </row>
        <row r="321">
          <cell r="B321" t="str">
            <v>MULTINET</v>
          </cell>
        </row>
        <row r="322">
          <cell r="B322" t="str">
            <v>CENTRO DE ACTIVIDAD NO EXISTE!!!</v>
          </cell>
        </row>
        <row r="323">
          <cell r="B323" t="str">
            <v>ÁREA OPERATIVA ORIENTE</v>
          </cell>
        </row>
        <row r="324">
          <cell r="B324" t="str">
            <v>ACCESO</v>
          </cell>
        </row>
        <row r="325">
          <cell r="B325" t="str">
            <v>NODOS E INTERCONEXIÓN</v>
          </cell>
        </row>
        <row r="326">
          <cell r="B326" t="str">
            <v>PROYECTOS ESPECIALES</v>
          </cell>
        </row>
        <row r="327">
          <cell r="B327" t="str">
            <v>CENTRO DE ACTIVIDAD NO EXISTE!!!</v>
          </cell>
        </row>
        <row r="328">
          <cell r="B328" t="str">
            <v>ÁREA OPERATIVA NORTE</v>
          </cell>
        </row>
        <row r="329">
          <cell r="B329" t="str">
            <v>ACCESO SUBZONA 1</v>
          </cell>
        </row>
        <row r="330">
          <cell r="B330" t="str">
            <v>ACCESO SUBZONA 2</v>
          </cell>
        </row>
        <row r="331">
          <cell r="B331" t="str">
            <v>ACCESO SUBZONA 3</v>
          </cell>
        </row>
        <row r="332">
          <cell r="B332" t="str">
            <v xml:space="preserve">NODOS </v>
          </cell>
        </row>
        <row r="333">
          <cell r="B333" t="str">
            <v>CENTRO DE ACTIVIDAD NO EXISTE!!!</v>
          </cell>
        </row>
        <row r="334">
          <cell r="B334" t="str">
            <v>ÁREA OPERATIVA SUR</v>
          </cell>
        </row>
        <row r="335">
          <cell r="B335" t="str">
            <v>ACCESO SUBZONA 1</v>
          </cell>
        </row>
        <row r="336">
          <cell r="B336" t="str">
            <v>ACCESO SUBZONA 2</v>
          </cell>
        </row>
        <row r="337">
          <cell r="B337" t="str">
            <v>NODOS</v>
          </cell>
        </row>
        <row r="338">
          <cell r="B338" t="str">
            <v>CENTRO DE ACTIVIDAD NO EXISTE!!!</v>
          </cell>
        </row>
        <row r="339">
          <cell r="B339" t="str">
            <v>ÁREA SOPORTE OPERATIVO</v>
          </cell>
        </row>
        <row r="340">
          <cell r="B340" t="str">
            <v>INTERCONEXIÓN</v>
          </cell>
        </row>
        <row r="341">
          <cell r="B341" t="str">
            <v>CENTRO DE ACTIVIDAD NO EXISTE!!!</v>
          </cell>
        </row>
        <row r="342">
          <cell r="B342" t="str">
            <v>BUSCAPERSONAS</v>
          </cell>
        </row>
        <row r="343">
          <cell r="B343" t="str">
            <v>TRUNKING</v>
          </cell>
        </row>
        <row r="344">
          <cell r="B344" t="str">
            <v>INALAMBRICOS</v>
          </cell>
        </row>
        <row r="345">
          <cell r="B345" t="str">
            <v>AIRE ACONDICIONADO</v>
          </cell>
        </row>
        <row r="346">
          <cell r="B346" t="str">
            <v>ENERGÍA</v>
          </cell>
        </row>
        <row r="347">
          <cell r="B347" t="str">
            <v>CENTRO DE ACTIVIDAD NO EXISTE!!!</v>
          </cell>
        </row>
        <row r="348">
          <cell r="B348" t="str">
            <v>SUBGERENCIA TÉCNICA TELECOMUNICACIONES</v>
          </cell>
        </row>
        <row r="349">
          <cell r="B349" t="str">
            <v>NORMAS Y HOMOLOGACIÓN</v>
          </cell>
        </row>
        <row r="350">
          <cell r="B350" t="str">
            <v>CENTRO DE ACTIVIDAD NO EXISTE!!!</v>
          </cell>
        </row>
        <row r="351">
          <cell r="B351" t="str">
            <v>ÁREA INGENIERÍA DE PRODUCTOS</v>
          </cell>
        </row>
        <row r="352">
          <cell r="B352" t="str">
            <v>CENTRO DE ACTIVIDAD NO EXISTE!!!</v>
          </cell>
        </row>
        <row r="353">
          <cell r="B353" t="str">
            <v>PLATAFORMAS NAP OPERACIÓN</v>
          </cell>
        </row>
        <row r="354">
          <cell r="B354" t="str">
            <v>INTERNET DESARROLLO</v>
          </cell>
        </row>
        <row r="355">
          <cell r="B355" t="str">
            <v>INTERNET OPERACIÓN</v>
          </cell>
        </row>
        <row r="356">
          <cell r="B356" t="str">
            <v>RED INTELIGENTE DESARROLLO</v>
          </cell>
        </row>
        <row r="357">
          <cell r="B357" t="str">
            <v>RED INTELIGENTE OPERACIÓN</v>
          </cell>
        </row>
        <row r="358">
          <cell r="B358" t="str">
            <v>CENTRO DE ACTIVIDAD NO EXISTE!!!</v>
          </cell>
        </row>
        <row r="359">
          <cell r="B359" t="str">
            <v>ÁREA INGENIERÍA NODOS E INTERCONEXIÓN</v>
          </cell>
        </row>
        <row r="360">
          <cell r="B360" t="str">
            <v>INTERCONEXIÓN</v>
          </cell>
        </row>
        <row r="361">
          <cell r="B361" t="str">
            <v>NODOS</v>
          </cell>
        </row>
        <row r="362">
          <cell r="B362" t="str">
            <v>CENTRO DE ACTIVIDAD NO EXISTE!!!</v>
          </cell>
        </row>
        <row r="363">
          <cell r="B363" t="str">
            <v>ÁREA ASIGNACIONES</v>
          </cell>
        </row>
        <row r="364">
          <cell r="B364" t="str">
            <v>CENTRO DE ACTIVIDAD NO EXISTE!!!</v>
          </cell>
        </row>
        <row r="365">
          <cell r="B365" t="str">
            <v>ÁREA PROYECTOS ESPECIALES</v>
          </cell>
        </row>
        <row r="366">
          <cell r="B366" t="str">
            <v>ENTIDADES OFICIALES</v>
          </cell>
        </row>
        <row r="367">
          <cell r="B367" t="str">
            <v>EDIFICIOS Y URBANIZACIONES</v>
          </cell>
        </row>
        <row r="368">
          <cell r="B368" t="str">
            <v>CENTRO DE ACTIVIDAD NO EXISTE!!!</v>
          </cell>
        </row>
        <row r="369">
          <cell r="B369" t="str">
            <v>ÁREA CONTRATACIONES</v>
          </cell>
        </row>
        <row r="370">
          <cell r="B370" t="str">
            <v>CENTRO DE ACTIVIDAD NO EXISTE!!!</v>
          </cell>
        </row>
        <row r="371">
          <cell r="B371" t="str">
            <v>ÁREA INGENIERÍA ACCESO</v>
          </cell>
        </row>
        <row r="372">
          <cell r="B372" t="str">
            <v>RED ZONA 1</v>
          </cell>
        </row>
        <row r="373">
          <cell r="B373" t="str">
            <v>RED ZONA 2</v>
          </cell>
        </row>
        <row r="374">
          <cell r="B374" t="str">
            <v>BANDA ANCHA DESARROLLO</v>
          </cell>
        </row>
        <row r="375">
          <cell r="B375" t="str">
            <v>BANDA ANCHA OPERACIÓN</v>
          </cell>
        </row>
        <row r="376">
          <cell r="B376" t="str">
            <v>CENTRO DE ACTIVIDAD NO EXISTE!!!</v>
          </cell>
        </row>
        <row r="377">
          <cell r="B377" t="str">
            <v>SUBGERENCIA ADMON Y FINANZAS TELECOMUNICACIONES</v>
          </cell>
        </row>
        <row r="378">
          <cell r="B378" t="str">
            <v>CENTRO DE ACTIVIDAD NO EXISTE!!!</v>
          </cell>
        </row>
        <row r="379">
          <cell r="B379" t="str">
            <v>ÁREA FINANZAS TELECOMUNICACIONES</v>
          </cell>
        </row>
        <row r="380">
          <cell r="B380" t="str">
            <v>CENTRO DE ACTIVIDAD NO EXISTE!!!</v>
          </cell>
        </row>
        <row r="381">
          <cell r="B381" t="str">
            <v>ÁREA GESTIÓN ORGANIZACIONAL TELECOMUNIC.</v>
          </cell>
        </row>
        <row r="382">
          <cell r="B382" t="str">
            <v>GESTIÓN HUMANA TELECOMUNICACIONES</v>
          </cell>
        </row>
        <row r="383">
          <cell r="B383" t="str">
            <v>CENTRO DE ACTIVIDAD NO EXISTE!!!</v>
          </cell>
        </row>
        <row r="384">
          <cell r="B384" t="str">
            <v>ÁREA INFORMÁTICA TELECOMUNICACIONES</v>
          </cell>
        </row>
        <row r="385">
          <cell r="B385" t="str">
            <v>CENTRO DE ACTIVIDAD NO EXISTE!!!</v>
          </cell>
        </row>
        <row r="386">
          <cell r="B386" t="str">
            <v>GASTOS GENERALES DE OPERACION</v>
          </cell>
        </row>
        <row r="387">
          <cell r="B387" t="str">
            <v>GERENCIA DE FINANZAS</v>
          </cell>
        </row>
        <row r="388">
          <cell r="B388" t="str">
            <v>CENTRO DE ACTIVIDAD NO EXISTE!!!</v>
          </cell>
        </row>
        <row r="389">
          <cell r="B389" t="str">
            <v>SISTEMA DE INFORMAC FINANCIERA</v>
          </cell>
        </row>
        <row r="390">
          <cell r="B390" t="str">
            <v>CENTRO DE ACTIVIDAD NO EXISTE!!!</v>
          </cell>
        </row>
        <row r="391">
          <cell r="B391" t="str">
            <v>SUBGERENCIA FINANZAS CORPORATIVAS</v>
          </cell>
        </row>
        <row r="392">
          <cell r="B392" t="str">
            <v>CENTRO DE ACTIVIDAD NO EXISTE!!!</v>
          </cell>
        </row>
        <row r="393">
          <cell r="B393" t="str">
            <v>ÁREA GESTIÓN FINANCIERA</v>
          </cell>
        </row>
        <row r="394">
          <cell r="B394" t="str">
            <v>CENTRO DE ACTIVIDAD NO EXISTE!!!</v>
          </cell>
        </row>
        <row r="395">
          <cell r="B395" t="str">
            <v>ÁREA PROGRAMACIÓN Y CONTROL PRESUPUESTAL</v>
          </cell>
        </row>
        <row r="396">
          <cell r="B396" t="str">
            <v>CENTRO DE ACTIVIDAD NO EXISTE!!!</v>
          </cell>
        </row>
        <row r="397">
          <cell r="B397" t="str">
            <v>SUBGERENCIA CONTADURÍA</v>
          </cell>
        </row>
        <row r="398">
          <cell r="B398" t="str">
            <v>CENTRO DE ACTIVIDAD NO EXISTE!!!</v>
          </cell>
        </row>
        <row r="399">
          <cell r="B399" t="str">
            <v>ÁREA DE PLANEACIÓN Y GESTIÓN TRIBUTARIA</v>
          </cell>
        </row>
        <row r="400">
          <cell r="B400" t="str">
            <v>CENTRO DE ACTIVIDAD NO EXISTE!!!</v>
          </cell>
        </row>
        <row r="401">
          <cell r="B401" t="str">
            <v>ÁREA CONTABILIDAD CORPORATIVA</v>
          </cell>
        </row>
        <row r="402">
          <cell r="B402" t="str">
            <v>CENTRO DE ACTIVIDAD NO EXISTE!!!</v>
          </cell>
        </row>
        <row r="403">
          <cell r="B403" t="str">
            <v>ÁREA CONTABILIDAD DE COSTOS</v>
          </cell>
        </row>
        <row r="404">
          <cell r="B404" t="str">
            <v>CENTRO DE ACTIVIDAD NO EXISTE!!!</v>
          </cell>
        </row>
        <row r="405">
          <cell r="B405" t="str">
            <v>SUBGERENCIA GESTIÓN DE CAPITALES</v>
          </cell>
        </row>
        <row r="406">
          <cell r="B406" t="str">
            <v>CENTRO DE ACTIVIDAD NO EXISTE!!!</v>
          </cell>
        </row>
        <row r="407">
          <cell r="B407" t="str">
            <v>ÁREA OPERACIONES FINANCIERAS</v>
          </cell>
        </row>
        <row r="408">
          <cell r="B408" t="str">
            <v>CENTRO DE ACTIVIDAD NO EXISTE!!!</v>
          </cell>
        </row>
        <row r="409">
          <cell r="B409" t="str">
            <v>ÁREA DE TESORERÍA</v>
          </cell>
        </row>
        <row r="410">
          <cell r="B410" t="str">
            <v>CENTRO DE ACTIVIDAD NO EXISTE!!!</v>
          </cell>
        </row>
        <row r="411">
          <cell r="B411" t="str">
            <v>ÁREA BANCA DE INVERSIÓN</v>
          </cell>
        </row>
        <row r="412">
          <cell r="B412" t="str">
            <v>CENTRO DE ACTIVIDAD NO EXISTE!!!</v>
          </cell>
        </row>
        <row r="413">
          <cell r="B413" t="str">
            <v>DIRECCIÓN  ADMINISTRATIVA</v>
          </cell>
        </row>
        <row r="414">
          <cell r="B414" t="str">
            <v>CENTRO DE ACTIVIDAD NO EXISTE!!!</v>
          </cell>
        </row>
        <row r="415">
          <cell r="B415" t="str">
            <v>DEPTO SEGURIDAD, VIGILANCIA Y CONTROL</v>
          </cell>
        </row>
        <row r="416">
          <cell r="B416" t="str">
            <v>CENTRO DE ACTIVIDAD NO EXISTE!!!</v>
          </cell>
        </row>
        <row r="417">
          <cell r="B417" t="str">
            <v>DEPTO DE BIENES INMUEBLES</v>
          </cell>
        </row>
        <row r="418">
          <cell r="B418" t="str">
            <v>CENTRO DE ACTIVIDAD NO EXISTE!!!</v>
          </cell>
        </row>
        <row r="419">
          <cell r="B419" t="str">
            <v>UNIDAD ADMON DE RIESGOS Y SEGUROS</v>
          </cell>
        </row>
        <row r="420">
          <cell r="B420" t="str">
            <v>COSTO PÓLIZAS DE SEGUROS</v>
          </cell>
        </row>
        <row r="421">
          <cell r="B421" t="str">
            <v>FONDO DE INVERSIÓN SEGUROS</v>
          </cell>
        </row>
        <row r="422">
          <cell r="B422" t="str">
            <v>CENTRO DE ACTIVIDAD NO EXISTE!!!</v>
          </cell>
        </row>
        <row r="423">
          <cell r="B423" t="str">
            <v>PROYECTO ABACO</v>
          </cell>
        </row>
        <row r="424">
          <cell r="B424" t="str">
            <v>P. U. C. Y AMBIENTAL</v>
          </cell>
        </row>
        <row r="425">
          <cell r="B425" t="str">
            <v>CENTRO DE ACTIVIDAD NO EXISTE!!!</v>
          </cell>
        </row>
        <row r="426">
          <cell r="B426" t="str">
            <v>UNIDAD EDIFICIOS</v>
          </cell>
        </row>
        <row r="427">
          <cell r="B427" t="str">
            <v>DEPTO ADMINISTRACION EDIFICIOS</v>
          </cell>
        </row>
        <row r="428">
          <cell r="B428" t="str">
            <v>DEPTO. CONSTRUCCION Y ADMON. EDIFICIOS</v>
          </cell>
        </row>
        <row r="429">
          <cell r="B429" t="str">
            <v>CENTRO DE ACTIVIDAD NO EXISTE!!!</v>
          </cell>
        </row>
        <row r="430">
          <cell r="B430" t="str">
            <v>UNIDAD DE COMPRAS</v>
          </cell>
        </row>
        <row r="431">
          <cell r="B431" t="str">
            <v>EQUIPO DE LOGISTICA INTERNACIONAL</v>
          </cell>
        </row>
        <row r="432">
          <cell r="B432" t="str">
            <v>EQUIPO DE COMPRAS NACIONALES</v>
          </cell>
        </row>
        <row r="433">
          <cell r="B433" t="str">
            <v>CENTRO DE ACTIVIDAD NO EXISTE!!!</v>
          </cell>
        </row>
        <row r="434">
          <cell r="B434" t="str">
            <v>UNIDAD ALMACENES Y SERVICIOS GENERALES</v>
          </cell>
        </row>
        <row r="435">
          <cell r="B435" t="str">
            <v>DEPTO ALMACENES</v>
          </cell>
        </row>
        <row r="436">
          <cell r="B436" t="str">
            <v>ALMACENES CENTRALES</v>
          </cell>
        </row>
        <row r="437">
          <cell r="B437" t="str">
            <v>PROVEEDURÍA CENTRALES</v>
          </cell>
        </row>
        <row r="438">
          <cell r="B438" t="str">
            <v>PROVEEDURÍA MEDELLIN</v>
          </cell>
        </row>
        <row r="439">
          <cell r="B439" t="str">
            <v>DEPTO TRANSPORTE Y TALLERES</v>
          </cell>
        </row>
        <row r="440">
          <cell r="B440" t="str">
            <v>CENTRO DE ACTIVIDAD NO EXISTE!!!</v>
          </cell>
        </row>
        <row r="441">
          <cell r="B441" t="str">
            <v>DEPTO ADMINISTRACIÓN DOCUMENTAL</v>
          </cell>
        </row>
        <row r="442">
          <cell r="B442" t="str">
            <v>CENTRO DE ACTIVIDAD NO EXISTE!!!</v>
          </cell>
        </row>
        <row r="443">
          <cell r="B443" t="str">
            <v>ASISTENCIA TÉCNICA E INVESTIGACIÓN CALIDAD</v>
          </cell>
        </row>
        <row r="444">
          <cell r="B444" t="str">
            <v>CENTRO DE ACTIVIDAD NO EXISTE!!!</v>
          </cell>
        </row>
        <row r="445">
          <cell r="B445" t="str">
            <v>DIRECCIÓN DE GESTION HUMANA</v>
          </cell>
        </row>
        <row r="446">
          <cell r="B446" t="str">
            <v>CENTRO DE ACTIVIDAD NO EXISTE!!!</v>
          </cell>
        </row>
        <row r="447">
          <cell r="B447" t="str">
            <v>UNIDAD DE RELACIONES LABORALES</v>
          </cell>
        </row>
        <row r="448">
          <cell r="B448" t="str">
            <v>CENTRO DE ACTIVIDAD NO EXISTE!!!</v>
          </cell>
        </row>
        <row r="449">
          <cell r="B449" t="str">
            <v>DEPTO NÓMINA Y SEGURIDAD SOCIAL</v>
          </cell>
        </row>
        <row r="450">
          <cell r="B450" t="str">
            <v>CENTRO DE ACTIVIDAD NO EXISTE!!!</v>
          </cell>
        </row>
        <row r="451">
          <cell r="B451" t="str">
            <v>DEPTO PROCESO DISCIPLINARIOS Y LEGALES</v>
          </cell>
        </row>
        <row r="452">
          <cell r="B452" t="str">
            <v>CENTRO DE ACTIVIDAD NO EXISTE!!!</v>
          </cell>
        </row>
        <row r="453">
          <cell r="B453" t="str">
            <v>UNIDAD SERVICIOS AL PERSONAL</v>
          </cell>
        </row>
        <row r="454">
          <cell r="B454" t="str">
            <v>CENTRO DE ACTIVIDAD NO EXISTE!!!</v>
          </cell>
        </row>
        <row r="455">
          <cell r="B455" t="str">
            <v>DEPTO DE BIENESTAR LABORAL</v>
          </cell>
        </row>
        <row r="456">
          <cell r="B456" t="str">
            <v>DEPORTES</v>
          </cell>
        </row>
        <row r="457">
          <cell r="B457" t="str">
            <v>PROGRAMAS ESPECIALES</v>
          </cell>
        </row>
        <row r="458">
          <cell r="B458" t="str">
            <v>CENTRO DE ACTIVIDAD NO EXISTE!!!</v>
          </cell>
        </row>
        <row r="459">
          <cell r="B459" t="str">
            <v>DEPARTAMENTO DE SERVICIO MEDICO/ODONTOLOGICO</v>
          </cell>
        </row>
        <row r="460">
          <cell r="B460" t="str">
            <v>GRUPO SERVICIOS ODONTOLOGICOS</v>
          </cell>
        </row>
        <row r="461">
          <cell r="B461" t="str">
            <v>GRUPO SERV MEDICOS GUADALUPE</v>
          </cell>
        </row>
        <row r="462">
          <cell r="B462" t="str">
            <v>GRUPO SERV MEDICOS GUATAPÉ</v>
          </cell>
        </row>
        <row r="463">
          <cell r="B463" t="str">
            <v>GRUPO SERV MEDICOS PLAYAS</v>
          </cell>
        </row>
        <row r="464">
          <cell r="B464" t="str">
            <v>GRUPO SERV MEDICOS PORCE II</v>
          </cell>
        </row>
        <row r="465">
          <cell r="B465" t="str">
            <v>LEY 100  DEPTO MEDICO</v>
          </cell>
        </row>
        <row r="466">
          <cell r="B466" t="str">
            <v>CENTRO DE ACTIVIDAD NO EXISTE!!!</v>
          </cell>
        </row>
        <row r="467">
          <cell r="B467" t="str">
            <v>DEPTO SALUD OCUPACIONAL</v>
          </cell>
        </row>
        <row r="468">
          <cell r="B468" t="str">
            <v>CENTRO DE ACTIVIDAD NO EXISTE!!!</v>
          </cell>
        </row>
        <row r="469">
          <cell r="B469" t="str">
            <v>UNIDAD DESARROLLO RECURSO HUMANO</v>
          </cell>
        </row>
        <row r="470">
          <cell r="B470" t="str">
            <v>DEPTO PLANEACIÓN DE RECURSOS HUMANOS</v>
          </cell>
        </row>
        <row r="471">
          <cell r="B471" t="str">
            <v>DEPTO DE SELECCIÓN</v>
          </cell>
        </row>
        <row r="472">
          <cell r="B472" t="str">
            <v>DEPTO DESARROLLO HUMANO</v>
          </cell>
        </row>
        <row r="473">
          <cell r="B473" t="str">
            <v>DEPTO DE CAPACITACIÓN Y DESARROLLO</v>
          </cell>
        </row>
        <row r="474">
          <cell r="B474" t="str">
            <v>BIBLIOTECA Y CENTRO DE APRENDIZAJE</v>
          </cell>
        </row>
        <row r="475">
          <cell r="B475" t="str">
            <v>APRENDICES SENA</v>
          </cell>
        </row>
        <row r="476">
          <cell r="B476" t="str">
            <v>CENTRO DE ACTIVIDAD NO EXISTE!!!</v>
          </cell>
        </row>
        <row r="477">
          <cell r="B477" t="str">
            <v>EQUIPOS VIA RADIO RURAL INDIVIDUAL</v>
          </cell>
        </row>
        <row r="478">
          <cell r="B478" t="str">
            <v>BUSCAPERSONAS</v>
          </cell>
        </row>
        <row r="479">
          <cell r="B479" t="str">
            <v>EQUIPOS ABONADO FIJO</v>
          </cell>
        </row>
        <row r="480">
          <cell r="B480" t="str">
            <v>EQUIPOS MOVIL TRANSPORTABLE</v>
          </cell>
        </row>
        <row r="481">
          <cell r="B481" t="str">
            <v>EQUIPOS ABONADO MOVIL</v>
          </cell>
        </row>
        <row r="482">
          <cell r="B482" t="str">
            <v>EQUIPOS ABONADO PORTATIL</v>
          </cell>
        </row>
        <row r="483">
          <cell r="B483" t="str">
            <v>EQUIPOS CARGADOR MULTIPLE</v>
          </cell>
        </row>
        <row r="484">
          <cell r="B484" t="str">
            <v>EQUIPOS CARGADOR INDIVIDUAL</v>
          </cell>
        </row>
        <row r="485">
          <cell r="B485" t="str">
            <v>CENTRO DE ACTIVIDAD NO EXISTE!!!</v>
          </cell>
        </row>
        <row r="486">
          <cell r="B486" t="str">
            <v>HERRAMIENTAS</v>
          </cell>
        </row>
        <row r="487">
          <cell r="B487" t="str">
            <v>MUEBLES Y EQUIPOS OFICINA</v>
          </cell>
        </row>
        <row r="488">
          <cell r="B488" t="str">
            <v>EQUIPOS INFORMÁTICA</v>
          </cell>
        </row>
        <row r="489">
          <cell r="B489" t="str">
            <v>EQUPOS MANTENIMIENTO</v>
          </cell>
        </row>
        <row r="490">
          <cell r="B490" t="str">
            <v>OTROS ACTIVOS</v>
          </cell>
        </row>
        <row r="491">
          <cell r="B491" t="str">
            <v>EDIFICIO EPM</v>
          </cell>
        </row>
        <row r="492">
          <cell r="B492" t="str">
            <v>CENTRO DE ACTIVIDAD NO EXISTE!!!</v>
          </cell>
        </row>
        <row r="493">
          <cell r="B493" t="str">
            <v>OBLIGACIONES PENSIONALES</v>
          </cell>
        </row>
        <row r="494">
          <cell r="B494" t="str">
            <v>CENTRO DE ACTIVIDAD NO EXISTE!!!</v>
          </cell>
        </row>
        <row r="495">
          <cell r="B495" t="str">
            <v>EROGACIONES NO CAPITALIZABLES</v>
          </cell>
        </row>
        <row r="496">
          <cell r="B496" t="str">
            <v>GASTOS GENERALES ADMINISTRACION</v>
          </cell>
        </row>
        <row r="497">
          <cell r="B497" t="str">
            <v>SECRETARIA GENERAL</v>
          </cell>
        </row>
        <row r="498">
          <cell r="B498" t="str">
            <v>CENTRO DE ACTIVIDAD NO EXISTE!!!</v>
          </cell>
        </row>
        <row r="499">
          <cell r="B499" t="str">
            <v>SECRETARÍA AUXILIAR</v>
          </cell>
        </row>
        <row r="500">
          <cell r="B500" t="str">
            <v>CENTRO DE ACTIVIDAD NO EXISTE!!!</v>
          </cell>
        </row>
        <row r="501">
          <cell r="B501" t="str">
            <v>UNIDAD JURÍDICA AGUAS</v>
          </cell>
        </row>
        <row r="502">
          <cell r="B502" t="str">
            <v>CENTRO DE ACTIVIDAD NO EXISTE!!!</v>
          </cell>
        </row>
        <row r="503">
          <cell r="B503" t="str">
            <v>UNIDAD JURIDICA GENERACION ENERGIA/AMBIENTAL</v>
          </cell>
        </row>
        <row r="504">
          <cell r="B504" t="str">
            <v>CENTRO DE ACTIVIDAD NO EXISTE!!!</v>
          </cell>
        </row>
        <row r="505">
          <cell r="B505" t="str">
            <v>UNIDAD JURIDICA TELECOMUNICACIONES</v>
          </cell>
        </row>
        <row r="506">
          <cell r="B506" t="str">
            <v>CENTRO DE ACTIVIDAD NO EXISTE!!!</v>
          </cell>
        </row>
        <row r="507">
          <cell r="B507" t="str">
            <v>UNIDAD JURIDICA APOYO OTRAS ÁREAS</v>
          </cell>
        </row>
        <row r="508">
          <cell r="B508" t="str">
            <v>CENTRO DE ACTIVIDAD NO EXISTE!!!</v>
          </cell>
        </row>
        <row r="509">
          <cell r="B509" t="str">
            <v>UNIDAD JURIDICA BIENES INMUEBLES</v>
          </cell>
        </row>
        <row r="510">
          <cell r="B510" t="str">
            <v>CENTRO DE ACTIVIDAD NO EXISTE!!!</v>
          </cell>
        </row>
        <row r="511">
          <cell r="B511" t="str">
            <v>UNIDAD JURÍDICA PROCESOS Y RECLAMACIONES</v>
          </cell>
        </row>
        <row r="512">
          <cell r="B512" t="str">
            <v>CENTRO DE ACTIVIDAD NO EXISTE!!!</v>
          </cell>
        </row>
        <row r="513">
          <cell r="B513" t="str">
            <v>UNIDAD JURIDICA DISTRIBUCION ENERGIA</v>
          </cell>
        </row>
        <row r="514">
          <cell r="B514" t="str">
            <v>CENTRO DE ACTIVIDAD NO EXISTE!!!</v>
          </cell>
        </row>
        <row r="515">
          <cell r="B515" t="str">
            <v>UNIDAD JURIDICA COMERCIAL</v>
          </cell>
        </row>
        <row r="516">
          <cell r="B516" t="str">
            <v>CENTRO DE ACTIVIDAD NO EXISTE!!!</v>
          </cell>
        </row>
        <row r="517">
          <cell r="B517" t="str">
            <v>GERENCIA DISTRIBUCION ENERGIA</v>
          </cell>
        </row>
        <row r="518">
          <cell r="B518" t="str">
            <v>CENTRO DE ACTIVIDAD NO EXISTE!!!</v>
          </cell>
        </row>
        <row r="519">
          <cell r="B519" t="str">
            <v>PLANEACION DISTRIBUCION ENERGIA</v>
          </cell>
        </row>
        <row r="520">
          <cell r="B520" t="str">
            <v>CENTRO DE ACTIVIDAD NO EXISTE!!!</v>
          </cell>
        </row>
        <row r="521">
          <cell r="B521" t="str">
            <v>SUBGERENCIA NUEVOS NEGOCIOS</v>
          </cell>
        </row>
        <row r="522">
          <cell r="B522" t="str">
            <v>CENTRO DE ACTIVIDAD NO EXISTE!!!</v>
          </cell>
        </row>
        <row r="523">
          <cell r="B523" t="str">
            <v>SUBGERENCIA ADMON Y FINANZAS DISTRIBUCIÓN</v>
          </cell>
        </row>
        <row r="524">
          <cell r="B524" t="str">
            <v>ÁREA FINANZAS DISTRIBUCIÓN</v>
          </cell>
        </row>
        <row r="525">
          <cell r="B525" t="str">
            <v>ÁREA GESTIÓN ORGANIZACIONAL DISTRIBUCIÓN</v>
          </cell>
        </row>
        <row r="526">
          <cell r="B526" t="str">
            <v>ÁREA INFORMÁTICA DISTRIBUCIÓN</v>
          </cell>
        </row>
        <row r="527">
          <cell r="B527" t="str">
            <v>ÁREA TRANSACCIONES DISTRIBUCIÓN</v>
          </cell>
        </row>
        <row r="528">
          <cell r="B528" t="str">
            <v>GESTIÓN HUMANA DISTRIBUCIÓN</v>
          </cell>
        </row>
        <row r="529">
          <cell r="B529" t="str">
            <v>CENTRO DE ACTIVIDAD NO EXISTE!!!</v>
          </cell>
        </row>
        <row r="530">
          <cell r="B530" t="str">
            <v>SUBGERENCIA GAS</v>
          </cell>
        </row>
        <row r="531">
          <cell r="B531" t="str">
            <v>ÁREA OPERACIÓN REDES GAS</v>
          </cell>
        </row>
        <row r="532">
          <cell r="B532" t="str">
            <v>ÁREA EXPANSIÓN REDES DE GAS</v>
          </cell>
        </row>
        <row r="533">
          <cell r="B533" t="str">
            <v>TRANSACCIONES GAS</v>
          </cell>
        </row>
        <row r="534">
          <cell r="B534" t="str">
            <v>REDES GAS ALTA PRESIÓN</v>
          </cell>
        </row>
        <row r="535">
          <cell r="B535" t="str">
            <v>REDES GAS MEDIA Y BAJA PRESIÓN</v>
          </cell>
        </row>
        <row r="536">
          <cell r="B536" t="str">
            <v>REDES GAS</v>
          </cell>
        </row>
        <row r="537">
          <cell r="B537" t="str">
            <v>INSTALACIONES GAS</v>
          </cell>
        </row>
        <row r="538">
          <cell r="B538" t="str">
            <v>INGENIERÍA Y GESTIÓN GAS</v>
          </cell>
        </row>
        <row r="539">
          <cell r="B539" t="str">
            <v>CENTRO DE ACTIVIDAD NO EXISTE!!!</v>
          </cell>
        </row>
        <row r="540">
          <cell r="B540" t="str">
            <v>SUBGERENCIA REDES DE TRANSMISIÓN</v>
          </cell>
        </row>
        <row r="541">
          <cell r="B541" t="str">
            <v>CENTRO DE ACTIVIDAD NO EXISTE!!!</v>
          </cell>
        </row>
        <row r="542">
          <cell r="B542" t="str">
            <v>CENTRO REGIONAL DE DESPACHO</v>
          </cell>
        </row>
        <row r="543">
          <cell r="B543" t="str">
            <v>CENTRO DE ACTIVIDAD NO EXISTE!!!</v>
          </cell>
        </row>
        <row r="544">
          <cell r="B544" t="str">
            <v>ÁREA MONTAJES</v>
          </cell>
        </row>
        <row r="545">
          <cell r="B545" t="str">
            <v>CENTRO DE ACTIVIDAD NO EXISTE!!!</v>
          </cell>
        </row>
        <row r="546">
          <cell r="B546" t="str">
            <v>ÁREA AUTOMATIZACIÓN DISTRIBUCIÓN</v>
          </cell>
        </row>
        <row r="547">
          <cell r="B547" t="str">
            <v>CENTRO DE ACTIVIDAD NO EXISTE!!!</v>
          </cell>
        </row>
        <row r="548">
          <cell r="B548" t="str">
            <v>ÁREA SUBESTACIONES Y LINEAS</v>
          </cell>
        </row>
        <row r="549">
          <cell r="B549" t="str">
            <v>PROYECTOS REDES TRANSMISIÓN</v>
          </cell>
        </row>
        <row r="550">
          <cell r="B550" t="str">
            <v>CENTRO DE ACTIVIDAD NO EXISTE!!!</v>
          </cell>
        </row>
        <row r="551">
          <cell r="B551" t="str">
            <v>SUBGERENCIA REDES DE  DISTRIBUCIÓN</v>
          </cell>
        </row>
        <row r="552">
          <cell r="B552" t="str">
            <v>CENTRO DE ACTIVIDAD NO EXISTE!!!</v>
          </cell>
        </row>
        <row r="553">
          <cell r="B553" t="str">
            <v>ÁREA DISTRIBUCIÓN ELÉCTRICA NORTE</v>
          </cell>
        </row>
        <row r="554">
          <cell r="B554" t="str">
            <v>ATENCIÓN CLIENTES DISTRIBUCIÓN ELÉC. NORTE</v>
          </cell>
        </row>
        <row r="555">
          <cell r="B555" t="str">
            <v>PROYECTOS DISTRIBUCIÓN ELECTRICA NORTE</v>
          </cell>
        </row>
        <row r="556">
          <cell r="B556" t="str">
            <v>MTTO Y OPERACIÓN DISTRIBUC. ELECT. NORTE</v>
          </cell>
        </row>
        <row r="557">
          <cell r="B557" t="str">
            <v>CONTROL PÉRDIDAS DISTRIBUCIÓN ELEC. NORTE</v>
          </cell>
        </row>
        <row r="558">
          <cell r="B558" t="str">
            <v>CENTRO DE ACTIVIDAD NO EXISTE!!!</v>
          </cell>
        </row>
        <row r="559">
          <cell r="B559" t="str">
            <v>ÁREA DISTRIBUCIÓN ELÉCTRICA SUR</v>
          </cell>
        </row>
        <row r="560">
          <cell r="B560" t="str">
            <v>ATENCIÓN CLIENTES DISTRIBUCIÓN ELÉC. SUR</v>
          </cell>
        </row>
        <row r="561">
          <cell r="B561" t="str">
            <v>PROYECTOS DISTRIBUCIÓN ELECTRICA SUR</v>
          </cell>
        </row>
        <row r="562">
          <cell r="B562" t="str">
            <v>MTTO Y OPERACIÓN DISTRIBUC. ELECT. SUR</v>
          </cell>
        </row>
        <row r="563">
          <cell r="B563" t="str">
            <v>CONTROL PÉRDIDAS DISTRIBUCIÓN ELEC. SUR</v>
          </cell>
        </row>
        <row r="564">
          <cell r="B564" t="str">
            <v>CENTRO DE ACTIVIDAD NO EXISTE!!!</v>
          </cell>
        </row>
        <row r="565">
          <cell r="B565" t="str">
            <v>ÁREA ALUMBRADO PÚBLICO</v>
          </cell>
        </row>
        <row r="566">
          <cell r="B566" t="str">
            <v>MANTENIMIENTO ALUMBRADO PÚBLICO</v>
          </cell>
        </row>
        <row r="567">
          <cell r="B567" t="str">
            <v>PROYECTOS ALUMBRADO PÚBLICO</v>
          </cell>
        </row>
        <row r="568">
          <cell r="B568" t="str">
            <v>CENTRO DE ACTIVIDAD NO EXISTE!!!</v>
          </cell>
        </row>
        <row r="569">
          <cell r="B569" t="str">
            <v>ÁREA DISTRIBUCIÓN ELÉCTRICA CENTRO</v>
          </cell>
        </row>
        <row r="570">
          <cell r="B570" t="str">
            <v>ATENCIÓN CLIENTES DISTRIBUCIÓN ELÉC. CENTRO</v>
          </cell>
        </row>
        <row r="571">
          <cell r="B571" t="str">
            <v>PROYECTOS DISTRIBUCIÓN ELECTRICA CENTRO</v>
          </cell>
        </row>
        <row r="572">
          <cell r="B572" t="str">
            <v>MTTO Y OPERACIÓN DISTRIBUC. ELECT. CENTRO</v>
          </cell>
        </row>
        <row r="573">
          <cell r="B573" t="str">
            <v>CONTROL PÉRDIDAS DISTRIBUCIÓN ELEC. CENTRO</v>
          </cell>
        </row>
        <row r="574">
          <cell r="B574" t="str">
            <v>CENTRO DE ACTIVIDAD NO EXISTE!!!</v>
          </cell>
        </row>
        <row r="575">
          <cell r="B575" t="str">
            <v>DEPTO MANTENIMIENTO EQUIPOS</v>
          </cell>
        </row>
        <row r="576">
          <cell r="B576" t="str">
            <v>CENTRO DE ACTIVIDAD NO EXISTE!!!</v>
          </cell>
        </row>
        <row r="577">
          <cell r="B577" t="str">
            <v>ÁREA INGENIERÍA Y GESTIÓN DISTRIBUC. ELECT.</v>
          </cell>
        </row>
        <row r="578">
          <cell r="B578" t="str">
            <v>MANTENIMIENTO EQUIPOS</v>
          </cell>
        </row>
        <row r="579">
          <cell r="B579" t="str">
            <v>EQUIPOS DE MEDIDA</v>
          </cell>
        </row>
        <row r="580">
          <cell r="B580" t="str">
            <v>CENTRO DE INFORMACIÓN REDES</v>
          </cell>
        </row>
        <row r="581">
          <cell r="B581" t="str">
            <v xml:space="preserve">INGENIERÍA  </v>
          </cell>
        </row>
        <row r="582">
          <cell r="B582" t="str">
            <v>CENTRO DE ACTIVIDAD NO EXISTE!!!</v>
          </cell>
        </row>
        <row r="583">
          <cell r="B583" t="str">
            <v>AREA OPERACIÓN Y CALIDAD</v>
          </cell>
        </row>
        <row r="584">
          <cell r="B584" t="str">
            <v>CENTRO DE ACTIVIDAD NO EXISTE!!!</v>
          </cell>
        </row>
        <row r="585">
          <cell r="B585" t="str">
            <v>ÁREA REDUCCIÓN DE PERDIDAS</v>
          </cell>
        </row>
        <row r="586">
          <cell r="B586" t="str">
            <v>SUBESTACIÓN EL SALTO</v>
          </cell>
        </row>
        <row r="587">
          <cell r="B587" t="str">
            <v>SUBESTACIÓN GUADALUPE IV</v>
          </cell>
        </row>
        <row r="588">
          <cell r="B588" t="str">
            <v>SUBESTACIÓN PORCE II FUTURO</v>
          </cell>
        </row>
        <row r="589">
          <cell r="B589" t="str">
            <v>SUBESTACIÓN GUATAPÉ</v>
          </cell>
        </row>
        <row r="590">
          <cell r="B590" t="str">
            <v>SUBESTACIÓN PLAYAS</v>
          </cell>
        </row>
        <row r="591">
          <cell r="B591" t="str">
            <v>SUBESTACIÓN AYURA PIEDRAS BLANCAS</v>
          </cell>
        </row>
        <row r="592">
          <cell r="B592" t="str">
            <v>SUBESTACIÓN TASAJERA</v>
          </cell>
        </row>
        <row r="593">
          <cell r="B593" t="str">
            <v>SUBESTACIÓN RIOGRANDE I</v>
          </cell>
        </row>
        <row r="594">
          <cell r="B594" t="str">
            <v>CENTRO DE ACTIVIDAD NO EXISTE!!!</v>
          </cell>
        </row>
        <row r="595">
          <cell r="B595" t="str">
            <v>AJUSTES POR INFLACIÓN SANEAMIENTO</v>
          </cell>
        </row>
        <row r="596">
          <cell r="B596" t="str">
            <v>CENTRO DE ACTIVIDAD NO EXISTE!!!</v>
          </cell>
        </row>
        <row r="597">
          <cell r="B597" t="str">
            <v>ESTUDIOS PLAN FUTURO ACTO</v>
          </cell>
        </row>
        <row r="598">
          <cell r="B598" t="str">
            <v>CENTRO DE ACTIVIDAD NO EXISTE!!!</v>
          </cell>
        </row>
        <row r="599">
          <cell r="B599" t="str">
            <v>REORDENAMIENTO DE CIRCUITOS</v>
          </cell>
        </row>
        <row r="600">
          <cell r="B600" t="str">
            <v>MEJORAS SERVICIO EQUIPOS TTO.</v>
          </cell>
        </row>
        <row r="601">
          <cell r="B601" t="str">
            <v>TIERRAS PLAN DLLO SANEAM Y ACTO.</v>
          </cell>
        </row>
        <row r="602">
          <cell r="B602" t="str">
            <v>MEJORAS DEL SERV CAPT EQUIPO</v>
          </cell>
        </row>
        <row r="603">
          <cell r="B603" t="str">
            <v>CENTRO DE ACTIVIDAD NO EXISTE!!!</v>
          </cell>
        </row>
        <row r="604">
          <cell r="B604" t="str">
            <v>REDES Y DOMICIL.HV. ACT.PLAN FUTURO</v>
          </cell>
        </row>
        <row r="605">
          <cell r="B605" t="str">
            <v>CENTRO DE ACTIVIDAD NO EXISTE!!!</v>
          </cell>
        </row>
        <row r="606">
          <cell r="B606" t="str">
            <v>REDES ACUEDUCTO</v>
          </cell>
        </row>
        <row r="607">
          <cell r="B607" t="str">
            <v>CONTROL AGUA NO FACT.EQ.PLAN DLLO.</v>
          </cell>
        </row>
        <row r="608">
          <cell r="B608" t="str">
            <v>CONDUCCIONES OBRA CIVIL PLAN DLLO.</v>
          </cell>
        </row>
        <row r="609">
          <cell r="B609" t="str">
            <v>ACOMETIDAS OB CIV MEJ PL DLLO</v>
          </cell>
        </row>
        <row r="610">
          <cell r="B610" t="str">
            <v>CENTRO DE ACTIVIDAD NO EXISTE!!!</v>
          </cell>
        </row>
        <row r="611">
          <cell r="B611" t="str">
            <v>TANQUES PLAN DLLO SANEAM ACTO</v>
          </cell>
        </row>
        <row r="612">
          <cell r="B612" t="str">
            <v>MEJORAS SERVICIO EQUIPOS DIST.</v>
          </cell>
        </row>
        <row r="613">
          <cell r="B613" t="str">
            <v>ESTACIONES DE BOMB PLAN DLLO EQUIPOS</v>
          </cell>
        </row>
        <row r="614">
          <cell r="B614" t="str">
            <v>ESTACIONES BOMBEO PLAN DLLO O.CIVIL</v>
          </cell>
        </row>
        <row r="615">
          <cell r="B615" t="str">
            <v>CENTRO DE ACTIVIDAD NO EXISTE!!!</v>
          </cell>
        </row>
        <row r="616">
          <cell r="B616" t="str">
            <v>PAVIMENTOS ACTO PLAN SANEAMIENTO</v>
          </cell>
        </row>
        <row r="617">
          <cell r="B617" t="str">
            <v>CENTRO DE ACTIVIDAD NO EXISTE!!!</v>
          </cell>
        </row>
        <row r="618">
          <cell r="B618" t="str">
            <v>INST Y CAMB MED PLAN DLLO SANEAMIENTO</v>
          </cell>
        </row>
        <row r="619">
          <cell r="B619" t="str">
            <v>REINSTAL Y RETIRO INSTALACIONES</v>
          </cell>
        </row>
        <row r="620">
          <cell r="B620" t="str">
            <v>CENTRO DE ACTIVIDAD NO EXISTE!!!</v>
          </cell>
        </row>
        <row r="621">
          <cell r="B621" t="str">
            <v>ANTIC PL DLLO SANEAM RIO MEDELLIN</v>
          </cell>
        </row>
        <row r="622">
          <cell r="B622" t="str">
            <v>ING.PLAN DLLO.SANEAM.RIO MED.ACTO.</v>
          </cell>
        </row>
        <row r="623">
          <cell r="B623" t="str">
            <v>INTERV.PLAN DLLO.SANEAM.RIO.MEDELLIN</v>
          </cell>
        </row>
        <row r="624">
          <cell r="B624" t="str">
            <v>CENTRO DE ACTIVIDAD NO EXISTE!!!</v>
          </cell>
        </row>
        <row r="625">
          <cell r="B625" t="str">
            <v>G FROS PL DLLO SANEAM RIO MEDELLIN</v>
          </cell>
        </row>
        <row r="626">
          <cell r="B626" t="str">
            <v>CENTRO DE ACTIVIDAD NO EXISTE!!!</v>
          </cell>
        </row>
        <row r="627">
          <cell r="B627" t="str">
            <v>FLUCT TIPO DE CAMBIO ACUEDUCTO</v>
          </cell>
        </row>
        <row r="628">
          <cell r="B628" t="str">
            <v>CENTRO DE ACTIVIDAD NO EXISTE!!!</v>
          </cell>
        </row>
        <row r="629">
          <cell r="B629" t="str">
            <v>AJ P INFL P DLLO SANEAM RIO MEDELLIN</v>
          </cell>
        </row>
        <row r="630">
          <cell r="B630" t="str">
            <v>CENTRO DE ACTIVIDAD NO EXISTE!!!</v>
          </cell>
        </row>
        <row r="631">
          <cell r="B631" t="str">
            <v>CAP P DLLO SANEAM RIO MED Y ACTO</v>
          </cell>
        </row>
        <row r="632">
          <cell r="B632" t="str">
            <v>INFORMAT PLAN DLLO SANEAM R MEDELLIN</v>
          </cell>
        </row>
        <row r="633">
          <cell r="B633" t="str">
            <v>CENTROS DE OPERACION Y MANTTO</v>
          </cell>
        </row>
        <row r="634">
          <cell r="B634" t="str">
            <v>CENTRO DE ACTIVIDAD NO EXISTE!!!</v>
          </cell>
        </row>
        <row r="635">
          <cell r="B635" t="str">
            <v>ANTICIPOS PROGRAMAS GENERALES</v>
          </cell>
        </row>
        <row r="636">
          <cell r="B636" t="str">
            <v>CENTRO DE ACTIVIDAD NO EXISTE!!!</v>
          </cell>
        </row>
        <row r="637">
          <cell r="B637" t="str">
            <v>TANQUES GIRARDOTA</v>
          </cell>
        </row>
        <row r="638">
          <cell r="B638" t="str">
            <v>CENTRO DE ACTIVIDAD NO EXISTE!!!</v>
          </cell>
        </row>
        <row r="639">
          <cell r="B639" t="str">
            <v>USO RACIONAL DE ENERGIA</v>
          </cell>
        </row>
        <row r="640">
          <cell r="B640" t="str">
            <v>CENTRO DE ACTIVIDAD NO EXISTE!!!</v>
          </cell>
        </row>
        <row r="641">
          <cell r="B641" t="str">
            <v>ANTICIPOS FINDETER</v>
          </cell>
        </row>
        <row r="642">
          <cell r="B642" t="str">
            <v>CENTRO DE ACTIVIDAD NO EXISTE!!!</v>
          </cell>
        </row>
        <row r="643">
          <cell r="B643" t="str">
            <v>REORDENAMIENTO DE CIRCUITOS PLAN FUTURO</v>
          </cell>
        </row>
        <row r="644">
          <cell r="B644" t="str">
            <v>CENTRO DE ACTIVIDAD NO EXISTE!!!</v>
          </cell>
        </row>
        <row r="645">
          <cell r="B645" t="str">
            <v>SUMINISTRO EQUIPOS PLANTA TTO, PLAN BIENAL</v>
          </cell>
        </row>
        <row r="646">
          <cell r="B646" t="str">
            <v>CENTRO DE ACTIVIDAD NO EXISTE!!!</v>
          </cell>
        </row>
        <row r="647">
          <cell r="B647" t="str">
            <v>AJ POR INFL PLAN BIENAL ACTO</v>
          </cell>
        </row>
        <row r="648">
          <cell r="B648" t="str">
            <v>CENTRO DE ACTIVIDAD NO EXISTE!!!</v>
          </cell>
        </row>
        <row r="649">
          <cell r="B649" t="str">
            <v>EST DE BOMBEO PLAN BIENAL</v>
          </cell>
        </row>
        <row r="650">
          <cell r="B650" t="str">
            <v>CENTRO DE ACTIVIDAD NO EXISTE!!!</v>
          </cell>
        </row>
        <row r="651">
          <cell r="B651" t="str">
            <v>CONSTRUCC.YCAMB.DOMICILIARI.ACTO.</v>
          </cell>
        </row>
        <row r="652">
          <cell r="B652" t="str">
            <v>CENTRO DE ACTIVIDAD NO EXISTE!!!</v>
          </cell>
        </row>
        <row r="653">
          <cell r="B653" t="str">
            <v>CONSTRUCCION OBRAS PROG PERIUR</v>
          </cell>
        </row>
        <row r="654">
          <cell r="B654" t="str">
            <v>CONST NUEVAS REDES PLAN BIENAL</v>
          </cell>
        </row>
        <row r="655">
          <cell r="B655" t="str">
            <v>CENTRO DE ACTIVIDAD NO EXISTE!!!</v>
          </cell>
        </row>
        <row r="656">
          <cell r="B656" t="str">
            <v>ING PL BIENAL ACTO</v>
          </cell>
        </row>
        <row r="657">
          <cell r="B657" t="str">
            <v>ESTUD Y DIS ACTO PL BIENAL</v>
          </cell>
        </row>
        <row r="658">
          <cell r="B658" t="str">
            <v>CENTRO DE ACTIVIDAD NO EXISTE!!!</v>
          </cell>
        </row>
        <row r="659">
          <cell r="B659" t="str">
            <v>AJ POR INFL FINDETER HV</v>
          </cell>
        </row>
        <row r="660">
          <cell r="B660" t="str">
            <v>ANTICIPOS OTROS PROGRAMAS</v>
          </cell>
        </row>
        <row r="661">
          <cell r="B661" t="str">
            <v>CENTRO DE ACTIVIDAD NO EXISTE!!!</v>
          </cell>
        </row>
        <row r="662">
          <cell r="B662" t="str">
            <v>CONST COLECT INTERCEP PL BIENA</v>
          </cell>
        </row>
        <row r="663">
          <cell r="B663" t="str">
            <v>CENTRO DE ACTIVIDAD NO EXISTE!!!</v>
          </cell>
        </row>
        <row r="664">
          <cell r="B664" t="str">
            <v>CONSTRUCCION OBRAS CONTROL VER</v>
          </cell>
        </row>
        <row r="665">
          <cell r="B665" t="str">
            <v>CENTRO DE ACTIVIDAD NO EXISTE!!!</v>
          </cell>
        </row>
        <row r="666">
          <cell r="B666" t="str">
            <v>RECONST MASIVA RED ALC PL BIEN</v>
          </cell>
        </row>
        <row r="667">
          <cell r="B667" t="str">
            <v>CENTRO DE ACTIVIDAD NO EXISTE!!!</v>
          </cell>
        </row>
        <row r="668">
          <cell r="B668" t="str">
            <v>CONST NUEV REDES ALC PLAN BIEN</v>
          </cell>
        </row>
        <row r="669">
          <cell r="B669" t="str">
            <v>CENTRO DE ACTIVIDAD NO EXISTE!!!</v>
          </cell>
        </row>
        <row r="670">
          <cell r="B670" t="str">
            <v>AJ POR INFL PLAN BIENAL ALC</v>
          </cell>
        </row>
        <row r="671">
          <cell r="B671" t="str">
            <v>ING PL BIENAL ALC</v>
          </cell>
        </row>
        <row r="672">
          <cell r="B672" t="str">
            <v>EST Y DIS ALC PL BIENAL</v>
          </cell>
        </row>
        <row r="673">
          <cell r="B673" t="str">
            <v>INTERVENTORIA PLAN BIENAL ALC</v>
          </cell>
        </row>
        <row r="674">
          <cell r="B674" t="str">
            <v>CENTRO DE ACTIVIDAD NO EXISTE!!!</v>
          </cell>
        </row>
        <row r="675">
          <cell r="B675" t="str">
            <v>EQUIPOS TELEMETRIA Y TELECONTR</v>
          </cell>
        </row>
        <row r="676">
          <cell r="B676" t="str">
            <v>CENTRO DE TELEMETRIA OBRA CIVI</v>
          </cell>
        </row>
        <row r="677">
          <cell r="B677" t="str">
            <v>CENTRO DE ACTIVIDAD NO EXISTE!!!</v>
          </cell>
        </row>
        <row r="678">
          <cell r="B678" t="str">
            <v>PROG VEREDAS OTROS PROGRAMAS</v>
          </cell>
        </row>
        <row r="679">
          <cell r="B679" t="str">
            <v>CENTRO DE ACTIVIDAD NO EXISTE!!!</v>
          </cell>
        </row>
        <row r="680">
          <cell r="B680" t="str">
            <v>REDES Y DOMIC H.V.</v>
          </cell>
        </row>
        <row r="681">
          <cell r="B681" t="str">
            <v>RECONST. REDES INVAL ACUEDUCTO</v>
          </cell>
        </row>
        <row r="682">
          <cell r="B682" t="str">
            <v>RECONST REDES OTROS PROG    .</v>
          </cell>
        </row>
        <row r="683">
          <cell r="B683" t="str">
            <v>ESTABIL. PRESA PIEDRAS BLANCAS</v>
          </cell>
        </row>
        <row r="684">
          <cell r="B684" t="str">
            <v>TANQUES OTROS PROGRAMAS</v>
          </cell>
        </row>
        <row r="685">
          <cell r="B685" t="str">
            <v>REFACCION INST. TRATAMIENTO</v>
          </cell>
        </row>
        <row r="686">
          <cell r="B686" t="str">
            <v>REFACCION INSTALAC CAPTACION</v>
          </cell>
        </row>
        <row r="687">
          <cell r="B687" t="str">
            <v>ACONDICIONAMIENTO INSTALACIONES CALDAS</v>
          </cell>
        </row>
        <row r="688">
          <cell r="B688" t="str">
            <v>REFACCION INST. DISTRIBUCION</v>
          </cell>
        </row>
        <row r="689">
          <cell r="B689" t="str">
            <v>ACONDICIONAMIENTO INSTALACIONES BARBOSA</v>
          </cell>
        </row>
        <row r="690">
          <cell r="B690" t="str">
            <v>CENTRO DE ACTIVIDAD NO EXISTE!!!</v>
          </cell>
        </row>
        <row r="691">
          <cell r="B691" t="str">
            <v>REDES DE DISTRIBUCION ACUEDUCTO  OP</v>
          </cell>
        </row>
        <row r="692">
          <cell r="B692" t="str">
            <v>CONDUCCIONES E IMPULSACIONES</v>
          </cell>
        </row>
        <row r="693">
          <cell r="B693" t="str">
            <v>CENTRO DE ACTIVIDAD NO EXISTE!!!</v>
          </cell>
        </row>
        <row r="694">
          <cell r="B694" t="str">
            <v>ANTICIPOS OTROS PROGRAMAS</v>
          </cell>
        </row>
        <row r="695">
          <cell r="B695" t="str">
            <v>VENTA AGUA CRUDA</v>
          </cell>
        </row>
        <row r="696">
          <cell r="B696" t="str">
            <v>CENTRO DE ACTIVIDAD NO EXISTE!!!</v>
          </cell>
        </row>
        <row r="697">
          <cell r="B697" t="str">
            <v>OBRAS PROGRAMA PAAC OP</v>
          </cell>
        </row>
        <row r="698">
          <cell r="B698" t="str">
            <v>CENTRO DE ACTIVIDAD NO EXISTE!!!</v>
          </cell>
        </row>
        <row r="699">
          <cell r="B699" t="str">
            <v>AJ POR INFL OTROS PROGRAMAS</v>
          </cell>
        </row>
        <row r="700">
          <cell r="B700" t="str">
            <v>ANTICIPOS PLAN BIENAL</v>
          </cell>
        </row>
        <row r="701">
          <cell r="B701" t="str">
            <v>CENTRO DE ACTIVIDAD NO EXISTE!!!</v>
          </cell>
        </row>
        <row r="702">
          <cell r="B702" t="str">
            <v>MICROCENTRALES OBRA CIVIL</v>
          </cell>
        </row>
        <row r="703">
          <cell r="B703" t="str">
            <v>MICROCENTRALES EQUIPOS</v>
          </cell>
        </row>
        <row r="704">
          <cell r="B704" t="str">
            <v>INTERVENTORIA OTROS PROG ACTO</v>
          </cell>
        </row>
        <row r="705">
          <cell r="B705" t="str">
            <v>INGENIERIA OTROS PROGRAMAS ACU</v>
          </cell>
        </row>
        <row r="706">
          <cell r="B706" t="str">
            <v>CENTRO DE ACTIVIDAD NO EXISTE!!!</v>
          </cell>
        </row>
        <row r="707">
          <cell r="B707" t="str">
            <v>DISE\O PLANTA DE TTO SAN FDO</v>
          </cell>
        </row>
        <row r="708">
          <cell r="B708" t="str">
            <v>CENTRO DE ACTIVIDAD NO EXISTE!!!</v>
          </cell>
        </row>
        <row r="709">
          <cell r="B709" t="str">
            <v>GASTOS FROS FONADE PTA TTO SAN FDO</v>
          </cell>
        </row>
        <row r="710">
          <cell r="B710" t="str">
            <v>REUBICACION ASENT BELLO SANEAMIENTO</v>
          </cell>
        </row>
        <row r="711">
          <cell r="B711" t="str">
            <v>PREPARACION PL DLLO. DEL NORTE</v>
          </cell>
        </row>
        <row r="712">
          <cell r="B712" t="str">
            <v>CENTRO DE ACTIVIDAD NO EXISTE!!!</v>
          </cell>
        </row>
        <row r="713">
          <cell r="B713" t="str">
            <v>OBRAS PROG PAAC ALCANTARILLADO</v>
          </cell>
        </row>
        <row r="714">
          <cell r="B714" t="str">
            <v>CENTRO DE ACTIVIDAD NO EXISTE!!!</v>
          </cell>
        </row>
        <row r="715">
          <cell r="B715" t="str">
            <v>PLAN CORREGIMIENTO VEREDAS ALC</v>
          </cell>
        </row>
        <row r="716">
          <cell r="B716" t="str">
            <v>CENTRO DE ACTIVIDAD NO EXISTE!!!</v>
          </cell>
        </row>
        <row r="717">
          <cell r="B717" t="str">
            <v>REDES Y DOMICILIARIAS HV. ALC</v>
          </cell>
        </row>
        <row r="718">
          <cell r="B718" t="str">
            <v>INTERCEPT PLAN DLLO SANEAM R MEDELLIN</v>
          </cell>
        </row>
        <row r="719">
          <cell r="B719" t="str">
            <v>COLECT PLAN DLLO SANEAM RIO MEDELLIN</v>
          </cell>
        </row>
        <row r="720">
          <cell r="B720" t="str">
            <v>AJ POR INFL FINDETER HV</v>
          </cell>
        </row>
        <row r="721">
          <cell r="B721" t="str">
            <v>CENTRO DE ACTIVIDAD NO EXISTE!!!</v>
          </cell>
        </row>
        <row r="722">
          <cell r="B722" t="str">
            <v>CONST Y CAMB DOMIC Y ACOMETIDAS</v>
          </cell>
        </row>
        <row r="723">
          <cell r="B723" t="str">
            <v>CENTRO DE ACTIVIDAD NO EXISTE!!!</v>
          </cell>
        </row>
        <row r="724">
          <cell r="B724" t="str">
            <v>CONST SUMIDEROS PLUVIALES</v>
          </cell>
        </row>
        <row r="725">
          <cell r="B725" t="str">
            <v>CENTRO DE ACTIVIDAD NO EXISTE!!!</v>
          </cell>
        </row>
        <row r="726">
          <cell r="B726" t="str">
            <v>OBRAS CONTROL VERTIMIENTOS</v>
          </cell>
        </row>
        <row r="727">
          <cell r="B727" t="str">
            <v>CENTRO DE ACTIVIDAD NO EXISTE!!!</v>
          </cell>
        </row>
        <row r="728">
          <cell r="B728" t="str">
            <v>OBRA CIVIL PLANTA TTO SAN FDO</v>
          </cell>
        </row>
        <row r="729">
          <cell r="B729" t="str">
            <v>EQUIPOS PLANTA TTO SAN FDO</v>
          </cell>
        </row>
        <row r="730">
          <cell r="B730" t="str">
            <v>TERRENOS PLANTA TTO. SAN FERNANDO</v>
          </cell>
        </row>
        <row r="731">
          <cell r="B731" t="str">
            <v>MONTAJE EQUIPOS PLANTA TTO SAN FDO.</v>
          </cell>
        </row>
        <row r="732">
          <cell r="B732" t="str">
            <v>TIERR Y SERVID COLECT PL EXP REP</v>
          </cell>
        </row>
        <row r="733">
          <cell r="B733" t="str">
            <v>CENTRO DE ACTIVIDAD NO EXISTE!!!</v>
          </cell>
        </row>
        <row r="734">
          <cell r="B734" t="str">
            <v>AJ POR INFL OTROS PROGRAMAS</v>
          </cell>
        </row>
        <row r="735">
          <cell r="B735" t="str">
            <v>ANTICIPOS PLAN DLLO SANEAMIENTO</v>
          </cell>
        </row>
        <row r="736">
          <cell r="B736" t="str">
            <v>ING.PLAN DLLO.SANEAM.RIO MEDELLIN</v>
          </cell>
        </row>
        <row r="737">
          <cell r="B737" t="str">
            <v>INTERV. PLAN SANEAM.RIO MEDELLIN</v>
          </cell>
        </row>
        <row r="738">
          <cell r="B738" t="str">
            <v>CENTRO DE ACTIVIDAD NO EXISTE!!!</v>
          </cell>
        </row>
        <row r="739">
          <cell r="B739" t="str">
            <v>GTOS FROS PLAN DLLO SANEAMIENTO</v>
          </cell>
        </row>
        <row r="740">
          <cell r="B740" t="str">
            <v>CENTRO DE ACTIVIDAD NO EXISTE!!!</v>
          </cell>
        </row>
        <row r="741">
          <cell r="B741" t="str">
            <v>FLUCT TIPO DE CAMBIO ALCANTARILLADO</v>
          </cell>
        </row>
        <row r="742">
          <cell r="B742" t="str">
            <v>REPOSICION COLECTORES</v>
          </cell>
        </row>
        <row r="743">
          <cell r="B743" t="str">
            <v>CENTRO DE ACTIVIDAD NO EXISTE!!!</v>
          </cell>
        </row>
        <row r="744">
          <cell r="B744" t="str">
            <v>CONST COLECTORES OTROS PROGRAMAS</v>
          </cell>
        </row>
        <row r="745">
          <cell r="B745" t="str">
            <v>CENTRO DE ACTIVIDAD NO EXISTE!!!</v>
          </cell>
        </row>
        <row r="746">
          <cell r="B746" t="str">
            <v>PROGRAMA PERIURBANO OTROS PROGRAMAS</v>
          </cell>
        </row>
        <row r="747">
          <cell r="B747" t="str">
            <v>CENTRO DE ACTIVIDAD NO EXISTE!!!</v>
          </cell>
        </row>
        <row r="748">
          <cell r="B748" t="str">
            <v>RECONST.REDES INVAL ALCANTARILLADO</v>
          </cell>
        </row>
        <row r="749">
          <cell r="B749" t="str">
            <v>REPOSICION REDES ALCANTARILLADO</v>
          </cell>
        </row>
        <row r="750">
          <cell r="B750" t="str">
            <v>INGENIERIA OTROS PROGRAMAS ALCDO.</v>
          </cell>
        </row>
        <row r="751">
          <cell r="B751" t="str">
            <v>CENTRO DE ACTIVIDAD NO EXISTE!!!</v>
          </cell>
        </row>
        <row r="752">
          <cell r="B752" t="str">
            <v>RED PRIMARIA REPOSICIÓN</v>
          </cell>
        </row>
        <row r="753">
          <cell r="B753" t="str">
            <v>CENTRO DE ACTIVIDAD NO EXISTE!!!</v>
          </cell>
        </row>
        <row r="754">
          <cell r="B754" t="str">
            <v>RED SECUNDARIA REPOSICION</v>
          </cell>
        </row>
        <row r="755">
          <cell r="B755" t="str">
            <v>CENTRO DE ACTIVIDAD NO EXISTE!!!</v>
          </cell>
        </row>
        <row r="756">
          <cell r="B756" t="str">
            <v>PROYECTO CENTRO</v>
          </cell>
        </row>
        <row r="757">
          <cell r="B757" t="str">
            <v>EQUIPOS RED DE ACCESO</v>
          </cell>
        </row>
        <row r="758">
          <cell r="B758" t="str">
            <v>PROYECTO TELEVISION POR CABLE</v>
          </cell>
        </row>
        <row r="759">
          <cell r="B759" t="str">
            <v>RED PRIMARIA PLAN 95-99</v>
          </cell>
        </row>
        <row r="760">
          <cell r="B760" t="str">
            <v>CENTRO DE ACTIVIDAD NO EXISTE!!!</v>
          </cell>
        </row>
        <row r="761">
          <cell r="B761" t="str">
            <v>RED SECUNDARIA PLAN 95-99</v>
          </cell>
        </row>
        <row r="762">
          <cell r="B762" t="str">
            <v>CENTRO DE ACTIVIDAD NO EXISTE!!!</v>
          </cell>
        </row>
        <row r="763">
          <cell r="B763" t="str">
            <v>RED CANALIZACIONES PLAN 95-99</v>
          </cell>
        </row>
        <row r="764">
          <cell r="B764" t="str">
            <v>CENTRO DE ACTIVIDAD NO EXISTE!!!</v>
          </cell>
        </row>
        <row r="765">
          <cell r="B765" t="str">
            <v>PRESURIZACION</v>
          </cell>
        </row>
        <row r="766">
          <cell r="B766" t="str">
            <v>SISTEMATIZACION DANOS P.95-99</v>
          </cell>
        </row>
        <row r="767">
          <cell r="B767" t="str">
            <v>PLAN DE CONTINGENCIAS</v>
          </cell>
        </row>
        <row r="768">
          <cell r="B768" t="str">
            <v>DESPACHO CUADRILLAS P.95-99</v>
          </cell>
        </row>
        <row r="769">
          <cell r="B769" t="str">
            <v>LINEA ABONADOS PLAN 95-99</v>
          </cell>
        </row>
        <row r="770">
          <cell r="B770" t="str">
            <v>LINEA ABONADOS ORIENTE</v>
          </cell>
        </row>
        <row r="771">
          <cell r="B771" t="str">
            <v>TELS PUBLICOS SIN COBRO</v>
          </cell>
        </row>
        <row r="772">
          <cell r="B772" t="str">
            <v>CENTRO DE ACTIVIDAD NO EXISTE!!!</v>
          </cell>
        </row>
        <row r="773">
          <cell r="B773" t="str">
            <v>TELS PUBLICOS CON COBRO</v>
          </cell>
        </row>
        <row r="774">
          <cell r="B774" t="str">
            <v>CENTRO DE ACTIVIDAD NO EXISTE!!!</v>
          </cell>
        </row>
        <row r="775">
          <cell r="B775" t="str">
            <v>DESPACHO DE CUADRILLAS ORIENTE</v>
          </cell>
        </row>
        <row r="776">
          <cell r="B776" t="str">
            <v>COMUNICACION VIA RADIO</v>
          </cell>
        </row>
        <row r="777">
          <cell r="B777" t="str">
            <v>CAMBIOS RED PRIM Y SECUN P 95-99</v>
          </cell>
        </row>
        <row r="778">
          <cell r="B778" t="str">
            <v>CENTRO DE ACTIVIDAD NO EXISTE!!!</v>
          </cell>
        </row>
        <row r="779">
          <cell r="B779" t="str">
            <v>AJ X INFL VIA RADIO CONVENCIONAL</v>
          </cell>
        </row>
        <row r="780">
          <cell r="B780" t="str">
            <v>CENTRO DE ACTIVIDAD NO EXISTE!!!</v>
          </cell>
        </row>
        <row r="781">
          <cell r="B781" t="str">
            <v>ANTICIPOS PLAN MAESTRO DE INF.</v>
          </cell>
        </row>
        <row r="782">
          <cell r="B782" t="str">
            <v>CENTRO DE ACTIVIDAD NO EXISTE!!!</v>
          </cell>
        </row>
        <row r="783">
          <cell r="B783" t="str">
            <v>AJ POR INFL OTROS PROGRAMAS</v>
          </cell>
        </row>
        <row r="784">
          <cell r="B784" t="str">
            <v>CENTRO DE ACTIVIDAD NO EXISTE!!!</v>
          </cell>
        </row>
        <row r="785">
          <cell r="B785" t="str">
            <v>ANTICIPOS PROGRAMAS ESPECIALES</v>
          </cell>
        </row>
        <row r="786">
          <cell r="B786" t="str">
            <v>CENTRO DE ACTIVIDAD NO EXISTE!!!</v>
          </cell>
        </row>
        <row r="787">
          <cell r="B787" t="str">
            <v>CORREO DE VOZ</v>
          </cell>
        </row>
        <row r="788">
          <cell r="B788" t="str">
            <v>LARGA DISTANCIA</v>
          </cell>
        </row>
        <row r="789">
          <cell r="B789" t="str">
            <v>TRUNKING NACIONAL</v>
          </cell>
        </row>
        <row r="790">
          <cell r="B790" t="str">
            <v>RED METROPOLITANA DE DATOS</v>
          </cell>
        </row>
        <row r="791">
          <cell r="B791" t="str">
            <v>INTERNET</v>
          </cell>
        </row>
        <row r="792">
          <cell r="B792" t="str">
            <v>PROYECTO BOGOTA</v>
          </cell>
        </row>
        <row r="793">
          <cell r="B793" t="str">
            <v>PROYECTO RED FIBRA OPTICA TORRES ISA</v>
          </cell>
        </row>
        <row r="794">
          <cell r="B794" t="str">
            <v>CENTRO DE ACTIVIDAD NO EXISTE!!!</v>
          </cell>
        </row>
        <row r="795">
          <cell r="B795" t="str">
            <v>LINEAS PLAN 95-99</v>
          </cell>
        </row>
        <row r="796">
          <cell r="B796" t="str">
            <v>TRANSMISION PLAN 95-99</v>
          </cell>
        </row>
        <row r="797">
          <cell r="B797" t="str">
            <v>RDSI PLAN 95-99</v>
          </cell>
        </row>
        <row r="798">
          <cell r="B798" t="str">
            <v>EDIFICIOS PLAN MERCADEO</v>
          </cell>
        </row>
        <row r="799">
          <cell r="B799" t="str">
            <v>REPUESTOS EQUIPOS PRUEBA Y GENERACION</v>
          </cell>
        </row>
        <row r="800">
          <cell r="B800" t="str">
            <v>CENTRO DE ACTIVIDAD NO EXISTE!!!</v>
          </cell>
        </row>
        <row r="801">
          <cell r="B801" t="str">
            <v>CAPACITACION TELEFONOS</v>
          </cell>
        </row>
        <row r="802">
          <cell r="B802" t="str">
            <v>CENTRO DE ACTIVIDAD NO EXISTE!!!</v>
          </cell>
        </row>
        <row r="803">
          <cell r="B803" t="str">
            <v>DESPACHO DE CUADRILLAS</v>
          </cell>
        </row>
        <row r="804">
          <cell r="B804" t="str">
            <v>CENTRO DE ACTIVIDAD NO EXISTE!!!</v>
          </cell>
        </row>
        <row r="805">
          <cell r="B805" t="str">
            <v>ANTICIPO PROGRAMAS GENERALES</v>
          </cell>
        </row>
        <row r="806">
          <cell r="B806" t="str">
            <v>EDIFICIOS PLANTA INT P.95-99</v>
          </cell>
        </row>
        <row r="807">
          <cell r="B807" t="str">
            <v>CENTRO DE ACTIVIDAD NO EXISTE!!!</v>
          </cell>
        </row>
        <row r="808">
          <cell r="B808" t="str">
            <v>INTERCON ENTRE CENTRALES P 95-99</v>
          </cell>
        </row>
        <row r="809">
          <cell r="B809" t="str">
            <v>GABINETES INTERRUPTORES P.95-99</v>
          </cell>
        </row>
        <row r="810">
          <cell r="B810" t="str">
            <v>AIRE ACONDICIONADO PLAN 95-99</v>
          </cell>
        </row>
        <row r="811">
          <cell r="B811" t="str">
            <v>CENTRO DE ACTIVIDAD NO EXISTE!!!</v>
          </cell>
        </row>
        <row r="812">
          <cell r="B812" t="str">
            <v>EQUIPO FIJO ORIENTE</v>
          </cell>
        </row>
        <row r="813">
          <cell r="B813" t="str">
            <v>CENTRO DE ACTIVIDAD NO EXISTE!!!</v>
          </cell>
        </row>
        <row r="814">
          <cell r="B814" t="str">
            <v>ANTICIPOS TELEF PLAN 95-99</v>
          </cell>
        </row>
        <row r="815">
          <cell r="B815" t="str">
            <v>PLAN REPOSICION LINEAS</v>
          </cell>
        </row>
        <row r="816">
          <cell r="B816" t="str">
            <v>EQUIPOS TRANSMISION 35000 LINEAS</v>
          </cell>
        </row>
        <row r="817">
          <cell r="B817" t="str">
            <v>EQUIPOS COMPUTACION 98000 LINEAS</v>
          </cell>
        </row>
        <row r="818">
          <cell r="B818" t="str">
            <v>EQUIPOS TRANSMISION 98000 LINEAS</v>
          </cell>
        </row>
        <row r="819">
          <cell r="B819" t="str">
            <v>OTROS PLAN REVISION 95-99</v>
          </cell>
        </row>
        <row r="820">
          <cell r="B820" t="str">
            <v>CONMUTACION ESTRATOS BAJOS 2A. LINEA</v>
          </cell>
        </row>
        <row r="821">
          <cell r="B821" t="str">
            <v>CENTRO DE ACTIVIDAD NO EXISTE!!!</v>
          </cell>
        </row>
        <row r="822">
          <cell r="B822" t="str">
            <v>ANTICIPOS PLANTA GENERAL</v>
          </cell>
        </row>
        <row r="823">
          <cell r="B823" t="str">
            <v>CENTRO DE ACTIVIDAD NO EXISTE!!!</v>
          </cell>
        </row>
        <row r="824">
          <cell r="B824" t="str">
            <v>ANTICIPOS TELEFONOS PLAN 90-94</v>
          </cell>
        </row>
        <row r="825">
          <cell r="B825" t="str">
            <v>CENTRO DE ACTIVIDAD NO EXISTE!!!</v>
          </cell>
        </row>
        <row r="826">
          <cell r="B826" t="str">
            <v>INGENIERIA OTROS PROGRAMAS</v>
          </cell>
        </row>
        <row r="827">
          <cell r="B827" t="str">
            <v>INGENIERIA PLAN REPOSICION</v>
          </cell>
        </row>
        <row r="828">
          <cell r="B828" t="str">
            <v>GASTOS FROS. EXIMBANK PLAN 95-99</v>
          </cell>
        </row>
        <row r="829">
          <cell r="B829" t="str">
            <v>CENTRO DE ACTIVIDAD NO EXISTE!!!</v>
          </cell>
        </row>
        <row r="830">
          <cell r="B830" t="str">
            <v>GASTOS FINANCIEROS PLESSEY</v>
          </cell>
        </row>
        <row r="831">
          <cell r="B831" t="str">
            <v>CENTRO DE ACTIVIDAD NO EXISTE!!!</v>
          </cell>
        </row>
        <row r="832">
          <cell r="B832" t="str">
            <v>AJUSTES POR INFLACION ORIENTE</v>
          </cell>
        </row>
        <row r="833">
          <cell r="B833" t="str">
            <v>CENTRO DE ACTIVIDAD NO EXISTE!!!</v>
          </cell>
        </row>
        <row r="834">
          <cell r="B834" t="str">
            <v>AJUSTE PRESTAMO EXIMBANK (189K)</v>
          </cell>
        </row>
        <row r="835">
          <cell r="B835" t="str">
            <v>CENTRO DE ACTIVIDAD NO EXISTE!!!</v>
          </cell>
        </row>
        <row r="836">
          <cell r="B836" t="str">
            <v>AJUSTE PRESTAMO PLESSEY</v>
          </cell>
        </row>
        <row r="837">
          <cell r="B837" t="str">
            <v>CENTRO DE ACTIVIDAD NO EXISTE!!!</v>
          </cell>
        </row>
        <row r="838">
          <cell r="B838" t="str">
            <v>INGENIERIA PLAN DE DESARROLLO 2000-2002</v>
          </cell>
        </row>
        <row r="839">
          <cell r="B839" t="str">
            <v>AJUSTE PTMO. C. ITOH (161K)</v>
          </cell>
        </row>
        <row r="840">
          <cell r="B840" t="str">
            <v>INGENIERIA PLAN 1995-1999</v>
          </cell>
        </row>
        <row r="841">
          <cell r="B841" t="str">
            <v>INGENIERIA PROYECTO ORIENTE</v>
          </cell>
        </row>
        <row r="842">
          <cell r="B842" t="str">
            <v>CENTRO DE ACTIVIDAD NO EXISTE!!!</v>
          </cell>
        </row>
        <row r="843">
          <cell r="B843" t="str">
            <v>INGENIERIA TELEFONOS VIA RADIO</v>
          </cell>
        </row>
        <row r="844">
          <cell r="B844" t="str">
            <v>SUB O.C. CANALIZACIONES VARIAS</v>
          </cell>
        </row>
        <row r="845">
          <cell r="B845" t="str">
            <v>SUB O.C. VARIAS</v>
          </cell>
        </row>
        <row r="846">
          <cell r="B846" t="str">
            <v>SUB LA CABAÑA O. C. EXPANSION</v>
          </cell>
        </row>
        <row r="847">
          <cell r="B847" t="str">
            <v>SUB ITAGUI O. C. EXPANSION</v>
          </cell>
        </row>
        <row r="848">
          <cell r="B848" t="str">
            <v>SUB. YARUMAL II O.C. AMPLIACION</v>
          </cell>
        </row>
        <row r="849">
          <cell r="B849" t="str">
            <v>SUB. SAN ANTONIO OO. CC. AMPLIACION</v>
          </cell>
        </row>
        <row r="850">
          <cell r="B850" t="str">
            <v>SUB. RIONEGRO O.C. AMPLIACION</v>
          </cell>
        </row>
        <row r="851">
          <cell r="B851" t="str">
            <v>SUB. SANTA ROSA O.C. AMPLIACION</v>
          </cell>
        </row>
        <row r="852">
          <cell r="B852" t="str">
            <v>SUB. O.C. CANALIZACIONES ITAGUI</v>
          </cell>
        </row>
        <row r="853">
          <cell r="B853" t="str">
            <v>SUB. O.C. CANALIZACIONES CABA\A</v>
          </cell>
        </row>
        <row r="854">
          <cell r="B854" t="str">
            <v>SUB. O.C. CANALIZACIONES ORIENTE</v>
          </cell>
        </row>
        <row r="855">
          <cell r="B855" t="str">
            <v>EXPANSION REDES PRIMARIAS</v>
          </cell>
        </row>
        <row r="856">
          <cell r="B856" t="str">
            <v>REPOSICION REDES PRIMARIAS</v>
          </cell>
        </row>
        <row r="857">
          <cell r="B857" t="str">
            <v>RECTIFICACION REDES SECUNDARIAS</v>
          </cell>
        </row>
        <row r="858">
          <cell r="B858" t="str">
            <v>EST. REDES PRIMARIAS AISLAD.</v>
          </cell>
        </row>
        <row r="859">
          <cell r="B859" t="str">
            <v>CENTRO DE INFORMACION REDES</v>
          </cell>
        </row>
        <row r="860">
          <cell r="B860" t="str">
            <v>RECONSTRUCCION TRANSFORMADORES</v>
          </cell>
        </row>
        <row r="861">
          <cell r="B861" t="str">
            <v>AUTOMATIZACION DE LA DISTRIBUC</v>
          </cell>
        </row>
        <row r="862">
          <cell r="B862" t="str">
            <v>REDES OTRAS ENTIDADES</v>
          </cell>
        </row>
        <row r="863">
          <cell r="B863" t="str">
            <v>SUB. RIO CLARO 110KV EXPANSION</v>
          </cell>
        </row>
        <row r="864">
          <cell r="B864" t="str">
            <v>REDES SUBESTACION ORIENTE II</v>
          </cell>
        </row>
        <row r="865">
          <cell r="B865" t="str">
            <v>REDES SUB LA CABANA</v>
          </cell>
        </row>
        <row r="866">
          <cell r="B866" t="str">
            <v>REDES SUB. ITAGUI</v>
          </cell>
        </row>
        <row r="867">
          <cell r="B867" t="str">
            <v>CONTRATOS REDES ZONA SUR</v>
          </cell>
        </row>
        <row r="868">
          <cell r="B868" t="str">
            <v>CONTRATO RED AEREA</v>
          </cell>
        </row>
        <row r="869">
          <cell r="B869" t="str">
            <v>ESTUDIOS DISTRIBUCION ENERGIA</v>
          </cell>
        </row>
        <row r="870">
          <cell r="B870" t="str">
            <v>CONTRATOS REDES ZONA NORTE</v>
          </cell>
        </row>
        <row r="871">
          <cell r="B871" t="str">
            <v>SUB. RIO CLARO 110KV OC EXPANSION</v>
          </cell>
        </row>
        <row r="872">
          <cell r="B872" t="str">
            <v>SUB. RIONEGRO AMPLIACION</v>
          </cell>
        </row>
        <row r="873">
          <cell r="B873" t="str">
            <v>INGENIERIA DISTRIBUCION 95-2000</v>
          </cell>
        </row>
        <row r="874">
          <cell r="B874" t="str">
            <v>SUB. STA ROSA AMPLIACION</v>
          </cell>
        </row>
        <row r="875">
          <cell r="B875" t="str">
            <v>S/E SAN CRISTOBAL AMPLIACION</v>
          </cell>
        </row>
        <row r="876">
          <cell r="B876" t="str">
            <v>SUB YARUMAL AMPLIACION</v>
          </cell>
        </row>
        <row r="877">
          <cell r="B877" t="str">
            <v>SUB ITAGUI EXPANSION</v>
          </cell>
        </row>
        <row r="878">
          <cell r="B878" t="str">
            <v>SUB LA CABANA EXPANSION</v>
          </cell>
        </row>
        <row r="879">
          <cell r="B879" t="str">
            <v>SUB REP/RESP TRANSF POTENCIA</v>
          </cell>
        </row>
        <row r="880">
          <cell r="B880" t="str">
            <v>SUB REP/RESP INTERRUP SECCIONAD</v>
          </cell>
        </row>
        <row r="881">
          <cell r="B881" t="str">
            <v>SUB REP/RESP TRANSFORMAD MEDIDA</v>
          </cell>
        </row>
        <row r="882">
          <cell r="B882" t="str">
            <v>SUB REP/RESP PARARRAYOS</v>
          </cell>
        </row>
        <row r="883">
          <cell r="B883" t="str">
            <v>ANTICIPOS DISTRIBUCION 95 - 2000</v>
          </cell>
        </row>
        <row r="884">
          <cell r="B884" t="str">
            <v>SUB REFUERZO PROTECCIONES VARIAS</v>
          </cell>
        </row>
        <row r="885">
          <cell r="B885" t="str">
            <v>SUB REFUERZO PROTECC COMUNICAC.</v>
          </cell>
        </row>
        <row r="886">
          <cell r="B886" t="str">
            <v>SUB REP/RESP VARIAS</v>
          </cell>
        </row>
        <row r="887">
          <cell r="B887" t="str">
            <v>OBRAS CIVILES VARIAS PESD</v>
          </cell>
        </row>
        <row r="888">
          <cell r="B888" t="str">
            <v>SUBESTACION SANTA ANA</v>
          </cell>
        </row>
        <row r="889">
          <cell r="B889" t="str">
            <v>GASTOS FINANCIEROS DISTRIBUCION</v>
          </cell>
        </row>
        <row r="890">
          <cell r="B890" t="str">
            <v>EMPALME ZAMORA-CABANA-OCCIDENTE</v>
          </cell>
        </row>
        <row r="891">
          <cell r="B891" t="str">
            <v>EMPALME BELEN ITAGUI ANCON SUR</v>
          </cell>
        </row>
        <row r="892">
          <cell r="B892" t="str">
            <v>INTERCONEXION 110 KV SUB BELLO</v>
          </cell>
        </row>
        <row r="893">
          <cell r="B893" t="str">
            <v>AJ POR INFL PL EXP SUB DIST FUT</v>
          </cell>
        </row>
        <row r="894">
          <cell r="B894" t="str">
            <v>CENTRO DE ACTIVIDAD NO EXISTE!!!</v>
          </cell>
        </row>
        <row r="895">
          <cell r="B895" t="str">
            <v>INVERSIONES ANALISIS TECNICO</v>
          </cell>
        </row>
        <row r="896">
          <cell r="B896" t="str">
            <v>INVERSIONES Y MEJORAS ZONA METROPOLITANA</v>
          </cell>
        </row>
        <row r="897">
          <cell r="B897" t="str">
            <v>INVERSIONES Y MEJORAS ZONA GUADALUPE</v>
          </cell>
        </row>
        <row r="898">
          <cell r="B898" t="str">
            <v>INVERSIONES Y MEJORAS ZONA GUATAPE</v>
          </cell>
        </row>
        <row r="899">
          <cell r="B899" t="str">
            <v>INVERSIONES Y MEJORAS SECCION PLAYAS</v>
          </cell>
        </row>
        <row r="900">
          <cell r="B900" t="str">
            <v>INVERSIONES OPERACIÓN CENTRO CONTROL</v>
          </cell>
        </row>
        <row r="901">
          <cell r="B901" t="str">
            <v>INVERSIONES MANTENIMIENTO CENTRO CONTROL</v>
          </cell>
        </row>
        <row r="902">
          <cell r="B902" t="str">
            <v>REHABILITACION CENTRAL GUATAPE</v>
          </cell>
        </row>
        <row r="903">
          <cell r="B903" t="str">
            <v>PROYECTOS COMUNICACIONES</v>
          </cell>
        </row>
        <row r="904">
          <cell r="B904" t="str">
            <v>CENTRO DE ACTIVIDAD NO EXISTE!!!</v>
          </cell>
        </row>
        <row r="905">
          <cell r="B905" t="str">
            <v>EQUIPOS PROD ENERGIA FUTURO</v>
          </cell>
        </row>
        <row r="906">
          <cell r="B906" t="str">
            <v>REPOSIC EG TRON G1P 3 Y PB</v>
          </cell>
        </row>
        <row r="907">
          <cell r="B907" t="str">
            <v>MODERNIZACION GUATAPE</v>
          </cell>
        </row>
        <row r="908">
          <cell r="B908" t="str">
            <v>OBRAS VARIAS DIVISION TECNICA FUTURA</v>
          </cell>
        </row>
        <row r="909">
          <cell r="B909" t="str">
            <v>CENTRO DE ACTIVIDAD NO EXISTE!!!</v>
          </cell>
        </row>
        <row r="910">
          <cell r="B910" t="str">
            <v>OBRAS VARIAS MINICENTRAL PAJARITO</v>
          </cell>
        </row>
        <row r="911">
          <cell r="B911" t="str">
            <v>OBRAS VARIANTE MINICENTRAL DOLORES</v>
          </cell>
        </row>
        <row r="912">
          <cell r="B912" t="str">
            <v>DISENO PAJARITO DOLORES</v>
          </cell>
        </row>
        <row r="913">
          <cell r="B913" t="str">
            <v>CENTRO DE ACTIVIDAD NO EXISTE!!!</v>
          </cell>
        </row>
        <row r="914">
          <cell r="B914" t="str">
            <v>EQUIPOS MINICENTRAL PAJARITO</v>
          </cell>
        </row>
        <row r="915">
          <cell r="B915" t="str">
            <v>EQUIPOS MINICENTRAL DOLORES</v>
          </cell>
        </row>
        <row r="916">
          <cell r="B916" t="str">
            <v>INTERVENTORIA PAJARITO DOLORES</v>
          </cell>
        </row>
        <row r="917">
          <cell r="B917" t="str">
            <v>INGEN. Y ADMON. MINICENTRALES</v>
          </cell>
        </row>
        <row r="918">
          <cell r="B918" t="str">
            <v>CENTRO DE ACTIVIDAD NO EXISTE!!!</v>
          </cell>
        </row>
        <row r="919">
          <cell r="B919" t="str">
            <v>ANTICIPO MINICENTRALES PAJARITO DOLORES</v>
          </cell>
        </row>
        <row r="920">
          <cell r="B920" t="str">
            <v>CENTRO DE ACTIVIDAD NO EXISTE!!!</v>
          </cell>
        </row>
        <row r="921">
          <cell r="B921" t="str">
            <v>ANTIC GENERACION Y REPOS. EQ. FUTUROS</v>
          </cell>
        </row>
        <row r="922">
          <cell r="B922" t="str">
            <v>CENTRO DE ACTIVIDAD NO EXISTE!!!</v>
          </cell>
        </row>
        <row r="923">
          <cell r="B923" t="str">
            <v>ING. Y ADMON. GENER. Y REP. EQUIPOS FUT.</v>
          </cell>
        </row>
        <row r="924">
          <cell r="B924" t="str">
            <v>CENTRO DE ACTIVIDAD NO EXISTE!!!</v>
          </cell>
        </row>
        <row r="925">
          <cell r="B925" t="str">
            <v>ING PLAN REDUCC PERDIDAS 95 - 2000</v>
          </cell>
        </row>
        <row r="926">
          <cell r="B926" t="str">
            <v>INSTALACION CONTADORES H.V. PERDIDAS</v>
          </cell>
        </row>
        <row r="927">
          <cell r="B927" t="str">
            <v>CONTADORES SECCION MEDICION</v>
          </cell>
        </row>
        <row r="928">
          <cell r="B928" t="str">
            <v>INSTALACION CONTADORES H.V.</v>
          </cell>
        </row>
        <row r="929">
          <cell r="B929" t="str">
            <v>INSTALACION CONTADORES PRPF</v>
          </cell>
        </row>
        <row r="930">
          <cell r="B930" t="str">
            <v>REDES PRIMARIAS HV</v>
          </cell>
        </row>
        <row r="931">
          <cell r="B931" t="str">
            <v>REDES SECUNDARIAS HV</v>
          </cell>
        </row>
        <row r="932">
          <cell r="B932" t="str">
            <v>TRANSFORMADORES HV</v>
          </cell>
        </row>
        <row r="933">
          <cell r="B933" t="str">
            <v>EXPANSION REDES D.E.N.</v>
          </cell>
        </row>
        <row r="934">
          <cell r="B934" t="str">
            <v>EXPANSION REDES D.E.C.</v>
          </cell>
        </row>
        <row r="935">
          <cell r="B935" t="str">
            <v>EXPANSION REDES D.E.S.</v>
          </cell>
        </row>
        <row r="936">
          <cell r="B936" t="str">
            <v>LEVANT. INFORMACION DISTRIBUCION</v>
          </cell>
        </row>
        <row r="937">
          <cell r="B937" t="str">
            <v>CONTRATOS UNIDAD GESTION Y ANALISIS D.E.</v>
          </cell>
        </row>
        <row r="938">
          <cell r="B938" t="str">
            <v>CONTRATOS DEPTO. CONTROL ENERGIA</v>
          </cell>
        </row>
        <row r="939">
          <cell r="B939" t="str">
            <v>CENTRO DE ACTIVIDAD NO EXISTE!!!</v>
          </cell>
        </row>
        <row r="940">
          <cell r="B940" t="str">
            <v>PILAS PUBLICAS</v>
          </cell>
        </row>
        <row r="941">
          <cell r="B941" t="str">
            <v>RECONSTRUCCION TRANSFORMADOR BARBOSA</v>
          </cell>
        </row>
        <row r="942">
          <cell r="B942" t="str">
            <v>CENTRO DE ACTIVIDAD NO EXISTE!!!</v>
          </cell>
        </row>
        <row r="943">
          <cell r="B943" t="str">
            <v>SISTEMA TELEMEDIDA DISTRIBUCION</v>
          </cell>
        </row>
        <row r="944">
          <cell r="B944" t="str">
            <v>SIST TELEMEDIDA GENERACION</v>
          </cell>
        </row>
        <row r="945">
          <cell r="B945" t="str">
            <v>SUB CENTRO CONTROL TELEMEDIDA D.</v>
          </cell>
        </row>
        <row r="946">
          <cell r="B946" t="str">
            <v>SUB CENTRO CONTROL TELEMEDIDA G.</v>
          </cell>
        </row>
        <row r="947">
          <cell r="B947" t="str">
            <v>CENTRO DE ACTIVIDAD NO EXISTE!!!</v>
          </cell>
        </row>
        <row r="948">
          <cell r="B948" t="str">
            <v>INGENIERIA TELEMEDIDA</v>
          </cell>
        </row>
        <row r="949">
          <cell r="B949" t="str">
            <v>OBRAS CIVILES SIST. TELEMEDIDA DISTRIB</v>
          </cell>
        </row>
        <row r="950">
          <cell r="B950" t="str">
            <v>OBRAS CIVILES SIST. TELEMEDIDA GENERACION</v>
          </cell>
        </row>
        <row r="951">
          <cell r="B951" t="str">
            <v>CENTRO DE ACTIVIDAD NO EXISTE!!!</v>
          </cell>
        </row>
        <row r="952">
          <cell r="B952" t="str">
            <v>CONSULTORIA TELEMEDIDA DISTRIBUCION</v>
          </cell>
        </row>
        <row r="953">
          <cell r="B953" t="str">
            <v>CONSULTORIA TELEMEDIDA GENERACION</v>
          </cell>
        </row>
        <row r="954">
          <cell r="B954" t="str">
            <v>CENTRO DE ACTIVIDAD NO EXISTE!!!</v>
          </cell>
        </row>
        <row r="955">
          <cell r="B955" t="str">
            <v>ANT REDUCCION PERDIDAS FUTURO</v>
          </cell>
        </row>
        <row r="956">
          <cell r="B956" t="str">
            <v>CENTRO DE ACTIVIDAD NO EXISTE!!!</v>
          </cell>
        </row>
        <row r="957">
          <cell r="B957" t="str">
            <v>GASTOS FCIEROS. P.R.P.F.</v>
          </cell>
        </row>
        <row r="958">
          <cell r="B958" t="str">
            <v>CENTRO DE ACTIVIDAD NO EXISTE!!!</v>
          </cell>
        </row>
        <row r="959">
          <cell r="B959" t="str">
            <v>AJ POR INFL PL RED PERD FUT</v>
          </cell>
        </row>
        <row r="960">
          <cell r="B960" t="str">
            <v>CONTR. PRESTACION SERVICIOS REDES</v>
          </cell>
        </row>
        <row r="961">
          <cell r="B961" t="str">
            <v>CENTRO DE ACTIVIDAD NO EXISTE!!!</v>
          </cell>
        </row>
        <row r="962">
          <cell r="B962" t="str">
            <v>OBRA PUBLICA ZONA NORTE</v>
          </cell>
        </row>
        <row r="963">
          <cell r="B963" t="str">
            <v>OBRA PUBLICA ZONA SUR</v>
          </cell>
        </row>
        <row r="964">
          <cell r="B964" t="str">
            <v>CONTRATOS REPARACION DANOS</v>
          </cell>
        </row>
        <row r="965">
          <cell r="B965" t="str">
            <v>OBRA PUBLICA ZONA SUR ALUMBRADO PUBLICO</v>
          </cell>
        </row>
        <row r="966">
          <cell r="B966" t="str">
            <v>CONTRATOS MANTENIMIENTO</v>
          </cell>
        </row>
        <row r="967">
          <cell r="B967" t="str">
            <v>CLIENTES ALUMBRADO PUBLICO</v>
          </cell>
        </row>
        <row r="968">
          <cell r="B968" t="str">
            <v>ATENCION CLIENTE MMTO. PREVENTIVO RURAL</v>
          </cell>
        </row>
        <row r="969">
          <cell r="B969" t="str">
            <v>CONTRATO REDES SUBTERRANEAS</v>
          </cell>
        </row>
        <row r="970">
          <cell r="B970" t="str">
            <v>SERVICIOS EXTERNOS NORTE</v>
          </cell>
        </row>
        <row r="971">
          <cell r="B971" t="str">
            <v>SERVICIOS EXTERNOS SUR</v>
          </cell>
        </row>
        <row r="972">
          <cell r="B972" t="str">
            <v>SERVICIOS EXTERNOS CENTRO</v>
          </cell>
        </row>
        <row r="973">
          <cell r="B973" t="str">
            <v>CENTRO DE ACTIVIDAD NO EXISTE!!!</v>
          </cell>
        </row>
        <row r="974">
          <cell r="B974" t="str">
            <v>PORTAFOLIO SERV. UN. CONTROLES Y PROTEC.</v>
          </cell>
        </row>
        <row r="975">
          <cell r="B975" t="str">
            <v>PORTAFOLIO SERVICIOS DEPTO. MTTO. SUBES.</v>
          </cell>
        </row>
        <row r="976">
          <cell r="B976" t="str">
            <v>PORTAFOLIO SERVICIOS DEPTO MTTO. EQUIPOS</v>
          </cell>
        </row>
        <row r="977">
          <cell r="B977" t="str">
            <v>PORTAFOLIO SERVICIOS EQUIPOS DE MEDIDA</v>
          </cell>
        </row>
        <row r="978">
          <cell r="B978" t="str">
            <v>PORTAFOLIO SERVICIOS LINEA PREFERENCIAL</v>
          </cell>
        </row>
        <row r="979">
          <cell r="B979" t="str">
            <v>PORTAFOLIO SERVICIOS DIVISION MONTALES</v>
          </cell>
        </row>
        <row r="980">
          <cell r="B980" t="str">
            <v>CENTRO DE ACTIVIDAD NO EXISTE!!!</v>
          </cell>
        </row>
        <row r="981">
          <cell r="B981" t="str">
            <v>INTERVENTORIA DISTRIBUCION GAS</v>
          </cell>
        </row>
        <row r="982">
          <cell r="B982" t="str">
            <v>DISENO DISTRIB Y CONTROL GAS</v>
          </cell>
        </row>
        <row r="983">
          <cell r="B983" t="str">
            <v>CENTRO DE ACTIVIDAD NO EXISTE!!!</v>
          </cell>
        </row>
        <row r="984">
          <cell r="B984" t="str">
            <v>INGENIERIA PROYECTO GAS</v>
          </cell>
        </row>
        <row r="985">
          <cell r="B985" t="str">
            <v>CENTRO DE ACTIVIDAD NO EXISTE!!!</v>
          </cell>
        </row>
        <row r="986">
          <cell r="B986" t="str">
            <v>CENTRO CONTROL EQUIPOS</v>
          </cell>
        </row>
        <row r="987">
          <cell r="B987" t="str">
            <v>TUBERIA CENTRAL ACERO ACCESOR</v>
          </cell>
        </row>
        <row r="988">
          <cell r="B988" t="str">
            <v>ESTACION EQUIPOS</v>
          </cell>
        </row>
        <row r="989">
          <cell r="B989" t="str">
            <v>CENTRO DE ACTIVIDAD NO EXISTE!!!</v>
          </cell>
        </row>
        <row r="990">
          <cell r="B990" t="str">
            <v>REDES DISTRIBUCION MEDIA PRESION</v>
          </cell>
        </row>
        <row r="991">
          <cell r="B991" t="str">
            <v>CENTRO DE ACTIVIDAD NO EXISTE!!!</v>
          </cell>
        </row>
        <row r="992">
          <cell r="B992" t="str">
            <v>OBRA CIVIL CENTRO DE CONTROL</v>
          </cell>
        </row>
        <row r="993">
          <cell r="B993" t="str">
            <v>OBRA CIVIL ESTAC TERMINALES</v>
          </cell>
        </row>
        <row r="994">
          <cell r="B994" t="str">
            <v>OBRA CIVIL TUBERIA CENTRAL ACERO</v>
          </cell>
        </row>
        <row r="995">
          <cell r="B995" t="str">
            <v>CENTRO DE ACTIVIDAD NO EXISTE!!!</v>
          </cell>
        </row>
        <row r="996">
          <cell r="B996" t="str">
            <v>REDES PLAN PILOTO GAS HV</v>
          </cell>
        </row>
        <row r="997">
          <cell r="B997" t="str">
            <v>MEDIDORES GAS</v>
          </cell>
        </row>
        <row r="998">
          <cell r="B998" t="str">
            <v>CENTRO DE ACTIVIDAD NO EXISTE!!!</v>
          </cell>
        </row>
        <row r="999">
          <cell r="B999" t="str">
            <v>DESPACHO CUADRILLAS GAS</v>
          </cell>
        </row>
        <row r="1000">
          <cell r="B1000" t="str">
            <v>CENTRO DE ACTIVIDAD NO EXISTE!!!</v>
          </cell>
        </row>
        <row r="1001">
          <cell r="B1001" t="str">
            <v>MASIFICACION GAS</v>
          </cell>
        </row>
        <row r="1002">
          <cell r="B1002" t="str">
            <v>CENTRO DE ACTIVIDAD NO EXISTE!!!</v>
          </cell>
        </row>
        <row r="1003">
          <cell r="B1003" t="str">
            <v>ANTICIPOS PROYECTO GAS</v>
          </cell>
        </row>
        <row r="1004">
          <cell r="B1004" t="str">
            <v>GASTOS FROS FONADE GAS</v>
          </cell>
        </row>
        <row r="1005">
          <cell r="B1005" t="str">
            <v>GASTOS FINANANCIEROS GAS EXIMBANK.</v>
          </cell>
        </row>
        <row r="1006">
          <cell r="B1006" t="str">
            <v>GASTOS FINANCIEROS CITIBANK-GAS</v>
          </cell>
        </row>
        <row r="1007">
          <cell r="B1007" t="str">
            <v>CENTRO DE ACTIVIDAD NO EXISTE!!!</v>
          </cell>
        </row>
        <row r="1008">
          <cell r="B1008" t="str">
            <v>AJ POR INFL PROYECTO GAS</v>
          </cell>
        </row>
        <row r="1009">
          <cell r="B1009" t="str">
            <v>AJUSTES POR DIFERENCIA EN CAMBIO</v>
          </cell>
        </row>
        <row r="1010">
          <cell r="B1010" t="str">
            <v>CENTRO DE ACTIVIDAD NO EXISTE!!!</v>
          </cell>
        </row>
        <row r="1011">
          <cell r="B1011" t="str">
            <v>SUB EL SAALTO 220 KV O. C. EXPANSION</v>
          </cell>
        </row>
        <row r="1012">
          <cell r="B1012" t="str">
            <v>SUB BELLO 220 KV O. C. EXPANSION</v>
          </cell>
        </row>
        <row r="1013">
          <cell r="B1013" t="str">
            <v>SUB BARBOSA 220 KV O. C. AMPLIACION</v>
          </cell>
        </row>
        <row r="1014">
          <cell r="B1014" t="str">
            <v>SUB GUADALUPE IV 220 KV O. C. AMPLIAC.</v>
          </cell>
        </row>
        <row r="1015">
          <cell r="B1015" t="str">
            <v>SUB COLOMBIA 110 KV O.C. AMPLIAC</v>
          </cell>
        </row>
        <row r="1016">
          <cell r="B1016" t="str">
            <v>SUB GIRARDOTA 110 KV O.C. AMPLIAC.</v>
          </cell>
        </row>
        <row r="1017">
          <cell r="B1017" t="str">
            <v>SUB. MALENA 220KV OC RECONFIG.</v>
          </cell>
        </row>
        <row r="1018">
          <cell r="B1018" t="str">
            <v>SUB. MALENA 220KV RECONFIG.</v>
          </cell>
        </row>
        <row r="1019">
          <cell r="B1019" t="str">
            <v>CENTRO DE ACTIVIDAD NO EXISTE!!!</v>
          </cell>
        </row>
        <row r="1020">
          <cell r="B1020" t="str">
            <v>EMPALME BELLO P.BLANCAS VILLA HERMOSA</v>
          </cell>
        </row>
        <row r="1021">
          <cell r="B1021" t="str">
            <v>EMPALME RIOGRANDE GIRARDOTA PL BIENAL</v>
          </cell>
        </row>
        <row r="1022">
          <cell r="B1022" t="str">
            <v>EMPALME OCC COLOMBIA P. BLANCAS</v>
          </cell>
        </row>
        <row r="1023">
          <cell r="B1023" t="str">
            <v>LIN EL SALTO BARBOSA C.T. 220 KV</v>
          </cell>
        </row>
        <row r="1024">
          <cell r="B1024" t="str">
            <v>LINEA TASAJERA BELLO 220 KV</v>
          </cell>
        </row>
        <row r="1025">
          <cell r="B1025" t="str">
            <v>CENTRO DE ACTIVIDAD NO EXISTE!!!</v>
          </cell>
        </row>
        <row r="1026">
          <cell r="B1026" t="str">
            <v>LINEA EL SALTO-YARUMAL I Y II</v>
          </cell>
        </row>
        <row r="1027">
          <cell r="B1027" t="str">
            <v>CENTRO DE ACTIVIDAD NO EXISTE!!!</v>
          </cell>
        </row>
        <row r="1028">
          <cell r="B1028" t="str">
            <v>LINEA GUADALUPE IV-SALTO III REPLANTEO</v>
          </cell>
        </row>
        <row r="1029">
          <cell r="B1029" t="str">
            <v>ING.EXP,TRANS,TRANSF 91-2000</v>
          </cell>
        </row>
        <row r="1030">
          <cell r="B1030" t="str">
            <v>CENTRO DE ACTIVIDAD NO EXISTE!!!</v>
          </cell>
        </row>
        <row r="1031">
          <cell r="B1031" t="str">
            <v>GASTOS FCIEROS EXP,TRAS,TRANSF</v>
          </cell>
        </row>
        <row r="1032">
          <cell r="B1032" t="str">
            <v>CENTRO DE ACTIVIDAD NO EXISTE!!!</v>
          </cell>
        </row>
        <row r="1033">
          <cell r="B1033" t="str">
            <v>SUB EL SALTO 220 KV EXPANSION</v>
          </cell>
        </row>
        <row r="1034">
          <cell r="B1034" t="str">
            <v>SUB BELLO 220 KV EXPANSION</v>
          </cell>
        </row>
        <row r="1035">
          <cell r="B1035" t="str">
            <v>SUB BARBOSA 220 KV AMPLIACION</v>
          </cell>
        </row>
        <row r="1036">
          <cell r="B1036" t="str">
            <v>SUB GUADALUPE IV 220 KV AMPLIACION</v>
          </cell>
        </row>
        <row r="1037">
          <cell r="B1037" t="str">
            <v>SUB COLOMBIA 110 KV AMPLIACION</v>
          </cell>
        </row>
        <row r="1038">
          <cell r="B1038" t="str">
            <v>SUB GIRARDOTA 110 KV AMPLIACION</v>
          </cell>
        </row>
        <row r="1039">
          <cell r="B1039" t="str">
            <v>SUB REP/RESP PARARRAYOS</v>
          </cell>
        </row>
        <row r="1040">
          <cell r="B1040" t="str">
            <v>SUB REP/RESP TRANSFORMAD MEDIDA</v>
          </cell>
        </row>
        <row r="1041">
          <cell r="B1041" t="str">
            <v>SUB REP/RESP TRANSFORMAD POTENCIA</v>
          </cell>
        </row>
        <row r="1042">
          <cell r="B1042" t="str">
            <v>SUB REP/RESP INTERRUPT. SECCIONAD.</v>
          </cell>
        </row>
        <row r="1043">
          <cell r="B1043" t="str">
            <v>SUB REP/RESP VARIOS</v>
          </cell>
        </row>
        <row r="1044">
          <cell r="B1044" t="str">
            <v>SUB REFUERZOS PROTECC. VARIOS</v>
          </cell>
        </row>
        <row r="1045">
          <cell r="B1045" t="str">
            <v>SUB RESPALDO MICROONDAS FIBRA OPTICA</v>
          </cell>
        </row>
        <row r="1046">
          <cell r="B1046" t="str">
            <v>SUB RESPALDO CENETRO DE CONTROL</v>
          </cell>
        </row>
        <row r="1047">
          <cell r="B1047" t="str">
            <v>SUB SISTEMA ANTINCENDIO</v>
          </cell>
        </row>
        <row r="1048">
          <cell r="B1048" t="str">
            <v>OBRAS VARIAS DE TRANSMISION</v>
          </cell>
        </row>
        <row r="1049">
          <cell r="B1049" t="str">
            <v>S/E BELEN BANCO COMPENSACION REACTIVA</v>
          </cell>
        </row>
        <row r="1050">
          <cell r="B1050" t="str">
            <v>S/E MALENA REMODELACION Y AMPLIACION</v>
          </cell>
        </row>
        <row r="1051">
          <cell r="B1051" t="str">
            <v>CENTRO DE ACTIVIDAD NO EXISTE!!!</v>
          </cell>
        </row>
        <row r="1052">
          <cell r="B1052" t="str">
            <v>AJUSTE PRESTAMO</v>
          </cell>
        </row>
        <row r="1053">
          <cell r="B1053" t="str">
            <v>GASTOS FINANCIEROS</v>
          </cell>
        </row>
        <row r="1054">
          <cell r="B1054" t="str">
            <v>AJ POR INFL TRANS Y TRANSF FUTURO</v>
          </cell>
        </row>
        <row r="1055">
          <cell r="B1055" t="str">
            <v>ANTICIPOS TRANSM Y TRANSF FUTURO</v>
          </cell>
        </row>
        <row r="1056">
          <cell r="B1056" t="str">
            <v>CENTRO DE ACTIVIDAD NO EXISTE!!!</v>
          </cell>
        </row>
        <row r="1057">
          <cell r="B1057" t="str">
            <v>ANTICIPOS PLAYAS</v>
          </cell>
        </row>
        <row r="1058">
          <cell r="B1058" t="str">
            <v>CENTRO DE ACTIVIDAD NO EXISTE!!!</v>
          </cell>
        </row>
        <row r="1059">
          <cell r="B1059" t="str">
            <v>DISENOS PORCE II</v>
          </cell>
        </row>
        <row r="1060">
          <cell r="B1060" t="str">
            <v>ESTUDIOS AMBIENTALES PORCE II</v>
          </cell>
        </row>
        <row r="1061">
          <cell r="B1061" t="str">
            <v>INTERVENTORIA PORCE II</v>
          </cell>
        </row>
        <row r="1062">
          <cell r="B1062" t="str">
            <v>CENTRO DE ACTIVIDAD NO EXISTE!!!</v>
          </cell>
        </row>
        <row r="1063">
          <cell r="B1063" t="str">
            <v>ASESORES PORCE II</v>
          </cell>
        </row>
        <row r="1064">
          <cell r="B1064" t="str">
            <v>TIERRAS Y SERVIDUMBRES PORCE II</v>
          </cell>
        </row>
        <row r="1065">
          <cell r="B1065" t="str">
            <v>INGENIERIA Y ADMON. PORCE II</v>
          </cell>
        </row>
        <row r="1066">
          <cell r="B1066" t="str">
            <v>DISENOS TRANSM ASOCIADA PORCE II</v>
          </cell>
        </row>
        <row r="1067">
          <cell r="B1067" t="str">
            <v>PROGRAMA CAPACITACION BID PORCE</v>
          </cell>
        </row>
        <row r="1068">
          <cell r="B1068" t="str">
            <v>INFRAEST CAMPAMENTOS PORCE II</v>
          </cell>
        </row>
        <row r="1069">
          <cell r="B1069" t="str">
            <v>CENTRO DE ACTIVIDAD NO EXISTE!!!</v>
          </cell>
        </row>
        <row r="1070">
          <cell r="B1070" t="str">
            <v>INFRAEST CARRET DE ACC PORCE II</v>
          </cell>
        </row>
        <row r="1071">
          <cell r="B1071" t="str">
            <v>CENTRO DE ACTIVIDAD NO EXISTE!!!</v>
          </cell>
        </row>
        <row r="1072">
          <cell r="B1072" t="str">
            <v>PRESA Y VERT PORCE II</v>
          </cell>
        </row>
        <row r="1073">
          <cell r="B1073" t="str">
            <v>CENTRO DE ACTIVIDAD NO EXISTE!!!</v>
          </cell>
        </row>
        <row r="1074">
          <cell r="B1074" t="str">
            <v>OBRAS SUBTERRANEAS PORCE II</v>
          </cell>
        </row>
        <row r="1075">
          <cell r="B1075" t="str">
            <v>CENTRO DE ACTIVIDAD NO EXISTE!!!</v>
          </cell>
        </row>
        <row r="1076">
          <cell r="B1076" t="str">
            <v>SUBESTACION PORCE II</v>
          </cell>
        </row>
        <row r="1077">
          <cell r="B1077" t="str">
            <v>CENTRO DE ACTIVIDAD NO EXISTE!!!</v>
          </cell>
        </row>
        <row r="1078">
          <cell r="B1078" t="str">
            <v>LINEAS DE TRANSMISION PORCE II</v>
          </cell>
        </row>
        <row r="1079">
          <cell r="B1079" t="str">
            <v>CENTRO DE ACTIVIDAD NO EXISTE!!!</v>
          </cell>
        </row>
        <row r="1080">
          <cell r="B1080" t="str">
            <v>OBRAS SUSTITUTIVAS PORCE II</v>
          </cell>
        </row>
        <row r="1081">
          <cell r="B1081" t="str">
            <v>CENTRO DE ACTIVIDAD NO EXISTE!!!</v>
          </cell>
        </row>
        <row r="1082">
          <cell r="B1082" t="str">
            <v>OB PROTECC MEDIO AMB PORCE II</v>
          </cell>
        </row>
        <row r="1083">
          <cell r="B1083" t="str">
            <v>CENTRO DE ACTIVIDAD NO EXISTE!!!</v>
          </cell>
        </row>
        <row r="1084">
          <cell r="B1084" t="str">
            <v>EQUIPOS INFRAESTRUCTURA PORCE II</v>
          </cell>
        </row>
        <row r="1085">
          <cell r="B1085" t="str">
            <v>TURBINAS Y ASOCIADOS PORCE II</v>
          </cell>
        </row>
        <row r="1086">
          <cell r="B1086" t="str">
            <v>COMPUERTAS PORCE II</v>
          </cell>
        </row>
        <row r="1087">
          <cell r="B1087" t="str">
            <v>GENERADORES Y ASOCIADOS PORCE II</v>
          </cell>
        </row>
        <row r="1088">
          <cell r="B1088" t="str">
            <v>CENTRO DE ACTIVIDAD NO EXISTE!!!</v>
          </cell>
        </row>
        <row r="1089">
          <cell r="B1089" t="str">
            <v>TRANSFORMADORES PORCE II</v>
          </cell>
        </row>
        <row r="1090">
          <cell r="B1090" t="str">
            <v>CENTRO DE ACTIVIDAD NO EXISTE!!!</v>
          </cell>
        </row>
        <row r="1091">
          <cell r="B1091" t="str">
            <v>BLIND TUNEL Y DISTRIBUID PORC II</v>
          </cell>
        </row>
        <row r="1092">
          <cell r="B1092" t="str">
            <v>CENTRO DE ACTIVIDAD NO EXISTE!!!</v>
          </cell>
        </row>
        <row r="1093">
          <cell r="B1093" t="str">
            <v>EQUIP SECUNDARIOS ELECT PORCE II</v>
          </cell>
        </row>
        <row r="1094">
          <cell r="B1094" t="str">
            <v>EQUIPOS SECUND MECAN PORCE II</v>
          </cell>
        </row>
        <row r="1095">
          <cell r="B1095" t="str">
            <v>EQUIPOS SUBESTACION PORCE II</v>
          </cell>
        </row>
        <row r="1096">
          <cell r="B1096" t="str">
            <v>CENTRO DE ACTIVIDAD NO EXISTE!!!</v>
          </cell>
        </row>
        <row r="1097">
          <cell r="B1097" t="str">
            <v>EQ LINEAS TRANSMISION PORCE II</v>
          </cell>
        </row>
        <row r="1098">
          <cell r="B1098" t="str">
            <v>CENTRO DE ACTIVIDAD NO EXISTE!!!</v>
          </cell>
        </row>
        <row r="1099">
          <cell r="B1099" t="str">
            <v>INVERSION DE MERCADO NO REGULADO Y P.</v>
          </cell>
        </row>
        <row r="1100">
          <cell r="B1100" t="str">
            <v>EQUIPOS DE CONTROL PORCE II</v>
          </cell>
        </row>
        <row r="1101">
          <cell r="B1101" t="str">
            <v>PROG REDUCC PERD Y USO RAC ENE</v>
          </cell>
        </row>
        <row r="1102">
          <cell r="B1102" t="str">
            <v>CENTRO DE ACTIVIDAD NO EXISTE!!!</v>
          </cell>
        </row>
        <row r="1103">
          <cell r="B1103" t="str">
            <v>ANTICIPOS PORCE II</v>
          </cell>
        </row>
        <row r="1104">
          <cell r="B1104" t="str">
            <v>PTMO FONADE PORCE II</v>
          </cell>
        </row>
        <row r="1105">
          <cell r="B1105" t="str">
            <v>PRESTAMO BID PORCE II</v>
          </cell>
        </row>
        <row r="1106">
          <cell r="B1106" t="str">
            <v>PRESTAMO BID PORCE DISTRIBUCION</v>
          </cell>
        </row>
        <row r="1107">
          <cell r="B1107" t="str">
            <v>CENTRO DE ACTIVIDAD NO EXISTE!!!</v>
          </cell>
        </row>
        <row r="1108">
          <cell r="B1108" t="str">
            <v>ANTICIPOS PORCE II TRANSMISION</v>
          </cell>
        </row>
        <row r="1109">
          <cell r="B1109" t="str">
            <v>CENTRO DE ACTIVIDAD NO EXISTE!!!</v>
          </cell>
        </row>
        <row r="1110">
          <cell r="B1110" t="str">
            <v>AJUSTE PRESTAMO BID PORCE II</v>
          </cell>
        </row>
        <row r="1111">
          <cell r="B1111" t="str">
            <v>AJUSTE PRESTAMO BID-PORCE II-DISTRIB.</v>
          </cell>
        </row>
        <row r="1112">
          <cell r="B1112" t="str">
            <v>CENTRO DE ACTIVIDAD NO EXISTE!!!</v>
          </cell>
        </row>
        <row r="1113">
          <cell r="B1113" t="str">
            <v>ESTUDIOS EXP TRANSM DISTRIBUCION</v>
          </cell>
        </row>
        <row r="1114">
          <cell r="B1114" t="str">
            <v>CENTRO DE ACTIVIDAD NO EXISTE!!!</v>
          </cell>
        </row>
        <row r="1115">
          <cell r="B1115" t="str">
            <v>SUBESTACION PIEDRAS BLANCAS EQUIPOS</v>
          </cell>
        </row>
        <row r="1116">
          <cell r="B1116" t="str">
            <v>CENTRO DE ACTIVIDAD NO EXISTE!!!</v>
          </cell>
        </row>
        <row r="1117">
          <cell r="B1117" t="str">
            <v>SUBESTACION GIRARDOTA EQUIPOS</v>
          </cell>
        </row>
        <row r="1118">
          <cell r="B1118" t="str">
            <v>CENTRO DE ACTIVIDAD NO EXISTE!!!</v>
          </cell>
        </row>
        <row r="1119">
          <cell r="B1119" t="str">
            <v>ING PLAN REDUCC PERDIDA</v>
          </cell>
        </row>
        <row r="1120">
          <cell r="B1120" t="str">
            <v>CENTRO DE ACTIVIDAD NO EXISTE!!!</v>
          </cell>
        </row>
        <row r="1121">
          <cell r="B1121" t="str">
            <v>SUBESTACIÓN MALENA EQUIPOS</v>
          </cell>
        </row>
        <row r="1122">
          <cell r="B1122" t="str">
            <v>CENTRO DE ACTIVIDAD NO EXISTE!!!</v>
          </cell>
        </row>
        <row r="1123">
          <cell r="B1123" t="str">
            <v>ANTICIPOS EXP TRANSMISION Y DISTRIBUCION</v>
          </cell>
        </row>
        <row r="1124">
          <cell r="B1124" t="str">
            <v>SUBESTACION CALDAS EQUIPOS</v>
          </cell>
        </row>
        <row r="1125">
          <cell r="B1125" t="str">
            <v>CENTRO DE ACTIVIDAD NO EXISTE!!!</v>
          </cell>
        </row>
        <row r="1126">
          <cell r="B1126" t="str">
            <v>ANT REDUCCION PERDIDAS</v>
          </cell>
        </row>
        <row r="1127">
          <cell r="B1127" t="str">
            <v>CENTRO DE ACTIVIDAD NO EXISTE!!!</v>
          </cell>
        </row>
        <row r="1128">
          <cell r="B1128" t="str">
            <v>PRESTAMO FEN-EXIMBANK TRANS Y DISTRIBUC.</v>
          </cell>
        </row>
        <row r="1129">
          <cell r="B1129" t="str">
            <v>CENTRO DE ACTIVIDAD NO EXISTE!!!</v>
          </cell>
        </row>
        <row r="1130">
          <cell r="B1130" t="str">
            <v>AJUSTE PTMO EXIMBANK TRANS Y DISTRIBUCION</v>
          </cell>
        </row>
        <row r="1131">
          <cell r="B1131" t="str">
            <v>AJ POR INFL REDUCCION PERDIDAS</v>
          </cell>
        </row>
        <row r="1132">
          <cell r="B1132" t="str">
            <v>AJ POR INFL PLAN EXP SUBT Y DISTRIBUCION</v>
          </cell>
        </row>
        <row r="1133">
          <cell r="B1133" t="str">
            <v>CENTRO DE ACTIVIDAD NO EXISTE!!!</v>
          </cell>
        </row>
        <row r="1134">
          <cell r="B1134" t="str">
            <v>INGENIERIA Y ADMON TERMICA</v>
          </cell>
        </row>
        <row r="1135">
          <cell r="B1135" t="str">
            <v>INTERVENTORIA TERMICA</v>
          </cell>
        </row>
        <row r="1136">
          <cell r="B1136" t="str">
            <v>CENTRO DE ACTIVIDAD NO EXISTE!!!</v>
          </cell>
        </row>
        <row r="1137">
          <cell r="B1137" t="str">
            <v>ESTUDIOS Y OBRAS CIVILES TERMICA</v>
          </cell>
        </row>
        <row r="1138">
          <cell r="B1138" t="str">
            <v>INGENIERÍA TÉRMICA LA SIERRA</v>
          </cell>
        </row>
        <row r="1139">
          <cell r="B1139" t="str">
            <v>EQUIPOS COMUNICACIONES TERMICA</v>
          </cell>
        </row>
        <row r="1140">
          <cell r="B1140" t="str">
            <v>CENTRO DE ACTIVIDAD NO EXISTE!!!</v>
          </cell>
        </row>
        <row r="1141">
          <cell r="B1141" t="str">
            <v>CONTRATO LLAVE EN MANO TS</v>
          </cell>
        </row>
        <row r="1142">
          <cell r="B1142" t="str">
            <v>TRANSPORTES Y COMBUSTIBLES TERMICA</v>
          </cell>
        </row>
        <row r="1143">
          <cell r="B1143" t="str">
            <v>COMPRA DE TIERRAS TERMICA</v>
          </cell>
        </row>
        <row r="1144">
          <cell r="B1144" t="str">
            <v>CENTRO DE ACTIVIDAD NO EXISTE!!!</v>
          </cell>
        </row>
        <row r="1145">
          <cell r="B1145" t="str">
            <v>AJUSTE DIF. EN CAMBIO TERMICA LA SIERRA</v>
          </cell>
        </row>
        <row r="1146">
          <cell r="B1146" t="str">
            <v>GASTOS FINANCIEROS TERMICA</v>
          </cell>
        </row>
        <row r="1147">
          <cell r="B1147" t="str">
            <v>ANTICIPOS TERMICA</v>
          </cell>
        </row>
        <row r="1148">
          <cell r="B1148" t="str">
            <v>CENTRO DE ACTIVIDAD NO EXISTE!!!</v>
          </cell>
        </row>
        <row r="1149">
          <cell r="B1149" t="str">
            <v>ANTICIPOS NECHI</v>
          </cell>
        </row>
        <row r="1150">
          <cell r="B1150" t="str">
            <v>TERMOELECTRICA LA SIERRA - CICLO COMBIN.</v>
          </cell>
        </row>
        <row r="1151">
          <cell r="B1151" t="str">
            <v>ESTUDIOS CICLO COMBINADO LA SIERRA</v>
          </cell>
        </row>
        <row r="1152">
          <cell r="B1152" t="str">
            <v>OBRAS CIVILES CICLO COMBINADO T.SIERRA</v>
          </cell>
        </row>
        <row r="1153">
          <cell r="B1153" t="str">
            <v>INTERVENTORIA OBRAS C.Y MONTAJE T.SIERRA</v>
          </cell>
        </row>
        <row r="1154">
          <cell r="B1154" t="str">
            <v>CENTRO DE ACTIVIDAD NO EXISTE!!!</v>
          </cell>
        </row>
        <row r="1155">
          <cell r="B1155" t="str">
            <v>DISEÑOS NECHI</v>
          </cell>
        </row>
        <row r="1156">
          <cell r="B1156" t="str">
            <v>INGENIERIA NECHI</v>
          </cell>
        </row>
        <row r="1157">
          <cell r="B1157" t="str">
            <v>TIERRAS Y SERVIDUMBRES NECHI</v>
          </cell>
        </row>
        <row r="1158">
          <cell r="B1158" t="str">
            <v>CENTRO DE ACTIVIDAD NO EXISTE!!!</v>
          </cell>
        </row>
        <row r="1159">
          <cell r="B1159" t="str">
            <v>AJUSTES POR INFL RIOG II</v>
          </cell>
        </row>
        <row r="1160">
          <cell r="B1160" t="str">
            <v>CENTRO DE ACTIVIDAD NO EXISTE!!!</v>
          </cell>
        </row>
        <row r="1161">
          <cell r="B1161" t="str">
            <v>AJUSTES POR INFLACION NECHI</v>
          </cell>
        </row>
        <row r="1162">
          <cell r="B1162" t="str">
            <v>CENTRO DE ACTIVIDAD NO EXISTE!!!</v>
          </cell>
        </row>
        <row r="1163">
          <cell r="B1163" t="str">
            <v>TRAB PART EN DIV CONSERV CONTROL</v>
          </cell>
        </row>
        <row r="1164">
          <cell r="B1164" t="str">
            <v>CENTRO DE ACTIVIDAD NO EXISTE!!!</v>
          </cell>
        </row>
        <row r="1165">
          <cell r="B1165" t="str">
            <v>DIS MIRAFLORES Y TRONERAS</v>
          </cell>
        </row>
        <row r="1166">
          <cell r="B1166" t="str">
            <v>CENTRO DE ACTIVIDAD NO EXISTE!!!</v>
          </cell>
        </row>
        <row r="1167">
          <cell r="B1167" t="str">
            <v>SISTEMAS INFORM. GEREN. DISTRIB. ENERGIA</v>
          </cell>
        </row>
        <row r="1168">
          <cell r="B1168" t="str">
            <v>ALUMBRADO PUBLICO</v>
          </cell>
        </row>
        <row r="1169">
          <cell r="B1169" t="str">
            <v>EST REDISENO TRONERAS</v>
          </cell>
        </row>
        <row r="1170">
          <cell r="B1170" t="str">
            <v>PLANEAMIENTO OPERATIVO ENERGIA</v>
          </cell>
        </row>
        <row r="1171">
          <cell r="B1171" t="str">
            <v>AJ POR INFL GEN Y REP EQUIPOS</v>
          </cell>
        </row>
        <row r="1172">
          <cell r="B1172" t="str">
            <v>CENTRO DE ACTIVIDAD NO EXISTE!!!</v>
          </cell>
        </row>
        <row r="1173">
          <cell r="B1173" t="str">
            <v>SISTEMA DE REFRIGERACIÓN GUATAPÉ O.C.</v>
          </cell>
        </row>
        <row r="1174">
          <cell r="B1174" t="str">
            <v>CENTRO DE ACTIVIDAD NO EXISTE!!!</v>
          </cell>
        </row>
        <row r="1175">
          <cell r="B1175" t="str">
            <v>MODELO EXPANSION GENERACION</v>
          </cell>
        </row>
        <row r="1176">
          <cell r="B1176" t="str">
            <v>CENTRO DE ACTIVIDAD NO EXISTE!!!</v>
          </cell>
        </row>
        <row r="1177">
          <cell r="B1177" t="str">
            <v>MODERNIZACION GUATAPE</v>
          </cell>
        </row>
        <row r="1178">
          <cell r="B1178" t="str">
            <v>PARTICION Y EXPANSION PARRILLA</v>
          </cell>
        </row>
        <row r="1179">
          <cell r="B1179" t="str">
            <v>MTTO PREVENTIVO RURAL</v>
          </cell>
        </row>
        <row r="1180">
          <cell r="B1180" t="str">
            <v>CENTRO DE ACTIVIDAD NO EXISTE!!!</v>
          </cell>
        </row>
        <row r="1181">
          <cell r="B1181" t="str">
            <v>OB VARIAS PROD ENERG DIV TECNICA</v>
          </cell>
        </row>
        <row r="1182">
          <cell r="B1182" t="str">
            <v>OB VARIAS PRODUCC ENERG GTPE</v>
          </cell>
        </row>
        <row r="1183">
          <cell r="B1183" t="str">
            <v>CENTRO DE ACTIVIDAD NO EXISTE!!!</v>
          </cell>
        </row>
        <row r="1184">
          <cell r="B1184" t="str">
            <v>DISENO RIACHON</v>
          </cell>
        </row>
        <row r="1185">
          <cell r="B1185" t="str">
            <v>CENTRO DE ACTIVIDAD NO EXISTE!!!</v>
          </cell>
        </row>
        <row r="1186">
          <cell r="B1186" t="str">
            <v>REALCE VERTEDERO TENCHE</v>
          </cell>
        </row>
        <row r="1187">
          <cell r="B1187" t="str">
            <v>TRASLADO CENTRAL GUADALUPE</v>
          </cell>
        </row>
        <row r="1188">
          <cell r="B1188" t="str">
            <v>CONSULT. GUAD III,TRON, P.BLANC.</v>
          </cell>
        </row>
        <row r="1189">
          <cell r="B1189" t="str">
            <v>CENTRO DE ACTIVIDAD NO EXISTE!!!</v>
          </cell>
        </row>
        <row r="1190">
          <cell r="B1190" t="str">
            <v>OBRA CIVIL MINICENTRAL DOLORES</v>
          </cell>
        </row>
        <row r="1191">
          <cell r="B1191" t="str">
            <v>EQUIPOS MINICENTRAL DOLORES</v>
          </cell>
        </row>
        <row r="1192">
          <cell r="B1192" t="str">
            <v>CENTRO DE ACTIVIDAD NO EXISTE!!!</v>
          </cell>
        </row>
        <row r="1193">
          <cell r="B1193" t="str">
            <v>PLAN INFORMATICO GERENCIA GENER. ENERGIA</v>
          </cell>
        </row>
        <row r="1194">
          <cell r="B1194" t="str">
            <v>CENTRO DE ACTIVIDAD NO EXISTE!!!</v>
          </cell>
        </row>
        <row r="1195">
          <cell r="B1195" t="str">
            <v>CONSERVACIÓN CUENCAS</v>
          </cell>
        </row>
        <row r="1196">
          <cell r="B1196" t="str">
            <v>OBRAS MITIGACIÓN IMPACTOS AMBIENTALES</v>
          </cell>
        </row>
        <row r="1197">
          <cell r="B1197" t="str">
            <v>ESTACIONES HIDROMETEOROLÓGICAS</v>
          </cell>
        </row>
        <row r="1198">
          <cell r="B1198" t="str">
            <v>CENTRO DE ACTIVIDAD NO EXISTE!!!</v>
          </cell>
        </row>
        <row r="1199">
          <cell r="B1199" t="str">
            <v>CONTRATOS U. PLANEACION GENERACIÓN</v>
          </cell>
        </row>
        <row r="1200">
          <cell r="B1200" t="str">
            <v>CENTRO DE ACTIVIDAD NO EXISTE!!!</v>
          </cell>
        </row>
        <row r="1201">
          <cell r="B1201" t="str">
            <v>ANTICIPOS OTROS PROGRAMA GENERACIÓN</v>
          </cell>
        </row>
        <row r="1202">
          <cell r="B1202" t="str">
            <v>ANTICIPOS GENERAC Y REPOSIC EQ</v>
          </cell>
        </row>
        <row r="1203">
          <cell r="B1203" t="str">
            <v>CENTRO DE ACTIVIDAD NO EXISTE!!!</v>
          </cell>
        </row>
        <row r="1204">
          <cell r="B1204" t="str">
            <v>PMO FEN EXIMBANK OTROS PROGR</v>
          </cell>
        </row>
        <row r="1205">
          <cell r="B1205" t="str">
            <v>CENTRO DE ACTIVIDAD NO EXISTE!!!</v>
          </cell>
        </row>
        <row r="1206">
          <cell r="B1206" t="str">
            <v>AJ POR INFL GENER Y REPOSIC EQ</v>
          </cell>
        </row>
        <row r="1207">
          <cell r="B1207" t="str">
            <v>CENTRO DE ACTIVIDAD NO EXISTE!!!</v>
          </cell>
        </row>
        <row r="1208">
          <cell r="B1208" t="str">
            <v>AJTE PTMO EXIMBANK OTROS PROG</v>
          </cell>
        </row>
        <row r="1209">
          <cell r="B1209" t="str">
            <v>INGENIERIA OTROS PROGRAMAS</v>
          </cell>
        </row>
        <row r="1210">
          <cell r="B1210" t="str">
            <v>ANTICIPOS OTROS PROGRAMA DISTRIBUCION</v>
          </cell>
        </row>
        <row r="1211">
          <cell r="B1211" t="str">
            <v>CENTRO DE ACTIVIDAD NO EXISTE!!!</v>
          </cell>
        </row>
        <row r="1212">
          <cell r="B1212" t="str">
            <v>CAPACITACION GENERACIÓN ENERGIA</v>
          </cell>
        </row>
        <row r="1213">
          <cell r="B1213" t="str">
            <v>CAPACITACION DISTRIBUCION ENERGIA</v>
          </cell>
        </row>
        <row r="1214">
          <cell r="B1214" t="str">
            <v>CAPACITACIÓN COMERCIAL</v>
          </cell>
        </row>
        <row r="1215">
          <cell r="B1215" t="str">
            <v>ADECUACION TERRENO PARQUEADERO</v>
          </cell>
        </row>
        <row r="1216">
          <cell r="B1216" t="str">
            <v>EDIFICIO SEDE BOGOTA</v>
          </cell>
        </row>
        <row r="1217">
          <cell r="B1217" t="str">
            <v>CENTRO DE ACTIVIDAD NO EXISTE!!!</v>
          </cell>
        </row>
        <row r="1218">
          <cell r="B1218" t="str">
            <v>REMODELACION ED.MIGUEL DE AGUI</v>
          </cell>
        </row>
        <row r="1219">
          <cell r="B1219" t="str">
            <v>CENTRO DE ACTIVIDAD NO EXISTE!!!</v>
          </cell>
        </row>
        <row r="1220">
          <cell r="B1220" t="str">
            <v>OBRAS SEGURIDAD INSTALAC EPM</v>
          </cell>
        </row>
        <row r="1221">
          <cell r="B1221" t="str">
            <v>CENTRO DE ACTIVIDAD NO EXISTE!!!</v>
          </cell>
        </row>
        <row r="1222">
          <cell r="B1222" t="str">
            <v>PAVIMENTACION</v>
          </cell>
        </row>
        <row r="1223">
          <cell r="B1223" t="str">
            <v>CENTRO DE ACTIVIDAD NO EXISTE!!!</v>
          </cell>
        </row>
        <row r="1224">
          <cell r="B1224" t="str">
            <v>CONSTRUCC Y MTTO DESPACHO CUAD</v>
          </cell>
        </row>
        <row r="1225">
          <cell r="B1225" t="str">
            <v>CENTRO DE ACTIVIDAD NO EXISTE!!!</v>
          </cell>
        </row>
        <row r="1226">
          <cell r="B1226" t="str">
            <v>REMODELACION PALACIO</v>
          </cell>
        </row>
        <row r="1227">
          <cell r="B1227" t="str">
            <v>REFORMA DIV. COMERCIAL</v>
          </cell>
        </row>
        <row r="1228">
          <cell r="B1228" t="str">
            <v>OBRA CIVIL ADECUACION REFORMAS</v>
          </cell>
        </row>
        <row r="1229">
          <cell r="B1229" t="str">
            <v>ADECUACION OFIC ATENCION USUARIO</v>
          </cell>
        </row>
        <row r="1230">
          <cell r="B1230" t="str">
            <v>CENTRO DE ACTIVIDAD NO EXISTE!!!</v>
          </cell>
        </row>
        <row r="1231">
          <cell r="B1231" t="str">
            <v>FACHADA CENTRO DE CONTROL</v>
          </cell>
        </row>
        <row r="1232">
          <cell r="B1232" t="str">
            <v>CENTRO DE ACTIVIDAD NO EXISTE!!!</v>
          </cell>
        </row>
        <row r="1233">
          <cell r="B1233" t="str">
            <v>ANT PLAN MAEST DE INFORMATICA</v>
          </cell>
        </row>
        <row r="1234">
          <cell r="B1234" t="str">
            <v>CENTRO DE ACTIVIDAD NO EXISTE!!!</v>
          </cell>
        </row>
        <row r="1235">
          <cell r="B1235" t="str">
            <v>ADECUACIONES EDIFICIO EE.PP.M.</v>
          </cell>
        </row>
        <row r="1236">
          <cell r="B1236" t="str">
            <v>CENTRO DE ACTIVIDAD NO EXISTE!!!</v>
          </cell>
        </row>
        <row r="1237">
          <cell r="B1237" t="str">
            <v>CENTRO OPERACION MANTENIMIENTO COLOMBIA</v>
          </cell>
        </row>
        <row r="1238">
          <cell r="B1238" t="str">
            <v>VALORIZACION CORPORATIVA EEPPM</v>
          </cell>
        </row>
        <row r="1239">
          <cell r="B1239" t="str">
            <v>BODEGA ALMACEN GENERAL ZONA NORTE</v>
          </cell>
        </row>
        <row r="1240">
          <cell r="B1240" t="str">
            <v>OFICINA SUSCRIPTORES MPIO. BARBOSA</v>
          </cell>
        </row>
        <row r="1241">
          <cell r="B1241" t="str">
            <v>DESPACHO CUADRILLAS ZONA NORTE</v>
          </cell>
        </row>
        <row r="1242">
          <cell r="B1242" t="str">
            <v>CENTRO DE ACTIVIDAD NO EXISTE!!!</v>
          </cell>
        </row>
        <row r="1243">
          <cell r="B1243" t="str">
            <v>ESTUDIOS DE DEMANDA</v>
          </cell>
        </row>
        <row r="1244">
          <cell r="B1244" t="str">
            <v>CENTRO DE ACTIVIDAD NO EXISTE!!!</v>
          </cell>
        </row>
        <row r="1245">
          <cell r="B1245" t="str">
            <v>OBRAS CAROLINA Y GUATAPE</v>
          </cell>
        </row>
        <row r="1246">
          <cell r="B1246" t="str">
            <v>CENTRO DE ACTIVIDAD NO EXISTE!!!</v>
          </cell>
        </row>
        <row r="1247">
          <cell r="B1247" t="str">
            <v>ADECUACION DESPACHOS ENER Y SUSC</v>
          </cell>
        </row>
        <row r="1248">
          <cell r="B1248" t="str">
            <v>PARQUE RECREACIONAL PIEDRAS BLAN</v>
          </cell>
        </row>
        <row r="1249">
          <cell r="B1249" t="str">
            <v>CENTRO DE ACTIVIDAD NO EXISTE!!!</v>
          </cell>
        </row>
        <row r="1250">
          <cell r="B1250" t="str">
            <v>AJ POR INFL PLANTA GENERAL</v>
          </cell>
        </row>
        <row r="1251">
          <cell r="B1251" t="str">
            <v>AJ POR INFL PLANTA GENERAL</v>
          </cell>
        </row>
        <row r="1252">
          <cell r="B1252" t="str">
            <v>AJ X INFL PTA GENERAL</v>
          </cell>
        </row>
        <row r="1253">
          <cell r="B1253" t="str">
            <v>AJ X INFL PTA GENERAL</v>
          </cell>
        </row>
        <row r="1254">
          <cell r="B1254" t="str">
            <v>CENTRO DE ACTIVIDAD NO EXISTE!!!</v>
          </cell>
        </row>
        <row r="1255">
          <cell r="B1255" t="str">
            <v>PLAN PARQUES ECOLOGICOS</v>
          </cell>
        </row>
        <row r="1256">
          <cell r="B1256" t="str">
            <v>PARQUE DE LAS AGUAS</v>
          </cell>
        </row>
        <row r="1257">
          <cell r="B1257" t="str">
            <v>CENTRO DE ACTIVIDAD NO EXISTE!!!</v>
          </cell>
        </row>
        <row r="1258">
          <cell r="B1258" t="str">
            <v>INTERVENTORIA EDIFICIO EPM</v>
          </cell>
        </row>
        <row r="1259">
          <cell r="B1259" t="str">
            <v>CENTRO DE ACTIVIDAD NO EXISTE!!!</v>
          </cell>
        </row>
        <row r="1260">
          <cell r="B1260" t="str">
            <v>COSTOS CONCURRENTES EDIFICIO EPM</v>
          </cell>
        </row>
        <row r="1261">
          <cell r="B1261" t="str">
            <v>INGENIERIA Y ADMON EDIFICIO EPM</v>
          </cell>
        </row>
        <row r="1262">
          <cell r="B1262" t="str">
            <v>CENTRO DE ACTIVIDAD NO EXISTE!!!</v>
          </cell>
        </row>
        <row r="1263">
          <cell r="B1263" t="str">
            <v>ESTRUCTURAS METALICAS EDIF EPM</v>
          </cell>
        </row>
        <row r="1264">
          <cell r="B1264" t="str">
            <v>CENTRO DE ACTIVIDAD NO EXISTE!!!</v>
          </cell>
        </row>
        <row r="1265">
          <cell r="B1265" t="str">
            <v>AMOBLAM Y SENALIZ EDIFICIO EPM</v>
          </cell>
        </row>
        <row r="1266">
          <cell r="B1266" t="str">
            <v>CENTRO DE ACTIVIDAD NO EXISTE!!!</v>
          </cell>
        </row>
        <row r="1267">
          <cell r="B1267" t="str">
            <v>ACABADOS GRALES EDIFICIO EPM</v>
          </cell>
        </row>
        <row r="1268">
          <cell r="B1268" t="str">
            <v>CENTRO DE ACTIVIDAD NO EXISTE!!!</v>
          </cell>
        </row>
        <row r="1269">
          <cell r="B1269" t="str">
            <v>SISTEMA DE AIRE ACOND EDIF EPM</v>
          </cell>
        </row>
        <row r="1270">
          <cell r="B1270" t="str">
            <v>TRANSP VERT E INCLINADO EDIF EPM</v>
          </cell>
        </row>
        <row r="1271">
          <cell r="B1271" t="str">
            <v>CENTRO DE ACTIVIDAD NO EXISTE!!!</v>
          </cell>
        </row>
        <row r="1272">
          <cell r="B1272" t="str">
            <v>RED ELECT Y COMUNICACIONES EDIF EPM</v>
          </cell>
        </row>
        <row r="1273">
          <cell r="B1273" t="str">
            <v>AUTOMATIZACION EDIFICIO EPM</v>
          </cell>
        </row>
        <row r="1274">
          <cell r="B1274" t="str">
            <v>SISTEMAS DE ILUMINACION EDIF EPM</v>
          </cell>
        </row>
        <row r="1275">
          <cell r="B1275" t="str">
            <v>CENTRO DE ACTIVIDAD NO EXISTE!!!</v>
          </cell>
        </row>
        <row r="1276">
          <cell r="B1276" t="str">
            <v>EQ ANTIINCENDIO E HIDR EDIF EPM</v>
          </cell>
        </row>
        <row r="1277">
          <cell r="B1277" t="str">
            <v>SIST DE VOZ DAT Y SONID EDIF EPM</v>
          </cell>
        </row>
        <row r="1278">
          <cell r="B1278" t="str">
            <v>ANTICIPO SEDE</v>
          </cell>
        </row>
        <row r="1279">
          <cell r="B1279" t="str">
            <v>CENTRO DE ACTIVIDAD NO EXISTE!!!</v>
          </cell>
        </row>
        <row r="1280">
          <cell r="B1280" t="str">
            <v>PROYECTO URE EN LA RESIDENCIA</v>
          </cell>
        </row>
        <row r="1281">
          <cell r="B1281" t="str">
            <v>PROYECTO PILOTO URE INDUSTRIA</v>
          </cell>
        </row>
        <row r="1282">
          <cell r="B1282" t="str">
            <v>INVESTIGACION Y DESARROLLO URE</v>
          </cell>
        </row>
        <row r="1283">
          <cell r="B1283" t="str">
            <v>CENTRO DE ACTIVIDAD NO EXISTE!!!</v>
          </cell>
        </row>
        <row r="1284">
          <cell r="B1284" t="str">
            <v>INGENIERIA Y ADMON U.R.E.</v>
          </cell>
        </row>
        <row r="1285">
          <cell r="B1285" t="str">
            <v>ALUMBRADO PUBLICO EFICIENTE</v>
          </cell>
        </row>
        <row r="1286">
          <cell r="B1286" t="str">
            <v>CENTRO DE ACTIVIDAD NO EXISTE!!!</v>
          </cell>
        </row>
        <row r="1287">
          <cell r="B1287" t="str">
            <v>PROYECTO ALURE</v>
          </cell>
        </row>
        <row r="1288">
          <cell r="B1288" t="str">
            <v>CENTRO DE ACTIVIDAD NO EXISTE!!!</v>
          </cell>
        </row>
        <row r="1289">
          <cell r="B1289" t="str">
            <v>CAMPANA NACIONAL URE</v>
          </cell>
        </row>
        <row r="1290">
          <cell r="B1290" t="str">
            <v>CENTRO DE ACTIVIDAD NO EXISTE!!!</v>
          </cell>
        </row>
        <row r="1291">
          <cell r="B1291" t="str">
            <v>ANTICIPOS U.R.E.</v>
          </cell>
        </row>
        <row r="1292">
          <cell r="B1292" t="str">
            <v>CENTRO DE ACTIVIDAD NO EXISTE!!!</v>
          </cell>
        </row>
        <row r="1293">
          <cell r="B1293" t="str">
            <v>AJ POR INFL USO RACIONAL ENERGIA</v>
          </cell>
        </row>
        <row r="1294">
          <cell r="B1294" t="str">
            <v>CENTRO DE ACTIVIDAD NO EXISTE!!!</v>
          </cell>
        </row>
        <row r="1295">
          <cell r="B1295" t="str">
            <v>ANTICIPOS PROGRAMAS GENERALES</v>
          </cell>
        </row>
        <row r="1296">
          <cell r="B1296" t="str">
            <v>DIRECCION DE INFORMATICA</v>
          </cell>
        </row>
        <row r="1297">
          <cell r="B1297" t="str">
            <v>CAPACIDAD EQUIPOS CORPORATIVOS</v>
          </cell>
        </row>
        <row r="1298">
          <cell r="B1298" t="str">
            <v>PROYECTO GACELA</v>
          </cell>
        </row>
        <row r="1299">
          <cell r="B1299" t="str">
            <v>RED COMUNICACION DE DATOS</v>
          </cell>
        </row>
        <row r="1300">
          <cell r="B1300" t="str">
            <v>METODOLOGIA PARA DRROLLO SIST.</v>
          </cell>
        </row>
        <row r="1301">
          <cell r="B1301" t="str">
            <v>CENTRO DE ACTIVIDAD NO EXISTE!!!</v>
          </cell>
        </row>
        <row r="1302">
          <cell r="B1302" t="str">
            <v>UNIDAD PLANEACION INFORMATICA</v>
          </cell>
        </row>
        <row r="1303">
          <cell r="B1303" t="str">
            <v>CENTRO DE ACTIVIDAD NO EXISTE!!!</v>
          </cell>
        </row>
        <row r="1304">
          <cell r="B1304" t="str">
            <v>UNIDAD DE GESTION INFORMATICA</v>
          </cell>
        </row>
        <row r="1305">
          <cell r="B1305" t="str">
            <v>CENTRO DE ACTIVIDAD NO EXISTE!!!</v>
          </cell>
        </row>
        <row r="1306">
          <cell r="B1306" t="str">
            <v>UNIDAD INGENIERÍA Y TECNOLOGÍA INFORMÁTICA</v>
          </cell>
        </row>
        <row r="1307">
          <cell r="B1307" t="str">
            <v>CENTRO DE ACTIVIDAD NO EXISTE!!!</v>
          </cell>
        </row>
        <row r="1308">
          <cell r="B1308" t="str">
            <v>UNIDAD SISTEMAS DE INFORMACIÓN</v>
          </cell>
        </row>
        <row r="1309">
          <cell r="B1309" t="str">
            <v>EQUIPO SIGMA</v>
          </cell>
        </row>
        <row r="1310">
          <cell r="B1310" t="str">
            <v>MANTENIMIENTO SISTEMAS DE INFORMACIÓN</v>
          </cell>
        </row>
        <row r="1311">
          <cell r="B1311" t="str">
            <v>CENTRO DE ACTIVIDAD NO EXISTE!!!</v>
          </cell>
        </row>
        <row r="1312">
          <cell r="B1312" t="str">
            <v>UNIDAD OPERACIONES INFORMÁTICAS</v>
          </cell>
        </row>
        <row r="1313">
          <cell r="B1313" t="str">
            <v>CENTRO DE ACTIVIDAD NO EXISTE!!!</v>
          </cell>
        </row>
        <row r="1314">
          <cell r="B1314" t="str">
            <v>AJ POR INFL PLAN M INFORMATICA</v>
          </cell>
        </row>
        <row r="1315">
          <cell r="B1315" t="str">
            <v>AJ POR INFL PLAN M INFORMATICA</v>
          </cell>
        </row>
        <row r="1316">
          <cell r="B1316" t="str">
            <v>AJ X INFL PLAN MAEST INFORMATC</v>
          </cell>
        </row>
        <row r="1317">
          <cell r="B1317" t="str">
            <v>AJ POR INFL P MAEST INFORMATIC</v>
          </cell>
        </row>
        <row r="1318">
          <cell r="B1318" t="str">
            <v>CENTRO DE ACTIVIDAD NO EXISTE!!!</v>
          </cell>
        </row>
        <row r="1319">
          <cell r="B1319" t="str">
            <v>DLLO PROY INTERNOS INFORMATICA</v>
          </cell>
        </row>
        <row r="1320">
          <cell r="B1320" t="str">
            <v>CENTRO DE ACTIVIDAD NO EXISTE!!!</v>
          </cell>
        </row>
        <row r="1321">
          <cell r="B1321" t="str">
            <v>CAPACITACION INFORMATICA</v>
          </cell>
        </row>
        <row r="1322">
          <cell r="B1322" t="str">
            <v>SISTEMA INFORMACION ADMON CONT</v>
          </cell>
        </row>
        <row r="1323">
          <cell r="B1323" t="str">
            <v>BASE DE DATOS HIDROMETEOROLOGI</v>
          </cell>
        </row>
        <row r="1324">
          <cell r="B1324" t="str">
            <v>CENTRO DE ACTIVIDAD NO EXISTE!!!</v>
          </cell>
        </row>
        <row r="1325">
          <cell r="B1325" t="str">
            <v>GEST AUTOMATIZ MAT Y MTTO GAMMA</v>
          </cell>
        </row>
        <row r="1326">
          <cell r="B1326" t="str">
            <v>SIST.INFORM. DEL CIGAT</v>
          </cell>
        </row>
        <row r="1327">
          <cell r="B1327" t="str">
            <v>CENTRO DE ACTIVIDAD NO EXISTE!!!</v>
          </cell>
        </row>
        <row r="1328">
          <cell r="B1328" t="str">
            <v>SIST.INFORM.CONTROL PERD.TCAS</v>
          </cell>
        </row>
        <row r="1329">
          <cell r="B1329" t="str">
            <v>CENTRO DE ACTIVIDAD NO EXISTE!!!</v>
          </cell>
        </row>
        <row r="1330">
          <cell r="B1330" t="str">
            <v>DIS DE RED ASIST POR COMP</v>
          </cell>
        </row>
        <row r="1331">
          <cell r="B1331" t="str">
            <v>CENTRO DE ACTIVIDAD NO EXISTE!!!</v>
          </cell>
        </row>
        <row r="1332">
          <cell r="B1332" t="str">
            <v>PROYECTO GESTAR</v>
          </cell>
        </row>
        <row r="1333">
          <cell r="B1333" t="str">
            <v>PROYECTO MULTIMEDIA</v>
          </cell>
        </row>
        <row r="1334">
          <cell r="B1334" t="str">
            <v>CENTRO DE ACTIVIDAD NO EXISTE!!!</v>
          </cell>
        </row>
        <row r="1335">
          <cell r="B1335" t="str">
            <v>ADQUISICION PAQUETE MANEJO GESTION</v>
          </cell>
        </row>
        <row r="1336">
          <cell r="B1336" t="str">
            <v>DESARROLLO COMUNICACIÓN DE DATOS</v>
          </cell>
        </row>
        <row r="1337">
          <cell r="B1337" t="str">
            <v>SOPORTE MANTENIMIENTO  D.R.C.</v>
          </cell>
        </row>
        <row r="1338">
          <cell r="B1338" t="str">
            <v>GROUPWARE</v>
          </cell>
        </row>
        <row r="1339">
          <cell r="B1339" t="str">
            <v>PROYECTO PIBOT CORPORATIVO</v>
          </cell>
        </row>
        <row r="1340">
          <cell r="B1340" t="str">
            <v>PAQUETE PRONOSTICO DE CAUDALES</v>
          </cell>
        </row>
        <row r="1341">
          <cell r="B1341" t="str">
            <v>CENTRO DE ACTIVIDAD NO EXISTE!!!</v>
          </cell>
        </row>
        <row r="1342">
          <cell r="B1342" t="str">
            <v>PROYECTO METODOLOGIA FASE II</v>
          </cell>
        </row>
        <row r="1343">
          <cell r="B1343" t="str">
            <v>HW PROYECTOS DE TECNOLOGIA</v>
          </cell>
        </row>
        <row r="1344">
          <cell r="B1344" t="str">
            <v>CENTRO DE ACTIVIDAD NO EXISTE!!!</v>
          </cell>
        </row>
        <row r="1345">
          <cell r="B1345" t="str">
            <v>PLAN DES. INF. GEREN. DISTRIB. ENERGIA</v>
          </cell>
        </row>
        <row r="1346">
          <cell r="B1346" t="str">
            <v>CENTRO DE ACTIVIDAD NO EXISTE!!!</v>
          </cell>
        </row>
        <row r="1347">
          <cell r="B1347" t="str">
            <v>SW MICROS SERVIDORES Y EQ.DPTL</v>
          </cell>
        </row>
        <row r="1348">
          <cell r="B1348" t="str">
            <v>CENTRO DE ACTIVIDAD NO EXISTE!!!</v>
          </cell>
        </row>
        <row r="1349">
          <cell r="B1349" t="str">
            <v>PROYECTO SIGMA CON RECURSOS PROP.</v>
          </cell>
        </row>
        <row r="1350">
          <cell r="B1350" t="str">
            <v>ASESORIA Y SOPORTE TECN. SIGMA</v>
          </cell>
        </row>
        <row r="1351">
          <cell r="B1351" t="str">
            <v>CAPACITACION SIGMA</v>
          </cell>
        </row>
        <row r="1352">
          <cell r="B1352" t="str">
            <v>DESARROLLO APLICACIONES SIGMA</v>
          </cell>
        </row>
        <row r="1353">
          <cell r="B1353" t="str">
            <v>CONVERSION BASE GEOGRAFICA SIGMA</v>
          </cell>
        </row>
        <row r="1354">
          <cell r="B1354" t="str">
            <v>PROY. PILOTO SIGMA BIRF 2449</v>
          </cell>
        </row>
        <row r="1355">
          <cell r="B1355" t="str">
            <v>CONVERSION REDES ACUEDUCTO</v>
          </cell>
        </row>
        <row r="1356">
          <cell r="B1356" t="str">
            <v>CONVERSION REDES ALCANTARILLADO</v>
          </cell>
        </row>
        <row r="1357">
          <cell r="B1357" t="str">
            <v>CONVERSION REDES DISTRIBUCION</v>
          </cell>
        </row>
        <row r="1358">
          <cell r="B1358" t="str">
            <v>CONVERSION REDES TELEFONOS</v>
          </cell>
        </row>
        <row r="1359">
          <cell r="B1359" t="str">
            <v>HW SW Y APLICATIVOS ACUEDUCTO</v>
          </cell>
        </row>
        <row r="1360">
          <cell r="B1360" t="str">
            <v>HW SW Y APLICATIVOS SANEAMIENTO</v>
          </cell>
        </row>
        <row r="1361">
          <cell r="B1361" t="str">
            <v>HW SW Y APLICATIVOS ENERGIA</v>
          </cell>
        </row>
        <row r="1362">
          <cell r="B1362" t="str">
            <v>HW SW Y APLICATIVOS TELECOMUN.</v>
          </cell>
        </row>
        <row r="1363">
          <cell r="B1363" t="str">
            <v>POLIGONO</v>
          </cell>
        </row>
        <row r="1364">
          <cell r="B1364" t="str">
            <v>HW SW Y APLICATIVOS GAS</v>
          </cell>
        </row>
        <row r="1365">
          <cell r="B1365" t="str">
            <v>CONVERSION REDES GAS</v>
          </cell>
        </row>
        <row r="1366">
          <cell r="B1366" t="str">
            <v>CENTRO DE ACTIVIDAD NO EXISTE!!!</v>
          </cell>
        </row>
        <row r="1367">
          <cell r="B1367" t="str">
            <v>SIGA</v>
          </cell>
        </row>
        <row r="1368">
          <cell r="B1368" t="str">
            <v>CENTRO DE ACTIVIDAD NO EXISTE!!!</v>
          </cell>
        </row>
        <row r="1369">
          <cell r="B1369" t="str">
            <v>EVOLUCION SISTEMA DANOS ACUEDUCTO</v>
          </cell>
        </row>
        <row r="1370">
          <cell r="B1370" t="str">
            <v>CENTRO DE ACTIVIDAD NO EXISTE!!!</v>
          </cell>
        </row>
        <row r="1371">
          <cell r="B1371" t="str">
            <v>ALURE PERDIDAS</v>
          </cell>
        </row>
        <row r="1372">
          <cell r="B1372" t="str">
            <v>PROYECTO ALURE COSTOS</v>
          </cell>
        </row>
        <row r="1373">
          <cell r="B1373" t="str">
            <v>SISTEMA INFORM. COMERCIALIZACION ENERGIA</v>
          </cell>
        </row>
        <row r="1374">
          <cell r="B1374" t="str">
            <v>CENTRO DE ACTIVIDAD NO EXISTE!!!</v>
          </cell>
        </row>
        <row r="1375">
          <cell r="B1375" t="str">
            <v>SISTEMA INFORM. PARA LA BOLSA DE ENERGIA</v>
          </cell>
        </row>
        <row r="1376">
          <cell r="B1376" t="str">
            <v>SIST. INFORM. STO. GESTION GCIA. GENERAC</v>
          </cell>
        </row>
        <row r="1377">
          <cell r="B1377" t="str">
            <v>SISTEMA INFORM. PARA GESTION MERCADEO</v>
          </cell>
        </row>
        <row r="1378">
          <cell r="B1378" t="str">
            <v>SIST. INFORM. GESTION FIN. GCIA. GENERAC</v>
          </cell>
        </row>
        <row r="1379">
          <cell r="B1379" t="str">
            <v>CENTRO DE ACTIVIDAD NO EXISTE!!!</v>
          </cell>
        </row>
        <row r="1380">
          <cell r="B1380" t="str">
            <v>EPM BOGOTA S.A. E.S.P.</v>
          </cell>
        </row>
        <row r="1381">
          <cell r="B1381" t="str">
            <v>CENTRO DE ACTIVIDAD NO EXISTE!!!</v>
          </cell>
        </row>
        <row r="1382">
          <cell r="B1382" t="str">
            <v>SISTEMA DE INFORMACION TESORERIA</v>
          </cell>
        </row>
        <row r="1383">
          <cell r="B1383" t="str">
            <v>SISTEMA DE INFORMACION REVISIONES</v>
          </cell>
        </row>
        <row r="1384">
          <cell r="B1384" t="str">
            <v>SISTEMA DE INFORMACION FINANCIERO</v>
          </cell>
        </row>
        <row r="1385">
          <cell r="B1385" t="str">
            <v>SISTEMA DE INFORMACION SEGUROS</v>
          </cell>
        </row>
        <row r="1386">
          <cell r="B1386" t="str">
            <v>PROYECTO SOLUCIONES ANO 2000</v>
          </cell>
        </row>
        <row r="1387">
          <cell r="B1387" t="str">
            <v>CENTRO DE ACTIVIDAD NO EXISTE!!!</v>
          </cell>
        </row>
        <row r="1388">
          <cell r="B1388" t="str">
            <v>SIST. INF. INVENTARIOS (CARTERA, LOTES)</v>
          </cell>
        </row>
        <row r="1389">
          <cell r="B1389" t="str">
            <v>SISTEMA INTEGRADO INFORMACION BIBLIOTECA</v>
          </cell>
        </row>
        <row r="1390">
          <cell r="B1390" t="str">
            <v>SISTEMA POS-PROVEEDURIA</v>
          </cell>
        </row>
        <row r="1391">
          <cell r="B1391" t="str">
            <v>AMPLIACION RED CORPORATIVA EEPPM</v>
          </cell>
        </row>
        <row r="1392">
          <cell r="B1392" t="str">
            <v>SEGURIDAD DE LA INFRAESTRUCTURA INFORM.</v>
          </cell>
        </row>
        <row r="1393">
          <cell r="B1393" t="str">
            <v>ADMINISTRACION DE LA INFRAESTRUCTURA INF</v>
          </cell>
        </row>
        <row r="1394">
          <cell r="B1394" t="str">
            <v>COMUNICACION ORGANIZACIONAL ELECTRONICA</v>
          </cell>
        </row>
        <row r="1395">
          <cell r="B1395" t="str">
            <v>PROYECTO SISIE</v>
          </cell>
        </row>
        <row r="1396">
          <cell r="B1396" t="str">
            <v>CENTRO DE ACTIVIDAD NO EXISTE!!!</v>
          </cell>
        </row>
        <row r="1397">
          <cell r="B1397" t="str">
            <v>PROYECTO TRIPLE-E</v>
          </cell>
        </row>
        <row r="1398">
          <cell r="B1398" t="str">
            <v>PROYECTO INFRAGAS</v>
          </cell>
        </row>
        <row r="1399">
          <cell r="B1399" t="str">
            <v>PROYECTO COM-GAS</v>
          </cell>
        </row>
        <row r="1400">
          <cell r="B1400" t="str">
            <v>PROYECTO DISGAS</v>
          </cell>
        </row>
        <row r="1401">
          <cell r="B1401" t="str">
            <v>PROYECTO CONTRATAR</v>
          </cell>
        </row>
        <row r="1402">
          <cell r="B1402" t="str">
            <v>CENTRO DE ACTIVIDAD NO EXISTE!!!</v>
          </cell>
        </row>
        <row r="1403">
          <cell r="B1403" t="str">
            <v>ANTICIPOS ESTUDIOS</v>
          </cell>
        </row>
        <row r="1404">
          <cell r="B1404" t="str">
            <v>CENTRO DE ACTIVIDAD NO EXISTE!!!</v>
          </cell>
        </row>
      </sheetData>
      <sheetData sheetId="4" refreshError="1">
        <row r="2">
          <cell r="A2" t="str">
            <v>CODIGO</v>
          </cell>
        </row>
        <row r="3">
          <cell r="A3">
            <v>1</v>
          </cell>
        </row>
        <row r="4">
          <cell r="A4">
            <v>2</v>
          </cell>
        </row>
        <row r="5">
          <cell r="A5">
            <v>3</v>
          </cell>
        </row>
        <row r="6">
          <cell r="A6">
            <v>4</v>
          </cell>
        </row>
        <row r="7">
          <cell r="A7">
            <v>5</v>
          </cell>
        </row>
        <row r="8">
          <cell r="A8">
            <v>6</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20.1"/>
    </sheetNames>
    <sheetDataSet>
      <sheetData sheetId="0">
        <row r="8">
          <cell r="AX8" t="str">
            <v>AMAZONAS</v>
          </cell>
        </row>
        <row r="9">
          <cell r="AX9" t="str">
            <v>ANTIOQUIA</v>
          </cell>
        </row>
        <row r="10">
          <cell r="AX10" t="str">
            <v>ARAUCA</v>
          </cell>
        </row>
        <row r="11">
          <cell r="AX11" t="str">
            <v>ATLANTICO</v>
          </cell>
        </row>
        <row r="12">
          <cell r="AX12" t="str">
            <v>BOLIVAR</v>
          </cell>
        </row>
        <row r="13">
          <cell r="AX13" t="str">
            <v>BOYACA</v>
          </cell>
        </row>
        <row r="14">
          <cell r="AX14" t="str">
            <v>CALDAS</v>
          </cell>
        </row>
        <row r="15">
          <cell r="AX15" t="str">
            <v>CAQUETA</v>
          </cell>
        </row>
        <row r="16">
          <cell r="AX16" t="str">
            <v>CASANARE</v>
          </cell>
        </row>
        <row r="17">
          <cell r="AX17" t="str">
            <v>CAUCA</v>
          </cell>
        </row>
        <row r="18">
          <cell r="AX18" t="str">
            <v>CESAR</v>
          </cell>
        </row>
        <row r="19">
          <cell r="AX19" t="str">
            <v>CHOCO</v>
          </cell>
        </row>
        <row r="20">
          <cell r="AX20" t="str">
            <v>CORDOBA</v>
          </cell>
        </row>
        <row r="21">
          <cell r="AX21" t="str">
            <v>CUNDINAMARCA</v>
          </cell>
        </row>
        <row r="22">
          <cell r="AX22" t="str">
            <v>GUAINIA</v>
          </cell>
        </row>
        <row r="23">
          <cell r="AX23" t="str">
            <v>GUAVIARE</v>
          </cell>
        </row>
        <row r="24">
          <cell r="AX24" t="str">
            <v>HUILA</v>
          </cell>
        </row>
        <row r="25">
          <cell r="AX25" t="str">
            <v>LA_GUAJIRA</v>
          </cell>
        </row>
        <row r="26">
          <cell r="AX26" t="str">
            <v>MAGDALENA</v>
          </cell>
        </row>
        <row r="27">
          <cell r="AX27" t="str">
            <v>META</v>
          </cell>
        </row>
        <row r="28">
          <cell r="AX28" t="str">
            <v>N_DE_SANTANDER</v>
          </cell>
        </row>
        <row r="29">
          <cell r="AX29" t="str">
            <v>NARIÑO</v>
          </cell>
        </row>
        <row r="30">
          <cell r="AX30" t="str">
            <v>PUTUMAYO</v>
          </cell>
        </row>
        <row r="31">
          <cell r="AX31" t="str">
            <v>QUINDIO</v>
          </cell>
        </row>
        <row r="32">
          <cell r="AX32" t="str">
            <v>RISARALDA</v>
          </cell>
        </row>
        <row r="33">
          <cell r="AX33" t="str">
            <v>SAN_ANDRES</v>
          </cell>
        </row>
        <row r="34">
          <cell r="AX34" t="str">
            <v>SANTANDER</v>
          </cell>
        </row>
        <row r="35">
          <cell r="AX35" t="str">
            <v>SUCRE</v>
          </cell>
        </row>
        <row r="36">
          <cell r="AX36" t="str">
            <v>TOLIMA</v>
          </cell>
        </row>
        <row r="37">
          <cell r="AX37" t="str">
            <v>VALLE_DEL_CAUCA</v>
          </cell>
        </row>
        <row r="38">
          <cell r="AX38" t="str">
            <v>VAUPES</v>
          </cell>
        </row>
        <row r="39">
          <cell r="AX39" t="str">
            <v>VICHADA</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ATO 20.1"/>
    </sheetNames>
    <sheetDataSet>
      <sheetData sheetId="0">
        <row r="8">
          <cell r="AX8" t="str">
            <v>AMAZONAS</v>
          </cell>
        </row>
        <row r="9">
          <cell r="AX9" t="str">
            <v>ANTIOQUIA</v>
          </cell>
        </row>
        <row r="10">
          <cell r="AX10" t="str">
            <v>ARAUCA</v>
          </cell>
        </row>
        <row r="11">
          <cell r="AX11" t="str">
            <v>ATLANTICO</v>
          </cell>
        </row>
        <row r="12">
          <cell r="AX12" t="str">
            <v>BOLIVAR</v>
          </cell>
        </row>
        <row r="13">
          <cell r="AX13" t="str">
            <v>BOYACA</v>
          </cell>
        </row>
        <row r="14">
          <cell r="AX14" t="str">
            <v>CALDAS</v>
          </cell>
        </row>
        <row r="15">
          <cell r="AX15" t="str">
            <v>CAQUETA</v>
          </cell>
        </row>
        <row r="16">
          <cell r="AX16" t="str">
            <v>CASANARE</v>
          </cell>
        </row>
        <row r="17">
          <cell r="AX17" t="str">
            <v>CAUCA</v>
          </cell>
        </row>
        <row r="18">
          <cell r="AX18" t="str">
            <v>CESAR</v>
          </cell>
        </row>
        <row r="19">
          <cell r="AX19" t="str">
            <v>CHOCO</v>
          </cell>
        </row>
        <row r="20">
          <cell r="AX20" t="str">
            <v>CORDOBA</v>
          </cell>
        </row>
        <row r="21">
          <cell r="AX21" t="str">
            <v>CUNDINAMARCA</v>
          </cell>
        </row>
        <row r="22">
          <cell r="AX22" t="str">
            <v>GUAINIA</v>
          </cell>
        </row>
        <row r="23">
          <cell r="AX23" t="str">
            <v>GUAVIARE</v>
          </cell>
        </row>
        <row r="24">
          <cell r="AX24" t="str">
            <v>HUILA</v>
          </cell>
        </row>
        <row r="25">
          <cell r="AX25" t="str">
            <v>LA_GUAJIRA</v>
          </cell>
        </row>
        <row r="26">
          <cell r="AX26" t="str">
            <v>MAGDALENA</v>
          </cell>
        </row>
        <row r="27">
          <cell r="AX27" t="str">
            <v>META</v>
          </cell>
        </row>
        <row r="28">
          <cell r="AX28" t="str">
            <v>N_DE_SANTANDER</v>
          </cell>
        </row>
        <row r="29">
          <cell r="AX29" t="str">
            <v>NARIÑO</v>
          </cell>
        </row>
        <row r="30">
          <cell r="AX30" t="str">
            <v>PUTUMAYO</v>
          </cell>
        </row>
        <row r="31">
          <cell r="AX31" t="str">
            <v>QUINDIO</v>
          </cell>
        </row>
        <row r="32">
          <cell r="AX32" t="str">
            <v>RISARALDA</v>
          </cell>
        </row>
        <row r="33">
          <cell r="AX33" t="str">
            <v>SAN_ANDRES</v>
          </cell>
        </row>
        <row r="34">
          <cell r="AX34" t="str">
            <v>SANTANDER</v>
          </cell>
        </row>
        <row r="35">
          <cell r="AX35" t="str">
            <v>SUCRE</v>
          </cell>
        </row>
        <row r="36">
          <cell r="AX36" t="str">
            <v>TOLIMA</v>
          </cell>
        </row>
        <row r="37">
          <cell r="AX37" t="str">
            <v>VALLE_DEL_CAUCA</v>
          </cell>
        </row>
        <row r="38">
          <cell r="AX38" t="str">
            <v>VAUPES</v>
          </cell>
        </row>
        <row r="39">
          <cell r="AX39" t="str">
            <v>VICHADA</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f_FECHA"/>
      <sheetName val="VF GNRAL_2011 (4)"/>
      <sheetName val="CONTRALORÍA"/>
      <sheetName val="Hoja3"/>
      <sheetName val="VF GNRAL_2011 (5)"/>
      <sheetName val="Base"/>
      <sheetName val="DOCUMENTOS RIK"/>
      <sheetName val="Hoja8"/>
      <sheetName val="VF-GENERAL-2012"/>
      <sheetName val="FECHA"/>
    </sheetNames>
    <sheetDataSet>
      <sheetData sheetId="0"/>
      <sheetData sheetId="1"/>
      <sheetData sheetId="2"/>
      <sheetData sheetId="3"/>
      <sheetData sheetId="4"/>
      <sheetData sheetId="5"/>
      <sheetData sheetId="6"/>
      <sheetData sheetId="7"/>
      <sheetData sheetId="8"/>
      <sheetData sheetId="9">
        <row r="1">
          <cell r="A1" t="str">
            <v>movn_numero</v>
          </cell>
          <cell r="B1" t="str">
            <v>movf_fecha</v>
          </cell>
          <cell r="C1" t="str">
            <v>movn_ubicacion</v>
          </cell>
          <cell r="D1" t="str">
            <v>movc_documento</v>
          </cell>
          <cell r="E1" t="str">
            <v>movt_observacion</v>
          </cell>
          <cell r="F1" t="str">
            <v>movc_impreso</v>
          </cell>
          <cell r="G1" t="str">
            <v>movc_marca</v>
          </cell>
          <cell r="H1" t="str">
            <v>movc_estado</v>
          </cell>
          <cell r="I1" t="str">
            <v>movn_empresa</v>
          </cell>
          <cell r="J1" t="str">
            <v>movv_vendedor</v>
          </cell>
          <cell r="K1" t="str">
            <v>terc_nombre</v>
          </cell>
          <cell r="L1" t="str">
            <v>movn_documento1</v>
          </cell>
          <cell r="M1" t="str">
            <v>movn_documento2</v>
          </cell>
          <cell r="N1" t="str">
            <v>movv_tercero</v>
          </cell>
          <cell r="O1" t="str">
            <v>movf_presupuesto</v>
          </cell>
          <cell r="P1" t="str">
            <v>terc_nombre</v>
          </cell>
          <cell r="Q1" t="str">
            <v>movn_bodega</v>
          </cell>
          <cell r="R1" t="str">
            <v>ubic_nombre</v>
          </cell>
          <cell r="S1" t="str">
            <v>movn_direccion</v>
          </cell>
          <cell r="T1" t="str">
            <v>movv_total</v>
          </cell>
          <cell r="U1" t="str">
            <v>movc_documento_ori</v>
          </cell>
          <cell r="V1" t="str">
            <v>movv_tasa_cambio</v>
          </cell>
          <cell r="W1" t="str">
            <v>tern_moneda</v>
          </cell>
          <cell r="X1" t="str">
            <v>movn_condicion_pago</v>
          </cell>
          <cell r="Y1" t="str">
            <v>movn_moneda</v>
          </cell>
          <cell r="Z1" t="str">
            <v>movn_negocio</v>
          </cell>
          <cell r="AA1" t="str">
            <v>movc_aplica</v>
          </cell>
          <cell r="AB1" t="str">
            <v>movc_doc_origen</v>
          </cell>
          <cell r="AC1" t="str">
            <v>movv_ajuste</v>
          </cell>
          <cell r="AD1" t="str">
            <v>movn_anno</v>
          </cell>
          <cell r="AE1" t="str">
            <v>movn_documento</v>
          </cell>
          <cell r="AF1" t="str">
            <v>docc_nombre</v>
          </cell>
          <cell r="AG1" t="str">
            <v>movc_concepto</v>
          </cell>
          <cell r="AH1" t="str">
            <v>conc_nombre</v>
          </cell>
          <cell r="AI1" t="str">
            <v>movc_documento1</v>
          </cell>
          <cell r="AJ1" t="str">
            <v>movn_ubicacion1</v>
          </cell>
          <cell r="AK1" t="str">
            <v>movf_confirmacion</v>
          </cell>
          <cell r="AL1" t="str">
            <v>movc_origen</v>
          </cell>
          <cell r="AM1" t="str">
            <v>movc_status</v>
          </cell>
          <cell r="AN1" t="str">
            <v>movc_aprueba</v>
          </cell>
          <cell r="AO1" t="str">
            <v>movv_proyecto_eka</v>
          </cell>
          <cell r="AP1" t="str">
            <v>movv_contrato_eka</v>
          </cell>
          <cell r="AQ1" t="str">
            <v>movn_plan</v>
          </cell>
          <cell r="AR1" t="str">
            <v>movn_centro_costo</v>
          </cell>
          <cell r="AS1" t="str">
            <v>ubic_nombre</v>
          </cell>
        </row>
        <row r="2">
          <cell r="A2">
            <v>5293</v>
          </cell>
          <cell r="B2">
            <v>40574</v>
          </cell>
          <cell r="C2">
            <v>12</v>
          </cell>
          <cell r="D2" t="str">
            <v>CD</v>
          </cell>
          <cell r="E2" t="str">
            <v>RAD. # 1563 SOLICITUD DE CD VIGENCIA FUTURA PARA LA PRESTACION DEL SERVICIO DE PODA TECNICA DE LOS ARBOLES QUE OBSTACULIZAN LAS REDES ELECTRICAS DE DISTRIBUCION DE ALTA MEDIA Y BAJA TENSION, EN EL CASCO URBANO DE LA SUCURSAL DE PAMPLONA, YA QUE EL CONTRAT</v>
          </cell>
          <cell r="G2" t="str">
            <v>N</v>
          </cell>
          <cell r="H2" t="str">
            <v>P</v>
          </cell>
          <cell r="I2">
            <v>1</v>
          </cell>
          <cell r="J2">
            <v>13235656</v>
          </cell>
          <cell r="K2" t="str">
            <v>TOBON SOSA MARIA CECILIA</v>
          </cell>
          <cell r="L2">
            <v>0</v>
          </cell>
          <cell r="M2">
            <v>0</v>
          </cell>
          <cell r="N2">
            <v>37256453</v>
          </cell>
          <cell r="O2">
            <v>40574</v>
          </cell>
          <cell r="P2" t="str">
            <v>RANGEL BECERRA LUIS ALBERTO</v>
          </cell>
          <cell r="Q2">
            <v>0</v>
          </cell>
          <cell r="R2" t="str">
            <v>CENS SUCURSAL PAMPLONA</v>
          </cell>
          <cell r="S2">
            <v>0</v>
          </cell>
          <cell r="T2">
            <v>52621348</v>
          </cell>
          <cell r="V2">
            <v>0</v>
          </cell>
          <cell r="W2">
            <v>0</v>
          </cell>
          <cell r="X2">
            <v>0</v>
          </cell>
          <cell r="Y2">
            <v>0</v>
          </cell>
          <cell r="Z2">
            <v>0</v>
          </cell>
          <cell r="AC2">
            <v>0</v>
          </cell>
          <cell r="AD2">
            <v>2011</v>
          </cell>
          <cell r="AE2">
            <v>0</v>
          </cell>
          <cell r="AF2" t="str">
            <v>CERTIFICADO DISPONIBILIDAD PRESUPUESTAL</v>
          </cell>
          <cell r="AG2" t="str">
            <v>CV</v>
          </cell>
          <cell r="AH2" t="str">
            <v>CERTIFICADO DE VIGENCIAS FUTURAS</v>
          </cell>
          <cell r="AJ2">
            <v>0</v>
          </cell>
          <cell r="AL2" t="str">
            <v>S</v>
          </cell>
          <cell r="AM2" t="str">
            <v>C</v>
          </cell>
          <cell r="AN2" t="str">
            <v>N</v>
          </cell>
          <cell r="AQ2">
            <v>0</v>
          </cell>
          <cell r="AR2">
            <v>365</v>
          </cell>
          <cell r="AS2" t="str">
            <v>GESTION AMBIENTAL</v>
          </cell>
        </row>
        <row r="3">
          <cell r="A3">
            <v>5313</v>
          </cell>
          <cell r="B3">
            <v>40625</v>
          </cell>
          <cell r="C3">
            <v>12</v>
          </cell>
          <cell r="D3" t="str">
            <v>CD</v>
          </cell>
          <cell r="E3" t="str">
            <v>RAD. # 4738 SOLICITUD DE CD VIGENCIA FUTURAPARA REGISTRAR EL CONTRATO INTEGRAL DE SERVICIO DE TOMA DE LECTURA, ENTREGA DE FACTURAS Y CORTE Y RECONEXION, YA QUE POR PRESTARSE LOS SERVICIOS EN CADA SUCURSAL, ESTE DEBE REGISTRARSE CON CARGO A CADA UNA DE ELL</v>
          </cell>
          <cell r="G3" t="str">
            <v>N</v>
          </cell>
          <cell r="H3" t="str">
            <v>P</v>
          </cell>
          <cell r="I3">
            <v>1</v>
          </cell>
          <cell r="J3">
            <v>13235656</v>
          </cell>
          <cell r="K3" t="str">
            <v>CLAVIJO CACERES IVAN ANTONIO</v>
          </cell>
          <cell r="L3">
            <v>0</v>
          </cell>
          <cell r="M3">
            <v>0</v>
          </cell>
          <cell r="N3">
            <v>13473924</v>
          </cell>
          <cell r="O3">
            <v>40625.741793981484</v>
          </cell>
          <cell r="P3" t="str">
            <v>RANGEL BECERRA LUIS ALBERTO</v>
          </cell>
          <cell r="Q3">
            <v>0</v>
          </cell>
          <cell r="R3" t="str">
            <v>CENS SUCURSAL PAMPLONA</v>
          </cell>
          <cell r="S3">
            <v>0</v>
          </cell>
          <cell r="T3">
            <v>487033722</v>
          </cell>
          <cell r="V3">
            <v>0</v>
          </cell>
          <cell r="W3">
            <v>0</v>
          </cell>
          <cell r="X3">
            <v>0</v>
          </cell>
          <cell r="Y3">
            <v>0</v>
          </cell>
          <cell r="Z3">
            <v>0</v>
          </cell>
          <cell r="AC3">
            <v>0</v>
          </cell>
          <cell r="AD3">
            <v>2011</v>
          </cell>
          <cell r="AE3">
            <v>0</v>
          </cell>
          <cell r="AF3" t="str">
            <v>CERTIFICADO DISPONIBILIDAD PRESUPUESTAL</v>
          </cell>
          <cell r="AG3" t="str">
            <v>CV</v>
          </cell>
          <cell r="AH3" t="str">
            <v>CERTIFICADO DE VIGENCIAS FUTURAS</v>
          </cell>
          <cell r="AJ3">
            <v>0</v>
          </cell>
          <cell r="AL3" t="str">
            <v>S</v>
          </cell>
          <cell r="AM3" t="str">
            <v>C</v>
          </cell>
          <cell r="AN3" t="str">
            <v>N</v>
          </cell>
          <cell r="AQ3">
            <v>0</v>
          </cell>
          <cell r="AR3">
            <v>460</v>
          </cell>
          <cell r="AS3" t="str">
            <v>PROCESO FACTURACIÓN Y COBRANZAS</v>
          </cell>
        </row>
        <row r="4">
          <cell r="A4">
            <v>5317</v>
          </cell>
          <cell r="B4">
            <v>40574</v>
          </cell>
          <cell r="C4">
            <v>14</v>
          </cell>
          <cell r="D4" t="str">
            <v>CD</v>
          </cell>
          <cell r="E4" t="str">
            <v>RAD. # 1572 SOLICITUD DE CD VIGENCIA FUTURA PARA LA PRESTACION DEL SERVICIO DE PODA TECNICA DE LOS ARBOLES QUE OBSTACULIZAN LAS REDES ELECTRICAS DE DISTRIBUCION DE ALTA MEDIA Y BAJA TENSION, EN EL CASCO URBANO DE LA SUCURSAL DE TIBU, YA QUE EL CONTRATO SE</v>
          </cell>
          <cell r="G4" t="str">
            <v>N</v>
          </cell>
          <cell r="H4" t="str">
            <v>P</v>
          </cell>
          <cell r="I4">
            <v>1</v>
          </cell>
          <cell r="J4">
            <v>13235656</v>
          </cell>
          <cell r="K4" t="str">
            <v>TOBON SOSA MARIA CECILIA</v>
          </cell>
          <cell r="L4">
            <v>0</v>
          </cell>
          <cell r="M4">
            <v>0</v>
          </cell>
          <cell r="N4">
            <v>37256453</v>
          </cell>
          <cell r="O4">
            <v>40574</v>
          </cell>
          <cell r="P4" t="str">
            <v>RANGEL BECERRA LUIS ALBERTO</v>
          </cell>
          <cell r="Q4">
            <v>0</v>
          </cell>
          <cell r="R4" t="str">
            <v>CENS SUCURSAL TIBÚ</v>
          </cell>
          <cell r="S4">
            <v>0</v>
          </cell>
          <cell r="T4">
            <v>53532608</v>
          </cell>
          <cell r="V4">
            <v>0</v>
          </cell>
          <cell r="W4">
            <v>0</v>
          </cell>
          <cell r="X4">
            <v>0</v>
          </cell>
          <cell r="Y4">
            <v>0</v>
          </cell>
          <cell r="Z4">
            <v>0</v>
          </cell>
          <cell r="AC4">
            <v>0</v>
          </cell>
          <cell r="AD4">
            <v>2011</v>
          </cell>
          <cell r="AE4">
            <v>0</v>
          </cell>
          <cell r="AF4" t="str">
            <v>CERTIFICADO DISPONIBILIDAD PRESUPUESTAL</v>
          </cell>
          <cell r="AG4" t="str">
            <v>CV</v>
          </cell>
          <cell r="AH4" t="str">
            <v>CERTIFICADO DE VIGENCIAS FUTURAS</v>
          </cell>
          <cell r="AJ4">
            <v>0</v>
          </cell>
          <cell r="AL4" t="str">
            <v>S</v>
          </cell>
          <cell r="AM4" t="str">
            <v>C</v>
          </cell>
          <cell r="AN4" t="str">
            <v>N</v>
          </cell>
          <cell r="AQ4">
            <v>0</v>
          </cell>
          <cell r="AR4">
            <v>365</v>
          </cell>
          <cell r="AS4" t="str">
            <v>GESTION AMBIENTAL</v>
          </cell>
        </row>
        <row r="5">
          <cell r="A5">
            <v>5326</v>
          </cell>
          <cell r="B5">
            <v>40602</v>
          </cell>
          <cell r="C5">
            <v>14</v>
          </cell>
          <cell r="D5" t="str">
            <v>CD</v>
          </cell>
          <cell r="E5" t="str">
            <v>RAD. # 2814 VIGENCIA FUTURA SE REQUIERE PARA LA EJECUCION DE ACTIVIDADES DE MANTENIMIENTO EN SISTEMAS DE ALUMBRADO PUBLICO, REDES ENERGIZADAS DE BAJA TENSION Y/O  REDES DESENERGIZADAS DE MEDIA Y BAJA TENSION EN LOS MUNICIPIOS ATENDIDOS POR LA SUCURSAL TIB</v>
          </cell>
          <cell r="G5" t="str">
            <v>N</v>
          </cell>
          <cell r="H5" t="str">
            <v>P</v>
          </cell>
          <cell r="I5">
            <v>1</v>
          </cell>
          <cell r="J5">
            <v>13235656</v>
          </cell>
          <cell r="K5" t="str">
            <v>CHAUSTRE LARA JOSE RAFAEL</v>
          </cell>
          <cell r="L5">
            <v>0</v>
          </cell>
          <cell r="M5">
            <v>0</v>
          </cell>
          <cell r="N5">
            <v>13452676</v>
          </cell>
          <cell r="O5">
            <v>40602.711770833332</v>
          </cell>
          <cell r="P5" t="str">
            <v>RANGEL BECERRA LUIS ALBERTO</v>
          </cell>
          <cell r="Q5">
            <v>0</v>
          </cell>
          <cell r="R5" t="str">
            <v>CENS SUCURSAL TIBÚ</v>
          </cell>
          <cell r="S5">
            <v>0</v>
          </cell>
          <cell r="T5">
            <v>190145839</v>
          </cell>
          <cell r="V5">
            <v>0</v>
          </cell>
          <cell r="W5">
            <v>0</v>
          </cell>
          <cell r="X5">
            <v>0</v>
          </cell>
          <cell r="Y5">
            <v>0</v>
          </cell>
          <cell r="Z5">
            <v>0</v>
          </cell>
          <cell r="AC5">
            <v>0</v>
          </cell>
          <cell r="AD5">
            <v>2011</v>
          </cell>
          <cell r="AE5">
            <v>0</v>
          </cell>
          <cell r="AF5" t="str">
            <v>CERTIFICADO DISPONIBILIDAD PRESUPUESTAL</v>
          </cell>
          <cell r="AG5" t="str">
            <v>CV</v>
          </cell>
          <cell r="AH5" t="str">
            <v>CERTIFICADO DE VIGENCIAS FUTURAS</v>
          </cell>
          <cell r="AJ5">
            <v>0</v>
          </cell>
          <cell r="AL5" t="str">
            <v>S</v>
          </cell>
          <cell r="AM5" t="str">
            <v>C</v>
          </cell>
          <cell r="AN5" t="str">
            <v>N</v>
          </cell>
          <cell r="AQ5">
            <v>0</v>
          </cell>
          <cell r="AR5">
            <v>334</v>
          </cell>
          <cell r="AS5" t="str">
            <v>PROCESO TRANSPORTE DE ENERGÍA</v>
          </cell>
        </row>
        <row r="6">
          <cell r="A6">
            <v>5337</v>
          </cell>
          <cell r="B6">
            <v>40625</v>
          </cell>
          <cell r="C6">
            <v>14</v>
          </cell>
          <cell r="D6" t="str">
            <v>CD</v>
          </cell>
          <cell r="E6" t="str">
            <v>RAD. #4748 SOLICITUD DE CD VIGENCIA FUTURAPARA REGISTRAR EL CONTRATO INTEGRAL DE SERVICIO DE TOMA DE LECTURA, ENTREGA DE FACTURAS Y CORTE Y RECONEXION, YA QUE POR PRESTARSE LOS SERVICIOS EN CADA SUCURSAL, ESTE DEBE REGISTRARSE CON CARGO A CADA UNA DE ELLA</v>
          </cell>
          <cell r="G6" t="str">
            <v>N</v>
          </cell>
          <cell r="H6" t="str">
            <v>P</v>
          </cell>
          <cell r="I6">
            <v>1</v>
          </cell>
          <cell r="J6">
            <v>13235656</v>
          </cell>
          <cell r="K6" t="str">
            <v>CLAVIJO CACERES IVAN ANTONIO</v>
          </cell>
          <cell r="L6">
            <v>0</v>
          </cell>
          <cell r="M6">
            <v>0</v>
          </cell>
          <cell r="N6">
            <v>13473924</v>
          </cell>
          <cell r="O6">
            <v>40625.743136574078</v>
          </cell>
          <cell r="P6" t="str">
            <v>RANGEL BECERRA LUIS ALBERTO</v>
          </cell>
          <cell r="Q6">
            <v>0</v>
          </cell>
          <cell r="R6" t="str">
            <v>CENS SUCURSAL TIBÚ</v>
          </cell>
          <cell r="S6">
            <v>0</v>
          </cell>
          <cell r="T6">
            <v>398482137</v>
          </cell>
          <cell r="V6">
            <v>0</v>
          </cell>
          <cell r="W6">
            <v>0</v>
          </cell>
          <cell r="X6">
            <v>0</v>
          </cell>
          <cell r="Y6">
            <v>0</v>
          </cell>
          <cell r="Z6">
            <v>0</v>
          </cell>
          <cell r="AC6">
            <v>0</v>
          </cell>
          <cell r="AD6">
            <v>2011</v>
          </cell>
          <cell r="AE6">
            <v>0</v>
          </cell>
          <cell r="AF6" t="str">
            <v>CERTIFICADO DISPONIBILIDAD PRESUPUESTAL</v>
          </cell>
          <cell r="AG6" t="str">
            <v>CV</v>
          </cell>
          <cell r="AH6" t="str">
            <v>CERTIFICADO DE VIGENCIAS FUTURAS</v>
          </cell>
          <cell r="AJ6">
            <v>0</v>
          </cell>
          <cell r="AL6" t="str">
            <v>S</v>
          </cell>
          <cell r="AM6" t="str">
            <v>C</v>
          </cell>
          <cell r="AN6" t="str">
            <v>N</v>
          </cell>
          <cell r="AQ6">
            <v>0</v>
          </cell>
          <cell r="AR6">
            <v>460</v>
          </cell>
          <cell r="AS6" t="str">
            <v>PROCESO FACTURACIÓN Y COBRANZAS</v>
          </cell>
        </row>
        <row r="7">
          <cell r="A7">
            <v>5354</v>
          </cell>
          <cell r="B7">
            <v>40574</v>
          </cell>
          <cell r="C7">
            <v>15</v>
          </cell>
          <cell r="D7" t="str">
            <v>CD</v>
          </cell>
          <cell r="E7" t="str">
            <v>RAD. # 1574 SOLICITUD DE CD VIGENCIA FUTURA PARA LA PRESTACION DEL SERVICIO DE PODA TECNICA DE LOS ARBOLES QUE OBSTACULIZAN LAS REDES ELECTRICAS DE DISTRIBUCION DE ALTA MEDIA Y BAJA TENSION, EN EL CASCO URBANO DE LA SUCURSAL DE AGUACHICA, YA QUE EL CONTRA</v>
          </cell>
          <cell r="G7" t="str">
            <v>N</v>
          </cell>
          <cell r="H7" t="str">
            <v>P</v>
          </cell>
          <cell r="I7">
            <v>1</v>
          </cell>
          <cell r="J7">
            <v>13235656</v>
          </cell>
          <cell r="K7" t="str">
            <v>TOBON SOSA MARIA CECILIA</v>
          </cell>
          <cell r="L7">
            <v>0</v>
          </cell>
          <cell r="M7">
            <v>0</v>
          </cell>
          <cell r="N7">
            <v>37256453</v>
          </cell>
          <cell r="O7">
            <v>40574</v>
          </cell>
          <cell r="P7" t="str">
            <v>RANGEL BECERRA LUIS ALBERTO</v>
          </cell>
          <cell r="Q7">
            <v>0</v>
          </cell>
          <cell r="R7" t="str">
            <v>CENS SUCURSAL AGUACHICA</v>
          </cell>
          <cell r="S7">
            <v>0</v>
          </cell>
          <cell r="T7">
            <v>183706864</v>
          </cell>
          <cell r="V7">
            <v>0</v>
          </cell>
          <cell r="W7">
            <v>0</v>
          </cell>
          <cell r="X7">
            <v>0</v>
          </cell>
          <cell r="Y7">
            <v>0</v>
          </cell>
          <cell r="Z7">
            <v>0</v>
          </cell>
          <cell r="AC7">
            <v>0</v>
          </cell>
          <cell r="AD7">
            <v>2011</v>
          </cell>
          <cell r="AE7">
            <v>0</v>
          </cell>
          <cell r="AF7" t="str">
            <v>CERTIFICADO DISPONIBILIDAD PRESUPUESTAL</v>
          </cell>
          <cell r="AG7" t="str">
            <v>CV</v>
          </cell>
          <cell r="AH7" t="str">
            <v>CERTIFICADO DE VIGENCIAS FUTURAS</v>
          </cell>
          <cell r="AJ7">
            <v>0</v>
          </cell>
          <cell r="AL7" t="str">
            <v>S</v>
          </cell>
          <cell r="AM7" t="str">
            <v>C</v>
          </cell>
          <cell r="AN7" t="str">
            <v>N</v>
          </cell>
          <cell r="AQ7">
            <v>0</v>
          </cell>
          <cell r="AR7">
            <v>365</v>
          </cell>
          <cell r="AS7" t="str">
            <v>GESTION AMBIENTAL</v>
          </cell>
        </row>
        <row r="8">
          <cell r="A8">
            <v>5367</v>
          </cell>
          <cell r="B8">
            <v>40602</v>
          </cell>
          <cell r="C8">
            <v>15</v>
          </cell>
          <cell r="D8" t="str">
            <v>CD</v>
          </cell>
          <cell r="E8" t="str">
            <v>RADICADO MERCURIO # 2811 VIGENCIA FUTURA SE REQUIERE PARA LA EJECUCION DE ACTIVIDADES DE MANTENIMIENTO EN SISTEMAS DE ALUMBRADO PUBLICO, REDES ENERGIZADAS DE BAJA TENSION Y/O  REDES DESENERGIZADAS DE MEDIA Y BAJA TENSION EN LOS MUNICIPIOS ATENDIDOS POR LA</v>
          </cell>
          <cell r="G8" t="str">
            <v>N</v>
          </cell>
          <cell r="H8" t="str">
            <v>P</v>
          </cell>
          <cell r="I8">
            <v>1</v>
          </cell>
          <cell r="J8">
            <v>13235656</v>
          </cell>
          <cell r="K8" t="str">
            <v>CHAUSTRE LARA JOSE RAFAEL</v>
          </cell>
          <cell r="L8">
            <v>0</v>
          </cell>
          <cell r="M8">
            <v>0</v>
          </cell>
          <cell r="N8">
            <v>13452676</v>
          </cell>
          <cell r="O8">
            <v>40602.696631944447</v>
          </cell>
          <cell r="P8" t="str">
            <v>RANGEL BECERRA LUIS ALBERTO</v>
          </cell>
          <cell r="Q8">
            <v>0</v>
          </cell>
          <cell r="R8" t="str">
            <v>CENS SUCURSAL AGUACHICA</v>
          </cell>
          <cell r="S8">
            <v>0</v>
          </cell>
          <cell r="T8">
            <v>208284826</v>
          </cell>
          <cell r="V8">
            <v>0</v>
          </cell>
          <cell r="W8">
            <v>0</v>
          </cell>
          <cell r="X8">
            <v>0</v>
          </cell>
          <cell r="Y8">
            <v>0</v>
          </cell>
          <cell r="Z8">
            <v>0</v>
          </cell>
          <cell r="AC8">
            <v>0</v>
          </cell>
          <cell r="AD8">
            <v>2011</v>
          </cell>
          <cell r="AE8">
            <v>0</v>
          </cell>
          <cell r="AF8" t="str">
            <v>CERTIFICADO DISPONIBILIDAD PRESUPUESTAL</v>
          </cell>
          <cell r="AG8" t="str">
            <v>CV</v>
          </cell>
          <cell r="AH8" t="str">
            <v>CERTIFICADO DE VIGENCIAS FUTURAS</v>
          </cell>
          <cell r="AJ8">
            <v>0</v>
          </cell>
          <cell r="AL8" t="str">
            <v>S</v>
          </cell>
          <cell r="AM8" t="str">
            <v>C</v>
          </cell>
          <cell r="AN8" t="str">
            <v>N</v>
          </cell>
          <cell r="AQ8">
            <v>0</v>
          </cell>
          <cell r="AR8">
            <v>334</v>
          </cell>
          <cell r="AS8" t="str">
            <v>PROCESO TRANSPORTE DE ENERGÍA</v>
          </cell>
        </row>
        <row r="9">
          <cell r="A9">
            <v>5373</v>
          </cell>
          <cell r="B9">
            <v>40625</v>
          </cell>
          <cell r="C9">
            <v>15</v>
          </cell>
          <cell r="D9" t="str">
            <v>CD</v>
          </cell>
          <cell r="E9" t="str">
            <v>RAD. #4749 SOLICITUD DE CD VIGENCIA FUTURAPARA REGISTRAR EL CONTRATO INTEGRAL DE SERVICIO DE TOMA DE LECTURA, ENTREGA DE FACTURAS Y CORTE Y RECONEXION, YA QUE POR PRESTARSE LOS SERVICIOS EN CADA SUCURSAL, ESTE DEBE REGISTRARSE CON CARGO A CADA UNA DE ELLA</v>
          </cell>
          <cell r="G9" t="str">
            <v>N</v>
          </cell>
          <cell r="H9" t="str">
            <v>P</v>
          </cell>
          <cell r="I9">
            <v>1</v>
          </cell>
          <cell r="J9">
            <v>13235656</v>
          </cell>
          <cell r="K9" t="str">
            <v>CLAVIJO CACERES IVAN ANTONIO</v>
          </cell>
          <cell r="L9">
            <v>0</v>
          </cell>
          <cell r="M9">
            <v>0</v>
          </cell>
          <cell r="N9">
            <v>13473924</v>
          </cell>
          <cell r="O9">
            <v>40625.743703703702</v>
          </cell>
          <cell r="P9" t="str">
            <v>RANGEL BECERRA LUIS ALBERTO</v>
          </cell>
          <cell r="Q9">
            <v>0</v>
          </cell>
          <cell r="R9" t="str">
            <v>CENS SUCURSAL AGUACHICA</v>
          </cell>
          <cell r="S9">
            <v>0</v>
          </cell>
          <cell r="T9">
            <v>664136895</v>
          </cell>
          <cell r="V9">
            <v>0</v>
          </cell>
          <cell r="W9">
            <v>0</v>
          </cell>
          <cell r="X9">
            <v>0</v>
          </cell>
          <cell r="Y9">
            <v>0</v>
          </cell>
          <cell r="Z9">
            <v>0</v>
          </cell>
          <cell r="AC9">
            <v>0</v>
          </cell>
          <cell r="AD9">
            <v>2011</v>
          </cell>
          <cell r="AE9">
            <v>0</v>
          </cell>
          <cell r="AF9" t="str">
            <v>CERTIFICADO DISPONIBILIDAD PRESUPUESTAL</v>
          </cell>
          <cell r="AG9" t="str">
            <v>CV</v>
          </cell>
          <cell r="AH9" t="str">
            <v>CERTIFICADO DE VIGENCIAS FUTURAS</v>
          </cell>
          <cell r="AJ9">
            <v>0</v>
          </cell>
          <cell r="AL9" t="str">
            <v>S</v>
          </cell>
          <cell r="AM9" t="str">
            <v>C</v>
          </cell>
          <cell r="AN9" t="str">
            <v>N</v>
          </cell>
          <cell r="AQ9">
            <v>0</v>
          </cell>
          <cell r="AR9">
            <v>460</v>
          </cell>
          <cell r="AS9" t="str">
            <v>PROCESO FACTURACIÓN Y COBRANZAS</v>
          </cell>
        </row>
        <row r="10">
          <cell r="A10">
            <v>5385</v>
          </cell>
          <cell r="B10">
            <v>40574</v>
          </cell>
          <cell r="C10">
            <v>13</v>
          </cell>
          <cell r="D10" t="str">
            <v>CD</v>
          </cell>
          <cell r="E10" t="str">
            <v>RAD. # 1567 SOLICITUD DE CD VIGENCIA FUTURA PARA LA PRESTACION DEL SERVICIO DE PODA TECNICA DE LOS ARBOLES QUE OBSTACULIZAN LAS REDES ELECTRICAS DE DISTRIBUCION DE ALTA MEDIA Y BAJA TENSION, EN EL CASCO URBANO DE LA SUCURSAL DE OCAÑA, YA QUE EL CONTRATO S</v>
          </cell>
          <cell r="G10" t="str">
            <v>N</v>
          </cell>
          <cell r="H10" t="str">
            <v>P</v>
          </cell>
          <cell r="I10">
            <v>1</v>
          </cell>
          <cell r="J10">
            <v>13235656</v>
          </cell>
          <cell r="K10" t="str">
            <v>TOBON SOSA MARIA CECILIA</v>
          </cell>
          <cell r="L10">
            <v>0</v>
          </cell>
          <cell r="M10">
            <v>0</v>
          </cell>
          <cell r="N10">
            <v>37256453</v>
          </cell>
          <cell r="O10">
            <v>40574</v>
          </cell>
          <cell r="P10" t="str">
            <v>RANGEL BECERRA LUIS ALBERTO</v>
          </cell>
          <cell r="Q10">
            <v>0</v>
          </cell>
          <cell r="R10" t="str">
            <v>CENS SUCURSAL OCAÑA</v>
          </cell>
          <cell r="S10">
            <v>0</v>
          </cell>
          <cell r="T10">
            <v>30648311</v>
          </cell>
          <cell r="V10">
            <v>0</v>
          </cell>
          <cell r="W10">
            <v>0</v>
          </cell>
          <cell r="X10">
            <v>0</v>
          </cell>
          <cell r="Y10">
            <v>0</v>
          </cell>
          <cell r="Z10">
            <v>0</v>
          </cell>
          <cell r="AC10">
            <v>0</v>
          </cell>
          <cell r="AD10">
            <v>2011</v>
          </cell>
          <cell r="AE10">
            <v>0</v>
          </cell>
          <cell r="AF10" t="str">
            <v>CERTIFICADO DISPONIBILIDAD PRESUPUESTAL</v>
          </cell>
          <cell r="AG10" t="str">
            <v>CV</v>
          </cell>
          <cell r="AH10" t="str">
            <v>CERTIFICADO DE VIGENCIAS FUTURAS</v>
          </cell>
          <cell r="AJ10">
            <v>0</v>
          </cell>
          <cell r="AL10" t="str">
            <v>S</v>
          </cell>
          <cell r="AM10" t="str">
            <v>C</v>
          </cell>
          <cell r="AN10" t="str">
            <v>N</v>
          </cell>
          <cell r="AQ10">
            <v>0</v>
          </cell>
          <cell r="AR10">
            <v>365</v>
          </cell>
          <cell r="AS10" t="str">
            <v>GESTION AMBIENTAL</v>
          </cell>
        </row>
        <row r="11">
          <cell r="A11">
            <v>5410</v>
          </cell>
          <cell r="B11">
            <v>40625</v>
          </cell>
          <cell r="C11">
            <v>13</v>
          </cell>
          <cell r="D11" t="str">
            <v>CD</v>
          </cell>
          <cell r="E11" t="str">
            <v>RAD. #4745 SOLICITUD DE CD VIGENCIA FUTURAPARA REGISTRAR EL CONTRATO INTEGRAL DE SERVICIO DE TOMA DE LECTURA, ENTREGA DE FACTURAS Y CORTE Y RECONEXION, YA QUE POR PRESTARSE LOS SERVICIOS EN CADA SUCURSAL, ESTE DEBE REGISTRARSE CON CARGO A CADA UNA DE ELLA</v>
          </cell>
          <cell r="G11" t="str">
            <v>N</v>
          </cell>
          <cell r="H11" t="str">
            <v>P</v>
          </cell>
          <cell r="I11">
            <v>1</v>
          </cell>
          <cell r="J11">
            <v>13235656</v>
          </cell>
          <cell r="K11" t="str">
            <v>CLAVIJO CACERES IVAN ANTONIO</v>
          </cell>
          <cell r="L11">
            <v>0</v>
          </cell>
          <cell r="M11">
            <v>0</v>
          </cell>
          <cell r="N11">
            <v>13473924</v>
          </cell>
          <cell r="O11">
            <v>40625.742615740739</v>
          </cell>
          <cell r="P11" t="str">
            <v>RANGEL BECERRA LUIS ALBERTO</v>
          </cell>
          <cell r="Q11">
            <v>0</v>
          </cell>
          <cell r="R11" t="str">
            <v>CENS SUCURSAL OCAÑA</v>
          </cell>
          <cell r="S11">
            <v>0</v>
          </cell>
          <cell r="T11">
            <v>1062619031</v>
          </cell>
          <cell r="V11">
            <v>0</v>
          </cell>
          <cell r="W11">
            <v>0</v>
          </cell>
          <cell r="X11">
            <v>0</v>
          </cell>
          <cell r="Y11">
            <v>0</v>
          </cell>
          <cell r="Z11">
            <v>0</v>
          </cell>
          <cell r="AC11">
            <v>0</v>
          </cell>
          <cell r="AD11">
            <v>2011</v>
          </cell>
          <cell r="AE11">
            <v>0</v>
          </cell>
          <cell r="AF11" t="str">
            <v>CERTIFICADO DISPONIBILIDAD PRESUPUESTAL</v>
          </cell>
          <cell r="AG11" t="str">
            <v>CV</v>
          </cell>
          <cell r="AH11" t="str">
            <v>CERTIFICADO DE VIGENCIAS FUTURAS</v>
          </cell>
          <cell r="AJ11">
            <v>0</v>
          </cell>
          <cell r="AL11" t="str">
            <v>S</v>
          </cell>
          <cell r="AM11" t="str">
            <v>C</v>
          </cell>
          <cell r="AN11" t="str">
            <v>N</v>
          </cell>
          <cell r="AQ11">
            <v>0</v>
          </cell>
          <cell r="AR11">
            <v>460</v>
          </cell>
          <cell r="AS11" t="str">
            <v>PROCESO FACTURACIÓN Y COBRANZAS</v>
          </cell>
        </row>
        <row r="12">
          <cell r="A12">
            <v>6770</v>
          </cell>
          <cell r="B12">
            <v>40547</v>
          </cell>
          <cell r="C12">
            <v>11</v>
          </cell>
          <cell r="D12" t="str">
            <v>CD</v>
          </cell>
          <cell r="E12" t="str">
            <v>RAD. # 177 SOLICITUD DE CD VIGENCIA FUTURA PARA LA EJECUCION DE ACTIVIDADES OPERATIVAS DEL PROCESO DE FACTURACION DE CENS S.A. ESP, SEGUN LA APROBACION DE JUNTA DIRECTIVA DE CENS EN SESIÓN NO. 714</v>
          </cell>
          <cell r="G12" t="str">
            <v>N</v>
          </cell>
          <cell r="H12" t="str">
            <v>P</v>
          </cell>
          <cell r="I12">
            <v>1</v>
          </cell>
          <cell r="J12">
            <v>13235656</v>
          </cell>
          <cell r="K12" t="str">
            <v>CLAVIJO CACERES IVAN ANTONIO</v>
          </cell>
          <cell r="L12">
            <v>0</v>
          </cell>
          <cell r="M12">
            <v>0</v>
          </cell>
          <cell r="N12">
            <v>13473924</v>
          </cell>
          <cell r="O12">
            <v>40547</v>
          </cell>
          <cell r="P12" t="str">
            <v>RANGEL BECERRA LUIS ALBERTO</v>
          </cell>
          <cell r="Q12">
            <v>0</v>
          </cell>
          <cell r="R12" t="str">
            <v>CENS PRINCIPAL CÚCUTA</v>
          </cell>
          <cell r="S12">
            <v>0</v>
          </cell>
          <cell r="T12">
            <v>4427579293</v>
          </cell>
          <cell r="V12">
            <v>0</v>
          </cell>
          <cell r="W12">
            <v>0</v>
          </cell>
          <cell r="X12">
            <v>0</v>
          </cell>
          <cell r="Y12">
            <v>0</v>
          </cell>
          <cell r="Z12">
            <v>0</v>
          </cell>
          <cell r="AC12">
            <v>0</v>
          </cell>
          <cell r="AD12">
            <v>2011</v>
          </cell>
          <cell r="AE12">
            <v>0</v>
          </cell>
          <cell r="AF12" t="str">
            <v>CERTIFICADO DISPONIBILIDAD PRESUPUESTAL</v>
          </cell>
          <cell r="AG12" t="str">
            <v>CV</v>
          </cell>
          <cell r="AH12" t="str">
            <v>CERTIFICADO DE VIGENCIAS FUTURAS</v>
          </cell>
          <cell r="AJ12">
            <v>0</v>
          </cell>
          <cell r="AL12" t="str">
            <v>S</v>
          </cell>
          <cell r="AM12" t="str">
            <v>C</v>
          </cell>
          <cell r="AN12" t="str">
            <v>N</v>
          </cell>
          <cell r="AQ12">
            <v>0</v>
          </cell>
          <cell r="AR12">
            <v>460</v>
          </cell>
          <cell r="AS12" t="str">
            <v>PROCESO FACTURACIÓN Y COBRANZAS</v>
          </cell>
        </row>
        <row r="13">
          <cell r="A13">
            <v>6771</v>
          </cell>
          <cell r="B13">
            <v>40547</v>
          </cell>
          <cell r="C13">
            <v>11</v>
          </cell>
          <cell r="D13" t="str">
            <v>CD</v>
          </cell>
          <cell r="E13" t="str">
            <v>RAD. # 177 SOLICITUD DE CD VIGENCIA FUTURA PARA LA EJECUCION DE ACTIVIDADES OPERATIVAS DEL PROCESO DE FACTURACION DE CENS S.A. ESP, SEGUN LA APROBACION DE JUNTA DIRECTIVA DE CENS EN SESIÓN NO. 714</v>
          </cell>
          <cell r="G13" t="str">
            <v>N</v>
          </cell>
          <cell r="H13" t="str">
            <v>P</v>
          </cell>
          <cell r="I13">
            <v>1</v>
          </cell>
          <cell r="J13">
            <v>110</v>
          </cell>
          <cell r="K13" t="str">
            <v>CLAVIJO CACERES IVAN ANTONIO</v>
          </cell>
          <cell r="L13">
            <v>0</v>
          </cell>
          <cell r="M13">
            <v>0</v>
          </cell>
          <cell r="N13">
            <v>13473924</v>
          </cell>
          <cell r="O13">
            <v>40547</v>
          </cell>
          <cell r="P13" t="str">
            <v>JUNTA   DIRECTIVA CENS</v>
          </cell>
          <cell r="Q13">
            <v>0</v>
          </cell>
          <cell r="R13" t="str">
            <v>CENS PRINCIPAL CÚCUTA</v>
          </cell>
          <cell r="S13">
            <v>0</v>
          </cell>
          <cell r="T13">
            <v>1106894823</v>
          </cell>
          <cell r="V13">
            <v>0</v>
          </cell>
          <cell r="W13">
            <v>0</v>
          </cell>
          <cell r="X13">
            <v>0</v>
          </cell>
          <cell r="Y13">
            <v>0</v>
          </cell>
          <cell r="Z13">
            <v>0</v>
          </cell>
          <cell r="AC13">
            <v>0</v>
          </cell>
          <cell r="AD13">
            <v>2011</v>
          </cell>
          <cell r="AE13">
            <v>0</v>
          </cell>
          <cell r="AF13" t="str">
            <v>CERTIFICADO DISPONIBILIDAD PRESUPUESTAL</v>
          </cell>
          <cell r="AG13" t="str">
            <v>CV</v>
          </cell>
          <cell r="AH13" t="str">
            <v>CERTIFICADO DE VIGENCIAS FUTURAS</v>
          </cell>
          <cell r="AJ13">
            <v>0</v>
          </cell>
          <cell r="AL13" t="str">
            <v>S</v>
          </cell>
          <cell r="AM13" t="str">
            <v>C</v>
          </cell>
          <cell r="AN13" t="str">
            <v>N</v>
          </cell>
          <cell r="AQ13">
            <v>0</v>
          </cell>
          <cell r="AR13">
            <v>460</v>
          </cell>
          <cell r="AS13" t="str">
            <v>PROCESO FACTURACIÓN Y COBRANZAS</v>
          </cell>
        </row>
        <row r="14">
          <cell r="A14">
            <v>6912</v>
          </cell>
          <cell r="B14">
            <v>40582</v>
          </cell>
          <cell r="C14">
            <v>11</v>
          </cell>
          <cell r="D14" t="str">
            <v>CD</v>
          </cell>
          <cell r="E14" t="str">
            <v>RAD. # 1845 SOLICITUD DE CD VIGENCIA FUTURA PARA INICAR PROCESO DE CONTRATACION PARA EL AÑO 2012 PARA LA PRESTACIÓN DE LOS SERVICIOS DE IMPRESIÓN VARIABLE Y COMPLEMENTARIA BAJO LA MODALIDAD DE OUTSOURCING PARA ATENDER LAS NECESIDADES DE CENTRALES ELECTRIC</v>
          </cell>
          <cell r="G14" t="str">
            <v>N</v>
          </cell>
          <cell r="H14" t="str">
            <v>P</v>
          </cell>
          <cell r="I14">
            <v>1</v>
          </cell>
          <cell r="J14">
            <v>13235656</v>
          </cell>
          <cell r="K14" t="str">
            <v>CLAVIJO CACERES IVAN ANTONIO</v>
          </cell>
          <cell r="L14">
            <v>0</v>
          </cell>
          <cell r="M14">
            <v>0</v>
          </cell>
          <cell r="N14">
            <v>13473924</v>
          </cell>
          <cell r="O14">
            <v>40582.323055555556</v>
          </cell>
          <cell r="P14" t="str">
            <v>RANGEL BECERRA LUIS ALBERTO</v>
          </cell>
          <cell r="Q14">
            <v>0</v>
          </cell>
          <cell r="R14" t="str">
            <v>CENS PRINCIPAL CÚCUTA</v>
          </cell>
          <cell r="S14">
            <v>0</v>
          </cell>
          <cell r="T14">
            <v>41978000</v>
          </cell>
          <cell r="V14">
            <v>0</v>
          </cell>
          <cell r="W14">
            <v>0</v>
          </cell>
          <cell r="X14">
            <v>0</v>
          </cell>
          <cell r="Y14">
            <v>0</v>
          </cell>
          <cell r="Z14">
            <v>0</v>
          </cell>
          <cell r="AC14">
            <v>0</v>
          </cell>
          <cell r="AD14">
            <v>2011</v>
          </cell>
          <cell r="AE14">
            <v>0</v>
          </cell>
          <cell r="AF14" t="str">
            <v>CERTIFICADO DISPONIBILIDAD PRESUPUESTAL</v>
          </cell>
          <cell r="AG14" t="str">
            <v>CV</v>
          </cell>
          <cell r="AH14" t="str">
            <v>CERTIFICADO DE VIGENCIAS FUTURAS</v>
          </cell>
          <cell r="AJ14">
            <v>0</v>
          </cell>
          <cell r="AL14" t="str">
            <v>S</v>
          </cell>
          <cell r="AM14" t="str">
            <v>C</v>
          </cell>
          <cell r="AN14" t="str">
            <v>N</v>
          </cell>
          <cell r="AQ14">
            <v>0</v>
          </cell>
          <cell r="AR14">
            <v>460</v>
          </cell>
          <cell r="AS14" t="str">
            <v>PROCESO FACTURACIÓN Y COBRANZAS</v>
          </cell>
        </row>
        <row r="15">
          <cell r="A15">
            <v>7061</v>
          </cell>
          <cell r="B15">
            <v>40613</v>
          </cell>
          <cell r="C15">
            <v>11</v>
          </cell>
          <cell r="D15" t="str">
            <v>CD</v>
          </cell>
          <cell r="E15" t="str">
            <v>RAD #3086, SOLICITUD DE CD VIGENCIA FUTURA, PARA LA COMPRA DE ENERGÍA Y POTENCIA CON DESTINO AL MERCADO REGULADO Y NO REGULADO, PARA CUBRIR LA DEMANDA PROYECTADA DE LOS MERCADOS DE CENS, SEGÚN REUNIÓN 716 DE JUNTA DIRECTIVA.</v>
          </cell>
          <cell r="G15" t="str">
            <v>N</v>
          </cell>
          <cell r="H15" t="str">
            <v>P</v>
          </cell>
          <cell r="I15">
            <v>1</v>
          </cell>
          <cell r="J15">
            <v>110</v>
          </cell>
          <cell r="K15" t="str">
            <v>MONDRAGON VILLAMIZAR WILLIAM</v>
          </cell>
          <cell r="L15">
            <v>0</v>
          </cell>
          <cell r="M15">
            <v>0</v>
          </cell>
          <cell r="N15">
            <v>13500747</v>
          </cell>
          <cell r="O15">
            <v>40613.416331018518</v>
          </cell>
          <cell r="P15" t="str">
            <v>JUNTA   DIRECTIVA CENS</v>
          </cell>
          <cell r="Q15">
            <v>0</v>
          </cell>
          <cell r="R15" t="str">
            <v>CENS PRINCIPAL CÚCUTA</v>
          </cell>
          <cell r="S15">
            <v>0</v>
          </cell>
          <cell r="T15">
            <v>16235000000</v>
          </cell>
          <cell r="V15">
            <v>0</v>
          </cell>
          <cell r="W15">
            <v>0</v>
          </cell>
          <cell r="X15">
            <v>0</v>
          </cell>
          <cell r="Y15">
            <v>0</v>
          </cell>
          <cell r="Z15">
            <v>0</v>
          </cell>
          <cell r="AC15">
            <v>0</v>
          </cell>
          <cell r="AD15">
            <v>2011</v>
          </cell>
          <cell r="AE15">
            <v>0</v>
          </cell>
          <cell r="AF15" t="str">
            <v>CERTIFICADO DISPONIBILIDAD PRESUPUESTAL</v>
          </cell>
          <cell r="AG15" t="str">
            <v>CV</v>
          </cell>
          <cell r="AH15" t="str">
            <v>CERTIFICADO DE VIGENCIAS FUTURAS</v>
          </cell>
          <cell r="AJ15">
            <v>0</v>
          </cell>
          <cell r="AL15" t="str">
            <v>S</v>
          </cell>
          <cell r="AM15" t="str">
            <v>C</v>
          </cell>
          <cell r="AN15" t="str">
            <v>N</v>
          </cell>
          <cell r="AQ15">
            <v>0</v>
          </cell>
          <cell r="AR15">
            <v>410</v>
          </cell>
          <cell r="AS15" t="str">
            <v>MERCADO MAYORISTA</v>
          </cell>
        </row>
        <row r="16">
          <cell r="A16">
            <v>7062</v>
          </cell>
          <cell r="B16">
            <v>40613</v>
          </cell>
          <cell r="C16">
            <v>11</v>
          </cell>
          <cell r="D16" t="str">
            <v>CD</v>
          </cell>
          <cell r="E16" t="str">
            <v>RAD #3086, SOLICITUD DE CD VIGENCIA FUTURA, PARA LA COMPRA DE ENERGÍA Y POTENCIA CON DESTINO AL MERCADO REGULADO Y NO REGULADO, PARA CUBRIR LA DEMANDA PROYECTADA DE LOS MERCADOS DE CENS, SEGÚN REUNIÓN 716 DE JUNTA DIRECTIVA.</v>
          </cell>
          <cell r="G16" t="str">
            <v>N</v>
          </cell>
          <cell r="H16" t="str">
            <v>P</v>
          </cell>
          <cell r="I16">
            <v>1</v>
          </cell>
          <cell r="J16">
            <v>110</v>
          </cell>
          <cell r="K16" t="str">
            <v>MONDRAGON VILLAMIZAR WILLIAM</v>
          </cell>
          <cell r="L16">
            <v>0</v>
          </cell>
          <cell r="M16">
            <v>0</v>
          </cell>
          <cell r="N16">
            <v>13500747</v>
          </cell>
          <cell r="O16">
            <v>40613.436064814814</v>
          </cell>
          <cell r="P16" t="str">
            <v>JUNTA   DIRECTIVA CENS</v>
          </cell>
          <cell r="Q16">
            <v>0</v>
          </cell>
          <cell r="R16" t="str">
            <v>CENS PRINCIPAL CÚCUTA</v>
          </cell>
          <cell r="S16">
            <v>0</v>
          </cell>
          <cell r="T16">
            <v>106354000000</v>
          </cell>
          <cell r="V16">
            <v>0</v>
          </cell>
          <cell r="W16">
            <v>0</v>
          </cell>
          <cell r="X16">
            <v>0</v>
          </cell>
          <cell r="Y16">
            <v>0</v>
          </cell>
          <cell r="Z16">
            <v>0</v>
          </cell>
          <cell r="AC16">
            <v>0</v>
          </cell>
          <cell r="AD16">
            <v>2011</v>
          </cell>
          <cell r="AE16">
            <v>0</v>
          </cell>
          <cell r="AF16" t="str">
            <v>CERTIFICADO DISPONIBILIDAD PRESUPUESTAL</v>
          </cell>
          <cell r="AG16" t="str">
            <v>CV</v>
          </cell>
          <cell r="AH16" t="str">
            <v>CERTIFICADO DE VIGENCIAS FUTURAS</v>
          </cell>
          <cell r="AJ16">
            <v>0</v>
          </cell>
          <cell r="AL16" t="str">
            <v>S</v>
          </cell>
          <cell r="AM16" t="str">
            <v>C</v>
          </cell>
          <cell r="AN16" t="str">
            <v>N</v>
          </cell>
          <cell r="AQ16">
            <v>0</v>
          </cell>
          <cell r="AR16">
            <v>410</v>
          </cell>
          <cell r="AS16" t="str">
            <v>MERCADO MAYORISTA</v>
          </cell>
        </row>
        <row r="17">
          <cell r="A17">
            <v>7063</v>
          </cell>
          <cell r="B17">
            <v>40613</v>
          </cell>
          <cell r="C17">
            <v>11</v>
          </cell>
          <cell r="D17" t="str">
            <v>CD</v>
          </cell>
          <cell r="E17" t="str">
            <v>RAD #3086, SOLICITUD DE CD VIGENCIA FUTURA, PARA LA COMPRA DE ENERGÍA Y POTENCIA CON DESTINO AL MERCADO REGULADO Y NO REGULADO, PARA CUBRIR LA DEMANDA PROYECTADA DE LOS MERCADOS DE CENS, SEGÚN REUNIÓN 716 DE JUNTA DIRECTIVA.</v>
          </cell>
          <cell r="G17" t="str">
            <v>N</v>
          </cell>
          <cell r="H17" t="str">
            <v>P</v>
          </cell>
          <cell r="I17">
            <v>1</v>
          </cell>
          <cell r="J17">
            <v>110</v>
          </cell>
          <cell r="K17" t="str">
            <v>MONDRAGON VILLAMIZAR WILLIAM</v>
          </cell>
          <cell r="L17">
            <v>0</v>
          </cell>
          <cell r="M17">
            <v>0</v>
          </cell>
          <cell r="N17">
            <v>13500747</v>
          </cell>
          <cell r="O17">
            <v>40613.444780092592</v>
          </cell>
          <cell r="P17" t="str">
            <v>JUNTA   DIRECTIVA CENS</v>
          </cell>
          <cell r="Q17">
            <v>0</v>
          </cell>
          <cell r="R17" t="str">
            <v>CENS PRINCIPAL CÚCUTA</v>
          </cell>
          <cell r="S17">
            <v>0</v>
          </cell>
          <cell r="T17">
            <v>200310000000</v>
          </cell>
          <cell r="V17">
            <v>0</v>
          </cell>
          <cell r="W17">
            <v>0</v>
          </cell>
          <cell r="X17">
            <v>0</v>
          </cell>
          <cell r="Y17">
            <v>0</v>
          </cell>
          <cell r="Z17">
            <v>0</v>
          </cell>
          <cell r="AC17">
            <v>0</v>
          </cell>
          <cell r="AD17">
            <v>2011</v>
          </cell>
          <cell r="AE17">
            <v>0</v>
          </cell>
          <cell r="AF17" t="str">
            <v>CERTIFICADO DISPONIBILIDAD PRESUPUESTAL</v>
          </cell>
          <cell r="AG17" t="str">
            <v>CV</v>
          </cell>
          <cell r="AH17" t="str">
            <v>CERTIFICADO DE VIGENCIAS FUTURAS</v>
          </cell>
          <cell r="AJ17">
            <v>0</v>
          </cell>
          <cell r="AL17" t="str">
            <v>S</v>
          </cell>
          <cell r="AM17" t="str">
            <v>C</v>
          </cell>
          <cell r="AN17" t="str">
            <v>N</v>
          </cell>
          <cell r="AQ17">
            <v>0</v>
          </cell>
          <cell r="AR17">
            <v>410</v>
          </cell>
          <cell r="AS17" t="str">
            <v>MERCADO MAYORISTA</v>
          </cell>
        </row>
        <row r="18">
          <cell r="A18">
            <v>7099</v>
          </cell>
          <cell r="B18">
            <v>40630</v>
          </cell>
          <cell r="C18">
            <v>11</v>
          </cell>
          <cell r="D18" t="str">
            <v>CD</v>
          </cell>
          <cell r="E18" t="str">
            <v>RADICADO #4284, SOLICITUD DE CD VIGENCIA FUTURA PARA SUSCRIBIR UN CONTRATO DE CONEXIÓN CON ISA QUE REGULE SUS RELACIONES TÉCNICAS, COMERCIALES Y ADMINISTRATIVAS, SEGÚN APROBADO POR JUNTA DIRECTIVA 717 DEL 25 DE MARZO DEL 2011.</v>
          </cell>
          <cell r="G18" t="str">
            <v>N</v>
          </cell>
          <cell r="H18" t="str">
            <v>P</v>
          </cell>
          <cell r="I18">
            <v>1</v>
          </cell>
          <cell r="J18">
            <v>110</v>
          </cell>
          <cell r="K18" t="str">
            <v>MONDRAGON VILLAMIZAR WILLIAM</v>
          </cell>
          <cell r="L18">
            <v>0</v>
          </cell>
          <cell r="M18">
            <v>0</v>
          </cell>
          <cell r="N18">
            <v>13500747</v>
          </cell>
          <cell r="O18">
            <v>40630.619398148148</v>
          </cell>
          <cell r="P18" t="str">
            <v>JUNTA   DIRECTIVA CENS</v>
          </cell>
          <cell r="Q18">
            <v>0</v>
          </cell>
          <cell r="R18" t="str">
            <v>CENS PRINCIPAL CÚCUTA</v>
          </cell>
          <cell r="S18">
            <v>0</v>
          </cell>
          <cell r="T18">
            <v>1400000000</v>
          </cell>
          <cell r="V18">
            <v>0</v>
          </cell>
          <cell r="W18">
            <v>0</v>
          </cell>
          <cell r="X18">
            <v>0</v>
          </cell>
          <cell r="Y18">
            <v>0</v>
          </cell>
          <cell r="Z18">
            <v>0</v>
          </cell>
          <cell r="AC18">
            <v>0</v>
          </cell>
          <cell r="AD18">
            <v>2011</v>
          </cell>
          <cell r="AE18">
            <v>0</v>
          </cell>
          <cell r="AF18" t="str">
            <v>CERTIFICADO DISPONIBILIDAD PRESUPUESTAL</v>
          </cell>
          <cell r="AG18" t="str">
            <v>CV</v>
          </cell>
          <cell r="AH18" t="str">
            <v>CERTIFICADO DE VIGENCIAS FUTURAS</v>
          </cell>
          <cell r="AJ18">
            <v>0</v>
          </cell>
          <cell r="AL18" t="str">
            <v>S</v>
          </cell>
          <cell r="AM18" t="str">
            <v>C</v>
          </cell>
          <cell r="AN18" t="str">
            <v>N</v>
          </cell>
          <cell r="AQ18">
            <v>0</v>
          </cell>
          <cell r="AR18">
            <v>333</v>
          </cell>
          <cell r="AS18" t="str">
            <v>PROCESO CONEXIÓN AL USUARIO</v>
          </cell>
        </row>
        <row r="19">
          <cell r="A19">
            <v>7117</v>
          </cell>
          <cell r="B19">
            <v>40633</v>
          </cell>
          <cell r="C19">
            <v>11</v>
          </cell>
          <cell r="D19" t="str">
            <v>CD</v>
          </cell>
          <cell r="E19" t="str">
            <v>RADICADO MERCURIO # 5232 SOLICITUD DE CD VIGENCIA FUTURA  PARA INICIAR EL PROCESO CUYO OBJETO ES CONTRATAR UNA CUADRILLA PARA EJECUTAR LAS ACTIVIDADES DE MANTENIMIENTO SOBRE EL SISTEMA DE TRANSMISIÓN DE CENS.</v>
          </cell>
          <cell r="G19" t="str">
            <v>N</v>
          </cell>
          <cell r="H19" t="str">
            <v>P</v>
          </cell>
          <cell r="I19">
            <v>1</v>
          </cell>
          <cell r="J19">
            <v>13235656</v>
          </cell>
          <cell r="K19" t="str">
            <v>CHAUSTRE LARA JOSE RAFAEL</v>
          </cell>
          <cell r="L19">
            <v>0</v>
          </cell>
          <cell r="M19">
            <v>0</v>
          </cell>
          <cell r="N19">
            <v>13452676</v>
          </cell>
          <cell r="O19">
            <v>40633.713136574072</v>
          </cell>
          <cell r="P19" t="str">
            <v>RANGEL BECERRA LUIS ALBERTO</v>
          </cell>
          <cell r="Q19">
            <v>0</v>
          </cell>
          <cell r="R19" t="str">
            <v>CENS PRINCIPAL CÚCUTA</v>
          </cell>
          <cell r="S19">
            <v>0</v>
          </cell>
          <cell r="T19">
            <v>98500000</v>
          </cell>
          <cell r="V19">
            <v>0</v>
          </cell>
          <cell r="W19">
            <v>0</v>
          </cell>
          <cell r="X19">
            <v>0</v>
          </cell>
          <cell r="Y19">
            <v>0</v>
          </cell>
          <cell r="Z19">
            <v>0</v>
          </cell>
          <cell r="AC19">
            <v>0</v>
          </cell>
          <cell r="AD19">
            <v>2011</v>
          </cell>
          <cell r="AE19">
            <v>0</v>
          </cell>
          <cell r="AF19" t="str">
            <v>CERTIFICADO DISPONIBILIDAD PRESUPUESTAL</v>
          </cell>
          <cell r="AG19" t="str">
            <v>CV</v>
          </cell>
          <cell r="AH19" t="str">
            <v>CERTIFICADO DE VIGENCIAS FUTURAS</v>
          </cell>
          <cell r="AJ19">
            <v>0</v>
          </cell>
          <cell r="AL19" t="str">
            <v>S</v>
          </cell>
          <cell r="AM19" t="str">
            <v>C</v>
          </cell>
          <cell r="AN19" t="str">
            <v>N</v>
          </cell>
          <cell r="AQ19">
            <v>0</v>
          </cell>
          <cell r="AR19">
            <v>334</v>
          </cell>
          <cell r="AS19" t="str">
            <v>PROCESO TRANSPORTE DE ENERGÍA</v>
          </cell>
        </row>
        <row r="20">
          <cell r="A20">
            <v>7221</v>
          </cell>
          <cell r="B20">
            <v>40672</v>
          </cell>
          <cell r="C20">
            <v>11</v>
          </cell>
          <cell r="D20" t="str">
            <v>CD</v>
          </cell>
          <cell r="E20" t="str">
            <v>RAD MER. # 6240, LA JD 718 APROBO, VER AUTORIZACIÓN DE JD NRO. 066. PARA INCREMENTAR EN 100 COMPUTADORES EL ARRENDAMIENTO OPERATIVO POR UN PLAZO DE TRES (3) AÑOS, SEGÚN ACTA DE EJECUCIÓN NRO. 002-2010 SUSCRITA SOPORTAR LA IMPLANTACIÓN DEL SISTEMA COMERCIA</v>
          </cell>
          <cell r="G20" t="str">
            <v>N</v>
          </cell>
          <cell r="H20" t="str">
            <v>P</v>
          </cell>
          <cell r="I20">
            <v>1</v>
          </cell>
          <cell r="J20">
            <v>110</v>
          </cell>
          <cell r="K20" t="str">
            <v>HERNANDEZ CORONA MARTHA LILIANA</v>
          </cell>
          <cell r="L20">
            <v>0</v>
          </cell>
          <cell r="M20">
            <v>0</v>
          </cell>
          <cell r="N20">
            <v>60314124</v>
          </cell>
          <cell r="O20">
            <v>40672.32440972222</v>
          </cell>
          <cell r="P20" t="str">
            <v>JUNTA   DIRECTIVA CENS</v>
          </cell>
          <cell r="Q20">
            <v>0</v>
          </cell>
          <cell r="R20" t="str">
            <v>CENS PRINCIPAL CÚCUTA</v>
          </cell>
          <cell r="S20">
            <v>0</v>
          </cell>
          <cell r="T20">
            <v>121000000</v>
          </cell>
          <cell r="V20">
            <v>0</v>
          </cell>
          <cell r="W20">
            <v>0</v>
          </cell>
          <cell r="X20">
            <v>0</v>
          </cell>
          <cell r="Y20">
            <v>0</v>
          </cell>
          <cell r="Z20">
            <v>0</v>
          </cell>
          <cell r="AC20">
            <v>0</v>
          </cell>
          <cell r="AD20">
            <v>2011</v>
          </cell>
          <cell r="AE20">
            <v>0</v>
          </cell>
          <cell r="AF20" t="str">
            <v>CERTIFICADO DISPONIBILIDAD PRESUPUESTAL</v>
          </cell>
          <cell r="AG20" t="str">
            <v>CV</v>
          </cell>
          <cell r="AH20" t="str">
            <v>CERTIFICADO DE VIGENCIAS FUTURAS</v>
          </cell>
          <cell r="AJ20">
            <v>0</v>
          </cell>
          <cell r="AL20" t="str">
            <v>S</v>
          </cell>
          <cell r="AM20" t="str">
            <v>C</v>
          </cell>
          <cell r="AN20" t="str">
            <v>N</v>
          </cell>
          <cell r="AQ20">
            <v>0</v>
          </cell>
          <cell r="AR20">
            <v>250</v>
          </cell>
          <cell r="AS20" t="str">
            <v>SISTEMAS</v>
          </cell>
        </row>
        <row r="21">
          <cell r="A21">
            <v>7222</v>
          </cell>
          <cell r="B21">
            <v>40672</v>
          </cell>
          <cell r="C21">
            <v>11</v>
          </cell>
          <cell r="D21" t="str">
            <v>CD</v>
          </cell>
          <cell r="E21" t="str">
            <v>RAD MER. # 6240, LA JD 718 APROBO, VER AUTORIZACIÓN DE JD NRO. 066. PARA INCREMENTAR EN 100 COMPUTADORES EL ARRENDAMIENTO OPERATIVO POR UN PLAZO DE TRES (3) AÑOS, SEGÚN ACTA DE EJECUCIÓN NRO. 002-2010 SUSCRITA SOPORTAR LA IMPLANTACIÓN DEL SISTEMA COMERCIA</v>
          </cell>
          <cell r="G21" t="str">
            <v>N</v>
          </cell>
          <cell r="H21" t="str">
            <v>P</v>
          </cell>
          <cell r="I21">
            <v>1</v>
          </cell>
          <cell r="J21">
            <v>110</v>
          </cell>
          <cell r="K21" t="str">
            <v>HERNANDEZ CORONA MARTHA LILIANA</v>
          </cell>
          <cell r="L21">
            <v>0</v>
          </cell>
          <cell r="M21">
            <v>0</v>
          </cell>
          <cell r="N21">
            <v>60314124</v>
          </cell>
          <cell r="O21">
            <v>40672.328113425923</v>
          </cell>
          <cell r="P21" t="str">
            <v>JUNTA   DIRECTIVA CENS</v>
          </cell>
          <cell r="Q21">
            <v>0</v>
          </cell>
          <cell r="R21" t="str">
            <v>CENS PRINCIPAL CÚCUTA</v>
          </cell>
          <cell r="S21">
            <v>0</v>
          </cell>
          <cell r="T21">
            <v>121000000</v>
          </cell>
          <cell r="V21">
            <v>0</v>
          </cell>
          <cell r="W21">
            <v>0</v>
          </cell>
          <cell r="X21">
            <v>0</v>
          </cell>
          <cell r="Y21">
            <v>0</v>
          </cell>
          <cell r="Z21">
            <v>0</v>
          </cell>
          <cell r="AC21">
            <v>0</v>
          </cell>
          <cell r="AD21">
            <v>2011</v>
          </cell>
          <cell r="AE21">
            <v>0</v>
          </cell>
          <cell r="AF21" t="str">
            <v>CERTIFICADO DISPONIBILIDAD PRESUPUESTAL</v>
          </cell>
          <cell r="AG21" t="str">
            <v>CV</v>
          </cell>
          <cell r="AH21" t="str">
            <v>CERTIFICADO DE VIGENCIAS FUTURAS</v>
          </cell>
          <cell r="AJ21">
            <v>0</v>
          </cell>
          <cell r="AL21" t="str">
            <v>S</v>
          </cell>
          <cell r="AM21" t="str">
            <v>C</v>
          </cell>
          <cell r="AN21" t="str">
            <v>N</v>
          </cell>
          <cell r="AQ21">
            <v>0</v>
          </cell>
          <cell r="AR21">
            <v>250</v>
          </cell>
          <cell r="AS21" t="str">
            <v>SISTEMAS</v>
          </cell>
        </row>
        <row r="22">
          <cell r="A22">
            <v>7223</v>
          </cell>
          <cell r="B22">
            <v>40672</v>
          </cell>
          <cell r="C22">
            <v>11</v>
          </cell>
          <cell r="D22" t="str">
            <v>CD</v>
          </cell>
          <cell r="E22" t="str">
            <v>RAD MER. # 6240, LA JD 718 APROBO, VER AUTORIZACIÓN DE JD NRO. 066. PARA INCREMENTAR EN 100 COMPUTADORES EL ARRENDAMIENTO OPERATIVO POR UN PLAZO DE TRES (3) AÑOS, SEGÚN ACTA DE EJECUCIÓN NRO. 002-2010 SUSCRITA SOPORTAR LA IMPLANTACIÓN DEL SISTEMA COMERCIA</v>
          </cell>
          <cell r="G22" t="str">
            <v>N</v>
          </cell>
          <cell r="H22" t="str">
            <v>P</v>
          </cell>
          <cell r="I22">
            <v>1</v>
          </cell>
          <cell r="J22">
            <v>110</v>
          </cell>
          <cell r="K22" t="str">
            <v>HERNANDEZ CORONA MARTHA LILIANA</v>
          </cell>
          <cell r="L22">
            <v>0</v>
          </cell>
          <cell r="M22">
            <v>0</v>
          </cell>
          <cell r="N22">
            <v>60314124</v>
          </cell>
          <cell r="O22">
            <v>40672.331111111111</v>
          </cell>
          <cell r="P22" t="str">
            <v>JUNTA   DIRECTIVA CENS</v>
          </cell>
          <cell r="Q22">
            <v>0</v>
          </cell>
          <cell r="R22" t="str">
            <v>CENS PRINCIPAL CÚCUTA</v>
          </cell>
          <cell r="S22">
            <v>0</v>
          </cell>
          <cell r="T22">
            <v>61000000</v>
          </cell>
          <cell r="V22">
            <v>0</v>
          </cell>
          <cell r="W22">
            <v>0</v>
          </cell>
          <cell r="X22">
            <v>0</v>
          </cell>
          <cell r="Y22">
            <v>0</v>
          </cell>
          <cell r="Z22">
            <v>0</v>
          </cell>
          <cell r="AC22">
            <v>0</v>
          </cell>
          <cell r="AD22">
            <v>2011</v>
          </cell>
          <cell r="AE22">
            <v>0</v>
          </cell>
          <cell r="AF22" t="str">
            <v>CERTIFICADO DISPONIBILIDAD PRESUPUESTAL</v>
          </cell>
          <cell r="AG22" t="str">
            <v>CV</v>
          </cell>
          <cell r="AH22" t="str">
            <v>CERTIFICADO DE VIGENCIAS FUTURAS</v>
          </cell>
          <cell r="AJ22">
            <v>0</v>
          </cell>
          <cell r="AL22" t="str">
            <v>S</v>
          </cell>
          <cell r="AM22" t="str">
            <v>C</v>
          </cell>
          <cell r="AN22" t="str">
            <v>N</v>
          </cell>
          <cell r="AQ22">
            <v>0</v>
          </cell>
          <cell r="AR22">
            <v>250</v>
          </cell>
          <cell r="AS22" t="str">
            <v>SISTEMAS</v>
          </cell>
        </row>
        <row r="23">
          <cell r="A23">
            <v>7442</v>
          </cell>
          <cell r="B23">
            <v>40764</v>
          </cell>
          <cell r="C23">
            <v>11</v>
          </cell>
          <cell r="D23" t="str">
            <v>CD</v>
          </cell>
          <cell r="E23" t="str">
            <v>RAD. # 9459 SEGUN ACTA 720 DE LA JUNTA DIRECTIVA SE EXPIDE VIGENCIA FUTURA PARA EL ARRENDAMIENTO OPERATIVO DE UNA PLANTA DE TELEFONÍA IP, CON LOS RESPECTIVOS APARATOS TELEFÓNICOS,  INCLUYENDO MANTENIMIENTO PREVENTIVO Y CORRECTIVO CON REPUESTOS, PARA LAS S</v>
          </cell>
          <cell r="G23" t="str">
            <v>N</v>
          </cell>
          <cell r="H23" t="str">
            <v>P</v>
          </cell>
          <cell r="I23">
            <v>1</v>
          </cell>
          <cell r="J23">
            <v>110</v>
          </cell>
          <cell r="K23" t="str">
            <v>RODRIGUEZ RODRIGUEZ JAIRO</v>
          </cell>
          <cell r="L23">
            <v>0</v>
          </cell>
          <cell r="M23">
            <v>0</v>
          </cell>
          <cell r="N23">
            <v>13461285</v>
          </cell>
          <cell r="O23">
            <v>40764.340057870373</v>
          </cell>
          <cell r="P23" t="str">
            <v>JUNTA   DIRECTIVA CENS</v>
          </cell>
          <cell r="Q23">
            <v>0</v>
          </cell>
          <cell r="R23" t="str">
            <v>CENS PRINCIPAL CÚCUTA</v>
          </cell>
          <cell r="S23">
            <v>0</v>
          </cell>
          <cell r="T23">
            <v>246000000</v>
          </cell>
          <cell r="V23">
            <v>0</v>
          </cell>
          <cell r="W23">
            <v>0</v>
          </cell>
          <cell r="X23">
            <v>0</v>
          </cell>
          <cell r="Y23">
            <v>0</v>
          </cell>
          <cell r="Z23">
            <v>0</v>
          </cell>
          <cell r="AC23">
            <v>0</v>
          </cell>
          <cell r="AD23">
            <v>2011</v>
          </cell>
          <cell r="AE23">
            <v>0</v>
          </cell>
          <cell r="AF23" t="str">
            <v>CERTIFICADO DISPONIBILIDAD PRESUPUESTAL</v>
          </cell>
          <cell r="AG23" t="str">
            <v>CV</v>
          </cell>
          <cell r="AH23" t="str">
            <v>CERTIFICADO DE VIGENCIAS FUTURAS</v>
          </cell>
          <cell r="AJ23">
            <v>0</v>
          </cell>
          <cell r="AL23" t="str">
            <v>S</v>
          </cell>
          <cell r="AM23" t="str">
            <v>C</v>
          </cell>
          <cell r="AN23" t="str">
            <v>N</v>
          </cell>
          <cell r="AQ23">
            <v>0</v>
          </cell>
          <cell r="AR23">
            <v>220</v>
          </cell>
          <cell r="AS23" t="str">
            <v>SERVICIOS ADMINISTRATIVOS</v>
          </cell>
        </row>
        <row r="24">
          <cell r="A24">
            <v>7443</v>
          </cell>
          <cell r="B24">
            <v>40764</v>
          </cell>
          <cell r="C24">
            <v>11</v>
          </cell>
          <cell r="D24" t="str">
            <v>CD</v>
          </cell>
          <cell r="E24" t="str">
            <v>RAD. # 9459 SEGUN ACTA 720 DE LA JUNTA DIRECTIVA SE EXPIDE VIGENCIA FUTURA PARA EL ARRENDAMIENTO OPERATIVO DE UNA PLANTA DE TELEFONÍA IP, CON LOS RESPECTIVOS APARATOS TELEFÓNICOS,  INCLUYENDO MANTENIMIENTO PREVENTIVO Y CORRECTIVO CON REPUESTOS, PARA LAS S</v>
          </cell>
          <cell r="G24" t="str">
            <v>N</v>
          </cell>
          <cell r="H24" t="str">
            <v>P</v>
          </cell>
          <cell r="I24">
            <v>1</v>
          </cell>
          <cell r="J24">
            <v>110</v>
          </cell>
          <cell r="K24" t="str">
            <v>RODRIGUEZ RODRIGUEZ JAIRO</v>
          </cell>
          <cell r="L24">
            <v>0</v>
          </cell>
          <cell r="M24">
            <v>0</v>
          </cell>
          <cell r="N24">
            <v>13461285</v>
          </cell>
          <cell r="O24">
            <v>40764.347361111111</v>
          </cell>
          <cell r="P24" t="str">
            <v>JUNTA   DIRECTIVA CENS</v>
          </cell>
          <cell r="Q24">
            <v>0</v>
          </cell>
          <cell r="R24" t="str">
            <v>CENS PRINCIPAL CÚCUTA</v>
          </cell>
          <cell r="S24">
            <v>0</v>
          </cell>
          <cell r="T24">
            <v>246000000</v>
          </cell>
          <cell r="V24">
            <v>0</v>
          </cell>
          <cell r="W24">
            <v>0</v>
          </cell>
          <cell r="X24">
            <v>0</v>
          </cell>
          <cell r="Y24">
            <v>0</v>
          </cell>
          <cell r="Z24">
            <v>0</v>
          </cell>
          <cell r="AC24">
            <v>0</v>
          </cell>
          <cell r="AD24">
            <v>2011</v>
          </cell>
          <cell r="AE24">
            <v>0</v>
          </cell>
          <cell r="AF24" t="str">
            <v>CERTIFICADO DISPONIBILIDAD PRESUPUESTAL</v>
          </cell>
          <cell r="AG24" t="str">
            <v>CV</v>
          </cell>
          <cell r="AH24" t="str">
            <v>CERTIFICADO DE VIGENCIAS FUTURAS</v>
          </cell>
          <cell r="AJ24">
            <v>0</v>
          </cell>
          <cell r="AL24" t="str">
            <v>S</v>
          </cell>
          <cell r="AM24" t="str">
            <v>C</v>
          </cell>
          <cell r="AN24" t="str">
            <v>N</v>
          </cell>
          <cell r="AQ24">
            <v>0</v>
          </cell>
          <cell r="AR24">
            <v>220</v>
          </cell>
          <cell r="AS24" t="str">
            <v>SERVICIOS ADMINISTRATIVOS</v>
          </cell>
        </row>
        <row r="25">
          <cell r="A25">
            <v>7444</v>
          </cell>
          <cell r="B25">
            <v>40764</v>
          </cell>
          <cell r="C25">
            <v>11</v>
          </cell>
          <cell r="D25" t="str">
            <v>CD</v>
          </cell>
          <cell r="E25" t="str">
            <v>RAD. # 9459 SEGUN ACTA 720 DE LA JUNTA DIRECTIVA SE EXPIDE VIGENCIA FUTURA PARA EL ARRENDAMIENTO OPERATIVO DE UNA PLANTA DE TELEFONÍA IP, CON LOS RESPECTIVOS APARATOS TELEFÓNICOS,  INCLUYENDO MANTENIMIENTO PREVENTIVO Y CORRECTIVO CON REPUESTOS, PARA LAS S</v>
          </cell>
          <cell r="G25" t="str">
            <v>N</v>
          </cell>
          <cell r="H25" t="str">
            <v>P</v>
          </cell>
          <cell r="I25">
            <v>1</v>
          </cell>
          <cell r="J25">
            <v>110</v>
          </cell>
          <cell r="K25" t="str">
            <v>RODRIGUEZ RODRIGUEZ JAIRO</v>
          </cell>
          <cell r="L25">
            <v>0</v>
          </cell>
          <cell r="M25">
            <v>0</v>
          </cell>
          <cell r="N25">
            <v>13461285</v>
          </cell>
          <cell r="O25">
            <v>40764.348263888889</v>
          </cell>
          <cell r="P25" t="str">
            <v>JUNTA   DIRECTIVA CENS</v>
          </cell>
          <cell r="Q25">
            <v>0</v>
          </cell>
          <cell r="R25" t="str">
            <v>CENS PRINCIPAL CÚCUTA</v>
          </cell>
          <cell r="S25">
            <v>0</v>
          </cell>
          <cell r="T25">
            <v>164000000</v>
          </cell>
          <cell r="V25">
            <v>0</v>
          </cell>
          <cell r="W25">
            <v>0</v>
          </cell>
          <cell r="X25">
            <v>0</v>
          </cell>
          <cell r="Y25">
            <v>0</v>
          </cell>
          <cell r="Z25">
            <v>0</v>
          </cell>
          <cell r="AC25">
            <v>0</v>
          </cell>
          <cell r="AD25">
            <v>2011</v>
          </cell>
          <cell r="AE25">
            <v>0</v>
          </cell>
          <cell r="AF25" t="str">
            <v>CERTIFICADO DISPONIBILIDAD PRESUPUESTAL</v>
          </cell>
          <cell r="AG25" t="str">
            <v>CV</v>
          </cell>
          <cell r="AH25" t="str">
            <v>CERTIFICADO DE VIGENCIAS FUTURAS</v>
          </cell>
          <cell r="AJ25">
            <v>0</v>
          </cell>
          <cell r="AL25" t="str">
            <v>S</v>
          </cell>
          <cell r="AM25" t="str">
            <v>C</v>
          </cell>
          <cell r="AN25" t="str">
            <v>N</v>
          </cell>
          <cell r="AQ25">
            <v>0</v>
          </cell>
          <cell r="AR25">
            <v>220</v>
          </cell>
          <cell r="AS25" t="str">
            <v>SERVICIOS ADMINISTRATIVOS</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vf_FECHA"/>
      <sheetName val="VF GNRAL_2011 (4)"/>
      <sheetName val="CONTRALORÍA"/>
      <sheetName val="Hoja3"/>
      <sheetName val="VF GNRAL_2011 (5)"/>
      <sheetName val="Base"/>
      <sheetName val="DOCUMENTOS RIK"/>
      <sheetName val="Hoja8"/>
      <sheetName val="VF-GENERAL-2012"/>
      <sheetName val="FECHA"/>
    </sheetNames>
    <sheetDataSet>
      <sheetData sheetId="0"/>
      <sheetData sheetId="1"/>
      <sheetData sheetId="2"/>
      <sheetData sheetId="3"/>
      <sheetData sheetId="4"/>
      <sheetData sheetId="5"/>
      <sheetData sheetId="6"/>
      <sheetData sheetId="7"/>
      <sheetData sheetId="8"/>
      <sheetData sheetId="9">
        <row r="1">
          <cell r="A1" t="str">
            <v>movn_numero</v>
          </cell>
          <cell r="B1" t="str">
            <v>movf_fecha</v>
          </cell>
          <cell r="C1" t="str">
            <v>movn_ubicacion</v>
          </cell>
          <cell r="D1" t="str">
            <v>movc_documento</v>
          </cell>
          <cell r="E1" t="str">
            <v>movt_observacion</v>
          </cell>
          <cell r="F1" t="str">
            <v>movc_impreso</v>
          </cell>
          <cell r="G1" t="str">
            <v>movc_marca</v>
          </cell>
          <cell r="H1" t="str">
            <v>movc_estado</v>
          </cell>
          <cell r="I1" t="str">
            <v>movn_empresa</v>
          </cell>
          <cell r="J1" t="str">
            <v>movv_vendedor</v>
          </cell>
          <cell r="K1" t="str">
            <v>terc_nombre</v>
          </cell>
          <cell r="L1" t="str">
            <v>movn_documento1</v>
          </cell>
          <cell r="M1" t="str">
            <v>movn_documento2</v>
          </cell>
          <cell r="N1" t="str">
            <v>movv_tercero</v>
          </cell>
          <cell r="O1" t="str">
            <v>movf_presupuesto</v>
          </cell>
          <cell r="P1" t="str">
            <v>terc_nombre</v>
          </cell>
          <cell r="Q1" t="str">
            <v>movn_bodega</v>
          </cell>
          <cell r="R1" t="str">
            <v>ubic_nombre</v>
          </cell>
          <cell r="S1" t="str">
            <v>movn_direccion</v>
          </cell>
          <cell r="T1" t="str">
            <v>movv_total</v>
          </cell>
          <cell r="U1" t="str">
            <v>movc_documento_ori</v>
          </cell>
          <cell r="V1" t="str">
            <v>movv_tasa_cambio</v>
          </cell>
          <cell r="W1" t="str">
            <v>tern_moneda</v>
          </cell>
          <cell r="X1" t="str">
            <v>movn_condicion_pago</v>
          </cell>
          <cell r="Y1" t="str">
            <v>movn_moneda</v>
          </cell>
          <cell r="Z1" t="str">
            <v>movn_negocio</v>
          </cell>
          <cell r="AA1" t="str">
            <v>movc_aplica</v>
          </cell>
          <cell r="AB1" t="str">
            <v>movc_doc_origen</v>
          </cell>
          <cell r="AC1" t="str">
            <v>movv_ajuste</v>
          </cell>
          <cell r="AD1" t="str">
            <v>movn_anno</v>
          </cell>
          <cell r="AE1" t="str">
            <v>movn_documento</v>
          </cell>
          <cell r="AF1" t="str">
            <v>docc_nombre</v>
          </cell>
          <cell r="AG1" t="str">
            <v>movc_concepto</v>
          </cell>
          <cell r="AH1" t="str">
            <v>conc_nombre</v>
          </cell>
          <cell r="AI1" t="str">
            <v>movc_documento1</v>
          </cell>
          <cell r="AJ1" t="str">
            <v>movn_ubicacion1</v>
          </cell>
          <cell r="AK1" t="str">
            <v>movf_confirmacion</v>
          </cell>
          <cell r="AL1" t="str">
            <v>movc_origen</v>
          </cell>
          <cell r="AM1" t="str">
            <v>movc_status</v>
          </cell>
          <cell r="AN1" t="str">
            <v>movc_aprueba</v>
          </cell>
          <cell r="AO1" t="str">
            <v>movv_proyecto_eka</v>
          </cell>
          <cell r="AP1" t="str">
            <v>movv_contrato_eka</v>
          </cell>
          <cell r="AQ1" t="str">
            <v>movn_plan</v>
          </cell>
          <cell r="AR1" t="str">
            <v>movn_centro_costo</v>
          </cell>
          <cell r="AS1" t="str">
            <v>ubic_nombre</v>
          </cell>
        </row>
        <row r="2">
          <cell r="A2">
            <v>5293</v>
          </cell>
          <cell r="B2">
            <v>40574</v>
          </cell>
          <cell r="C2">
            <v>12</v>
          </cell>
          <cell r="D2" t="str">
            <v>CD</v>
          </cell>
          <cell r="E2" t="str">
            <v>RAD. # 1563 SOLICITUD DE CD VIGENCIA FUTURA PARA LA PRESTACION DEL SERVICIO DE PODA TECNICA DE LOS ARBOLES QUE OBSTACULIZAN LAS REDES ELECTRICAS DE DISTRIBUCION DE ALTA MEDIA Y BAJA TENSION, EN EL CASCO URBANO DE LA SUCURSAL DE PAMPLONA, YA QUE EL CONTRAT</v>
          </cell>
          <cell r="G2" t="str">
            <v>N</v>
          </cell>
          <cell r="H2" t="str">
            <v>P</v>
          </cell>
          <cell r="I2">
            <v>1</v>
          </cell>
          <cell r="J2">
            <v>13235656</v>
          </cell>
          <cell r="K2" t="str">
            <v>TOBON SOSA MARIA CECILIA</v>
          </cell>
          <cell r="L2">
            <v>0</v>
          </cell>
          <cell r="M2">
            <v>0</v>
          </cell>
          <cell r="N2">
            <v>37256453</v>
          </cell>
          <cell r="O2">
            <v>40574</v>
          </cell>
          <cell r="P2" t="str">
            <v>RANGEL BECERRA LUIS ALBERTO</v>
          </cell>
          <cell r="Q2">
            <v>0</v>
          </cell>
          <cell r="R2" t="str">
            <v>CENS SUCURSAL PAMPLONA</v>
          </cell>
          <cell r="S2">
            <v>0</v>
          </cell>
          <cell r="T2">
            <v>52621348</v>
          </cell>
          <cell r="V2">
            <v>0</v>
          </cell>
          <cell r="W2">
            <v>0</v>
          </cell>
          <cell r="X2">
            <v>0</v>
          </cell>
          <cell r="Y2">
            <v>0</v>
          </cell>
          <cell r="Z2">
            <v>0</v>
          </cell>
          <cell r="AC2">
            <v>0</v>
          </cell>
          <cell r="AD2">
            <v>2011</v>
          </cell>
          <cell r="AE2">
            <v>0</v>
          </cell>
          <cell r="AF2" t="str">
            <v>CERTIFICADO DISPONIBILIDAD PRESUPUESTAL</v>
          </cell>
          <cell r="AG2" t="str">
            <v>CV</v>
          </cell>
          <cell r="AH2" t="str">
            <v>CERTIFICADO DE VIGENCIAS FUTURAS</v>
          </cell>
          <cell r="AJ2">
            <v>0</v>
          </cell>
          <cell r="AL2" t="str">
            <v>S</v>
          </cell>
          <cell r="AM2" t="str">
            <v>C</v>
          </cell>
          <cell r="AN2" t="str">
            <v>N</v>
          </cell>
          <cell r="AQ2">
            <v>0</v>
          </cell>
          <cell r="AR2">
            <v>365</v>
          </cell>
          <cell r="AS2" t="str">
            <v>GESTION AMBIENTAL</v>
          </cell>
        </row>
        <row r="3">
          <cell r="A3">
            <v>5313</v>
          </cell>
          <cell r="B3">
            <v>40625</v>
          </cell>
          <cell r="C3">
            <v>12</v>
          </cell>
          <cell r="D3" t="str">
            <v>CD</v>
          </cell>
          <cell r="E3" t="str">
            <v>RAD. # 4738 SOLICITUD DE CD VIGENCIA FUTURAPARA REGISTRAR EL CONTRATO INTEGRAL DE SERVICIO DE TOMA DE LECTURA, ENTREGA DE FACTURAS Y CORTE Y RECONEXION, YA QUE POR PRESTARSE LOS SERVICIOS EN CADA SUCURSAL, ESTE DEBE REGISTRARSE CON CARGO A CADA UNA DE ELL</v>
          </cell>
          <cell r="G3" t="str">
            <v>N</v>
          </cell>
          <cell r="H3" t="str">
            <v>P</v>
          </cell>
          <cell r="I3">
            <v>1</v>
          </cell>
          <cell r="J3">
            <v>13235656</v>
          </cell>
          <cell r="K3" t="str">
            <v>CLAVIJO CACERES IVAN ANTONIO</v>
          </cell>
          <cell r="L3">
            <v>0</v>
          </cell>
          <cell r="M3">
            <v>0</v>
          </cell>
          <cell r="N3">
            <v>13473924</v>
          </cell>
          <cell r="O3">
            <v>40625.741793981484</v>
          </cell>
          <cell r="P3" t="str">
            <v>RANGEL BECERRA LUIS ALBERTO</v>
          </cell>
          <cell r="Q3">
            <v>0</v>
          </cell>
          <cell r="R3" t="str">
            <v>CENS SUCURSAL PAMPLONA</v>
          </cell>
          <cell r="S3">
            <v>0</v>
          </cell>
          <cell r="T3">
            <v>487033722</v>
          </cell>
          <cell r="V3">
            <v>0</v>
          </cell>
          <cell r="W3">
            <v>0</v>
          </cell>
          <cell r="X3">
            <v>0</v>
          </cell>
          <cell r="Y3">
            <v>0</v>
          </cell>
          <cell r="Z3">
            <v>0</v>
          </cell>
          <cell r="AC3">
            <v>0</v>
          </cell>
          <cell r="AD3">
            <v>2011</v>
          </cell>
          <cell r="AE3">
            <v>0</v>
          </cell>
          <cell r="AF3" t="str">
            <v>CERTIFICADO DISPONIBILIDAD PRESUPUESTAL</v>
          </cell>
          <cell r="AG3" t="str">
            <v>CV</v>
          </cell>
          <cell r="AH3" t="str">
            <v>CERTIFICADO DE VIGENCIAS FUTURAS</v>
          </cell>
          <cell r="AJ3">
            <v>0</v>
          </cell>
          <cell r="AL3" t="str">
            <v>S</v>
          </cell>
          <cell r="AM3" t="str">
            <v>C</v>
          </cell>
          <cell r="AN3" t="str">
            <v>N</v>
          </cell>
          <cell r="AQ3">
            <v>0</v>
          </cell>
          <cell r="AR3">
            <v>460</v>
          </cell>
          <cell r="AS3" t="str">
            <v>PROCESO FACTURACIÓN Y COBRANZAS</v>
          </cell>
        </row>
        <row r="4">
          <cell r="A4">
            <v>5317</v>
          </cell>
          <cell r="B4">
            <v>40574</v>
          </cell>
          <cell r="C4">
            <v>14</v>
          </cell>
          <cell r="D4" t="str">
            <v>CD</v>
          </cell>
          <cell r="E4" t="str">
            <v>RAD. # 1572 SOLICITUD DE CD VIGENCIA FUTURA PARA LA PRESTACION DEL SERVICIO DE PODA TECNICA DE LOS ARBOLES QUE OBSTACULIZAN LAS REDES ELECTRICAS DE DISTRIBUCION DE ALTA MEDIA Y BAJA TENSION, EN EL CASCO URBANO DE LA SUCURSAL DE TIBU, YA QUE EL CONTRATO SE</v>
          </cell>
          <cell r="G4" t="str">
            <v>N</v>
          </cell>
          <cell r="H4" t="str">
            <v>P</v>
          </cell>
          <cell r="I4">
            <v>1</v>
          </cell>
          <cell r="J4">
            <v>13235656</v>
          </cell>
          <cell r="K4" t="str">
            <v>TOBON SOSA MARIA CECILIA</v>
          </cell>
          <cell r="L4">
            <v>0</v>
          </cell>
          <cell r="M4">
            <v>0</v>
          </cell>
          <cell r="N4">
            <v>37256453</v>
          </cell>
          <cell r="O4">
            <v>40574</v>
          </cell>
          <cell r="P4" t="str">
            <v>RANGEL BECERRA LUIS ALBERTO</v>
          </cell>
          <cell r="Q4">
            <v>0</v>
          </cell>
          <cell r="R4" t="str">
            <v>CENS SUCURSAL TIBÚ</v>
          </cell>
          <cell r="S4">
            <v>0</v>
          </cell>
          <cell r="T4">
            <v>53532608</v>
          </cell>
          <cell r="V4">
            <v>0</v>
          </cell>
          <cell r="W4">
            <v>0</v>
          </cell>
          <cell r="X4">
            <v>0</v>
          </cell>
          <cell r="Y4">
            <v>0</v>
          </cell>
          <cell r="Z4">
            <v>0</v>
          </cell>
          <cell r="AC4">
            <v>0</v>
          </cell>
          <cell r="AD4">
            <v>2011</v>
          </cell>
          <cell r="AE4">
            <v>0</v>
          </cell>
          <cell r="AF4" t="str">
            <v>CERTIFICADO DISPONIBILIDAD PRESUPUESTAL</v>
          </cell>
          <cell r="AG4" t="str">
            <v>CV</v>
          </cell>
          <cell r="AH4" t="str">
            <v>CERTIFICADO DE VIGENCIAS FUTURAS</v>
          </cell>
          <cell r="AJ4">
            <v>0</v>
          </cell>
          <cell r="AL4" t="str">
            <v>S</v>
          </cell>
          <cell r="AM4" t="str">
            <v>C</v>
          </cell>
          <cell r="AN4" t="str">
            <v>N</v>
          </cell>
          <cell r="AQ4">
            <v>0</v>
          </cell>
          <cell r="AR4">
            <v>365</v>
          </cell>
          <cell r="AS4" t="str">
            <v>GESTION AMBIENTAL</v>
          </cell>
        </row>
        <row r="5">
          <cell r="A5">
            <v>5326</v>
          </cell>
          <cell r="B5">
            <v>40602</v>
          </cell>
          <cell r="C5">
            <v>14</v>
          </cell>
          <cell r="D5" t="str">
            <v>CD</v>
          </cell>
          <cell r="E5" t="str">
            <v>RAD. # 2814 VIGENCIA FUTURA SE REQUIERE PARA LA EJECUCION DE ACTIVIDADES DE MANTENIMIENTO EN SISTEMAS DE ALUMBRADO PUBLICO, REDES ENERGIZADAS DE BAJA TENSION Y/O  REDES DESENERGIZADAS DE MEDIA Y BAJA TENSION EN LOS MUNICIPIOS ATENDIDOS POR LA SUCURSAL TIB</v>
          </cell>
          <cell r="G5" t="str">
            <v>N</v>
          </cell>
          <cell r="H5" t="str">
            <v>P</v>
          </cell>
          <cell r="I5">
            <v>1</v>
          </cell>
          <cell r="J5">
            <v>13235656</v>
          </cell>
          <cell r="K5" t="str">
            <v>CHAUSTRE LARA JOSE RAFAEL</v>
          </cell>
          <cell r="L5">
            <v>0</v>
          </cell>
          <cell r="M5">
            <v>0</v>
          </cell>
          <cell r="N5">
            <v>13452676</v>
          </cell>
          <cell r="O5">
            <v>40602.711770833332</v>
          </cell>
          <cell r="P5" t="str">
            <v>RANGEL BECERRA LUIS ALBERTO</v>
          </cell>
          <cell r="Q5">
            <v>0</v>
          </cell>
          <cell r="R5" t="str">
            <v>CENS SUCURSAL TIBÚ</v>
          </cell>
          <cell r="S5">
            <v>0</v>
          </cell>
          <cell r="T5">
            <v>190145839</v>
          </cell>
          <cell r="V5">
            <v>0</v>
          </cell>
          <cell r="W5">
            <v>0</v>
          </cell>
          <cell r="X5">
            <v>0</v>
          </cell>
          <cell r="Y5">
            <v>0</v>
          </cell>
          <cell r="Z5">
            <v>0</v>
          </cell>
          <cell r="AC5">
            <v>0</v>
          </cell>
          <cell r="AD5">
            <v>2011</v>
          </cell>
          <cell r="AE5">
            <v>0</v>
          </cell>
          <cell r="AF5" t="str">
            <v>CERTIFICADO DISPONIBILIDAD PRESUPUESTAL</v>
          </cell>
          <cell r="AG5" t="str">
            <v>CV</v>
          </cell>
          <cell r="AH5" t="str">
            <v>CERTIFICADO DE VIGENCIAS FUTURAS</v>
          </cell>
          <cell r="AJ5">
            <v>0</v>
          </cell>
          <cell r="AL5" t="str">
            <v>S</v>
          </cell>
          <cell r="AM5" t="str">
            <v>C</v>
          </cell>
          <cell r="AN5" t="str">
            <v>N</v>
          </cell>
          <cell r="AQ5">
            <v>0</v>
          </cell>
          <cell r="AR5">
            <v>334</v>
          </cell>
          <cell r="AS5" t="str">
            <v>PROCESO TRANSPORTE DE ENERGÍA</v>
          </cell>
        </row>
        <row r="6">
          <cell r="A6">
            <v>5337</v>
          </cell>
          <cell r="B6">
            <v>40625</v>
          </cell>
          <cell r="C6">
            <v>14</v>
          </cell>
          <cell r="D6" t="str">
            <v>CD</v>
          </cell>
          <cell r="E6" t="str">
            <v>RAD. #4748 SOLICITUD DE CD VIGENCIA FUTURAPARA REGISTRAR EL CONTRATO INTEGRAL DE SERVICIO DE TOMA DE LECTURA, ENTREGA DE FACTURAS Y CORTE Y RECONEXION, YA QUE POR PRESTARSE LOS SERVICIOS EN CADA SUCURSAL, ESTE DEBE REGISTRARSE CON CARGO A CADA UNA DE ELLA</v>
          </cell>
          <cell r="G6" t="str">
            <v>N</v>
          </cell>
          <cell r="H6" t="str">
            <v>P</v>
          </cell>
          <cell r="I6">
            <v>1</v>
          </cell>
          <cell r="J6">
            <v>13235656</v>
          </cell>
          <cell r="K6" t="str">
            <v>CLAVIJO CACERES IVAN ANTONIO</v>
          </cell>
          <cell r="L6">
            <v>0</v>
          </cell>
          <cell r="M6">
            <v>0</v>
          </cell>
          <cell r="N6">
            <v>13473924</v>
          </cell>
          <cell r="O6">
            <v>40625.743136574078</v>
          </cell>
          <cell r="P6" t="str">
            <v>RANGEL BECERRA LUIS ALBERTO</v>
          </cell>
          <cell r="Q6">
            <v>0</v>
          </cell>
          <cell r="R6" t="str">
            <v>CENS SUCURSAL TIBÚ</v>
          </cell>
          <cell r="S6">
            <v>0</v>
          </cell>
          <cell r="T6">
            <v>398482137</v>
          </cell>
          <cell r="V6">
            <v>0</v>
          </cell>
          <cell r="W6">
            <v>0</v>
          </cell>
          <cell r="X6">
            <v>0</v>
          </cell>
          <cell r="Y6">
            <v>0</v>
          </cell>
          <cell r="Z6">
            <v>0</v>
          </cell>
          <cell r="AC6">
            <v>0</v>
          </cell>
          <cell r="AD6">
            <v>2011</v>
          </cell>
          <cell r="AE6">
            <v>0</v>
          </cell>
          <cell r="AF6" t="str">
            <v>CERTIFICADO DISPONIBILIDAD PRESUPUESTAL</v>
          </cell>
          <cell r="AG6" t="str">
            <v>CV</v>
          </cell>
          <cell r="AH6" t="str">
            <v>CERTIFICADO DE VIGENCIAS FUTURAS</v>
          </cell>
          <cell r="AJ6">
            <v>0</v>
          </cell>
          <cell r="AL6" t="str">
            <v>S</v>
          </cell>
          <cell r="AM6" t="str">
            <v>C</v>
          </cell>
          <cell r="AN6" t="str">
            <v>N</v>
          </cell>
          <cell r="AQ6">
            <v>0</v>
          </cell>
          <cell r="AR6">
            <v>460</v>
          </cell>
          <cell r="AS6" t="str">
            <v>PROCESO FACTURACIÓN Y COBRANZAS</v>
          </cell>
        </row>
        <row r="7">
          <cell r="A7">
            <v>5354</v>
          </cell>
          <cell r="B7">
            <v>40574</v>
          </cell>
          <cell r="C7">
            <v>15</v>
          </cell>
          <cell r="D7" t="str">
            <v>CD</v>
          </cell>
          <cell r="E7" t="str">
            <v>RAD. # 1574 SOLICITUD DE CD VIGENCIA FUTURA PARA LA PRESTACION DEL SERVICIO DE PODA TECNICA DE LOS ARBOLES QUE OBSTACULIZAN LAS REDES ELECTRICAS DE DISTRIBUCION DE ALTA MEDIA Y BAJA TENSION, EN EL CASCO URBANO DE LA SUCURSAL DE AGUACHICA, YA QUE EL CONTRA</v>
          </cell>
          <cell r="G7" t="str">
            <v>N</v>
          </cell>
          <cell r="H7" t="str">
            <v>P</v>
          </cell>
          <cell r="I7">
            <v>1</v>
          </cell>
          <cell r="J7">
            <v>13235656</v>
          </cell>
          <cell r="K7" t="str">
            <v>TOBON SOSA MARIA CECILIA</v>
          </cell>
          <cell r="L7">
            <v>0</v>
          </cell>
          <cell r="M7">
            <v>0</v>
          </cell>
          <cell r="N7">
            <v>37256453</v>
          </cell>
          <cell r="O7">
            <v>40574</v>
          </cell>
          <cell r="P7" t="str">
            <v>RANGEL BECERRA LUIS ALBERTO</v>
          </cell>
          <cell r="Q7">
            <v>0</v>
          </cell>
          <cell r="R7" t="str">
            <v>CENS SUCURSAL AGUACHICA</v>
          </cell>
          <cell r="S7">
            <v>0</v>
          </cell>
          <cell r="T7">
            <v>183706864</v>
          </cell>
          <cell r="V7">
            <v>0</v>
          </cell>
          <cell r="W7">
            <v>0</v>
          </cell>
          <cell r="X7">
            <v>0</v>
          </cell>
          <cell r="Y7">
            <v>0</v>
          </cell>
          <cell r="Z7">
            <v>0</v>
          </cell>
          <cell r="AC7">
            <v>0</v>
          </cell>
          <cell r="AD7">
            <v>2011</v>
          </cell>
          <cell r="AE7">
            <v>0</v>
          </cell>
          <cell r="AF7" t="str">
            <v>CERTIFICADO DISPONIBILIDAD PRESUPUESTAL</v>
          </cell>
          <cell r="AG7" t="str">
            <v>CV</v>
          </cell>
          <cell r="AH7" t="str">
            <v>CERTIFICADO DE VIGENCIAS FUTURAS</v>
          </cell>
          <cell r="AJ7">
            <v>0</v>
          </cell>
          <cell r="AL7" t="str">
            <v>S</v>
          </cell>
          <cell r="AM7" t="str">
            <v>C</v>
          </cell>
          <cell r="AN7" t="str">
            <v>N</v>
          </cell>
          <cell r="AQ7">
            <v>0</v>
          </cell>
          <cell r="AR7">
            <v>365</v>
          </cell>
          <cell r="AS7" t="str">
            <v>GESTION AMBIENTAL</v>
          </cell>
        </row>
        <row r="8">
          <cell r="A8">
            <v>5367</v>
          </cell>
          <cell r="B8">
            <v>40602</v>
          </cell>
          <cell r="C8">
            <v>15</v>
          </cell>
          <cell r="D8" t="str">
            <v>CD</v>
          </cell>
          <cell r="E8" t="str">
            <v>RADICADO MERCURIO # 2811 VIGENCIA FUTURA SE REQUIERE PARA LA EJECUCION DE ACTIVIDADES DE MANTENIMIENTO EN SISTEMAS DE ALUMBRADO PUBLICO, REDES ENERGIZADAS DE BAJA TENSION Y/O  REDES DESENERGIZADAS DE MEDIA Y BAJA TENSION EN LOS MUNICIPIOS ATENDIDOS POR LA</v>
          </cell>
          <cell r="G8" t="str">
            <v>N</v>
          </cell>
          <cell r="H8" t="str">
            <v>P</v>
          </cell>
          <cell r="I8">
            <v>1</v>
          </cell>
          <cell r="J8">
            <v>13235656</v>
          </cell>
          <cell r="K8" t="str">
            <v>CHAUSTRE LARA JOSE RAFAEL</v>
          </cell>
          <cell r="L8">
            <v>0</v>
          </cell>
          <cell r="M8">
            <v>0</v>
          </cell>
          <cell r="N8">
            <v>13452676</v>
          </cell>
          <cell r="O8">
            <v>40602.696631944447</v>
          </cell>
          <cell r="P8" t="str">
            <v>RANGEL BECERRA LUIS ALBERTO</v>
          </cell>
          <cell r="Q8">
            <v>0</v>
          </cell>
          <cell r="R8" t="str">
            <v>CENS SUCURSAL AGUACHICA</v>
          </cell>
          <cell r="S8">
            <v>0</v>
          </cell>
          <cell r="T8">
            <v>208284826</v>
          </cell>
          <cell r="V8">
            <v>0</v>
          </cell>
          <cell r="W8">
            <v>0</v>
          </cell>
          <cell r="X8">
            <v>0</v>
          </cell>
          <cell r="Y8">
            <v>0</v>
          </cell>
          <cell r="Z8">
            <v>0</v>
          </cell>
          <cell r="AC8">
            <v>0</v>
          </cell>
          <cell r="AD8">
            <v>2011</v>
          </cell>
          <cell r="AE8">
            <v>0</v>
          </cell>
          <cell r="AF8" t="str">
            <v>CERTIFICADO DISPONIBILIDAD PRESUPUESTAL</v>
          </cell>
          <cell r="AG8" t="str">
            <v>CV</v>
          </cell>
          <cell r="AH8" t="str">
            <v>CERTIFICADO DE VIGENCIAS FUTURAS</v>
          </cell>
          <cell r="AJ8">
            <v>0</v>
          </cell>
          <cell r="AL8" t="str">
            <v>S</v>
          </cell>
          <cell r="AM8" t="str">
            <v>C</v>
          </cell>
          <cell r="AN8" t="str">
            <v>N</v>
          </cell>
          <cell r="AQ8">
            <v>0</v>
          </cell>
          <cell r="AR8">
            <v>334</v>
          </cell>
          <cell r="AS8" t="str">
            <v>PROCESO TRANSPORTE DE ENERGÍA</v>
          </cell>
        </row>
        <row r="9">
          <cell r="A9">
            <v>5373</v>
          </cell>
          <cell r="B9">
            <v>40625</v>
          </cell>
          <cell r="C9">
            <v>15</v>
          </cell>
          <cell r="D9" t="str">
            <v>CD</v>
          </cell>
          <cell r="E9" t="str">
            <v>RAD. #4749 SOLICITUD DE CD VIGENCIA FUTURAPARA REGISTRAR EL CONTRATO INTEGRAL DE SERVICIO DE TOMA DE LECTURA, ENTREGA DE FACTURAS Y CORTE Y RECONEXION, YA QUE POR PRESTARSE LOS SERVICIOS EN CADA SUCURSAL, ESTE DEBE REGISTRARSE CON CARGO A CADA UNA DE ELLA</v>
          </cell>
          <cell r="G9" t="str">
            <v>N</v>
          </cell>
          <cell r="H9" t="str">
            <v>P</v>
          </cell>
          <cell r="I9">
            <v>1</v>
          </cell>
          <cell r="J9">
            <v>13235656</v>
          </cell>
          <cell r="K9" t="str">
            <v>CLAVIJO CACERES IVAN ANTONIO</v>
          </cell>
          <cell r="L9">
            <v>0</v>
          </cell>
          <cell r="M9">
            <v>0</v>
          </cell>
          <cell r="N9">
            <v>13473924</v>
          </cell>
          <cell r="O9">
            <v>40625.743703703702</v>
          </cell>
          <cell r="P9" t="str">
            <v>RANGEL BECERRA LUIS ALBERTO</v>
          </cell>
          <cell r="Q9">
            <v>0</v>
          </cell>
          <cell r="R9" t="str">
            <v>CENS SUCURSAL AGUACHICA</v>
          </cell>
          <cell r="S9">
            <v>0</v>
          </cell>
          <cell r="T9">
            <v>664136895</v>
          </cell>
          <cell r="V9">
            <v>0</v>
          </cell>
          <cell r="W9">
            <v>0</v>
          </cell>
          <cell r="X9">
            <v>0</v>
          </cell>
          <cell r="Y9">
            <v>0</v>
          </cell>
          <cell r="Z9">
            <v>0</v>
          </cell>
          <cell r="AC9">
            <v>0</v>
          </cell>
          <cell r="AD9">
            <v>2011</v>
          </cell>
          <cell r="AE9">
            <v>0</v>
          </cell>
          <cell r="AF9" t="str">
            <v>CERTIFICADO DISPONIBILIDAD PRESUPUESTAL</v>
          </cell>
          <cell r="AG9" t="str">
            <v>CV</v>
          </cell>
          <cell r="AH9" t="str">
            <v>CERTIFICADO DE VIGENCIAS FUTURAS</v>
          </cell>
          <cell r="AJ9">
            <v>0</v>
          </cell>
          <cell r="AL9" t="str">
            <v>S</v>
          </cell>
          <cell r="AM9" t="str">
            <v>C</v>
          </cell>
          <cell r="AN9" t="str">
            <v>N</v>
          </cell>
          <cell r="AQ9">
            <v>0</v>
          </cell>
          <cell r="AR9">
            <v>460</v>
          </cell>
          <cell r="AS9" t="str">
            <v>PROCESO FACTURACIÓN Y COBRANZAS</v>
          </cell>
        </row>
        <row r="10">
          <cell r="A10">
            <v>5385</v>
          </cell>
          <cell r="B10">
            <v>40574</v>
          </cell>
          <cell r="C10">
            <v>13</v>
          </cell>
          <cell r="D10" t="str">
            <v>CD</v>
          </cell>
          <cell r="E10" t="str">
            <v>RAD. # 1567 SOLICITUD DE CD VIGENCIA FUTURA PARA LA PRESTACION DEL SERVICIO DE PODA TECNICA DE LOS ARBOLES QUE OBSTACULIZAN LAS REDES ELECTRICAS DE DISTRIBUCION DE ALTA MEDIA Y BAJA TENSION, EN EL CASCO URBANO DE LA SUCURSAL DE OCAÑA, YA QUE EL CONTRATO S</v>
          </cell>
          <cell r="G10" t="str">
            <v>N</v>
          </cell>
          <cell r="H10" t="str">
            <v>P</v>
          </cell>
          <cell r="I10">
            <v>1</v>
          </cell>
          <cell r="J10">
            <v>13235656</v>
          </cell>
          <cell r="K10" t="str">
            <v>TOBON SOSA MARIA CECILIA</v>
          </cell>
          <cell r="L10">
            <v>0</v>
          </cell>
          <cell r="M10">
            <v>0</v>
          </cell>
          <cell r="N10">
            <v>37256453</v>
          </cell>
          <cell r="O10">
            <v>40574</v>
          </cell>
          <cell r="P10" t="str">
            <v>RANGEL BECERRA LUIS ALBERTO</v>
          </cell>
          <cell r="Q10">
            <v>0</v>
          </cell>
          <cell r="R10" t="str">
            <v>CENS SUCURSAL OCAÑA</v>
          </cell>
          <cell r="S10">
            <v>0</v>
          </cell>
          <cell r="T10">
            <v>30648311</v>
          </cell>
          <cell r="V10">
            <v>0</v>
          </cell>
          <cell r="W10">
            <v>0</v>
          </cell>
          <cell r="X10">
            <v>0</v>
          </cell>
          <cell r="Y10">
            <v>0</v>
          </cell>
          <cell r="Z10">
            <v>0</v>
          </cell>
          <cell r="AC10">
            <v>0</v>
          </cell>
          <cell r="AD10">
            <v>2011</v>
          </cell>
          <cell r="AE10">
            <v>0</v>
          </cell>
          <cell r="AF10" t="str">
            <v>CERTIFICADO DISPONIBILIDAD PRESUPUESTAL</v>
          </cell>
          <cell r="AG10" t="str">
            <v>CV</v>
          </cell>
          <cell r="AH10" t="str">
            <v>CERTIFICADO DE VIGENCIAS FUTURAS</v>
          </cell>
          <cell r="AJ10">
            <v>0</v>
          </cell>
          <cell r="AL10" t="str">
            <v>S</v>
          </cell>
          <cell r="AM10" t="str">
            <v>C</v>
          </cell>
          <cell r="AN10" t="str">
            <v>N</v>
          </cell>
          <cell r="AQ10">
            <v>0</v>
          </cell>
          <cell r="AR10">
            <v>365</v>
          </cell>
          <cell r="AS10" t="str">
            <v>GESTION AMBIENTAL</v>
          </cell>
        </row>
        <row r="11">
          <cell r="A11">
            <v>5410</v>
          </cell>
          <cell r="B11">
            <v>40625</v>
          </cell>
          <cell r="C11">
            <v>13</v>
          </cell>
          <cell r="D11" t="str">
            <v>CD</v>
          </cell>
          <cell r="E11" t="str">
            <v>RAD. #4745 SOLICITUD DE CD VIGENCIA FUTURAPARA REGISTRAR EL CONTRATO INTEGRAL DE SERVICIO DE TOMA DE LECTURA, ENTREGA DE FACTURAS Y CORTE Y RECONEXION, YA QUE POR PRESTARSE LOS SERVICIOS EN CADA SUCURSAL, ESTE DEBE REGISTRARSE CON CARGO A CADA UNA DE ELLA</v>
          </cell>
          <cell r="G11" t="str">
            <v>N</v>
          </cell>
          <cell r="H11" t="str">
            <v>P</v>
          </cell>
          <cell r="I11">
            <v>1</v>
          </cell>
          <cell r="J11">
            <v>13235656</v>
          </cell>
          <cell r="K11" t="str">
            <v>CLAVIJO CACERES IVAN ANTONIO</v>
          </cell>
          <cell r="L11">
            <v>0</v>
          </cell>
          <cell r="M11">
            <v>0</v>
          </cell>
          <cell r="N11">
            <v>13473924</v>
          </cell>
          <cell r="O11">
            <v>40625.742615740739</v>
          </cell>
          <cell r="P11" t="str">
            <v>RANGEL BECERRA LUIS ALBERTO</v>
          </cell>
          <cell r="Q11">
            <v>0</v>
          </cell>
          <cell r="R11" t="str">
            <v>CENS SUCURSAL OCAÑA</v>
          </cell>
          <cell r="S11">
            <v>0</v>
          </cell>
          <cell r="T11">
            <v>1062619031</v>
          </cell>
          <cell r="V11">
            <v>0</v>
          </cell>
          <cell r="W11">
            <v>0</v>
          </cell>
          <cell r="X11">
            <v>0</v>
          </cell>
          <cell r="Y11">
            <v>0</v>
          </cell>
          <cell r="Z11">
            <v>0</v>
          </cell>
          <cell r="AC11">
            <v>0</v>
          </cell>
          <cell r="AD11">
            <v>2011</v>
          </cell>
          <cell r="AE11">
            <v>0</v>
          </cell>
          <cell r="AF11" t="str">
            <v>CERTIFICADO DISPONIBILIDAD PRESUPUESTAL</v>
          </cell>
          <cell r="AG11" t="str">
            <v>CV</v>
          </cell>
          <cell r="AH11" t="str">
            <v>CERTIFICADO DE VIGENCIAS FUTURAS</v>
          </cell>
          <cell r="AJ11">
            <v>0</v>
          </cell>
          <cell r="AL11" t="str">
            <v>S</v>
          </cell>
          <cell r="AM11" t="str">
            <v>C</v>
          </cell>
          <cell r="AN11" t="str">
            <v>N</v>
          </cell>
          <cell r="AQ11">
            <v>0</v>
          </cell>
          <cell r="AR11">
            <v>460</v>
          </cell>
          <cell r="AS11" t="str">
            <v>PROCESO FACTURACIÓN Y COBRANZAS</v>
          </cell>
        </row>
        <row r="12">
          <cell r="A12">
            <v>6770</v>
          </cell>
          <cell r="B12">
            <v>40547</v>
          </cell>
          <cell r="C12">
            <v>11</v>
          </cell>
          <cell r="D12" t="str">
            <v>CD</v>
          </cell>
          <cell r="E12" t="str">
            <v>RAD. # 177 SOLICITUD DE CD VIGENCIA FUTURA PARA LA EJECUCION DE ACTIVIDADES OPERATIVAS DEL PROCESO DE FACTURACION DE CENS S.A. ESP, SEGUN LA APROBACION DE JUNTA DIRECTIVA DE CENS EN SESIÓN NO. 714</v>
          </cell>
          <cell r="G12" t="str">
            <v>N</v>
          </cell>
          <cell r="H12" t="str">
            <v>P</v>
          </cell>
          <cell r="I12">
            <v>1</v>
          </cell>
          <cell r="J12">
            <v>13235656</v>
          </cell>
          <cell r="K12" t="str">
            <v>CLAVIJO CACERES IVAN ANTONIO</v>
          </cell>
          <cell r="L12">
            <v>0</v>
          </cell>
          <cell r="M12">
            <v>0</v>
          </cell>
          <cell r="N12">
            <v>13473924</v>
          </cell>
          <cell r="O12">
            <v>40547</v>
          </cell>
          <cell r="P12" t="str">
            <v>RANGEL BECERRA LUIS ALBERTO</v>
          </cell>
          <cell r="Q12">
            <v>0</v>
          </cell>
          <cell r="R12" t="str">
            <v>CENS PRINCIPAL CÚCUTA</v>
          </cell>
          <cell r="S12">
            <v>0</v>
          </cell>
          <cell r="T12">
            <v>4427579293</v>
          </cell>
          <cell r="V12">
            <v>0</v>
          </cell>
          <cell r="W12">
            <v>0</v>
          </cell>
          <cell r="X12">
            <v>0</v>
          </cell>
          <cell r="Y12">
            <v>0</v>
          </cell>
          <cell r="Z12">
            <v>0</v>
          </cell>
          <cell r="AC12">
            <v>0</v>
          </cell>
          <cell r="AD12">
            <v>2011</v>
          </cell>
          <cell r="AE12">
            <v>0</v>
          </cell>
          <cell r="AF12" t="str">
            <v>CERTIFICADO DISPONIBILIDAD PRESUPUESTAL</v>
          </cell>
          <cell r="AG12" t="str">
            <v>CV</v>
          </cell>
          <cell r="AH12" t="str">
            <v>CERTIFICADO DE VIGENCIAS FUTURAS</v>
          </cell>
          <cell r="AJ12">
            <v>0</v>
          </cell>
          <cell r="AL12" t="str">
            <v>S</v>
          </cell>
          <cell r="AM12" t="str">
            <v>C</v>
          </cell>
          <cell r="AN12" t="str">
            <v>N</v>
          </cell>
          <cell r="AQ12">
            <v>0</v>
          </cell>
          <cell r="AR12">
            <v>460</v>
          </cell>
          <cell r="AS12" t="str">
            <v>PROCESO FACTURACIÓN Y COBRANZAS</v>
          </cell>
        </row>
        <row r="13">
          <cell r="A13">
            <v>6771</v>
          </cell>
          <cell r="B13">
            <v>40547</v>
          </cell>
          <cell r="C13">
            <v>11</v>
          </cell>
          <cell r="D13" t="str">
            <v>CD</v>
          </cell>
          <cell r="E13" t="str">
            <v>RAD. # 177 SOLICITUD DE CD VIGENCIA FUTURA PARA LA EJECUCION DE ACTIVIDADES OPERATIVAS DEL PROCESO DE FACTURACION DE CENS S.A. ESP, SEGUN LA APROBACION DE JUNTA DIRECTIVA DE CENS EN SESIÓN NO. 714</v>
          </cell>
          <cell r="G13" t="str">
            <v>N</v>
          </cell>
          <cell r="H13" t="str">
            <v>P</v>
          </cell>
          <cell r="I13">
            <v>1</v>
          </cell>
          <cell r="J13">
            <v>110</v>
          </cell>
          <cell r="K13" t="str">
            <v>CLAVIJO CACERES IVAN ANTONIO</v>
          </cell>
          <cell r="L13">
            <v>0</v>
          </cell>
          <cell r="M13">
            <v>0</v>
          </cell>
          <cell r="N13">
            <v>13473924</v>
          </cell>
          <cell r="O13">
            <v>40547</v>
          </cell>
          <cell r="P13" t="str">
            <v>JUNTA   DIRECTIVA CENS</v>
          </cell>
          <cell r="Q13">
            <v>0</v>
          </cell>
          <cell r="R13" t="str">
            <v>CENS PRINCIPAL CÚCUTA</v>
          </cell>
          <cell r="S13">
            <v>0</v>
          </cell>
          <cell r="T13">
            <v>1106894823</v>
          </cell>
          <cell r="V13">
            <v>0</v>
          </cell>
          <cell r="W13">
            <v>0</v>
          </cell>
          <cell r="X13">
            <v>0</v>
          </cell>
          <cell r="Y13">
            <v>0</v>
          </cell>
          <cell r="Z13">
            <v>0</v>
          </cell>
          <cell r="AC13">
            <v>0</v>
          </cell>
          <cell r="AD13">
            <v>2011</v>
          </cell>
          <cell r="AE13">
            <v>0</v>
          </cell>
          <cell r="AF13" t="str">
            <v>CERTIFICADO DISPONIBILIDAD PRESUPUESTAL</v>
          </cell>
          <cell r="AG13" t="str">
            <v>CV</v>
          </cell>
          <cell r="AH13" t="str">
            <v>CERTIFICADO DE VIGENCIAS FUTURAS</v>
          </cell>
          <cell r="AJ13">
            <v>0</v>
          </cell>
          <cell r="AL13" t="str">
            <v>S</v>
          </cell>
          <cell r="AM13" t="str">
            <v>C</v>
          </cell>
          <cell r="AN13" t="str">
            <v>N</v>
          </cell>
          <cell r="AQ13">
            <v>0</v>
          </cell>
          <cell r="AR13">
            <v>460</v>
          </cell>
          <cell r="AS13" t="str">
            <v>PROCESO FACTURACIÓN Y COBRANZAS</v>
          </cell>
        </row>
        <row r="14">
          <cell r="A14">
            <v>6912</v>
          </cell>
          <cell r="B14">
            <v>40582</v>
          </cell>
          <cell r="C14">
            <v>11</v>
          </cell>
          <cell r="D14" t="str">
            <v>CD</v>
          </cell>
          <cell r="E14" t="str">
            <v>RAD. # 1845 SOLICITUD DE CD VIGENCIA FUTURA PARA INICAR PROCESO DE CONTRATACION PARA EL AÑO 2012 PARA LA PRESTACIÓN DE LOS SERVICIOS DE IMPRESIÓN VARIABLE Y COMPLEMENTARIA BAJO LA MODALIDAD DE OUTSOURCING PARA ATENDER LAS NECESIDADES DE CENTRALES ELECTRIC</v>
          </cell>
          <cell r="G14" t="str">
            <v>N</v>
          </cell>
          <cell r="H14" t="str">
            <v>P</v>
          </cell>
          <cell r="I14">
            <v>1</v>
          </cell>
          <cell r="J14">
            <v>13235656</v>
          </cell>
          <cell r="K14" t="str">
            <v>CLAVIJO CACERES IVAN ANTONIO</v>
          </cell>
          <cell r="L14">
            <v>0</v>
          </cell>
          <cell r="M14">
            <v>0</v>
          </cell>
          <cell r="N14">
            <v>13473924</v>
          </cell>
          <cell r="O14">
            <v>40582.323055555556</v>
          </cell>
          <cell r="P14" t="str">
            <v>RANGEL BECERRA LUIS ALBERTO</v>
          </cell>
          <cell r="Q14">
            <v>0</v>
          </cell>
          <cell r="R14" t="str">
            <v>CENS PRINCIPAL CÚCUTA</v>
          </cell>
          <cell r="S14">
            <v>0</v>
          </cell>
          <cell r="T14">
            <v>41978000</v>
          </cell>
          <cell r="V14">
            <v>0</v>
          </cell>
          <cell r="W14">
            <v>0</v>
          </cell>
          <cell r="X14">
            <v>0</v>
          </cell>
          <cell r="Y14">
            <v>0</v>
          </cell>
          <cell r="Z14">
            <v>0</v>
          </cell>
          <cell r="AC14">
            <v>0</v>
          </cell>
          <cell r="AD14">
            <v>2011</v>
          </cell>
          <cell r="AE14">
            <v>0</v>
          </cell>
          <cell r="AF14" t="str">
            <v>CERTIFICADO DISPONIBILIDAD PRESUPUESTAL</v>
          </cell>
          <cell r="AG14" t="str">
            <v>CV</v>
          </cell>
          <cell r="AH14" t="str">
            <v>CERTIFICADO DE VIGENCIAS FUTURAS</v>
          </cell>
          <cell r="AJ14">
            <v>0</v>
          </cell>
          <cell r="AL14" t="str">
            <v>S</v>
          </cell>
          <cell r="AM14" t="str">
            <v>C</v>
          </cell>
          <cell r="AN14" t="str">
            <v>N</v>
          </cell>
          <cell r="AQ14">
            <v>0</v>
          </cell>
          <cell r="AR14">
            <v>460</v>
          </cell>
          <cell r="AS14" t="str">
            <v>PROCESO FACTURACIÓN Y COBRANZAS</v>
          </cell>
        </row>
        <row r="15">
          <cell r="A15">
            <v>7061</v>
          </cell>
          <cell r="B15">
            <v>40613</v>
          </cell>
          <cell r="C15">
            <v>11</v>
          </cell>
          <cell r="D15" t="str">
            <v>CD</v>
          </cell>
          <cell r="E15" t="str">
            <v>RAD #3086, SOLICITUD DE CD VIGENCIA FUTURA, PARA LA COMPRA DE ENERGÍA Y POTENCIA CON DESTINO AL MERCADO REGULADO Y NO REGULADO, PARA CUBRIR LA DEMANDA PROYECTADA DE LOS MERCADOS DE CENS, SEGÚN REUNIÓN 716 DE JUNTA DIRECTIVA.</v>
          </cell>
          <cell r="G15" t="str">
            <v>N</v>
          </cell>
          <cell r="H15" t="str">
            <v>P</v>
          </cell>
          <cell r="I15">
            <v>1</v>
          </cell>
          <cell r="J15">
            <v>110</v>
          </cell>
          <cell r="K15" t="str">
            <v>MONDRAGON VILLAMIZAR WILLIAM</v>
          </cell>
          <cell r="L15">
            <v>0</v>
          </cell>
          <cell r="M15">
            <v>0</v>
          </cell>
          <cell r="N15">
            <v>13500747</v>
          </cell>
          <cell r="O15">
            <v>40613.416331018518</v>
          </cell>
          <cell r="P15" t="str">
            <v>JUNTA   DIRECTIVA CENS</v>
          </cell>
          <cell r="Q15">
            <v>0</v>
          </cell>
          <cell r="R15" t="str">
            <v>CENS PRINCIPAL CÚCUTA</v>
          </cell>
          <cell r="S15">
            <v>0</v>
          </cell>
          <cell r="T15">
            <v>16235000000</v>
          </cell>
          <cell r="V15">
            <v>0</v>
          </cell>
          <cell r="W15">
            <v>0</v>
          </cell>
          <cell r="X15">
            <v>0</v>
          </cell>
          <cell r="Y15">
            <v>0</v>
          </cell>
          <cell r="Z15">
            <v>0</v>
          </cell>
          <cell r="AC15">
            <v>0</v>
          </cell>
          <cell r="AD15">
            <v>2011</v>
          </cell>
          <cell r="AE15">
            <v>0</v>
          </cell>
          <cell r="AF15" t="str">
            <v>CERTIFICADO DISPONIBILIDAD PRESUPUESTAL</v>
          </cell>
          <cell r="AG15" t="str">
            <v>CV</v>
          </cell>
          <cell r="AH15" t="str">
            <v>CERTIFICADO DE VIGENCIAS FUTURAS</v>
          </cell>
          <cell r="AJ15">
            <v>0</v>
          </cell>
          <cell r="AL15" t="str">
            <v>S</v>
          </cell>
          <cell r="AM15" t="str">
            <v>C</v>
          </cell>
          <cell r="AN15" t="str">
            <v>N</v>
          </cell>
          <cell r="AQ15">
            <v>0</v>
          </cell>
          <cell r="AR15">
            <v>410</v>
          </cell>
          <cell r="AS15" t="str">
            <v>MERCADO MAYORISTA</v>
          </cell>
        </row>
        <row r="16">
          <cell r="A16">
            <v>7062</v>
          </cell>
          <cell r="B16">
            <v>40613</v>
          </cell>
          <cell r="C16">
            <v>11</v>
          </cell>
          <cell r="D16" t="str">
            <v>CD</v>
          </cell>
          <cell r="E16" t="str">
            <v>RAD #3086, SOLICITUD DE CD VIGENCIA FUTURA, PARA LA COMPRA DE ENERGÍA Y POTENCIA CON DESTINO AL MERCADO REGULADO Y NO REGULADO, PARA CUBRIR LA DEMANDA PROYECTADA DE LOS MERCADOS DE CENS, SEGÚN REUNIÓN 716 DE JUNTA DIRECTIVA.</v>
          </cell>
          <cell r="G16" t="str">
            <v>N</v>
          </cell>
          <cell r="H16" t="str">
            <v>P</v>
          </cell>
          <cell r="I16">
            <v>1</v>
          </cell>
          <cell r="J16">
            <v>110</v>
          </cell>
          <cell r="K16" t="str">
            <v>MONDRAGON VILLAMIZAR WILLIAM</v>
          </cell>
          <cell r="L16">
            <v>0</v>
          </cell>
          <cell r="M16">
            <v>0</v>
          </cell>
          <cell r="N16">
            <v>13500747</v>
          </cell>
          <cell r="O16">
            <v>40613.436064814814</v>
          </cell>
          <cell r="P16" t="str">
            <v>JUNTA   DIRECTIVA CENS</v>
          </cell>
          <cell r="Q16">
            <v>0</v>
          </cell>
          <cell r="R16" t="str">
            <v>CENS PRINCIPAL CÚCUTA</v>
          </cell>
          <cell r="S16">
            <v>0</v>
          </cell>
          <cell r="T16">
            <v>106354000000</v>
          </cell>
          <cell r="V16">
            <v>0</v>
          </cell>
          <cell r="W16">
            <v>0</v>
          </cell>
          <cell r="X16">
            <v>0</v>
          </cell>
          <cell r="Y16">
            <v>0</v>
          </cell>
          <cell r="Z16">
            <v>0</v>
          </cell>
          <cell r="AC16">
            <v>0</v>
          </cell>
          <cell r="AD16">
            <v>2011</v>
          </cell>
          <cell r="AE16">
            <v>0</v>
          </cell>
          <cell r="AF16" t="str">
            <v>CERTIFICADO DISPONIBILIDAD PRESUPUESTAL</v>
          </cell>
          <cell r="AG16" t="str">
            <v>CV</v>
          </cell>
          <cell r="AH16" t="str">
            <v>CERTIFICADO DE VIGENCIAS FUTURAS</v>
          </cell>
          <cell r="AJ16">
            <v>0</v>
          </cell>
          <cell r="AL16" t="str">
            <v>S</v>
          </cell>
          <cell r="AM16" t="str">
            <v>C</v>
          </cell>
          <cell r="AN16" t="str">
            <v>N</v>
          </cell>
          <cell r="AQ16">
            <v>0</v>
          </cell>
          <cell r="AR16">
            <v>410</v>
          </cell>
          <cell r="AS16" t="str">
            <v>MERCADO MAYORISTA</v>
          </cell>
        </row>
        <row r="17">
          <cell r="A17">
            <v>7063</v>
          </cell>
          <cell r="B17">
            <v>40613</v>
          </cell>
          <cell r="C17">
            <v>11</v>
          </cell>
          <cell r="D17" t="str">
            <v>CD</v>
          </cell>
          <cell r="E17" t="str">
            <v>RAD #3086, SOLICITUD DE CD VIGENCIA FUTURA, PARA LA COMPRA DE ENERGÍA Y POTENCIA CON DESTINO AL MERCADO REGULADO Y NO REGULADO, PARA CUBRIR LA DEMANDA PROYECTADA DE LOS MERCADOS DE CENS, SEGÚN REUNIÓN 716 DE JUNTA DIRECTIVA.</v>
          </cell>
          <cell r="G17" t="str">
            <v>N</v>
          </cell>
          <cell r="H17" t="str">
            <v>P</v>
          </cell>
          <cell r="I17">
            <v>1</v>
          </cell>
          <cell r="J17">
            <v>110</v>
          </cell>
          <cell r="K17" t="str">
            <v>MONDRAGON VILLAMIZAR WILLIAM</v>
          </cell>
          <cell r="L17">
            <v>0</v>
          </cell>
          <cell r="M17">
            <v>0</v>
          </cell>
          <cell r="N17">
            <v>13500747</v>
          </cell>
          <cell r="O17">
            <v>40613.444780092592</v>
          </cell>
          <cell r="P17" t="str">
            <v>JUNTA   DIRECTIVA CENS</v>
          </cell>
          <cell r="Q17">
            <v>0</v>
          </cell>
          <cell r="R17" t="str">
            <v>CENS PRINCIPAL CÚCUTA</v>
          </cell>
          <cell r="S17">
            <v>0</v>
          </cell>
          <cell r="T17">
            <v>200310000000</v>
          </cell>
          <cell r="V17">
            <v>0</v>
          </cell>
          <cell r="W17">
            <v>0</v>
          </cell>
          <cell r="X17">
            <v>0</v>
          </cell>
          <cell r="Y17">
            <v>0</v>
          </cell>
          <cell r="Z17">
            <v>0</v>
          </cell>
          <cell r="AC17">
            <v>0</v>
          </cell>
          <cell r="AD17">
            <v>2011</v>
          </cell>
          <cell r="AE17">
            <v>0</v>
          </cell>
          <cell r="AF17" t="str">
            <v>CERTIFICADO DISPONIBILIDAD PRESUPUESTAL</v>
          </cell>
          <cell r="AG17" t="str">
            <v>CV</v>
          </cell>
          <cell r="AH17" t="str">
            <v>CERTIFICADO DE VIGENCIAS FUTURAS</v>
          </cell>
          <cell r="AJ17">
            <v>0</v>
          </cell>
          <cell r="AL17" t="str">
            <v>S</v>
          </cell>
          <cell r="AM17" t="str">
            <v>C</v>
          </cell>
          <cell r="AN17" t="str">
            <v>N</v>
          </cell>
          <cell r="AQ17">
            <v>0</v>
          </cell>
          <cell r="AR17">
            <v>410</v>
          </cell>
          <cell r="AS17" t="str">
            <v>MERCADO MAYORISTA</v>
          </cell>
        </row>
        <row r="18">
          <cell r="A18">
            <v>7099</v>
          </cell>
          <cell r="B18">
            <v>40630</v>
          </cell>
          <cell r="C18">
            <v>11</v>
          </cell>
          <cell r="D18" t="str">
            <v>CD</v>
          </cell>
          <cell r="E18" t="str">
            <v>RADICADO #4284, SOLICITUD DE CD VIGENCIA FUTURA PARA SUSCRIBIR UN CONTRATO DE CONEXIÓN CON ISA QUE REGULE SUS RELACIONES TÉCNICAS, COMERCIALES Y ADMINISTRATIVAS, SEGÚN APROBADO POR JUNTA DIRECTIVA 717 DEL 25 DE MARZO DEL 2011.</v>
          </cell>
          <cell r="G18" t="str">
            <v>N</v>
          </cell>
          <cell r="H18" t="str">
            <v>P</v>
          </cell>
          <cell r="I18">
            <v>1</v>
          </cell>
          <cell r="J18">
            <v>110</v>
          </cell>
          <cell r="K18" t="str">
            <v>MONDRAGON VILLAMIZAR WILLIAM</v>
          </cell>
          <cell r="L18">
            <v>0</v>
          </cell>
          <cell r="M18">
            <v>0</v>
          </cell>
          <cell r="N18">
            <v>13500747</v>
          </cell>
          <cell r="O18">
            <v>40630.619398148148</v>
          </cell>
          <cell r="P18" t="str">
            <v>JUNTA   DIRECTIVA CENS</v>
          </cell>
          <cell r="Q18">
            <v>0</v>
          </cell>
          <cell r="R18" t="str">
            <v>CENS PRINCIPAL CÚCUTA</v>
          </cell>
          <cell r="S18">
            <v>0</v>
          </cell>
          <cell r="T18">
            <v>1400000000</v>
          </cell>
          <cell r="V18">
            <v>0</v>
          </cell>
          <cell r="W18">
            <v>0</v>
          </cell>
          <cell r="X18">
            <v>0</v>
          </cell>
          <cell r="Y18">
            <v>0</v>
          </cell>
          <cell r="Z18">
            <v>0</v>
          </cell>
          <cell r="AC18">
            <v>0</v>
          </cell>
          <cell r="AD18">
            <v>2011</v>
          </cell>
          <cell r="AE18">
            <v>0</v>
          </cell>
          <cell r="AF18" t="str">
            <v>CERTIFICADO DISPONIBILIDAD PRESUPUESTAL</v>
          </cell>
          <cell r="AG18" t="str">
            <v>CV</v>
          </cell>
          <cell r="AH18" t="str">
            <v>CERTIFICADO DE VIGENCIAS FUTURAS</v>
          </cell>
          <cell r="AJ18">
            <v>0</v>
          </cell>
          <cell r="AL18" t="str">
            <v>S</v>
          </cell>
          <cell r="AM18" t="str">
            <v>C</v>
          </cell>
          <cell r="AN18" t="str">
            <v>N</v>
          </cell>
          <cell r="AQ18">
            <v>0</v>
          </cell>
          <cell r="AR18">
            <v>333</v>
          </cell>
          <cell r="AS18" t="str">
            <v>PROCESO CONEXIÓN AL USUARIO</v>
          </cell>
        </row>
        <row r="19">
          <cell r="A19">
            <v>7117</v>
          </cell>
          <cell r="B19">
            <v>40633</v>
          </cell>
          <cell r="C19">
            <v>11</v>
          </cell>
          <cell r="D19" t="str">
            <v>CD</v>
          </cell>
          <cell r="E19" t="str">
            <v>RADICADO MERCURIO # 5232 SOLICITUD DE CD VIGENCIA FUTURA  PARA INICIAR EL PROCESO CUYO OBJETO ES CONTRATAR UNA CUADRILLA PARA EJECUTAR LAS ACTIVIDADES DE MANTENIMIENTO SOBRE EL SISTEMA DE TRANSMISIÓN DE CENS.</v>
          </cell>
          <cell r="G19" t="str">
            <v>N</v>
          </cell>
          <cell r="H19" t="str">
            <v>P</v>
          </cell>
          <cell r="I19">
            <v>1</v>
          </cell>
          <cell r="J19">
            <v>13235656</v>
          </cell>
          <cell r="K19" t="str">
            <v>CHAUSTRE LARA JOSE RAFAEL</v>
          </cell>
          <cell r="L19">
            <v>0</v>
          </cell>
          <cell r="M19">
            <v>0</v>
          </cell>
          <cell r="N19">
            <v>13452676</v>
          </cell>
          <cell r="O19">
            <v>40633.713136574072</v>
          </cell>
          <cell r="P19" t="str">
            <v>RANGEL BECERRA LUIS ALBERTO</v>
          </cell>
          <cell r="Q19">
            <v>0</v>
          </cell>
          <cell r="R19" t="str">
            <v>CENS PRINCIPAL CÚCUTA</v>
          </cell>
          <cell r="S19">
            <v>0</v>
          </cell>
          <cell r="T19">
            <v>98500000</v>
          </cell>
          <cell r="V19">
            <v>0</v>
          </cell>
          <cell r="W19">
            <v>0</v>
          </cell>
          <cell r="X19">
            <v>0</v>
          </cell>
          <cell r="Y19">
            <v>0</v>
          </cell>
          <cell r="Z19">
            <v>0</v>
          </cell>
          <cell r="AC19">
            <v>0</v>
          </cell>
          <cell r="AD19">
            <v>2011</v>
          </cell>
          <cell r="AE19">
            <v>0</v>
          </cell>
          <cell r="AF19" t="str">
            <v>CERTIFICADO DISPONIBILIDAD PRESUPUESTAL</v>
          </cell>
          <cell r="AG19" t="str">
            <v>CV</v>
          </cell>
          <cell r="AH19" t="str">
            <v>CERTIFICADO DE VIGENCIAS FUTURAS</v>
          </cell>
          <cell r="AJ19">
            <v>0</v>
          </cell>
          <cell r="AL19" t="str">
            <v>S</v>
          </cell>
          <cell r="AM19" t="str">
            <v>C</v>
          </cell>
          <cell r="AN19" t="str">
            <v>N</v>
          </cell>
          <cell r="AQ19">
            <v>0</v>
          </cell>
          <cell r="AR19">
            <v>334</v>
          </cell>
          <cell r="AS19" t="str">
            <v>PROCESO TRANSPORTE DE ENERGÍA</v>
          </cell>
        </row>
        <row r="20">
          <cell r="A20">
            <v>7221</v>
          </cell>
          <cell r="B20">
            <v>40672</v>
          </cell>
          <cell r="C20">
            <v>11</v>
          </cell>
          <cell r="D20" t="str">
            <v>CD</v>
          </cell>
          <cell r="E20" t="str">
            <v>RAD MER. # 6240, LA JD 718 APROBO, VER AUTORIZACIÓN DE JD NRO. 066. PARA INCREMENTAR EN 100 COMPUTADORES EL ARRENDAMIENTO OPERATIVO POR UN PLAZO DE TRES (3) AÑOS, SEGÚN ACTA DE EJECUCIÓN NRO. 002-2010 SUSCRITA SOPORTAR LA IMPLANTACIÓN DEL SISTEMA COMERCIA</v>
          </cell>
          <cell r="G20" t="str">
            <v>N</v>
          </cell>
          <cell r="H20" t="str">
            <v>P</v>
          </cell>
          <cell r="I20">
            <v>1</v>
          </cell>
          <cell r="J20">
            <v>110</v>
          </cell>
          <cell r="K20" t="str">
            <v>HERNANDEZ CORONA MARTHA LILIANA</v>
          </cell>
          <cell r="L20">
            <v>0</v>
          </cell>
          <cell r="M20">
            <v>0</v>
          </cell>
          <cell r="N20">
            <v>60314124</v>
          </cell>
          <cell r="O20">
            <v>40672.32440972222</v>
          </cell>
          <cell r="P20" t="str">
            <v>JUNTA   DIRECTIVA CENS</v>
          </cell>
          <cell r="Q20">
            <v>0</v>
          </cell>
          <cell r="R20" t="str">
            <v>CENS PRINCIPAL CÚCUTA</v>
          </cell>
          <cell r="S20">
            <v>0</v>
          </cell>
          <cell r="T20">
            <v>121000000</v>
          </cell>
          <cell r="V20">
            <v>0</v>
          </cell>
          <cell r="W20">
            <v>0</v>
          </cell>
          <cell r="X20">
            <v>0</v>
          </cell>
          <cell r="Y20">
            <v>0</v>
          </cell>
          <cell r="Z20">
            <v>0</v>
          </cell>
          <cell r="AC20">
            <v>0</v>
          </cell>
          <cell r="AD20">
            <v>2011</v>
          </cell>
          <cell r="AE20">
            <v>0</v>
          </cell>
          <cell r="AF20" t="str">
            <v>CERTIFICADO DISPONIBILIDAD PRESUPUESTAL</v>
          </cell>
          <cell r="AG20" t="str">
            <v>CV</v>
          </cell>
          <cell r="AH20" t="str">
            <v>CERTIFICADO DE VIGENCIAS FUTURAS</v>
          </cell>
          <cell r="AJ20">
            <v>0</v>
          </cell>
          <cell r="AL20" t="str">
            <v>S</v>
          </cell>
          <cell r="AM20" t="str">
            <v>C</v>
          </cell>
          <cell r="AN20" t="str">
            <v>N</v>
          </cell>
          <cell r="AQ20">
            <v>0</v>
          </cell>
          <cell r="AR20">
            <v>250</v>
          </cell>
          <cell r="AS20" t="str">
            <v>SISTEMAS</v>
          </cell>
        </row>
        <row r="21">
          <cell r="A21">
            <v>7222</v>
          </cell>
          <cell r="B21">
            <v>40672</v>
          </cell>
          <cell r="C21">
            <v>11</v>
          </cell>
          <cell r="D21" t="str">
            <v>CD</v>
          </cell>
          <cell r="E21" t="str">
            <v>RAD MER. # 6240, LA JD 718 APROBO, VER AUTORIZACIÓN DE JD NRO. 066. PARA INCREMENTAR EN 100 COMPUTADORES EL ARRENDAMIENTO OPERATIVO POR UN PLAZO DE TRES (3) AÑOS, SEGÚN ACTA DE EJECUCIÓN NRO. 002-2010 SUSCRITA SOPORTAR LA IMPLANTACIÓN DEL SISTEMA COMERCIA</v>
          </cell>
          <cell r="G21" t="str">
            <v>N</v>
          </cell>
          <cell r="H21" t="str">
            <v>P</v>
          </cell>
          <cell r="I21">
            <v>1</v>
          </cell>
          <cell r="J21">
            <v>110</v>
          </cell>
          <cell r="K21" t="str">
            <v>HERNANDEZ CORONA MARTHA LILIANA</v>
          </cell>
          <cell r="L21">
            <v>0</v>
          </cell>
          <cell r="M21">
            <v>0</v>
          </cell>
          <cell r="N21">
            <v>60314124</v>
          </cell>
          <cell r="O21">
            <v>40672.328113425923</v>
          </cell>
          <cell r="P21" t="str">
            <v>JUNTA   DIRECTIVA CENS</v>
          </cell>
          <cell r="Q21">
            <v>0</v>
          </cell>
          <cell r="R21" t="str">
            <v>CENS PRINCIPAL CÚCUTA</v>
          </cell>
          <cell r="S21">
            <v>0</v>
          </cell>
          <cell r="T21">
            <v>121000000</v>
          </cell>
          <cell r="V21">
            <v>0</v>
          </cell>
          <cell r="W21">
            <v>0</v>
          </cell>
          <cell r="X21">
            <v>0</v>
          </cell>
          <cell r="Y21">
            <v>0</v>
          </cell>
          <cell r="Z21">
            <v>0</v>
          </cell>
          <cell r="AC21">
            <v>0</v>
          </cell>
          <cell r="AD21">
            <v>2011</v>
          </cell>
          <cell r="AE21">
            <v>0</v>
          </cell>
          <cell r="AF21" t="str">
            <v>CERTIFICADO DISPONIBILIDAD PRESUPUESTAL</v>
          </cell>
          <cell r="AG21" t="str">
            <v>CV</v>
          </cell>
          <cell r="AH21" t="str">
            <v>CERTIFICADO DE VIGENCIAS FUTURAS</v>
          </cell>
          <cell r="AJ21">
            <v>0</v>
          </cell>
          <cell r="AL21" t="str">
            <v>S</v>
          </cell>
          <cell r="AM21" t="str">
            <v>C</v>
          </cell>
          <cell r="AN21" t="str">
            <v>N</v>
          </cell>
          <cell r="AQ21">
            <v>0</v>
          </cell>
          <cell r="AR21">
            <v>250</v>
          </cell>
          <cell r="AS21" t="str">
            <v>SISTEMAS</v>
          </cell>
        </row>
        <row r="22">
          <cell r="A22">
            <v>7223</v>
          </cell>
          <cell r="B22">
            <v>40672</v>
          </cell>
          <cell r="C22">
            <v>11</v>
          </cell>
          <cell r="D22" t="str">
            <v>CD</v>
          </cell>
          <cell r="E22" t="str">
            <v>RAD MER. # 6240, LA JD 718 APROBO, VER AUTORIZACIÓN DE JD NRO. 066. PARA INCREMENTAR EN 100 COMPUTADORES EL ARRENDAMIENTO OPERATIVO POR UN PLAZO DE TRES (3) AÑOS, SEGÚN ACTA DE EJECUCIÓN NRO. 002-2010 SUSCRITA SOPORTAR LA IMPLANTACIÓN DEL SISTEMA COMERCIA</v>
          </cell>
          <cell r="G22" t="str">
            <v>N</v>
          </cell>
          <cell r="H22" t="str">
            <v>P</v>
          </cell>
          <cell r="I22">
            <v>1</v>
          </cell>
          <cell r="J22">
            <v>110</v>
          </cell>
          <cell r="K22" t="str">
            <v>HERNANDEZ CORONA MARTHA LILIANA</v>
          </cell>
          <cell r="L22">
            <v>0</v>
          </cell>
          <cell r="M22">
            <v>0</v>
          </cell>
          <cell r="N22">
            <v>60314124</v>
          </cell>
          <cell r="O22">
            <v>40672.331111111111</v>
          </cell>
          <cell r="P22" t="str">
            <v>JUNTA   DIRECTIVA CENS</v>
          </cell>
          <cell r="Q22">
            <v>0</v>
          </cell>
          <cell r="R22" t="str">
            <v>CENS PRINCIPAL CÚCUTA</v>
          </cell>
          <cell r="S22">
            <v>0</v>
          </cell>
          <cell r="T22">
            <v>61000000</v>
          </cell>
          <cell r="V22">
            <v>0</v>
          </cell>
          <cell r="W22">
            <v>0</v>
          </cell>
          <cell r="X22">
            <v>0</v>
          </cell>
          <cell r="Y22">
            <v>0</v>
          </cell>
          <cell r="Z22">
            <v>0</v>
          </cell>
          <cell r="AC22">
            <v>0</v>
          </cell>
          <cell r="AD22">
            <v>2011</v>
          </cell>
          <cell r="AE22">
            <v>0</v>
          </cell>
          <cell r="AF22" t="str">
            <v>CERTIFICADO DISPONIBILIDAD PRESUPUESTAL</v>
          </cell>
          <cell r="AG22" t="str">
            <v>CV</v>
          </cell>
          <cell r="AH22" t="str">
            <v>CERTIFICADO DE VIGENCIAS FUTURAS</v>
          </cell>
          <cell r="AJ22">
            <v>0</v>
          </cell>
          <cell r="AL22" t="str">
            <v>S</v>
          </cell>
          <cell r="AM22" t="str">
            <v>C</v>
          </cell>
          <cell r="AN22" t="str">
            <v>N</v>
          </cell>
          <cell r="AQ22">
            <v>0</v>
          </cell>
          <cell r="AR22">
            <v>250</v>
          </cell>
          <cell r="AS22" t="str">
            <v>SISTEMAS</v>
          </cell>
        </row>
        <row r="23">
          <cell r="A23">
            <v>7442</v>
          </cell>
          <cell r="B23">
            <v>40764</v>
          </cell>
          <cell r="C23">
            <v>11</v>
          </cell>
          <cell r="D23" t="str">
            <v>CD</v>
          </cell>
          <cell r="E23" t="str">
            <v>RAD. # 9459 SEGUN ACTA 720 DE LA JUNTA DIRECTIVA SE EXPIDE VIGENCIA FUTURA PARA EL ARRENDAMIENTO OPERATIVO DE UNA PLANTA DE TELEFONÍA IP, CON LOS RESPECTIVOS APARATOS TELEFÓNICOS,  INCLUYENDO MANTENIMIENTO PREVENTIVO Y CORRECTIVO CON REPUESTOS, PARA LAS S</v>
          </cell>
          <cell r="G23" t="str">
            <v>N</v>
          </cell>
          <cell r="H23" t="str">
            <v>P</v>
          </cell>
          <cell r="I23">
            <v>1</v>
          </cell>
          <cell r="J23">
            <v>110</v>
          </cell>
          <cell r="K23" t="str">
            <v>RODRIGUEZ RODRIGUEZ JAIRO</v>
          </cell>
          <cell r="L23">
            <v>0</v>
          </cell>
          <cell r="M23">
            <v>0</v>
          </cell>
          <cell r="N23">
            <v>13461285</v>
          </cell>
          <cell r="O23">
            <v>40764.340057870373</v>
          </cell>
          <cell r="P23" t="str">
            <v>JUNTA   DIRECTIVA CENS</v>
          </cell>
          <cell r="Q23">
            <v>0</v>
          </cell>
          <cell r="R23" t="str">
            <v>CENS PRINCIPAL CÚCUTA</v>
          </cell>
          <cell r="S23">
            <v>0</v>
          </cell>
          <cell r="T23">
            <v>246000000</v>
          </cell>
          <cell r="V23">
            <v>0</v>
          </cell>
          <cell r="W23">
            <v>0</v>
          </cell>
          <cell r="X23">
            <v>0</v>
          </cell>
          <cell r="Y23">
            <v>0</v>
          </cell>
          <cell r="Z23">
            <v>0</v>
          </cell>
          <cell r="AC23">
            <v>0</v>
          </cell>
          <cell r="AD23">
            <v>2011</v>
          </cell>
          <cell r="AE23">
            <v>0</v>
          </cell>
          <cell r="AF23" t="str">
            <v>CERTIFICADO DISPONIBILIDAD PRESUPUESTAL</v>
          </cell>
          <cell r="AG23" t="str">
            <v>CV</v>
          </cell>
          <cell r="AH23" t="str">
            <v>CERTIFICADO DE VIGENCIAS FUTURAS</v>
          </cell>
          <cell r="AJ23">
            <v>0</v>
          </cell>
          <cell r="AL23" t="str">
            <v>S</v>
          </cell>
          <cell r="AM23" t="str">
            <v>C</v>
          </cell>
          <cell r="AN23" t="str">
            <v>N</v>
          </cell>
          <cell r="AQ23">
            <v>0</v>
          </cell>
          <cell r="AR23">
            <v>220</v>
          </cell>
          <cell r="AS23" t="str">
            <v>SERVICIOS ADMINISTRATIVOS</v>
          </cell>
        </row>
        <row r="24">
          <cell r="A24">
            <v>7443</v>
          </cell>
          <cell r="B24">
            <v>40764</v>
          </cell>
          <cell r="C24">
            <v>11</v>
          </cell>
          <cell r="D24" t="str">
            <v>CD</v>
          </cell>
          <cell r="E24" t="str">
            <v>RAD. # 9459 SEGUN ACTA 720 DE LA JUNTA DIRECTIVA SE EXPIDE VIGENCIA FUTURA PARA EL ARRENDAMIENTO OPERATIVO DE UNA PLANTA DE TELEFONÍA IP, CON LOS RESPECTIVOS APARATOS TELEFÓNICOS,  INCLUYENDO MANTENIMIENTO PREVENTIVO Y CORRECTIVO CON REPUESTOS, PARA LAS S</v>
          </cell>
          <cell r="G24" t="str">
            <v>N</v>
          </cell>
          <cell r="H24" t="str">
            <v>P</v>
          </cell>
          <cell r="I24">
            <v>1</v>
          </cell>
          <cell r="J24">
            <v>110</v>
          </cell>
          <cell r="K24" t="str">
            <v>RODRIGUEZ RODRIGUEZ JAIRO</v>
          </cell>
          <cell r="L24">
            <v>0</v>
          </cell>
          <cell r="M24">
            <v>0</v>
          </cell>
          <cell r="N24">
            <v>13461285</v>
          </cell>
          <cell r="O24">
            <v>40764.347361111111</v>
          </cell>
          <cell r="P24" t="str">
            <v>JUNTA   DIRECTIVA CENS</v>
          </cell>
          <cell r="Q24">
            <v>0</v>
          </cell>
          <cell r="R24" t="str">
            <v>CENS PRINCIPAL CÚCUTA</v>
          </cell>
          <cell r="S24">
            <v>0</v>
          </cell>
          <cell r="T24">
            <v>246000000</v>
          </cell>
          <cell r="V24">
            <v>0</v>
          </cell>
          <cell r="W24">
            <v>0</v>
          </cell>
          <cell r="X24">
            <v>0</v>
          </cell>
          <cell r="Y24">
            <v>0</v>
          </cell>
          <cell r="Z24">
            <v>0</v>
          </cell>
          <cell r="AC24">
            <v>0</v>
          </cell>
          <cell r="AD24">
            <v>2011</v>
          </cell>
          <cell r="AE24">
            <v>0</v>
          </cell>
          <cell r="AF24" t="str">
            <v>CERTIFICADO DISPONIBILIDAD PRESUPUESTAL</v>
          </cell>
          <cell r="AG24" t="str">
            <v>CV</v>
          </cell>
          <cell r="AH24" t="str">
            <v>CERTIFICADO DE VIGENCIAS FUTURAS</v>
          </cell>
          <cell r="AJ24">
            <v>0</v>
          </cell>
          <cell r="AL24" t="str">
            <v>S</v>
          </cell>
          <cell r="AM24" t="str">
            <v>C</v>
          </cell>
          <cell r="AN24" t="str">
            <v>N</v>
          </cell>
          <cell r="AQ24">
            <v>0</v>
          </cell>
          <cell r="AR24">
            <v>220</v>
          </cell>
          <cell r="AS24" t="str">
            <v>SERVICIOS ADMINISTRATIVOS</v>
          </cell>
        </row>
        <row r="25">
          <cell r="A25">
            <v>7444</v>
          </cell>
          <cell r="B25">
            <v>40764</v>
          </cell>
          <cell r="C25">
            <v>11</v>
          </cell>
          <cell r="D25" t="str">
            <v>CD</v>
          </cell>
          <cell r="E25" t="str">
            <v>RAD. # 9459 SEGUN ACTA 720 DE LA JUNTA DIRECTIVA SE EXPIDE VIGENCIA FUTURA PARA EL ARRENDAMIENTO OPERATIVO DE UNA PLANTA DE TELEFONÍA IP, CON LOS RESPECTIVOS APARATOS TELEFÓNICOS,  INCLUYENDO MANTENIMIENTO PREVENTIVO Y CORRECTIVO CON REPUESTOS, PARA LAS S</v>
          </cell>
          <cell r="G25" t="str">
            <v>N</v>
          </cell>
          <cell r="H25" t="str">
            <v>P</v>
          </cell>
          <cell r="I25">
            <v>1</v>
          </cell>
          <cell r="J25">
            <v>110</v>
          </cell>
          <cell r="K25" t="str">
            <v>RODRIGUEZ RODRIGUEZ JAIRO</v>
          </cell>
          <cell r="L25">
            <v>0</v>
          </cell>
          <cell r="M25">
            <v>0</v>
          </cell>
          <cell r="N25">
            <v>13461285</v>
          </cell>
          <cell r="O25">
            <v>40764.348263888889</v>
          </cell>
          <cell r="P25" t="str">
            <v>JUNTA   DIRECTIVA CENS</v>
          </cell>
          <cell r="Q25">
            <v>0</v>
          </cell>
          <cell r="R25" t="str">
            <v>CENS PRINCIPAL CÚCUTA</v>
          </cell>
          <cell r="S25">
            <v>0</v>
          </cell>
          <cell r="T25">
            <v>164000000</v>
          </cell>
          <cell r="V25">
            <v>0</v>
          </cell>
          <cell r="W25">
            <v>0</v>
          </cell>
          <cell r="X25">
            <v>0</v>
          </cell>
          <cell r="Y25">
            <v>0</v>
          </cell>
          <cell r="Z25">
            <v>0</v>
          </cell>
          <cell r="AC25">
            <v>0</v>
          </cell>
          <cell r="AD25">
            <v>2011</v>
          </cell>
          <cell r="AE25">
            <v>0</v>
          </cell>
          <cell r="AF25" t="str">
            <v>CERTIFICADO DISPONIBILIDAD PRESUPUESTAL</v>
          </cell>
          <cell r="AG25" t="str">
            <v>CV</v>
          </cell>
          <cell r="AH25" t="str">
            <v>CERTIFICADO DE VIGENCIAS FUTURAS</v>
          </cell>
          <cell r="AJ25">
            <v>0</v>
          </cell>
          <cell r="AL25" t="str">
            <v>S</v>
          </cell>
          <cell r="AM25" t="str">
            <v>C</v>
          </cell>
          <cell r="AN25" t="str">
            <v>N</v>
          </cell>
          <cell r="AQ25">
            <v>0</v>
          </cell>
          <cell r="AR25">
            <v>220</v>
          </cell>
          <cell r="AS25" t="str">
            <v>SERVICIOS ADMINISTRATIVOS</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4"/>
  <dimension ref="B1:J24"/>
  <sheetViews>
    <sheetView workbookViewId="0"/>
  </sheetViews>
  <sheetFormatPr baseColWidth="10" defaultRowHeight="15"/>
  <cols>
    <col min="1" max="1" width="4.7109375" customWidth="1"/>
    <col min="4" max="4" width="12" bestFit="1" customWidth="1"/>
    <col min="5" max="5" width="13.42578125" bestFit="1" customWidth="1"/>
    <col min="6" max="6" width="37.140625" customWidth="1"/>
    <col min="9" max="9" width="16.28515625" style="62" bestFit="1" customWidth="1"/>
    <col min="10" max="10" width="12" bestFit="1" customWidth="1"/>
  </cols>
  <sheetData>
    <row r="1" spans="2:10" ht="15.75" thickBot="1"/>
    <row r="2" spans="2:10">
      <c r="B2" s="487" t="s">
        <v>0</v>
      </c>
      <c r="C2" s="489" t="s">
        <v>1</v>
      </c>
      <c r="D2" s="489" t="s">
        <v>2</v>
      </c>
      <c r="E2" s="489"/>
      <c r="F2" s="489" t="s">
        <v>3</v>
      </c>
      <c r="G2" s="489" t="s">
        <v>4</v>
      </c>
      <c r="H2" s="489" t="s">
        <v>5</v>
      </c>
      <c r="I2" s="481" t="s">
        <v>66</v>
      </c>
      <c r="J2" s="483" t="s">
        <v>67</v>
      </c>
    </row>
    <row r="3" spans="2:10">
      <c r="B3" s="488"/>
      <c r="C3" s="490"/>
      <c r="D3" s="59" t="s">
        <v>6</v>
      </c>
      <c r="E3" s="59" t="s">
        <v>7</v>
      </c>
      <c r="F3" s="490"/>
      <c r="G3" s="490"/>
      <c r="H3" s="490"/>
      <c r="I3" s="482"/>
      <c r="J3" s="484"/>
    </row>
    <row r="4" spans="2:10" ht="25.5">
      <c r="B4" s="61">
        <v>1</v>
      </c>
      <c r="C4" s="1" t="s">
        <v>8</v>
      </c>
      <c r="D4" s="1" t="s">
        <v>9</v>
      </c>
      <c r="E4" s="1"/>
      <c r="F4" s="2" t="s">
        <v>11</v>
      </c>
      <c r="G4" s="1" t="s">
        <v>10</v>
      </c>
      <c r="H4" s="1">
        <v>2</v>
      </c>
      <c r="I4" s="63" t="e">
        <f t="array" ref="I4:I12">#REF!</f>
        <v>#REF!</v>
      </c>
      <c r="J4" s="64" t="e">
        <f>+H4*I4</f>
        <v>#REF!</v>
      </c>
    </row>
    <row r="5" spans="2:10" ht="25.5">
      <c r="B5" s="61">
        <v>2</v>
      </c>
      <c r="C5" s="1" t="s">
        <v>8</v>
      </c>
      <c r="D5" s="1" t="s">
        <v>9</v>
      </c>
      <c r="E5" s="1"/>
      <c r="F5" s="2" t="s">
        <v>12</v>
      </c>
      <c r="G5" s="1" t="s">
        <v>10</v>
      </c>
      <c r="H5" s="1">
        <v>4</v>
      </c>
      <c r="I5" s="63" t="e">
        <v>#REF!</v>
      </c>
      <c r="J5" s="64" t="e">
        <f t="shared" ref="J5:J16" si="0">+H5*I5</f>
        <v>#REF!</v>
      </c>
    </row>
    <row r="6" spans="2:10" ht="25.5">
      <c r="B6" s="61">
        <v>3</v>
      </c>
      <c r="C6" s="1" t="s">
        <v>8</v>
      </c>
      <c r="D6" s="1" t="s">
        <v>9</v>
      </c>
      <c r="E6" s="1"/>
      <c r="F6" s="2" t="s">
        <v>104</v>
      </c>
      <c r="G6" s="1" t="s">
        <v>10</v>
      </c>
      <c r="H6" s="1">
        <v>2</v>
      </c>
      <c r="I6" s="63" t="e">
        <v>#REF!</v>
      </c>
      <c r="J6" s="64" t="e">
        <f t="shared" si="0"/>
        <v>#REF!</v>
      </c>
    </row>
    <row r="7" spans="2:10" ht="25.5">
      <c r="B7" s="61">
        <v>4</v>
      </c>
      <c r="C7" s="1" t="s">
        <v>8</v>
      </c>
      <c r="D7" s="1" t="s">
        <v>9</v>
      </c>
      <c r="E7" s="1"/>
      <c r="F7" s="2" t="s">
        <v>13</v>
      </c>
      <c r="G7" s="1" t="s">
        <v>10</v>
      </c>
      <c r="H7" s="1">
        <v>2</v>
      </c>
      <c r="I7" s="63" t="e">
        <v>#REF!</v>
      </c>
      <c r="J7" s="64" t="e">
        <f t="shared" si="0"/>
        <v>#REF!</v>
      </c>
    </row>
    <row r="8" spans="2:10" ht="25.5">
      <c r="B8" s="61">
        <v>5</v>
      </c>
      <c r="C8" s="1" t="s">
        <v>8</v>
      </c>
      <c r="D8" s="1" t="s">
        <v>9</v>
      </c>
      <c r="E8" s="1"/>
      <c r="F8" s="2" t="s">
        <v>14</v>
      </c>
      <c r="G8" s="1" t="s">
        <v>10</v>
      </c>
      <c r="H8" s="1">
        <v>4</v>
      </c>
      <c r="I8" s="63" t="e">
        <v>#REF!</v>
      </c>
      <c r="J8" s="64" t="e">
        <f t="shared" si="0"/>
        <v>#REF!</v>
      </c>
    </row>
    <row r="9" spans="2:10" ht="25.5">
      <c r="B9" s="61">
        <v>6</v>
      </c>
      <c r="C9" s="1" t="s">
        <v>8</v>
      </c>
      <c r="D9" s="1" t="s">
        <v>9</v>
      </c>
      <c r="E9" s="1"/>
      <c r="F9" s="2" t="s">
        <v>15</v>
      </c>
      <c r="G9" s="1" t="s">
        <v>10</v>
      </c>
      <c r="H9" s="1">
        <v>2</v>
      </c>
      <c r="I9" s="63" t="e">
        <v>#REF!</v>
      </c>
      <c r="J9" s="64" t="e">
        <f t="shared" si="0"/>
        <v>#REF!</v>
      </c>
    </row>
    <row r="10" spans="2:10" ht="25.5">
      <c r="B10" s="61">
        <v>7</v>
      </c>
      <c r="C10" s="1" t="s">
        <v>8</v>
      </c>
      <c r="D10" s="1" t="s">
        <v>9</v>
      </c>
      <c r="E10" s="1"/>
      <c r="F10" s="2" t="s">
        <v>105</v>
      </c>
      <c r="G10" s="1" t="s">
        <v>10</v>
      </c>
      <c r="H10" s="1">
        <v>2</v>
      </c>
      <c r="I10" s="63" t="e">
        <v>#REF!</v>
      </c>
      <c r="J10" s="64" t="e">
        <f t="shared" si="0"/>
        <v>#REF!</v>
      </c>
    </row>
    <row r="11" spans="2:10">
      <c r="B11" s="61">
        <v>8</v>
      </c>
      <c r="C11" s="1" t="s">
        <v>8</v>
      </c>
      <c r="D11" s="1" t="s">
        <v>9</v>
      </c>
      <c r="E11" s="1"/>
      <c r="F11" s="2" t="s">
        <v>16</v>
      </c>
      <c r="G11" s="1" t="s">
        <v>10</v>
      </c>
      <c r="H11" s="1">
        <v>2</v>
      </c>
      <c r="I11" s="63" t="e">
        <v>#REF!</v>
      </c>
      <c r="J11" s="64" t="e">
        <f t="shared" si="0"/>
        <v>#REF!</v>
      </c>
    </row>
    <row r="12" spans="2:10" ht="25.5">
      <c r="B12" s="61">
        <v>9</v>
      </c>
      <c r="C12" s="1" t="s">
        <v>8</v>
      </c>
      <c r="D12" s="1" t="s">
        <v>9</v>
      </c>
      <c r="E12" s="1"/>
      <c r="F12" s="2" t="s">
        <v>106</v>
      </c>
      <c r="G12" s="1" t="s">
        <v>10</v>
      </c>
      <c r="H12" s="1">
        <v>2</v>
      </c>
      <c r="I12" s="63" t="e">
        <v>#REF!</v>
      </c>
      <c r="J12" s="64" t="e">
        <f t="shared" si="0"/>
        <v>#REF!</v>
      </c>
    </row>
    <row r="13" spans="2:10" ht="25.5">
      <c r="B13" s="128">
        <v>10</v>
      </c>
      <c r="C13" s="1" t="s">
        <v>8</v>
      </c>
      <c r="D13" s="1" t="s">
        <v>9</v>
      </c>
      <c r="E13" s="129"/>
      <c r="F13" s="130" t="s">
        <v>119</v>
      </c>
      <c r="G13" s="129" t="s">
        <v>10</v>
      </c>
      <c r="H13" s="129">
        <v>1</v>
      </c>
      <c r="I13" s="63" t="e">
        <f>+#REF!</f>
        <v>#REF!</v>
      </c>
      <c r="J13" s="64" t="e">
        <f t="shared" si="0"/>
        <v>#REF!</v>
      </c>
    </row>
    <row r="14" spans="2:10" ht="25.5">
      <c r="B14" s="128">
        <v>11</v>
      </c>
      <c r="C14" s="1" t="s">
        <v>8</v>
      </c>
      <c r="D14" s="1" t="s">
        <v>9</v>
      </c>
      <c r="E14" s="129"/>
      <c r="F14" s="130" t="s">
        <v>120</v>
      </c>
      <c r="G14" s="129" t="s">
        <v>10</v>
      </c>
      <c r="H14" s="129">
        <v>1</v>
      </c>
      <c r="I14" s="63" t="e">
        <f>+#REF!</f>
        <v>#REF!</v>
      </c>
      <c r="J14" s="64" t="e">
        <f t="shared" si="0"/>
        <v>#REF!</v>
      </c>
    </row>
    <row r="15" spans="2:10" ht="25.5">
      <c r="B15" s="128">
        <v>12</v>
      </c>
      <c r="C15" s="1" t="s">
        <v>8</v>
      </c>
      <c r="D15" s="1" t="s">
        <v>9</v>
      </c>
      <c r="E15" s="129"/>
      <c r="F15" s="130" t="s">
        <v>121</v>
      </c>
      <c r="G15" s="129" t="s">
        <v>10</v>
      </c>
      <c r="H15" s="129">
        <v>1</v>
      </c>
      <c r="I15" s="63" t="e">
        <f>+#REF!</f>
        <v>#REF!</v>
      </c>
      <c r="J15" s="64" t="e">
        <f t="shared" si="0"/>
        <v>#REF!</v>
      </c>
    </row>
    <row r="16" spans="2:10" ht="25.5">
      <c r="B16" s="128">
        <v>13</v>
      </c>
      <c r="C16" s="1" t="s">
        <v>8</v>
      </c>
      <c r="D16" s="1" t="s">
        <v>9</v>
      </c>
      <c r="E16" s="129"/>
      <c r="F16" s="130" t="s">
        <v>122</v>
      </c>
      <c r="G16" s="129" t="s">
        <v>10</v>
      </c>
      <c r="H16" s="129">
        <v>1</v>
      </c>
      <c r="I16" s="63" t="e">
        <f>+#REF!</f>
        <v>#REF!</v>
      </c>
      <c r="J16" s="64" t="e">
        <f t="shared" si="0"/>
        <v>#REF!</v>
      </c>
    </row>
    <row r="17" spans="2:10">
      <c r="B17" s="66">
        <v>14</v>
      </c>
      <c r="C17" s="67"/>
      <c r="D17" s="67"/>
      <c r="E17" s="67"/>
      <c r="F17" s="68" t="s">
        <v>103</v>
      </c>
      <c r="G17" s="67" t="s">
        <v>10</v>
      </c>
      <c r="H17" s="67">
        <v>2</v>
      </c>
      <c r="I17" s="69" t="e">
        <f>+#REF!</f>
        <v>#REF!</v>
      </c>
      <c r="J17" s="64" t="e">
        <f>+H17*I17*4</f>
        <v>#REF!</v>
      </c>
    </row>
    <row r="18" spans="2:10" ht="15.75" thickBot="1">
      <c r="B18" s="485" t="s">
        <v>68</v>
      </c>
      <c r="C18" s="486"/>
      <c r="D18" s="486"/>
      <c r="E18" s="486"/>
      <c r="F18" s="486"/>
      <c r="G18" s="486"/>
      <c r="H18" s="486"/>
      <c r="I18" s="486"/>
      <c r="J18" s="65" t="e">
        <f>SUM(J4:J17)</f>
        <v>#REF!</v>
      </c>
    </row>
    <row r="21" spans="2:10">
      <c r="I21" s="125"/>
      <c r="J21" s="126"/>
    </row>
    <row r="22" spans="2:10">
      <c r="I22" s="125"/>
      <c r="J22" s="44"/>
    </row>
    <row r="23" spans="2:10">
      <c r="I23" s="125"/>
      <c r="J23" s="44"/>
    </row>
    <row r="24" spans="2:10">
      <c r="J24" s="126"/>
    </row>
  </sheetData>
  <mergeCells count="9">
    <mergeCell ref="I2:I3"/>
    <mergeCell ref="J2:J3"/>
    <mergeCell ref="B18:I18"/>
    <mergeCell ref="B2:B3"/>
    <mergeCell ref="C2:C3"/>
    <mergeCell ref="D2:E2"/>
    <mergeCell ref="F2:F3"/>
    <mergeCell ref="G2:G3"/>
    <mergeCell ref="H2:H3"/>
  </mergeCells>
  <phoneticPr fontId="25" type="noConversion"/>
  <pageMargins left="0.7" right="0.7" top="0.75" bottom="0.75" header="0.3" footer="0.3"/>
  <pageSetup paperSize="9" orientation="portrait" r:id="rId1"/>
  <ignoredErrors>
    <ignoredError sqref="C4:C8"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GQ221"/>
  <sheetViews>
    <sheetView tabSelected="1" zoomScale="86" zoomScaleNormal="86" workbookViewId="0">
      <selection activeCell="K16" sqref="K16"/>
    </sheetView>
  </sheetViews>
  <sheetFormatPr baseColWidth="10" defaultColWidth="11.42578125" defaultRowHeight="15"/>
  <cols>
    <col min="1" max="1" width="11.42578125" style="216"/>
    <col min="2" max="2" width="8.140625" style="216" customWidth="1"/>
    <col min="3" max="3" width="12.140625" style="216" customWidth="1"/>
    <col min="4" max="4" width="16.7109375" style="216" customWidth="1"/>
    <col min="5" max="5" width="14.85546875" style="216" customWidth="1"/>
    <col min="6" max="6" width="81" style="216" customWidth="1"/>
    <col min="7" max="7" width="20.85546875" style="216" customWidth="1"/>
    <col min="8" max="9" width="20.28515625" style="216" customWidth="1"/>
    <col min="10" max="10" width="23.42578125" style="216" customWidth="1"/>
    <col min="11" max="11" width="23.5703125" style="216" customWidth="1"/>
    <col min="12" max="12" width="21" style="216" customWidth="1"/>
    <col min="13" max="13" width="27.85546875" style="216" customWidth="1"/>
    <col min="14" max="14" width="19.85546875" style="216" customWidth="1"/>
    <col min="15" max="15" width="20.7109375" style="216" bestFit="1" customWidth="1"/>
    <col min="16" max="16" width="18.7109375" style="216" bestFit="1" customWidth="1"/>
    <col min="17" max="17" width="3.85546875" style="216" customWidth="1"/>
    <col min="18" max="18" width="12" style="216" bestFit="1" customWidth="1"/>
    <col min="19" max="19" width="19.140625" style="216" bestFit="1" customWidth="1"/>
    <col min="20" max="20" width="22" style="216" bestFit="1" customWidth="1"/>
    <col min="21" max="21" width="20.5703125" style="216" bestFit="1" customWidth="1"/>
    <col min="22" max="16384" width="11.42578125" style="216"/>
  </cols>
  <sheetData>
    <row r="1" spans="1:184" ht="15.75" thickBot="1"/>
    <row r="2" spans="1:184" ht="15" customHeight="1">
      <c r="B2" s="449"/>
      <c r="C2" s="450"/>
      <c r="D2" s="450"/>
      <c r="E2" s="450"/>
      <c r="F2" s="449" t="s">
        <v>222</v>
      </c>
      <c r="G2" s="450"/>
      <c r="H2" s="450"/>
      <c r="I2" s="450"/>
      <c r="J2" s="451"/>
      <c r="K2" s="217"/>
      <c r="L2" s="218"/>
      <c r="M2" s="219"/>
    </row>
    <row r="3" spans="1:184" ht="15" customHeight="1">
      <c r="B3" s="452"/>
      <c r="C3" s="453"/>
      <c r="D3" s="453"/>
      <c r="E3" s="453"/>
      <c r="F3" s="452"/>
      <c r="G3" s="453"/>
      <c r="H3" s="453"/>
      <c r="I3" s="453"/>
      <c r="J3" s="454"/>
      <c r="K3" s="220"/>
      <c r="L3" s="221"/>
      <c r="M3" s="219"/>
    </row>
    <row r="4" spans="1:184" ht="15" customHeight="1">
      <c r="B4" s="452"/>
      <c r="C4" s="453"/>
      <c r="D4" s="453"/>
      <c r="E4" s="453"/>
      <c r="F4" s="452"/>
      <c r="G4" s="453"/>
      <c r="H4" s="453"/>
      <c r="I4" s="453"/>
      <c r="J4" s="454"/>
      <c r="K4" s="220"/>
      <c r="L4" s="221"/>
      <c r="M4" s="219"/>
    </row>
    <row r="5" spans="1:184" ht="15.75" customHeight="1" thickBot="1">
      <c r="B5" s="452"/>
      <c r="C5" s="453"/>
      <c r="D5" s="453"/>
      <c r="E5" s="453"/>
      <c r="F5" s="455"/>
      <c r="G5" s="456"/>
      <c r="H5" s="456"/>
      <c r="I5" s="456"/>
      <c r="J5" s="457"/>
      <c r="K5" s="220"/>
      <c r="L5" s="221"/>
      <c r="M5" s="219"/>
    </row>
    <row r="6" spans="1:184">
      <c r="B6" s="440" t="s">
        <v>223</v>
      </c>
      <c r="C6" s="441"/>
      <c r="D6" s="441"/>
      <c r="E6" s="441"/>
      <c r="F6" s="441"/>
      <c r="G6" s="441"/>
      <c r="H6" s="441"/>
      <c r="I6" s="441"/>
      <c r="J6" s="441"/>
      <c r="K6" s="441"/>
      <c r="L6" s="442"/>
      <c r="M6" s="219"/>
    </row>
    <row r="7" spans="1:184" ht="15" customHeight="1">
      <c r="B7" s="443"/>
      <c r="C7" s="444"/>
      <c r="D7" s="444"/>
      <c r="E7" s="444"/>
      <c r="F7" s="444"/>
      <c r="G7" s="444"/>
      <c r="H7" s="444"/>
      <c r="I7" s="444"/>
      <c r="J7" s="444"/>
      <c r="K7" s="444"/>
      <c r="L7" s="445"/>
      <c r="M7" s="219"/>
    </row>
    <row r="8" spans="1:184" ht="15.75" customHeight="1" thickBot="1">
      <c r="B8" s="446"/>
      <c r="C8" s="447"/>
      <c r="D8" s="447"/>
      <c r="E8" s="447"/>
      <c r="F8" s="447"/>
      <c r="G8" s="447"/>
      <c r="H8" s="447"/>
      <c r="I8" s="447"/>
      <c r="J8" s="447"/>
      <c r="K8" s="447"/>
      <c r="L8" s="448"/>
      <c r="M8" s="219"/>
    </row>
    <row r="9" spans="1:184" ht="18.75" thickBot="1">
      <c r="B9" s="466" t="s">
        <v>204</v>
      </c>
      <c r="C9" s="467"/>
      <c r="D9" s="467"/>
      <c r="E9" s="467"/>
      <c r="F9" s="468"/>
      <c r="G9" s="468"/>
      <c r="H9" s="468"/>
      <c r="I9" s="468"/>
      <c r="J9" s="469"/>
      <c r="K9" s="222"/>
      <c r="L9" s="222"/>
      <c r="M9" s="219"/>
    </row>
    <row r="10" spans="1:184">
      <c r="B10" s="470" t="s">
        <v>82</v>
      </c>
      <c r="C10" s="473" t="s">
        <v>83</v>
      </c>
      <c r="D10" s="476" t="s">
        <v>84</v>
      </c>
      <c r="E10" s="477"/>
      <c r="F10" s="478" t="s">
        <v>17</v>
      </c>
      <c r="G10" s="478" t="s">
        <v>85</v>
      </c>
      <c r="H10" s="408" t="s">
        <v>5</v>
      </c>
      <c r="I10" s="411" t="s">
        <v>66</v>
      </c>
      <c r="J10" s="403" t="s">
        <v>67</v>
      </c>
      <c r="K10" s="434" t="s">
        <v>673</v>
      </c>
      <c r="L10" s="437" t="s">
        <v>674</v>
      </c>
      <c r="M10" s="223"/>
    </row>
    <row r="11" spans="1:184">
      <c r="B11" s="471"/>
      <c r="C11" s="474"/>
      <c r="D11" s="406" t="s">
        <v>86</v>
      </c>
      <c r="E11" s="406" t="s">
        <v>19</v>
      </c>
      <c r="F11" s="479"/>
      <c r="G11" s="479"/>
      <c r="H11" s="409"/>
      <c r="I11" s="412"/>
      <c r="J11" s="404"/>
      <c r="K11" s="435"/>
      <c r="L11" s="438"/>
      <c r="M11" s="219"/>
    </row>
    <row r="12" spans="1:184" ht="15.75" thickBot="1">
      <c r="B12" s="472"/>
      <c r="C12" s="475"/>
      <c r="D12" s="407"/>
      <c r="E12" s="407"/>
      <c r="F12" s="480"/>
      <c r="G12" s="480"/>
      <c r="H12" s="410"/>
      <c r="I12" s="413"/>
      <c r="J12" s="405"/>
      <c r="K12" s="436"/>
      <c r="L12" s="439"/>
      <c r="M12" s="219"/>
    </row>
    <row r="13" spans="1:184" ht="15.75" thickBot="1">
      <c r="B13" s="295"/>
      <c r="C13" s="296"/>
      <c r="D13" s="297"/>
      <c r="E13" s="297"/>
      <c r="F13" s="298"/>
      <c r="G13" s="298"/>
      <c r="H13" s="299"/>
      <c r="I13" s="300"/>
      <c r="J13" s="301"/>
      <c r="K13" s="224"/>
      <c r="L13" s="224"/>
      <c r="M13" s="223"/>
    </row>
    <row r="14" spans="1:184" ht="16.5" thickBot="1">
      <c r="B14" s="302" t="s">
        <v>234</v>
      </c>
      <c r="C14" s="303"/>
      <c r="D14" s="303"/>
      <c r="E14" s="303"/>
      <c r="F14" s="304"/>
      <c r="G14" s="304"/>
      <c r="H14" s="305"/>
      <c r="I14" s="306"/>
      <c r="J14" s="307"/>
      <c r="K14" s="225"/>
      <c r="L14" s="225"/>
      <c r="M14" s="226"/>
    </row>
    <row r="15" spans="1:184" ht="19.5" customHeight="1">
      <c r="B15" s="308" t="s">
        <v>343</v>
      </c>
      <c r="C15" s="309"/>
      <c r="D15" s="309"/>
      <c r="E15" s="308" t="s">
        <v>201</v>
      </c>
      <c r="F15" s="310" t="s">
        <v>202</v>
      </c>
      <c r="G15" s="311" t="s">
        <v>209</v>
      </c>
      <c r="H15" s="312">
        <v>900</v>
      </c>
      <c r="I15" s="313">
        <v>3718.2673333333332</v>
      </c>
      <c r="J15" s="314">
        <v>3346440.6</v>
      </c>
      <c r="K15" s="227" t="s">
        <v>675</v>
      </c>
      <c r="L15" s="228"/>
      <c r="M15" s="226"/>
      <c r="N15" s="229"/>
      <c r="O15" s="229"/>
      <c r="P15" s="229"/>
      <c r="Q15" s="229"/>
      <c r="R15" s="229"/>
      <c r="S15" s="229"/>
      <c r="T15" s="229"/>
    </row>
    <row r="16" spans="1:184" s="232" customFormat="1" ht="57" customHeight="1">
      <c r="A16" s="216"/>
      <c r="B16" s="315" t="s">
        <v>344</v>
      </c>
      <c r="C16" s="316"/>
      <c r="D16" s="316"/>
      <c r="E16" s="315" t="s">
        <v>216</v>
      </c>
      <c r="F16" s="317" t="s">
        <v>661</v>
      </c>
      <c r="G16" s="316" t="s">
        <v>220</v>
      </c>
      <c r="H16" s="318">
        <v>1</v>
      </c>
      <c r="I16" s="319">
        <v>54684600</v>
      </c>
      <c r="J16" s="320">
        <v>54684600</v>
      </c>
      <c r="K16" s="227" t="s">
        <v>675</v>
      </c>
      <c r="L16" s="228" t="s">
        <v>675</v>
      </c>
      <c r="M16" s="230"/>
      <c r="N16" s="231"/>
      <c r="O16" s="231"/>
      <c r="P16" s="231"/>
      <c r="Q16" s="231"/>
      <c r="R16" s="231"/>
      <c r="S16" s="231"/>
      <c r="T16" s="231"/>
      <c r="U16" s="216"/>
      <c r="V16" s="216"/>
      <c r="W16" s="216"/>
      <c r="X16" s="216"/>
      <c r="Y16" s="216"/>
      <c r="Z16" s="216"/>
      <c r="AA16" s="216"/>
      <c r="AB16" s="216"/>
      <c r="AC16" s="216"/>
      <c r="AD16" s="216"/>
      <c r="AE16" s="216"/>
      <c r="AF16" s="216"/>
      <c r="AG16" s="216"/>
      <c r="AH16" s="216"/>
      <c r="AI16" s="216"/>
      <c r="AJ16" s="216"/>
      <c r="AK16" s="216"/>
      <c r="AL16" s="216"/>
      <c r="AM16" s="216"/>
      <c r="AN16" s="216"/>
      <c r="AO16" s="216"/>
      <c r="AP16" s="216"/>
      <c r="AQ16" s="216"/>
      <c r="AR16" s="216"/>
      <c r="AS16" s="216"/>
      <c r="AT16" s="216"/>
      <c r="AU16" s="216"/>
      <c r="AV16" s="216"/>
      <c r="AW16" s="216"/>
      <c r="AX16" s="216"/>
      <c r="AY16" s="216"/>
      <c r="AZ16" s="216"/>
      <c r="BA16" s="216"/>
      <c r="BB16" s="216"/>
      <c r="BC16" s="216"/>
      <c r="BD16" s="216"/>
      <c r="BE16" s="216"/>
      <c r="BF16" s="216"/>
      <c r="BG16" s="216"/>
      <c r="BH16" s="216"/>
      <c r="BI16" s="216"/>
      <c r="BJ16" s="216"/>
      <c r="BK16" s="216"/>
      <c r="BL16" s="216"/>
      <c r="BM16" s="216"/>
      <c r="BN16" s="216"/>
      <c r="BO16" s="216"/>
      <c r="BP16" s="216"/>
      <c r="BQ16" s="216"/>
      <c r="BR16" s="216"/>
      <c r="BS16" s="216"/>
      <c r="BT16" s="216"/>
      <c r="BU16" s="216"/>
      <c r="BV16" s="216"/>
      <c r="BW16" s="216"/>
      <c r="BX16" s="216"/>
      <c r="BY16" s="216"/>
      <c r="BZ16" s="216"/>
      <c r="CA16" s="216"/>
      <c r="CB16" s="216"/>
      <c r="CC16" s="216"/>
      <c r="CD16" s="216"/>
      <c r="CE16" s="216"/>
      <c r="CF16" s="216"/>
      <c r="CG16" s="216"/>
      <c r="CH16" s="216"/>
      <c r="CI16" s="216"/>
      <c r="CJ16" s="216"/>
      <c r="CK16" s="216"/>
      <c r="CL16" s="216"/>
      <c r="CM16" s="216"/>
      <c r="CN16" s="216"/>
      <c r="CO16" s="216"/>
      <c r="CP16" s="216"/>
      <c r="CQ16" s="216"/>
      <c r="CR16" s="216"/>
      <c r="CS16" s="216"/>
      <c r="CT16" s="216"/>
      <c r="CU16" s="216"/>
      <c r="CV16" s="216"/>
      <c r="CW16" s="216"/>
      <c r="CX16" s="216"/>
      <c r="CY16" s="216"/>
      <c r="CZ16" s="216"/>
      <c r="DA16" s="216"/>
      <c r="DB16" s="216"/>
      <c r="DC16" s="216"/>
      <c r="DD16" s="216"/>
      <c r="DE16" s="216"/>
      <c r="DF16" s="216"/>
      <c r="DG16" s="216"/>
      <c r="DH16" s="216"/>
      <c r="DI16" s="216"/>
      <c r="DJ16" s="216"/>
      <c r="DK16" s="216"/>
      <c r="DL16" s="216"/>
      <c r="DM16" s="216"/>
      <c r="DN16" s="216"/>
      <c r="DO16" s="216"/>
      <c r="DP16" s="216"/>
      <c r="DQ16" s="216"/>
      <c r="DR16" s="216"/>
      <c r="DS16" s="216"/>
      <c r="DT16" s="216"/>
      <c r="DU16" s="216"/>
      <c r="DV16" s="216"/>
      <c r="DW16" s="216"/>
      <c r="DX16" s="216"/>
      <c r="DY16" s="216"/>
      <c r="DZ16" s="216"/>
      <c r="EA16" s="216"/>
      <c r="EB16" s="216"/>
      <c r="EC16" s="216"/>
      <c r="ED16" s="216"/>
      <c r="EE16" s="216"/>
      <c r="EF16" s="216"/>
      <c r="EG16" s="216"/>
      <c r="EH16" s="216"/>
      <c r="EI16" s="216"/>
      <c r="EJ16" s="216"/>
      <c r="EK16" s="216"/>
      <c r="EL16" s="216"/>
      <c r="EM16" s="216"/>
      <c r="EN16" s="216"/>
      <c r="EO16" s="216"/>
      <c r="EP16" s="216"/>
      <c r="EQ16" s="216"/>
      <c r="ER16" s="216"/>
      <c r="ES16" s="216"/>
      <c r="ET16" s="216"/>
      <c r="EU16" s="216"/>
      <c r="EV16" s="216"/>
      <c r="EW16" s="216"/>
      <c r="EX16" s="216"/>
      <c r="EY16" s="216"/>
      <c r="EZ16" s="216"/>
      <c r="FA16" s="216"/>
      <c r="FB16" s="216"/>
      <c r="FC16" s="216"/>
      <c r="FD16" s="216"/>
      <c r="FE16" s="216"/>
      <c r="FF16" s="216"/>
      <c r="FG16" s="216"/>
      <c r="FH16" s="216"/>
      <c r="FI16" s="216"/>
      <c r="FJ16" s="216"/>
      <c r="FK16" s="216"/>
      <c r="FL16" s="216"/>
      <c r="FM16" s="216"/>
      <c r="FN16" s="216"/>
      <c r="FO16" s="216"/>
      <c r="FP16" s="216"/>
      <c r="FQ16" s="216"/>
      <c r="FR16" s="216"/>
      <c r="FS16" s="216"/>
      <c r="FT16" s="216"/>
      <c r="FU16" s="216"/>
      <c r="FV16" s="216"/>
      <c r="FW16" s="216"/>
      <c r="FX16" s="216"/>
      <c r="FY16" s="216"/>
      <c r="FZ16" s="216"/>
      <c r="GA16" s="216"/>
      <c r="GB16" s="216"/>
    </row>
    <row r="17" spans="2:20" ht="28.5">
      <c r="B17" s="308" t="s">
        <v>345</v>
      </c>
      <c r="C17" s="309"/>
      <c r="D17" s="309"/>
      <c r="E17" s="308" t="s">
        <v>203</v>
      </c>
      <c r="F17" s="321" t="s">
        <v>237</v>
      </c>
      <c r="G17" s="309" t="s">
        <v>4</v>
      </c>
      <c r="H17" s="322">
        <v>1</v>
      </c>
      <c r="I17" s="319">
        <v>3500200</v>
      </c>
      <c r="J17" s="314">
        <v>3500200</v>
      </c>
      <c r="K17" s="227" t="s">
        <v>675</v>
      </c>
      <c r="L17" s="228" t="s">
        <v>675</v>
      </c>
      <c r="M17" s="226"/>
      <c r="N17" s="229"/>
      <c r="O17" s="229"/>
      <c r="P17" s="229"/>
      <c r="Q17" s="229"/>
      <c r="R17" s="229"/>
      <c r="S17" s="229"/>
      <c r="T17" s="229"/>
    </row>
    <row r="18" spans="2:20">
      <c r="B18" s="308" t="s">
        <v>346</v>
      </c>
      <c r="C18" s="323"/>
      <c r="D18" s="323"/>
      <c r="E18" s="308" t="s">
        <v>217</v>
      </c>
      <c r="F18" s="324" t="s">
        <v>239</v>
      </c>
      <c r="G18" s="309" t="s">
        <v>214</v>
      </c>
      <c r="H18" s="322">
        <v>200.5</v>
      </c>
      <c r="I18" s="325">
        <v>351833.33333333337</v>
      </c>
      <c r="J18" s="326">
        <v>70542583.333333343</v>
      </c>
      <c r="K18" s="227" t="s">
        <v>675</v>
      </c>
      <c r="L18" s="228" t="s">
        <v>675</v>
      </c>
      <c r="M18" s="226"/>
      <c r="N18" s="229"/>
      <c r="O18" s="229"/>
      <c r="P18" s="229"/>
      <c r="Q18" s="229"/>
      <c r="R18" s="229"/>
      <c r="S18" s="229"/>
      <c r="T18" s="229"/>
    </row>
    <row r="19" spans="2:20">
      <c r="B19" s="308" t="s">
        <v>347</v>
      </c>
      <c r="C19" s="309"/>
      <c r="D19" s="309"/>
      <c r="E19" s="308" t="s">
        <v>224</v>
      </c>
      <c r="F19" s="321" t="s">
        <v>240</v>
      </c>
      <c r="G19" s="309" t="s">
        <v>214</v>
      </c>
      <c r="H19" s="322">
        <v>210</v>
      </c>
      <c r="I19" s="325">
        <v>418833.33333333337</v>
      </c>
      <c r="J19" s="326">
        <v>87955000.000000015</v>
      </c>
      <c r="K19" s="227" t="s">
        <v>675</v>
      </c>
      <c r="L19" s="228" t="s">
        <v>675</v>
      </c>
      <c r="M19" s="226"/>
      <c r="N19" s="229"/>
      <c r="O19" s="229"/>
      <c r="P19" s="229"/>
      <c r="Q19" s="229"/>
      <c r="R19" s="229"/>
      <c r="S19" s="229"/>
      <c r="T19" s="229"/>
    </row>
    <row r="20" spans="2:20">
      <c r="B20" s="308" t="s">
        <v>348</v>
      </c>
      <c r="C20" s="309"/>
      <c r="D20" s="309"/>
      <c r="E20" s="308" t="s">
        <v>225</v>
      </c>
      <c r="F20" s="324" t="s">
        <v>242</v>
      </c>
      <c r="G20" s="309" t="s">
        <v>214</v>
      </c>
      <c r="H20" s="327">
        <v>187.5</v>
      </c>
      <c r="I20" s="328">
        <v>309861.11111111112</v>
      </c>
      <c r="J20" s="314">
        <v>58098958.333333336</v>
      </c>
      <c r="K20" s="227" t="s">
        <v>675</v>
      </c>
      <c r="L20" s="228" t="s">
        <v>675</v>
      </c>
      <c r="M20" s="226"/>
      <c r="N20" s="229"/>
      <c r="O20" s="229"/>
      <c r="P20" s="229"/>
      <c r="Q20" s="229"/>
      <c r="R20" s="229"/>
      <c r="S20" s="229"/>
      <c r="T20" s="229"/>
    </row>
    <row r="21" spans="2:20">
      <c r="B21" s="308" t="s">
        <v>349</v>
      </c>
      <c r="C21" s="309"/>
      <c r="D21" s="309"/>
      <c r="E21" s="308" t="s">
        <v>226</v>
      </c>
      <c r="F21" s="321" t="s">
        <v>243</v>
      </c>
      <c r="G21" s="309" t="s">
        <v>214</v>
      </c>
      <c r="H21" s="327">
        <v>178</v>
      </c>
      <c r="I21" s="328">
        <v>374791.66666666663</v>
      </c>
      <c r="J21" s="314">
        <v>66712916.666666657</v>
      </c>
      <c r="K21" s="227" t="s">
        <v>675</v>
      </c>
      <c r="L21" s="228" t="s">
        <v>675</v>
      </c>
      <c r="M21" s="226"/>
      <c r="N21" s="229"/>
      <c r="O21" s="229"/>
      <c r="P21" s="229"/>
      <c r="Q21" s="229"/>
      <c r="R21" s="229"/>
      <c r="S21" s="229"/>
      <c r="T21" s="229"/>
    </row>
    <row r="22" spans="2:20" ht="28.5">
      <c r="B22" s="308" t="s">
        <v>350</v>
      </c>
      <c r="C22" s="309"/>
      <c r="D22" s="309"/>
      <c r="E22" s="308" t="s">
        <v>227</v>
      </c>
      <c r="F22" s="329" t="s">
        <v>294</v>
      </c>
      <c r="G22" s="309" t="s">
        <v>214</v>
      </c>
      <c r="H22" s="327">
        <v>21</v>
      </c>
      <c r="I22" s="328">
        <v>769583.33333333326</v>
      </c>
      <c r="J22" s="314">
        <v>16161249.999999998</v>
      </c>
      <c r="K22" s="227" t="s">
        <v>675</v>
      </c>
      <c r="L22" s="228" t="s">
        <v>675</v>
      </c>
      <c r="M22" s="226"/>
      <c r="N22" s="229"/>
      <c r="O22" s="229"/>
      <c r="P22" s="229"/>
      <c r="Q22" s="229"/>
      <c r="R22" s="229"/>
      <c r="S22" s="229"/>
      <c r="T22" s="229"/>
    </row>
    <row r="23" spans="2:20" ht="28.5">
      <c r="B23" s="308" t="s">
        <v>351</v>
      </c>
      <c r="C23" s="309"/>
      <c r="D23" s="309"/>
      <c r="E23" s="308" t="s">
        <v>228</v>
      </c>
      <c r="F23" s="329" t="s">
        <v>295</v>
      </c>
      <c r="G23" s="309" t="s">
        <v>214</v>
      </c>
      <c r="H23" s="327">
        <v>78</v>
      </c>
      <c r="I23" s="330">
        <v>579722.22222222225</v>
      </c>
      <c r="J23" s="326">
        <v>45218333.333333336</v>
      </c>
      <c r="K23" s="227" t="s">
        <v>675</v>
      </c>
      <c r="L23" s="228" t="s">
        <v>675</v>
      </c>
      <c r="M23" s="226"/>
      <c r="N23" s="229"/>
      <c r="O23" s="229"/>
      <c r="P23" s="229"/>
      <c r="Q23" s="229"/>
      <c r="R23" s="229"/>
      <c r="S23" s="229"/>
      <c r="T23" s="229"/>
    </row>
    <row r="24" spans="2:20">
      <c r="B24" s="308" t="s">
        <v>352</v>
      </c>
      <c r="C24" s="309"/>
      <c r="D24" s="309"/>
      <c r="E24" s="308" t="s">
        <v>244</v>
      </c>
      <c r="F24" s="329" t="s">
        <v>235</v>
      </c>
      <c r="G24" s="309" t="s">
        <v>214</v>
      </c>
      <c r="H24" s="327">
        <v>187.5</v>
      </c>
      <c r="I24" s="330">
        <v>539722.22222222225</v>
      </c>
      <c r="J24" s="326">
        <v>101197916.66666667</v>
      </c>
      <c r="K24" s="227" t="s">
        <v>675</v>
      </c>
      <c r="L24" s="228" t="s">
        <v>675</v>
      </c>
      <c r="M24" s="226"/>
      <c r="N24" s="229"/>
      <c r="O24" s="229"/>
      <c r="P24" s="229"/>
      <c r="Q24" s="229"/>
      <c r="R24" s="229"/>
      <c r="S24" s="229"/>
      <c r="T24" s="229"/>
    </row>
    <row r="25" spans="2:20">
      <c r="B25" s="308" t="s">
        <v>353</v>
      </c>
      <c r="C25" s="309"/>
      <c r="D25" s="309"/>
      <c r="E25" s="308" t="s">
        <v>229</v>
      </c>
      <c r="F25" s="329" t="s">
        <v>241</v>
      </c>
      <c r="G25" s="309" t="s">
        <v>214</v>
      </c>
      <c r="H25" s="327">
        <v>200.5</v>
      </c>
      <c r="I25" s="330">
        <v>639722.22222222225</v>
      </c>
      <c r="J25" s="314">
        <v>128264305.55555557</v>
      </c>
      <c r="K25" s="227" t="s">
        <v>675</v>
      </c>
      <c r="L25" s="228" t="s">
        <v>675</v>
      </c>
      <c r="M25" s="226"/>
      <c r="N25" s="229"/>
      <c r="O25" s="229"/>
      <c r="P25" s="229"/>
      <c r="Q25" s="229"/>
      <c r="R25" s="229"/>
      <c r="S25" s="229"/>
      <c r="T25" s="229"/>
    </row>
    <row r="26" spans="2:20" ht="28.5">
      <c r="B26" s="308" t="s">
        <v>354</v>
      </c>
      <c r="C26" s="309"/>
      <c r="D26" s="309"/>
      <c r="E26" s="308" t="s">
        <v>230</v>
      </c>
      <c r="F26" s="329" t="s">
        <v>221</v>
      </c>
      <c r="G26" s="331" t="s">
        <v>212</v>
      </c>
      <c r="H26" s="327">
        <v>388</v>
      </c>
      <c r="I26" s="330">
        <v>149222.22222222222</v>
      </c>
      <c r="J26" s="314">
        <v>57898222.222222224</v>
      </c>
      <c r="K26" s="227" t="s">
        <v>675</v>
      </c>
      <c r="L26" s="228" t="s">
        <v>675</v>
      </c>
      <c r="M26" s="226"/>
      <c r="N26" s="229"/>
      <c r="O26" s="229"/>
      <c r="P26" s="229"/>
      <c r="Q26" s="229"/>
      <c r="R26" s="229"/>
      <c r="S26" s="229"/>
      <c r="T26" s="229"/>
    </row>
    <row r="27" spans="2:20">
      <c r="B27" s="308" t="s">
        <v>355</v>
      </c>
      <c r="C27" s="309"/>
      <c r="D27" s="309"/>
      <c r="E27" s="308" t="s">
        <v>231</v>
      </c>
      <c r="F27" s="329" t="s">
        <v>218</v>
      </c>
      <c r="G27" s="331" t="s">
        <v>212</v>
      </c>
      <c r="H27" s="327">
        <v>388</v>
      </c>
      <c r="I27" s="330">
        <v>107664.91377781495</v>
      </c>
      <c r="J27" s="314">
        <v>41773986.5457922</v>
      </c>
      <c r="K27" s="227" t="s">
        <v>675</v>
      </c>
      <c r="L27" s="228" t="s">
        <v>675</v>
      </c>
      <c r="M27" s="226"/>
      <c r="N27" s="229"/>
      <c r="O27" s="229"/>
      <c r="P27" s="229"/>
      <c r="Q27" s="229"/>
      <c r="R27" s="229"/>
      <c r="S27" s="229"/>
      <c r="T27" s="229"/>
    </row>
    <row r="28" spans="2:20">
      <c r="B28" s="308" t="s">
        <v>356</v>
      </c>
      <c r="C28" s="309"/>
      <c r="D28" s="309"/>
      <c r="E28" s="308" t="s">
        <v>232</v>
      </c>
      <c r="F28" s="329" t="s">
        <v>219</v>
      </c>
      <c r="G28" s="331" t="s">
        <v>4</v>
      </c>
      <c r="H28" s="327">
        <v>1</v>
      </c>
      <c r="I28" s="330">
        <v>4089738.2177792653</v>
      </c>
      <c r="J28" s="326">
        <v>4089738.2177792653</v>
      </c>
      <c r="K28" s="227" t="s">
        <v>675</v>
      </c>
      <c r="L28" s="228" t="s">
        <v>675</v>
      </c>
      <c r="M28" s="226"/>
      <c r="N28" s="229"/>
      <c r="O28" s="229"/>
      <c r="P28" s="229"/>
      <c r="Q28" s="229"/>
      <c r="R28" s="229"/>
      <c r="S28" s="229"/>
      <c r="T28" s="229"/>
    </row>
    <row r="29" spans="2:20">
      <c r="B29" s="308" t="s">
        <v>357</v>
      </c>
      <c r="C29" s="309"/>
      <c r="D29" s="309"/>
      <c r="E29" s="308" t="s">
        <v>233</v>
      </c>
      <c r="F29" s="329" t="s">
        <v>245</v>
      </c>
      <c r="G29" s="331" t="s">
        <v>4</v>
      </c>
      <c r="H29" s="327">
        <v>1</v>
      </c>
      <c r="I29" s="330">
        <v>5502975</v>
      </c>
      <c r="J29" s="326">
        <v>5502975</v>
      </c>
      <c r="K29" s="227" t="s">
        <v>675</v>
      </c>
      <c r="L29" s="228" t="s">
        <v>675</v>
      </c>
      <c r="M29" s="226"/>
      <c r="N29" s="229"/>
      <c r="O29" s="229"/>
      <c r="P29" s="229"/>
      <c r="Q29" s="229"/>
      <c r="R29" s="229"/>
      <c r="S29" s="229"/>
      <c r="T29" s="229"/>
    </row>
    <row r="30" spans="2:20" ht="28.5" customHeight="1">
      <c r="B30" s="308" t="s">
        <v>358</v>
      </c>
      <c r="C30" s="309"/>
      <c r="D30" s="309"/>
      <c r="E30" s="308" t="s">
        <v>246</v>
      </c>
      <c r="F30" s="329" t="s">
        <v>238</v>
      </c>
      <c r="G30" s="331" t="s">
        <v>220</v>
      </c>
      <c r="H30" s="327">
        <v>1</v>
      </c>
      <c r="I30" s="330">
        <v>4424121.5511125978</v>
      </c>
      <c r="J30" s="314">
        <v>4424121.5511125978</v>
      </c>
      <c r="K30" s="227" t="s">
        <v>675</v>
      </c>
      <c r="L30" s="228" t="s">
        <v>675</v>
      </c>
      <c r="M30" s="226"/>
      <c r="N30" s="229"/>
      <c r="O30" s="229"/>
      <c r="P30" s="229"/>
      <c r="Q30" s="229"/>
      <c r="R30" s="229"/>
      <c r="S30" s="229"/>
      <c r="T30" s="229"/>
    </row>
    <row r="31" spans="2:20" ht="28.5">
      <c r="B31" s="308" t="s">
        <v>359</v>
      </c>
      <c r="C31" s="309"/>
      <c r="D31" s="309"/>
      <c r="E31" s="308" t="s">
        <v>247</v>
      </c>
      <c r="F31" s="329" t="s">
        <v>296</v>
      </c>
      <c r="G31" s="331" t="s">
        <v>212</v>
      </c>
      <c r="H31" s="327">
        <v>30</v>
      </c>
      <c r="I31" s="330">
        <v>590119</v>
      </c>
      <c r="J31" s="314">
        <v>17703570</v>
      </c>
      <c r="K31" s="227" t="s">
        <v>675</v>
      </c>
      <c r="L31" s="228" t="s">
        <v>675</v>
      </c>
      <c r="M31" s="226"/>
      <c r="N31" s="229"/>
      <c r="O31" s="229"/>
      <c r="P31" s="229"/>
      <c r="Q31" s="229"/>
      <c r="R31" s="229"/>
      <c r="S31" s="229"/>
      <c r="T31" s="229"/>
    </row>
    <row r="32" spans="2:20" ht="72" customHeight="1">
      <c r="B32" s="308" t="s">
        <v>360</v>
      </c>
      <c r="C32" s="309"/>
      <c r="D32" s="309"/>
      <c r="E32" s="308" t="s">
        <v>249</v>
      </c>
      <c r="F32" s="329" t="s">
        <v>314</v>
      </c>
      <c r="G32" s="331" t="s">
        <v>220</v>
      </c>
      <c r="H32" s="327">
        <v>1</v>
      </c>
      <c r="I32" s="330">
        <v>38850000</v>
      </c>
      <c r="J32" s="314">
        <v>38850000</v>
      </c>
      <c r="K32" s="227" t="s">
        <v>675</v>
      </c>
      <c r="L32" s="228" t="s">
        <v>675</v>
      </c>
      <c r="M32" s="234"/>
      <c r="N32" s="235"/>
      <c r="O32" s="229"/>
      <c r="P32" s="229"/>
      <c r="Q32" s="229"/>
      <c r="R32" s="229"/>
      <c r="S32" s="229"/>
      <c r="T32" s="229"/>
    </row>
    <row r="33" spans="1:199" ht="15.75" thickBot="1">
      <c r="B33" s="462" t="s">
        <v>273</v>
      </c>
      <c r="C33" s="463"/>
      <c r="D33" s="463"/>
      <c r="E33" s="463"/>
      <c r="F33" s="463"/>
      <c r="G33" s="463"/>
      <c r="H33" s="463"/>
      <c r="I33" s="463"/>
      <c r="J33" s="332">
        <v>805925118.02579522</v>
      </c>
      <c r="K33" s="228" t="s">
        <v>675</v>
      </c>
      <c r="L33" s="228" t="s">
        <v>675</v>
      </c>
      <c r="M33" s="226"/>
      <c r="N33" s="236"/>
      <c r="O33" s="236"/>
      <c r="P33" s="236"/>
      <c r="Q33" s="236"/>
      <c r="R33" s="236"/>
      <c r="S33" s="236"/>
      <c r="T33" s="236"/>
      <c r="U33" s="236"/>
    </row>
    <row r="34" spans="1:199" ht="24.75" customHeight="1" thickBot="1">
      <c r="B34" s="302" t="s">
        <v>236</v>
      </c>
      <c r="C34" s="303"/>
      <c r="D34" s="304"/>
      <c r="E34" s="303"/>
      <c r="F34" s="304"/>
      <c r="G34" s="304"/>
      <c r="H34" s="304"/>
      <c r="I34" s="304"/>
      <c r="J34" s="333"/>
      <c r="K34" s="237"/>
      <c r="L34" s="237"/>
      <c r="M34" s="226"/>
    </row>
    <row r="35" spans="1:199" s="243" customFormat="1" ht="25.5" customHeight="1">
      <c r="A35" s="238"/>
      <c r="B35" s="308" t="s">
        <v>361</v>
      </c>
      <c r="C35" s="309"/>
      <c r="D35" s="309"/>
      <c r="E35" s="308" t="s">
        <v>250</v>
      </c>
      <c r="F35" s="321" t="s">
        <v>202</v>
      </c>
      <c r="G35" s="309" t="s">
        <v>209</v>
      </c>
      <c r="H35" s="322">
        <v>56</v>
      </c>
      <c r="I35" s="313">
        <v>3718.2673333333332</v>
      </c>
      <c r="J35" s="326">
        <v>208222.97066666666</v>
      </c>
      <c r="K35" s="233" t="s">
        <v>675</v>
      </c>
      <c r="L35" s="233" t="s">
        <v>675</v>
      </c>
      <c r="M35" s="239"/>
      <c r="N35" s="240"/>
      <c r="O35" s="241"/>
      <c r="P35" s="242"/>
      <c r="Q35" s="238"/>
      <c r="R35" s="241"/>
      <c r="S35" s="242"/>
      <c r="T35" s="238"/>
      <c r="U35" s="238"/>
      <c r="V35" s="238"/>
      <c r="W35" s="238"/>
      <c r="X35" s="238"/>
      <c r="Y35" s="238"/>
      <c r="Z35" s="238"/>
      <c r="AA35" s="238"/>
      <c r="AB35" s="238"/>
      <c r="AC35" s="238"/>
      <c r="AD35" s="238"/>
      <c r="AE35" s="238"/>
      <c r="AF35" s="238"/>
      <c r="AG35" s="238"/>
      <c r="AH35" s="238"/>
      <c r="AI35" s="238"/>
      <c r="AJ35" s="238"/>
      <c r="AK35" s="238"/>
      <c r="AL35" s="238"/>
      <c r="AM35" s="238"/>
      <c r="AN35" s="238"/>
      <c r="AO35" s="238"/>
      <c r="AP35" s="238"/>
      <c r="AQ35" s="238"/>
      <c r="AR35" s="238"/>
      <c r="AS35" s="238"/>
      <c r="AT35" s="238"/>
      <c r="AU35" s="238"/>
      <c r="AV35" s="238"/>
      <c r="AW35" s="238"/>
      <c r="AX35" s="238"/>
      <c r="AY35" s="238"/>
      <c r="AZ35" s="238"/>
      <c r="BA35" s="238"/>
      <c r="BB35" s="238"/>
      <c r="BC35" s="238"/>
      <c r="BD35" s="238"/>
      <c r="BE35" s="238"/>
      <c r="BF35" s="238"/>
      <c r="BG35" s="238"/>
      <c r="BH35" s="238"/>
      <c r="BI35" s="238"/>
      <c r="BJ35" s="238"/>
      <c r="BK35" s="238"/>
      <c r="BL35" s="238"/>
      <c r="BM35" s="238"/>
      <c r="BN35" s="238"/>
      <c r="BO35" s="238"/>
      <c r="BP35" s="238"/>
      <c r="BQ35" s="238"/>
      <c r="BR35" s="238"/>
      <c r="BS35" s="238"/>
      <c r="BT35" s="238"/>
      <c r="BU35" s="238"/>
      <c r="BV35" s="238"/>
      <c r="BW35" s="216"/>
      <c r="BX35" s="216"/>
      <c r="BY35" s="216"/>
      <c r="BZ35" s="216"/>
      <c r="CA35" s="216"/>
      <c r="CB35" s="216"/>
      <c r="CC35" s="216"/>
      <c r="CD35" s="216"/>
      <c r="CE35" s="216"/>
      <c r="CF35" s="216"/>
      <c r="CG35" s="216"/>
      <c r="CH35" s="216"/>
      <c r="CI35" s="216"/>
      <c r="CJ35" s="216"/>
      <c r="CK35" s="216"/>
      <c r="CL35" s="216"/>
      <c r="CM35" s="216"/>
      <c r="CN35" s="216"/>
      <c r="CO35" s="216"/>
      <c r="CP35" s="216"/>
      <c r="CQ35" s="216"/>
      <c r="CR35" s="216"/>
      <c r="CS35" s="216"/>
      <c r="CT35" s="216"/>
      <c r="CU35" s="216"/>
      <c r="CV35" s="216"/>
      <c r="CW35" s="216"/>
      <c r="CX35" s="216"/>
      <c r="CY35" s="216"/>
      <c r="CZ35" s="216"/>
      <c r="DA35" s="216"/>
      <c r="DB35" s="216"/>
      <c r="DC35" s="216"/>
      <c r="DD35" s="216"/>
      <c r="DE35" s="216"/>
      <c r="DF35" s="216"/>
      <c r="DG35" s="216"/>
      <c r="DH35" s="216"/>
      <c r="DI35" s="216"/>
      <c r="DJ35" s="216"/>
      <c r="DK35" s="216"/>
      <c r="DL35" s="216"/>
      <c r="DM35" s="216"/>
      <c r="DN35" s="216"/>
      <c r="DO35" s="216"/>
      <c r="DP35" s="216"/>
      <c r="DQ35" s="216"/>
      <c r="DR35" s="216"/>
      <c r="DS35" s="216"/>
      <c r="DT35" s="216"/>
      <c r="DU35" s="216"/>
      <c r="DV35" s="216"/>
      <c r="DW35" s="216"/>
      <c r="DX35" s="216"/>
      <c r="DY35" s="216"/>
      <c r="DZ35" s="216"/>
      <c r="EA35" s="216"/>
      <c r="EB35" s="216"/>
      <c r="EC35" s="216"/>
      <c r="ED35" s="216"/>
      <c r="EE35" s="216"/>
      <c r="EF35" s="216"/>
      <c r="EG35" s="216"/>
      <c r="EH35" s="216"/>
      <c r="EI35" s="216"/>
      <c r="EJ35" s="216"/>
      <c r="EK35" s="216"/>
      <c r="EL35" s="216"/>
      <c r="EM35" s="216"/>
      <c r="EN35" s="216"/>
      <c r="EO35" s="216"/>
      <c r="EP35" s="216"/>
      <c r="EQ35" s="216"/>
      <c r="ER35" s="216"/>
      <c r="ES35" s="216"/>
      <c r="ET35" s="216"/>
      <c r="EU35" s="216"/>
      <c r="EV35" s="216"/>
      <c r="EW35" s="216"/>
      <c r="EX35" s="216"/>
      <c r="EY35" s="216"/>
      <c r="EZ35" s="216"/>
      <c r="FA35" s="216"/>
      <c r="FB35" s="216"/>
      <c r="FC35" s="216"/>
      <c r="FD35" s="216"/>
      <c r="FE35" s="216"/>
      <c r="FF35" s="216"/>
      <c r="FG35" s="216"/>
      <c r="FH35" s="216"/>
      <c r="FI35" s="216"/>
      <c r="FJ35" s="216"/>
      <c r="FK35" s="216"/>
      <c r="FL35" s="216"/>
      <c r="FM35" s="216"/>
      <c r="FN35" s="216"/>
      <c r="FO35" s="216"/>
      <c r="FP35" s="216"/>
      <c r="FQ35" s="216"/>
      <c r="FR35" s="216"/>
      <c r="FS35" s="216"/>
      <c r="FT35" s="216"/>
      <c r="FU35" s="216"/>
      <c r="FV35" s="216"/>
      <c r="FW35" s="216"/>
      <c r="FX35" s="216"/>
      <c r="FY35" s="216"/>
      <c r="FZ35" s="216"/>
      <c r="GA35" s="216"/>
      <c r="GB35" s="216"/>
      <c r="GC35" s="216"/>
      <c r="GD35" s="216"/>
      <c r="GE35" s="216"/>
      <c r="GF35" s="216"/>
      <c r="GG35" s="216"/>
      <c r="GH35" s="216"/>
      <c r="GI35" s="216"/>
      <c r="GJ35" s="216"/>
      <c r="GK35" s="216"/>
      <c r="GL35" s="216"/>
      <c r="GM35" s="216"/>
      <c r="GN35" s="216"/>
      <c r="GO35" s="216"/>
      <c r="GP35" s="216"/>
      <c r="GQ35" s="216"/>
    </row>
    <row r="36" spans="1:199" s="243" customFormat="1">
      <c r="A36" s="238"/>
      <c r="B36" s="308" t="s">
        <v>362</v>
      </c>
      <c r="C36" s="309"/>
      <c r="D36" s="309"/>
      <c r="E36" s="308" t="s">
        <v>251</v>
      </c>
      <c r="F36" s="321" t="s">
        <v>340</v>
      </c>
      <c r="G36" s="331" t="s">
        <v>211</v>
      </c>
      <c r="H36" s="327">
        <v>3.6605000000000003</v>
      </c>
      <c r="I36" s="313">
        <v>36851.623333333329</v>
      </c>
      <c r="J36" s="326">
        <v>134895.36721166666</v>
      </c>
      <c r="K36" s="233" t="s">
        <v>675</v>
      </c>
      <c r="L36" s="233" t="s">
        <v>675</v>
      </c>
      <c r="M36" s="239"/>
      <c r="N36" s="240"/>
      <c r="O36" s="241"/>
      <c r="P36" s="242"/>
      <c r="Q36" s="238"/>
      <c r="R36" s="241"/>
      <c r="S36" s="242"/>
      <c r="T36" s="238"/>
      <c r="U36" s="238"/>
      <c r="V36" s="238"/>
      <c r="W36" s="238"/>
      <c r="X36" s="238"/>
      <c r="Y36" s="238"/>
      <c r="Z36" s="238"/>
      <c r="AA36" s="238"/>
      <c r="AB36" s="238"/>
      <c r="AC36" s="238"/>
      <c r="AD36" s="238"/>
      <c r="AE36" s="238"/>
      <c r="AF36" s="238"/>
      <c r="AG36" s="238"/>
      <c r="AH36" s="238"/>
      <c r="AI36" s="238"/>
      <c r="AJ36" s="238"/>
      <c r="AK36" s="238"/>
      <c r="AL36" s="238"/>
      <c r="AM36" s="238"/>
      <c r="AN36" s="238"/>
      <c r="AO36" s="238"/>
      <c r="AP36" s="238"/>
      <c r="AQ36" s="238"/>
      <c r="AR36" s="238"/>
      <c r="AS36" s="238"/>
      <c r="AT36" s="238"/>
      <c r="AU36" s="238"/>
      <c r="AV36" s="238"/>
      <c r="AW36" s="238"/>
      <c r="AX36" s="238"/>
      <c r="AY36" s="238"/>
      <c r="AZ36" s="238"/>
      <c r="BA36" s="238"/>
      <c r="BB36" s="238"/>
      <c r="BC36" s="238"/>
      <c r="BD36" s="238"/>
      <c r="BE36" s="238"/>
      <c r="BF36" s="238"/>
      <c r="BG36" s="238"/>
      <c r="BH36" s="238"/>
      <c r="BI36" s="238"/>
      <c r="BJ36" s="238"/>
      <c r="BK36" s="238"/>
      <c r="BL36" s="238"/>
      <c r="BM36" s="238"/>
      <c r="BN36" s="238"/>
      <c r="BO36" s="238"/>
      <c r="BP36" s="238"/>
      <c r="BQ36" s="238"/>
      <c r="BR36" s="238"/>
      <c r="BS36" s="238"/>
      <c r="BT36" s="238"/>
      <c r="BU36" s="238"/>
      <c r="BV36" s="238"/>
      <c r="BW36" s="216"/>
      <c r="BX36" s="216"/>
      <c r="BY36" s="216"/>
      <c r="BZ36" s="216"/>
      <c r="CA36" s="216"/>
      <c r="CB36" s="216"/>
      <c r="CC36" s="216"/>
      <c r="CD36" s="216"/>
      <c r="CE36" s="216"/>
      <c r="CF36" s="216"/>
      <c r="CG36" s="216"/>
      <c r="CH36" s="216"/>
      <c r="CI36" s="216"/>
      <c r="CJ36" s="216"/>
      <c r="CK36" s="216"/>
      <c r="CL36" s="216"/>
      <c r="CM36" s="216"/>
      <c r="CN36" s="216"/>
      <c r="CO36" s="216"/>
      <c r="CP36" s="216"/>
      <c r="CQ36" s="216"/>
      <c r="CR36" s="216"/>
      <c r="CS36" s="216"/>
      <c r="CT36" s="216"/>
      <c r="CU36" s="216"/>
      <c r="CV36" s="216"/>
      <c r="CW36" s="216"/>
      <c r="CX36" s="216"/>
      <c r="CY36" s="216"/>
      <c r="CZ36" s="216"/>
      <c r="DA36" s="216"/>
      <c r="DB36" s="216"/>
      <c r="DC36" s="216"/>
      <c r="DD36" s="216"/>
      <c r="DE36" s="216"/>
      <c r="DF36" s="216"/>
      <c r="DG36" s="216"/>
      <c r="DH36" s="216"/>
      <c r="DI36" s="216"/>
      <c r="DJ36" s="216"/>
      <c r="DK36" s="216"/>
      <c r="DL36" s="216"/>
      <c r="DM36" s="216"/>
      <c r="DN36" s="216"/>
      <c r="DO36" s="216"/>
      <c r="DP36" s="216"/>
      <c r="DQ36" s="216"/>
      <c r="DR36" s="216"/>
      <c r="DS36" s="216"/>
      <c r="DT36" s="216"/>
      <c r="DU36" s="216"/>
      <c r="DV36" s="216"/>
      <c r="DW36" s="216"/>
      <c r="DX36" s="216"/>
      <c r="DY36" s="216"/>
      <c r="DZ36" s="216"/>
      <c r="EA36" s="216"/>
      <c r="EB36" s="216"/>
      <c r="EC36" s="216"/>
      <c r="ED36" s="216"/>
      <c r="EE36" s="216"/>
      <c r="EF36" s="216"/>
      <c r="EG36" s="216"/>
      <c r="EH36" s="216"/>
      <c r="EI36" s="216"/>
      <c r="EJ36" s="216"/>
      <c r="EK36" s="216"/>
      <c r="EL36" s="216"/>
      <c r="EM36" s="216"/>
      <c r="EN36" s="216"/>
      <c r="EO36" s="216"/>
      <c r="EP36" s="216"/>
      <c r="EQ36" s="216"/>
      <c r="ER36" s="216"/>
      <c r="ES36" s="216"/>
      <c r="ET36" s="216"/>
      <c r="EU36" s="216"/>
      <c r="EV36" s="216"/>
      <c r="EW36" s="216"/>
      <c r="EX36" s="216"/>
      <c r="EY36" s="216"/>
      <c r="EZ36" s="216"/>
      <c r="FA36" s="216"/>
      <c r="FB36" s="216"/>
      <c r="FC36" s="216"/>
      <c r="FD36" s="216"/>
      <c r="FE36" s="216"/>
      <c r="FF36" s="216"/>
      <c r="FG36" s="216"/>
      <c r="FH36" s="216"/>
      <c r="FI36" s="216"/>
      <c r="FJ36" s="216"/>
      <c r="FK36" s="216"/>
      <c r="FL36" s="216"/>
      <c r="FM36" s="216"/>
      <c r="FN36" s="216"/>
      <c r="FO36" s="216"/>
      <c r="FP36" s="216"/>
      <c r="FQ36" s="216"/>
      <c r="FR36" s="216"/>
      <c r="FS36" s="216"/>
      <c r="FT36" s="216"/>
      <c r="FU36" s="216"/>
      <c r="FV36" s="216"/>
      <c r="FW36" s="216"/>
      <c r="FX36" s="216"/>
      <c r="FY36" s="216"/>
      <c r="FZ36" s="216"/>
      <c r="GA36" s="216"/>
      <c r="GB36" s="216"/>
      <c r="GC36" s="216"/>
      <c r="GD36" s="216"/>
      <c r="GE36" s="216"/>
      <c r="GF36" s="216"/>
      <c r="GG36" s="216"/>
      <c r="GH36" s="216"/>
      <c r="GI36" s="216"/>
      <c r="GJ36" s="216"/>
      <c r="GK36" s="216"/>
      <c r="GL36" s="216"/>
      <c r="GM36" s="216"/>
      <c r="GN36" s="216"/>
      <c r="GO36" s="216"/>
      <c r="GP36" s="216"/>
      <c r="GQ36" s="216"/>
    </row>
    <row r="37" spans="1:199" s="243" customFormat="1">
      <c r="A37" s="238"/>
      <c r="B37" s="308" t="s">
        <v>363</v>
      </c>
      <c r="C37" s="309"/>
      <c r="D37" s="309"/>
      <c r="E37" s="308" t="s">
        <v>252</v>
      </c>
      <c r="F37" s="321" t="s">
        <v>341</v>
      </c>
      <c r="G37" s="331" t="s">
        <v>211</v>
      </c>
      <c r="H37" s="327">
        <v>0.64800000000000002</v>
      </c>
      <c r="I37" s="313">
        <v>660515.33333333326</v>
      </c>
      <c r="J37" s="326">
        <v>428013.93599999999</v>
      </c>
      <c r="K37" s="233" t="s">
        <v>675</v>
      </c>
      <c r="L37" s="233" t="s">
        <v>675</v>
      </c>
      <c r="M37" s="239"/>
      <c r="N37" s="240"/>
      <c r="O37" s="241"/>
      <c r="P37" s="242"/>
      <c r="Q37" s="238"/>
      <c r="R37" s="241"/>
      <c r="S37" s="242"/>
      <c r="T37" s="238"/>
      <c r="U37" s="238"/>
      <c r="V37" s="238"/>
      <c r="W37" s="238"/>
      <c r="X37" s="238"/>
      <c r="Y37" s="238"/>
      <c r="Z37" s="238"/>
      <c r="AA37" s="238"/>
      <c r="AB37" s="238"/>
      <c r="AC37" s="238"/>
      <c r="AD37" s="238"/>
      <c r="AE37" s="238"/>
      <c r="AF37" s="238"/>
      <c r="AG37" s="238"/>
      <c r="AH37" s="238"/>
      <c r="AI37" s="238"/>
      <c r="AJ37" s="238"/>
      <c r="AK37" s="238"/>
      <c r="AL37" s="238"/>
      <c r="AM37" s="238"/>
      <c r="AN37" s="238"/>
      <c r="AO37" s="238"/>
      <c r="AP37" s="238"/>
      <c r="AQ37" s="238"/>
      <c r="AR37" s="238"/>
      <c r="AS37" s="238"/>
      <c r="AT37" s="238"/>
      <c r="AU37" s="238"/>
      <c r="AV37" s="238"/>
      <c r="AW37" s="238"/>
      <c r="AX37" s="238"/>
      <c r="AY37" s="238"/>
      <c r="AZ37" s="238"/>
      <c r="BA37" s="238"/>
      <c r="BB37" s="238"/>
      <c r="BC37" s="238"/>
      <c r="BD37" s="238"/>
      <c r="BE37" s="238"/>
      <c r="BF37" s="238"/>
      <c r="BG37" s="238"/>
      <c r="BH37" s="238"/>
      <c r="BI37" s="238"/>
      <c r="BJ37" s="238"/>
      <c r="BK37" s="238"/>
      <c r="BL37" s="238"/>
      <c r="BM37" s="238"/>
      <c r="BN37" s="238"/>
      <c r="BO37" s="238"/>
      <c r="BP37" s="238"/>
      <c r="BQ37" s="238"/>
      <c r="BR37" s="238"/>
      <c r="BS37" s="238"/>
      <c r="BT37" s="238"/>
      <c r="BU37" s="238"/>
      <c r="BV37" s="238"/>
      <c r="BW37" s="216"/>
      <c r="BX37" s="216"/>
      <c r="BY37" s="216"/>
      <c r="BZ37" s="216"/>
      <c r="CA37" s="216"/>
      <c r="CB37" s="216"/>
      <c r="CC37" s="216"/>
      <c r="CD37" s="216"/>
      <c r="CE37" s="216"/>
      <c r="CF37" s="216"/>
      <c r="CG37" s="216"/>
      <c r="CH37" s="216"/>
      <c r="CI37" s="216"/>
      <c r="CJ37" s="216"/>
      <c r="CK37" s="216"/>
      <c r="CL37" s="216"/>
      <c r="CM37" s="216"/>
      <c r="CN37" s="216"/>
      <c r="CO37" s="216"/>
      <c r="CP37" s="216"/>
      <c r="CQ37" s="216"/>
      <c r="CR37" s="216"/>
      <c r="CS37" s="216"/>
      <c r="CT37" s="216"/>
      <c r="CU37" s="216"/>
      <c r="CV37" s="216"/>
      <c r="CW37" s="216"/>
      <c r="CX37" s="216"/>
      <c r="CY37" s="216"/>
      <c r="CZ37" s="216"/>
      <c r="DA37" s="216"/>
      <c r="DB37" s="216"/>
      <c r="DC37" s="216"/>
      <c r="DD37" s="216"/>
      <c r="DE37" s="216"/>
      <c r="DF37" s="216"/>
      <c r="DG37" s="216"/>
      <c r="DH37" s="216"/>
      <c r="DI37" s="216"/>
      <c r="DJ37" s="216"/>
      <c r="DK37" s="216"/>
      <c r="DL37" s="216"/>
      <c r="DM37" s="216"/>
      <c r="DN37" s="216"/>
      <c r="DO37" s="216"/>
      <c r="DP37" s="216"/>
      <c r="DQ37" s="216"/>
      <c r="DR37" s="216"/>
      <c r="DS37" s="216"/>
      <c r="DT37" s="216"/>
      <c r="DU37" s="216"/>
      <c r="DV37" s="216"/>
      <c r="DW37" s="216"/>
      <c r="DX37" s="216"/>
      <c r="DY37" s="216"/>
      <c r="DZ37" s="216"/>
      <c r="EA37" s="216"/>
      <c r="EB37" s="216"/>
      <c r="EC37" s="216"/>
      <c r="ED37" s="216"/>
      <c r="EE37" s="216"/>
      <c r="EF37" s="216"/>
      <c r="EG37" s="216"/>
      <c r="EH37" s="216"/>
      <c r="EI37" s="216"/>
      <c r="EJ37" s="216"/>
      <c r="EK37" s="216"/>
      <c r="EL37" s="216"/>
      <c r="EM37" s="216"/>
      <c r="EN37" s="216"/>
      <c r="EO37" s="216"/>
      <c r="EP37" s="216"/>
      <c r="EQ37" s="216"/>
      <c r="ER37" s="216"/>
      <c r="ES37" s="216"/>
      <c r="ET37" s="216"/>
      <c r="EU37" s="216"/>
      <c r="EV37" s="216"/>
      <c r="EW37" s="216"/>
      <c r="EX37" s="216"/>
      <c r="EY37" s="216"/>
      <c r="EZ37" s="216"/>
      <c r="FA37" s="216"/>
      <c r="FB37" s="216"/>
      <c r="FC37" s="216"/>
      <c r="FD37" s="216"/>
      <c r="FE37" s="216"/>
      <c r="FF37" s="216"/>
      <c r="FG37" s="216"/>
      <c r="FH37" s="216"/>
      <c r="FI37" s="216"/>
      <c r="FJ37" s="216"/>
      <c r="FK37" s="216"/>
      <c r="FL37" s="216"/>
      <c r="FM37" s="216"/>
      <c r="FN37" s="216"/>
      <c r="FO37" s="216"/>
      <c r="FP37" s="216"/>
      <c r="FQ37" s="216"/>
      <c r="FR37" s="216"/>
      <c r="FS37" s="216"/>
      <c r="FT37" s="216"/>
      <c r="FU37" s="216"/>
      <c r="FV37" s="216"/>
      <c r="FW37" s="216"/>
      <c r="FX37" s="216"/>
      <c r="FY37" s="216"/>
      <c r="FZ37" s="216"/>
      <c r="GA37" s="216"/>
      <c r="GB37" s="216"/>
      <c r="GC37" s="216"/>
      <c r="GD37" s="216"/>
      <c r="GE37" s="216"/>
      <c r="GF37" s="216"/>
      <c r="GG37" s="216"/>
      <c r="GH37" s="216"/>
      <c r="GI37" s="216"/>
      <c r="GJ37" s="216"/>
      <c r="GK37" s="216"/>
      <c r="GL37" s="216"/>
      <c r="GM37" s="216"/>
      <c r="GN37" s="216"/>
      <c r="GO37" s="216"/>
      <c r="GP37" s="216"/>
      <c r="GQ37" s="216"/>
    </row>
    <row r="38" spans="1:199" s="243" customFormat="1">
      <c r="A38" s="238"/>
      <c r="B38" s="308" t="s">
        <v>364</v>
      </c>
      <c r="C38" s="309"/>
      <c r="D38" s="309"/>
      <c r="E38" s="308" t="s">
        <v>253</v>
      </c>
      <c r="F38" s="321" t="s">
        <v>264</v>
      </c>
      <c r="G38" s="331" t="s">
        <v>263</v>
      </c>
      <c r="H38" s="327">
        <v>1.8125</v>
      </c>
      <c r="I38" s="313">
        <v>881412.88333333342</v>
      </c>
      <c r="J38" s="326">
        <v>1597560.8510416669</v>
      </c>
      <c r="K38" s="233" t="s">
        <v>675</v>
      </c>
      <c r="L38" s="233" t="s">
        <v>675</v>
      </c>
      <c r="M38" s="239"/>
      <c r="N38" s="240"/>
      <c r="O38" s="241"/>
      <c r="P38" s="242"/>
      <c r="Q38" s="238"/>
      <c r="R38" s="241"/>
      <c r="S38" s="242"/>
      <c r="T38" s="238"/>
      <c r="U38" s="238"/>
      <c r="V38" s="238"/>
      <c r="W38" s="238"/>
      <c r="X38" s="238"/>
      <c r="Y38" s="238"/>
      <c r="Z38" s="238"/>
      <c r="AA38" s="238"/>
      <c r="AB38" s="238"/>
      <c r="AC38" s="238"/>
      <c r="AD38" s="238"/>
      <c r="AE38" s="238"/>
      <c r="AF38" s="238"/>
      <c r="AG38" s="238"/>
      <c r="AH38" s="238"/>
      <c r="AI38" s="238"/>
      <c r="AJ38" s="238"/>
      <c r="AK38" s="238"/>
      <c r="AL38" s="238"/>
      <c r="AM38" s="238"/>
      <c r="AN38" s="238"/>
      <c r="AO38" s="238"/>
      <c r="AP38" s="238"/>
      <c r="AQ38" s="238"/>
      <c r="AR38" s="238"/>
      <c r="AS38" s="238"/>
      <c r="AT38" s="238"/>
      <c r="AU38" s="238"/>
      <c r="AV38" s="238"/>
      <c r="AW38" s="238"/>
      <c r="AX38" s="238"/>
      <c r="AY38" s="238"/>
      <c r="AZ38" s="238"/>
      <c r="BA38" s="238"/>
      <c r="BB38" s="238"/>
      <c r="BC38" s="238"/>
      <c r="BD38" s="238"/>
      <c r="BE38" s="238"/>
      <c r="BF38" s="238"/>
      <c r="BG38" s="238"/>
      <c r="BH38" s="238"/>
      <c r="BI38" s="238"/>
      <c r="BJ38" s="238"/>
      <c r="BK38" s="238"/>
      <c r="BL38" s="238"/>
      <c r="BM38" s="238"/>
      <c r="BN38" s="238"/>
      <c r="BO38" s="238"/>
      <c r="BP38" s="238"/>
      <c r="BQ38" s="238"/>
      <c r="BR38" s="238"/>
      <c r="BS38" s="238"/>
      <c r="BT38" s="238"/>
      <c r="BU38" s="238"/>
      <c r="BV38" s="238"/>
      <c r="BW38" s="216"/>
      <c r="BX38" s="216"/>
      <c r="BY38" s="216"/>
      <c r="BZ38" s="216"/>
      <c r="CA38" s="216"/>
      <c r="CB38" s="216"/>
      <c r="CC38" s="216"/>
      <c r="CD38" s="216"/>
      <c r="CE38" s="216"/>
      <c r="CF38" s="216"/>
      <c r="CG38" s="216"/>
      <c r="CH38" s="216"/>
      <c r="CI38" s="216"/>
      <c r="CJ38" s="216"/>
      <c r="CK38" s="216"/>
      <c r="CL38" s="216"/>
      <c r="CM38" s="216"/>
      <c r="CN38" s="216"/>
      <c r="CO38" s="216"/>
      <c r="CP38" s="216"/>
      <c r="CQ38" s="216"/>
      <c r="CR38" s="216"/>
      <c r="CS38" s="216"/>
      <c r="CT38" s="216"/>
      <c r="CU38" s="216"/>
      <c r="CV38" s="216"/>
      <c r="CW38" s="216"/>
      <c r="CX38" s="216"/>
      <c r="CY38" s="216"/>
      <c r="CZ38" s="216"/>
      <c r="DA38" s="216"/>
      <c r="DB38" s="216"/>
      <c r="DC38" s="216"/>
      <c r="DD38" s="216"/>
      <c r="DE38" s="216"/>
      <c r="DF38" s="216"/>
      <c r="DG38" s="216"/>
      <c r="DH38" s="216"/>
      <c r="DI38" s="216"/>
      <c r="DJ38" s="216"/>
      <c r="DK38" s="216"/>
      <c r="DL38" s="216"/>
      <c r="DM38" s="216"/>
      <c r="DN38" s="216"/>
      <c r="DO38" s="216"/>
      <c r="DP38" s="216"/>
      <c r="DQ38" s="216"/>
      <c r="DR38" s="216"/>
      <c r="DS38" s="216"/>
      <c r="DT38" s="216"/>
      <c r="DU38" s="216"/>
      <c r="DV38" s="216"/>
      <c r="DW38" s="216"/>
      <c r="DX38" s="216"/>
      <c r="DY38" s="216"/>
      <c r="DZ38" s="216"/>
      <c r="EA38" s="216"/>
      <c r="EB38" s="216"/>
      <c r="EC38" s="216"/>
      <c r="ED38" s="216"/>
      <c r="EE38" s="216"/>
      <c r="EF38" s="216"/>
      <c r="EG38" s="216"/>
      <c r="EH38" s="216"/>
      <c r="EI38" s="216"/>
      <c r="EJ38" s="216"/>
      <c r="EK38" s="216"/>
      <c r="EL38" s="216"/>
      <c r="EM38" s="216"/>
      <c r="EN38" s="216"/>
      <c r="EO38" s="216"/>
      <c r="EP38" s="216"/>
      <c r="EQ38" s="216"/>
      <c r="ER38" s="216"/>
      <c r="ES38" s="216"/>
      <c r="ET38" s="216"/>
      <c r="EU38" s="216"/>
      <c r="EV38" s="216"/>
      <c r="EW38" s="216"/>
      <c r="EX38" s="216"/>
      <c r="EY38" s="216"/>
      <c r="EZ38" s="216"/>
      <c r="FA38" s="216"/>
      <c r="FB38" s="216"/>
      <c r="FC38" s="216"/>
      <c r="FD38" s="216"/>
      <c r="FE38" s="216"/>
      <c r="FF38" s="216"/>
      <c r="FG38" s="216"/>
      <c r="FH38" s="216"/>
      <c r="FI38" s="216"/>
      <c r="FJ38" s="216"/>
      <c r="FK38" s="216"/>
      <c r="FL38" s="216"/>
      <c r="FM38" s="216"/>
      <c r="FN38" s="216"/>
      <c r="FO38" s="216"/>
      <c r="FP38" s="216"/>
      <c r="FQ38" s="216"/>
      <c r="FR38" s="216"/>
      <c r="FS38" s="216"/>
      <c r="FT38" s="216"/>
      <c r="FU38" s="216"/>
      <c r="FV38" s="216"/>
      <c r="FW38" s="216"/>
      <c r="FX38" s="216"/>
      <c r="FY38" s="216"/>
      <c r="FZ38" s="216"/>
      <c r="GA38" s="216"/>
      <c r="GB38" s="216"/>
      <c r="GC38" s="216"/>
      <c r="GD38" s="216"/>
      <c r="GE38" s="216"/>
      <c r="GF38" s="216"/>
      <c r="GG38" s="216"/>
      <c r="GH38" s="216"/>
      <c r="GI38" s="216"/>
      <c r="GJ38" s="216"/>
      <c r="GK38" s="216"/>
      <c r="GL38" s="216"/>
      <c r="GM38" s="216"/>
      <c r="GN38" s="216"/>
      <c r="GO38" s="216"/>
      <c r="GP38" s="216"/>
      <c r="GQ38" s="216"/>
    </row>
    <row r="39" spans="1:199" s="243" customFormat="1">
      <c r="A39" s="238"/>
      <c r="B39" s="308" t="s">
        <v>365</v>
      </c>
      <c r="C39" s="309"/>
      <c r="D39" s="309"/>
      <c r="E39" s="308" t="s">
        <v>254</v>
      </c>
      <c r="F39" s="321" t="s">
        <v>265</v>
      </c>
      <c r="G39" s="331" t="s">
        <v>263</v>
      </c>
      <c r="H39" s="327">
        <v>0.75</v>
      </c>
      <c r="I39" s="313">
        <v>904904.96666666691</v>
      </c>
      <c r="J39" s="326">
        <v>678678.72500000021</v>
      </c>
      <c r="K39" s="233" t="s">
        <v>675</v>
      </c>
      <c r="L39" s="233" t="s">
        <v>675</v>
      </c>
      <c r="M39" s="239"/>
      <c r="N39" s="240"/>
      <c r="O39" s="241"/>
      <c r="P39" s="242"/>
      <c r="Q39" s="238"/>
      <c r="R39" s="241"/>
      <c r="S39" s="242"/>
      <c r="T39" s="238"/>
      <c r="U39" s="238"/>
      <c r="V39" s="238"/>
      <c r="W39" s="238"/>
      <c r="X39" s="238"/>
      <c r="Y39" s="238"/>
      <c r="Z39" s="238"/>
      <c r="AA39" s="238"/>
      <c r="AB39" s="238"/>
      <c r="AC39" s="238"/>
      <c r="AD39" s="238"/>
      <c r="AE39" s="238"/>
      <c r="AF39" s="238"/>
      <c r="AG39" s="238"/>
      <c r="AH39" s="238"/>
      <c r="AI39" s="238"/>
      <c r="AJ39" s="238"/>
      <c r="AK39" s="238"/>
      <c r="AL39" s="238"/>
      <c r="AM39" s="238"/>
      <c r="AN39" s="238"/>
      <c r="AO39" s="238"/>
      <c r="AP39" s="238"/>
      <c r="AQ39" s="238"/>
      <c r="AR39" s="238"/>
      <c r="AS39" s="238"/>
      <c r="AT39" s="238"/>
      <c r="AU39" s="238"/>
      <c r="AV39" s="238"/>
      <c r="AW39" s="238"/>
      <c r="AX39" s="238"/>
      <c r="AY39" s="238"/>
      <c r="AZ39" s="238"/>
      <c r="BA39" s="238"/>
      <c r="BB39" s="238"/>
      <c r="BC39" s="238"/>
      <c r="BD39" s="238"/>
      <c r="BE39" s="238"/>
      <c r="BF39" s="238"/>
      <c r="BG39" s="238"/>
      <c r="BH39" s="238"/>
      <c r="BI39" s="238"/>
      <c r="BJ39" s="238"/>
      <c r="BK39" s="238"/>
      <c r="BL39" s="238"/>
      <c r="BM39" s="238"/>
      <c r="BN39" s="238"/>
      <c r="BO39" s="238"/>
      <c r="BP39" s="238"/>
      <c r="BQ39" s="238"/>
      <c r="BR39" s="238"/>
      <c r="BS39" s="238"/>
      <c r="BT39" s="238"/>
      <c r="BU39" s="238"/>
      <c r="BV39" s="238"/>
      <c r="BW39" s="216"/>
      <c r="BX39" s="216"/>
      <c r="BY39" s="216"/>
      <c r="BZ39" s="216"/>
      <c r="CA39" s="216"/>
      <c r="CB39" s="216"/>
      <c r="CC39" s="216"/>
      <c r="CD39" s="216"/>
      <c r="CE39" s="216"/>
      <c r="CF39" s="216"/>
      <c r="CG39" s="216"/>
      <c r="CH39" s="216"/>
      <c r="CI39" s="216"/>
      <c r="CJ39" s="216"/>
      <c r="CK39" s="216"/>
      <c r="CL39" s="216"/>
      <c r="CM39" s="216"/>
      <c r="CN39" s="216"/>
      <c r="CO39" s="216"/>
      <c r="CP39" s="216"/>
      <c r="CQ39" s="216"/>
      <c r="CR39" s="216"/>
      <c r="CS39" s="216"/>
      <c r="CT39" s="216"/>
      <c r="CU39" s="216"/>
      <c r="CV39" s="216"/>
      <c r="CW39" s="216"/>
      <c r="CX39" s="216"/>
      <c r="CY39" s="216"/>
      <c r="CZ39" s="216"/>
      <c r="DA39" s="216"/>
      <c r="DB39" s="216"/>
      <c r="DC39" s="216"/>
      <c r="DD39" s="216"/>
      <c r="DE39" s="216"/>
      <c r="DF39" s="216"/>
      <c r="DG39" s="216"/>
      <c r="DH39" s="216"/>
      <c r="DI39" s="216"/>
      <c r="DJ39" s="216"/>
      <c r="DK39" s="216"/>
      <c r="DL39" s="216"/>
      <c r="DM39" s="216"/>
      <c r="DN39" s="216"/>
      <c r="DO39" s="216"/>
      <c r="DP39" s="216"/>
      <c r="DQ39" s="216"/>
      <c r="DR39" s="216"/>
      <c r="DS39" s="216"/>
      <c r="DT39" s="216"/>
      <c r="DU39" s="216"/>
      <c r="DV39" s="216"/>
      <c r="DW39" s="216"/>
      <c r="DX39" s="216"/>
      <c r="DY39" s="216"/>
      <c r="DZ39" s="216"/>
      <c r="EA39" s="216"/>
      <c r="EB39" s="216"/>
      <c r="EC39" s="216"/>
      <c r="ED39" s="216"/>
      <c r="EE39" s="216"/>
      <c r="EF39" s="216"/>
      <c r="EG39" s="216"/>
      <c r="EH39" s="216"/>
      <c r="EI39" s="216"/>
      <c r="EJ39" s="216"/>
      <c r="EK39" s="216"/>
      <c r="EL39" s="216"/>
      <c r="EM39" s="216"/>
      <c r="EN39" s="216"/>
      <c r="EO39" s="216"/>
      <c r="EP39" s="216"/>
      <c r="EQ39" s="216"/>
      <c r="ER39" s="216"/>
      <c r="ES39" s="216"/>
      <c r="ET39" s="216"/>
      <c r="EU39" s="216"/>
      <c r="EV39" s="216"/>
      <c r="EW39" s="216"/>
      <c r="EX39" s="216"/>
      <c r="EY39" s="216"/>
      <c r="EZ39" s="216"/>
      <c r="FA39" s="216"/>
      <c r="FB39" s="216"/>
      <c r="FC39" s="216"/>
      <c r="FD39" s="216"/>
      <c r="FE39" s="216"/>
      <c r="FF39" s="216"/>
      <c r="FG39" s="216"/>
      <c r="FH39" s="216"/>
      <c r="FI39" s="216"/>
      <c r="FJ39" s="216"/>
      <c r="FK39" s="216"/>
      <c r="FL39" s="216"/>
      <c r="FM39" s="216"/>
      <c r="FN39" s="216"/>
      <c r="FO39" s="216"/>
      <c r="FP39" s="216"/>
      <c r="FQ39" s="216"/>
      <c r="FR39" s="216"/>
      <c r="FS39" s="216"/>
      <c r="FT39" s="216"/>
      <c r="FU39" s="216"/>
      <c r="FV39" s="216"/>
      <c r="FW39" s="216"/>
      <c r="FX39" s="216"/>
      <c r="FY39" s="216"/>
      <c r="FZ39" s="216"/>
      <c r="GA39" s="216"/>
      <c r="GB39" s="216"/>
      <c r="GC39" s="216"/>
      <c r="GD39" s="216"/>
      <c r="GE39" s="216"/>
      <c r="GF39" s="216"/>
      <c r="GG39" s="216"/>
      <c r="GH39" s="216"/>
      <c r="GI39" s="216"/>
      <c r="GJ39" s="216"/>
      <c r="GK39" s="216"/>
      <c r="GL39" s="216"/>
      <c r="GM39" s="216"/>
      <c r="GN39" s="216"/>
      <c r="GO39" s="216"/>
      <c r="GP39" s="216"/>
      <c r="GQ39" s="216"/>
    </row>
    <row r="40" spans="1:199" s="243" customFormat="1">
      <c r="A40" s="238"/>
      <c r="B40" s="308" t="s">
        <v>366</v>
      </c>
      <c r="C40" s="309"/>
      <c r="D40" s="309"/>
      <c r="E40" s="308" t="s">
        <v>255</v>
      </c>
      <c r="F40" s="321" t="s">
        <v>266</v>
      </c>
      <c r="G40" s="331" t="s">
        <v>214</v>
      </c>
      <c r="H40" s="327">
        <v>36</v>
      </c>
      <c r="I40" s="313">
        <v>70510.916666666657</v>
      </c>
      <c r="J40" s="326">
        <v>2538392.9999999995</v>
      </c>
      <c r="K40" s="233" t="s">
        <v>675</v>
      </c>
      <c r="L40" s="233" t="s">
        <v>675</v>
      </c>
      <c r="M40" s="239"/>
      <c r="N40" s="240"/>
      <c r="O40" s="241"/>
      <c r="P40" s="242"/>
      <c r="Q40" s="238"/>
      <c r="R40" s="241"/>
      <c r="S40" s="242"/>
      <c r="T40" s="238"/>
      <c r="U40" s="238"/>
      <c r="V40" s="238"/>
      <c r="W40" s="238"/>
      <c r="X40" s="238"/>
      <c r="Y40" s="238"/>
      <c r="Z40" s="238"/>
      <c r="AA40" s="238"/>
      <c r="AB40" s="238"/>
      <c r="AC40" s="238"/>
      <c r="AD40" s="238"/>
      <c r="AE40" s="238"/>
      <c r="AF40" s="238"/>
      <c r="AG40" s="238"/>
      <c r="AH40" s="238"/>
      <c r="AI40" s="238"/>
      <c r="AJ40" s="238"/>
      <c r="AK40" s="238"/>
      <c r="AL40" s="238"/>
      <c r="AM40" s="238"/>
      <c r="AN40" s="238"/>
      <c r="AO40" s="238"/>
      <c r="AP40" s="238"/>
      <c r="AQ40" s="238"/>
      <c r="AR40" s="238"/>
      <c r="AS40" s="238"/>
      <c r="AT40" s="238"/>
      <c r="AU40" s="238"/>
      <c r="AV40" s="238"/>
      <c r="AW40" s="238"/>
      <c r="AX40" s="238"/>
      <c r="AY40" s="238"/>
      <c r="AZ40" s="238"/>
      <c r="BA40" s="238"/>
      <c r="BB40" s="238"/>
      <c r="BC40" s="238"/>
      <c r="BD40" s="238"/>
      <c r="BE40" s="238"/>
      <c r="BF40" s="238"/>
      <c r="BG40" s="238"/>
      <c r="BH40" s="238"/>
      <c r="BI40" s="238"/>
      <c r="BJ40" s="238"/>
      <c r="BK40" s="238"/>
      <c r="BL40" s="238"/>
      <c r="BM40" s="238"/>
      <c r="BN40" s="238"/>
      <c r="BO40" s="238"/>
      <c r="BP40" s="238"/>
      <c r="BQ40" s="238"/>
      <c r="BR40" s="238"/>
      <c r="BS40" s="238"/>
      <c r="BT40" s="238"/>
      <c r="BU40" s="238"/>
      <c r="BV40" s="238"/>
      <c r="BW40" s="216"/>
      <c r="BX40" s="216"/>
      <c r="BY40" s="216"/>
      <c r="BZ40" s="216"/>
      <c r="CA40" s="216"/>
      <c r="CB40" s="216"/>
      <c r="CC40" s="216"/>
      <c r="CD40" s="216"/>
      <c r="CE40" s="216"/>
      <c r="CF40" s="216"/>
      <c r="CG40" s="216"/>
      <c r="CH40" s="216"/>
      <c r="CI40" s="216"/>
      <c r="CJ40" s="216"/>
      <c r="CK40" s="216"/>
      <c r="CL40" s="216"/>
      <c r="CM40" s="216"/>
      <c r="CN40" s="216"/>
      <c r="CO40" s="216"/>
      <c r="CP40" s="216"/>
      <c r="CQ40" s="216"/>
      <c r="CR40" s="216"/>
      <c r="CS40" s="216"/>
      <c r="CT40" s="216"/>
      <c r="CU40" s="216"/>
      <c r="CV40" s="216"/>
      <c r="CW40" s="216"/>
      <c r="CX40" s="216"/>
      <c r="CY40" s="216"/>
      <c r="CZ40" s="216"/>
      <c r="DA40" s="216"/>
      <c r="DB40" s="216"/>
      <c r="DC40" s="216"/>
      <c r="DD40" s="216"/>
      <c r="DE40" s="216"/>
      <c r="DF40" s="216"/>
      <c r="DG40" s="216"/>
      <c r="DH40" s="216"/>
      <c r="DI40" s="216"/>
      <c r="DJ40" s="216"/>
      <c r="DK40" s="216"/>
      <c r="DL40" s="216"/>
      <c r="DM40" s="216"/>
      <c r="DN40" s="216"/>
      <c r="DO40" s="216"/>
      <c r="DP40" s="216"/>
      <c r="DQ40" s="216"/>
      <c r="DR40" s="216"/>
      <c r="DS40" s="216"/>
      <c r="DT40" s="216"/>
      <c r="DU40" s="216"/>
      <c r="DV40" s="216"/>
      <c r="DW40" s="216"/>
      <c r="DX40" s="216"/>
      <c r="DY40" s="216"/>
      <c r="DZ40" s="216"/>
      <c r="EA40" s="216"/>
      <c r="EB40" s="216"/>
      <c r="EC40" s="216"/>
      <c r="ED40" s="216"/>
      <c r="EE40" s="216"/>
      <c r="EF40" s="216"/>
      <c r="EG40" s="216"/>
      <c r="EH40" s="216"/>
      <c r="EI40" s="216"/>
      <c r="EJ40" s="216"/>
      <c r="EK40" s="216"/>
      <c r="EL40" s="216"/>
      <c r="EM40" s="216"/>
      <c r="EN40" s="216"/>
      <c r="EO40" s="216"/>
      <c r="EP40" s="216"/>
      <c r="EQ40" s="216"/>
      <c r="ER40" s="216"/>
      <c r="ES40" s="216"/>
      <c r="ET40" s="216"/>
      <c r="EU40" s="216"/>
      <c r="EV40" s="216"/>
      <c r="EW40" s="216"/>
      <c r="EX40" s="216"/>
      <c r="EY40" s="216"/>
      <c r="EZ40" s="216"/>
      <c r="FA40" s="216"/>
      <c r="FB40" s="216"/>
      <c r="FC40" s="216"/>
      <c r="FD40" s="216"/>
      <c r="FE40" s="216"/>
      <c r="FF40" s="216"/>
      <c r="FG40" s="216"/>
      <c r="FH40" s="216"/>
      <c r="FI40" s="216"/>
      <c r="FJ40" s="216"/>
      <c r="FK40" s="216"/>
      <c r="FL40" s="216"/>
      <c r="FM40" s="216"/>
      <c r="FN40" s="216"/>
      <c r="FO40" s="216"/>
      <c r="FP40" s="216"/>
      <c r="FQ40" s="216"/>
      <c r="FR40" s="216"/>
      <c r="FS40" s="216"/>
      <c r="FT40" s="216"/>
      <c r="FU40" s="216"/>
      <c r="FV40" s="216"/>
      <c r="FW40" s="216"/>
      <c r="FX40" s="216"/>
      <c r="FY40" s="216"/>
      <c r="FZ40" s="216"/>
      <c r="GA40" s="216"/>
      <c r="GB40" s="216"/>
      <c r="GC40" s="216"/>
      <c r="GD40" s="216"/>
      <c r="GE40" s="216"/>
      <c r="GF40" s="216"/>
      <c r="GG40" s="216"/>
      <c r="GH40" s="216"/>
      <c r="GI40" s="216"/>
      <c r="GJ40" s="216"/>
      <c r="GK40" s="216"/>
      <c r="GL40" s="216"/>
      <c r="GM40" s="216"/>
      <c r="GN40" s="216"/>
      <c r="GO40" s="216"/>
      <c r="GP40" s="216"/>
      <c r="GQ40" s="216"/>
    </row>
    <row r="41" spans="1:199" s="243" customFormat="1" ht="42.75">
      <c r="A41" s="238"/>
      <c r="B41" s="308" t="s">
        <v>367</v>
      </c>
      <c r="C41" s="309"/>
      <c r="D41" s="309"/>
      <c r="E41" s="308" t="s">
        <v>256</v>
      </c>
      <c r="F41" s="321" t="s">
        <v>339</v>
      </c>
      <c r="G41" s="331" t="s">
        <v>209</v>
      </c>
      <c r="H41" s="327">
        <v>87</v>
      </c>
      <c r="I41" s="313">
        <v>218704.58333333331</v>
      </c>
      <c r="J41" s="326">
        <v>19027298.75</v>
      </c>
      <c r="K41" s="233" t="s">
        <v>675</v>
      </c>
      <c r="L41" s="233" t="s">
        <v>675</v>
      </c>
      <c r="M41" s="244"/>
      <c r="N41" s="240"/>
      <c r="O41" s="241"/>
      <c r="P41" s="242"/>
      <c r="Q41" s="238"/>
      <c r="R41" s="241"/>
      <c r="S41" s="242"/>
      <c r="T41" s="238"/>
      <c r="U41" s="238"/>
      <c r="V41" s="238"/>
      <c r="W41" s="238"/>
      <c r="X41" s="238"/>
      <c r="Y41" s="238"/>
      <c r="Z41" s="238"/>
      <c r="AA41" s="238"/>
      <c r="AB41" s="238"/>
      <c r="AC41" s="238"/>
      <c r="AD41" s="238"/>
      <c r="AE41" s="238"/>
      <c r="AF41" s="238"/>
      <c r="AG41" s="238"/>
      <c r="AH41" s="238"/>
      <c r="AI41" s="238"/>
      <c r="AJ41" s="238"/>
      <c r="AK41" s="238"/>
      <c r="AL41" s="238"/>
      <c r="AM41" s="238"/>
      <c r="AN41" s="238"/>
      <c r="AO41" s="238"/>
      <c r="AP41" s="238"/>
      <c r="AQ41" s="238"/>
      <c r="AR41" s="238"/>
      <c r="AS41" s="238"/>
      <c r="AT41" s="238"/>
      <c r="AU41" s="238"/>
      <c r="AV41" s="238"/>
      <c r="AW41" s="238"/>
      <c r="AX41" s="238"/>
      <c r="AY41" s="238"/>
      <c r="AZ41" s="238"/>
      <c r="BA41" s="238"/>
      <c r="BB41" s="238"/>
      <c r="BC41" s="238"/>
      <c r="BD41" s="238"/>
      <c r="BE41" s="238"/>
      <c r="BF41" s="238"/>
      <c r="BG41" s="238"/>
      <c r="BH41" s="238"/>
      <c r="BI41" s="238"/>
      <c r="BJ41" s="238"/>
      <c r="BK41" s="238"/>
      <c r="BL41" s="238"/>
      <c r="BM41" s="238"/>
      <c r="BN41" s="238"/>
      <c r="BO41" s="238"/>
      <c r="BP41" s="238"/>
      <c r="BQ41" s="238"/>
      <c r="BR41" s="238"/>
      <c r="BS41" s="238"/>
      <c r="BT41" s="238"/>
      <c r="BU41" s="238"/>
      <c r="BV41" s="238"/>
      <c r="BW41" s="216"/>
      <c r="BX41" s="216"/>
      <c r="BY41" s="216"/>
      <c r="BZ41" s="216"/>
      <c r="CA41" s="216"/>
      <c r="CB41" s="216"/>
      <c r="CC41" s="216"/>
      <c r="CD41" s="216"/>
      <c r="CE41" s="216"/>
      <c r="CF41" s="216"/>
      <c r="CG41" s="216"/>
      <c r="CH41" s="216"/>
      <c r="CI41" s="216"/>
      <c r="CJ41" s="216"/>
      <c r="CK41" s="216"/>
      <c r="CL41" s="216"/>
      <c r="CM41" s="216"/>
      <c r="CN41" s="216"/>
      <c r="CO41" s="216"/>
      <c r="CP41" s="216"/>
      <c r="CQ41" s="216"/>
      <c r="CR41" s="216"/>
      <c r="CS41" s="216"/>
      <c r="CT41" s="216"/>
      <c r="CU41" s="216"/>
      <c r="CV41" s="216"/>
      <c r="CW41" s="216"/>
      <c r="CX41" s="216"/>
      <c r="CY41" s="216"/>
      <c r="CZ41" s="216"/>
      <c r="DA41" s="216"/>
      <c r="DB41" s="216"/>
      <c r="DC41" s="216"/>
      <c r="DD41" s="216"/>
      <c r="DE41" s="216"/>
      <c r="DF41" s="216"/>
      <c r="DG41" s="216"/>
      <c r="DH41" s="216"/>
      <c r="DI41" s="216"/>
      <c r="DJ41" s="216"/>
      <c r="DK41" s="216"/>
      <c r="DL41" s="216"/>
      <c r="DM41" s="216"/>
      <c r="DN41" s="216"/>
      <c r="DO41" s="216"/>
      <c r="DP41" s="216"/>
      <c r="DQ41" s="216"/>
      <c r="DR41" s="216"/>
      <c r="DS41" s="216"/>
      <c r="DT41" s="216"/>
      <c r="DU41" s="216"/>
      <c r="DV41" s="216"/>
      <c r="DW41" s="216"/>
      <c r="DX41" s="216"/>
      <c r="DY41" s="216"/>
      <c r="DZ41" s="216"/>
      <c r="EA41" s="216"/>
      <c r="EB41" s="216"/>
      <c r="EC41" s="216"/>
      <c r="ED41" s="216"/>
      <c r="EE41" s="216"/>
      <c r="EF41" s="216"/>
      <c r="EG41" s="216"/>
      <c r="EH41" s="216"/>
      <c r="EI41" s="216"/>
      <c r="EJ41" s="216"/>
      <c r="EK41" s="216"/>
      <c r="EL41" s="216"/>
      <c r="EM41" s="216"/>
      <c r="EN41" s="216"/>
      <c r="EO41" s="216"/>
      <c r="EP41" s="216"/>
      <c r="EQ41" s="216"/>
      <c r="ER41" s="216"/>
      <c r="ES41" s="216"/>
      <c r="ET41" s="216"/>
      <c r="EU41" s="216"/>
      <c r="EV41" s="216"/>
      <c r="EW41" s="216"/>
      <c r="EX41" s="216"/>
      <c r="EY41" s="216"/>
      <c r="EZ41" s="216"/>
      <c r="FA41" s="216"/>
      <c r="FB41" s="216"/>
      <c r="FC41" s="216"/>
      <c r="FD41" s="216"/>
      <c r="FE41" s="216"/>
      <c r="FF41" s="216"/>
      <c r="FG41" s="216"/>
      <c r="FH41" s="216"/>
      <c r="FI41" s="216"/>
      <c r="FJ41" s="216"/>
      <c r="FK41" s="216"/>
      <c r="FL41" s="216"/>
      <c r="FM41" s="216"/>
      <c r="FN41" s="216"/>
      <c r="FO41" s="216"/>
      <c r="FP41" s="216"/>
      <c r="FQ41" s="216"/>
      <c r="FR41" s="216"/>
      <c r="FS41" s="216"/>
      <c r="FT41" s="216"/>
      <c r="FU41" s="216"/>
      <c r="FV41" s="216"/>
      <c r="FW41" s="216"/>
      <c r="FX41" s="216"/>
      <c r="FY41" s="216"/>
      <c r="FZ41" s="216"/>
      <c r="GA41" s="216"/>
      <c r="GB41" s="216"/>
      <c r="GC41" s="216"/>
      <c r="GD41" s="216"/>
      <c r="GE41" s="216"/>
      <c r="GF41" s="216"/>
      <c r="GG41" s="216"/>
      <c r="GH41" s="216"/>
      <c r="GI41" s="216"/>
      <c r="GJ41" s="216"/>
      <c r="GK41" s="216"/>
      <c r="GL41" s="216"/>
      <c r="GM41" s="216"/>
      <c r="GN41" s="216"/>
      <c r="GO41" s="216"/>
      <c r="GP41" s="216"/>
      <c r="GQ41" s="216"/>
    </row>
    <row r="42" spans="1:199" s="243" customFormat="1">
      <c r="A42" s="238"/>
      <c r="B42" s="308" t="s">
        <v>368</v>
      </c>
      <c r="C42" s="309"/>
      <c r="D42" s="309"/>
      <c r="E42" s="308" t="s">
        <v>257</v>
      </c>
      <c r="F42" s="321" t="s">
        <v>267</v>
      </c>
      <c r="G42" s="331" t="s">
        <v>211</v>
      </c>
      <c r="H42" s="327">
        <v>1.5</v>
      </c>
      <c r="I42" s="313">
        <v>951889.13333333342</v>
      </c>
      <c r="J42" s="326">
        <v>1427833.7000000002</v>
      </c>
      <c r="K42" s="233" t="s">
        <v>675</v>
      </c>
      <c r="L42" s="233" t="s">
        <v>675</v>
      </c>
      <c r="M42" s="239"/>
      <c r="N42" s="240"/>
      <c r="O42" s="241"/>
      <c r="P42" s="242"/>
      <c r="Q42" s="238"/>
      <c r="R42" s="241"/>
      <c r="S42" s="242"/>
      <c r="T42" s="238"/>
      <c r="U42" s="238"/>
      <c r="V42" s="238"/>
      <c r="W42" s="238"/>
      <c r="X42" s="238"/>
      <c r="Y42" s="238"/>
      <c r="Z42" s="238"/>
      <c r="AA42" s="238"/>
      <c r="AB42" s="238"/>
      <c r="AC42" s="238"/>
      <c r="AD42" s="238"/>
      <c r="AE42" s="238"/>
      <c r="AF42" s="238"/>
      <c r="AG42" s="238"/>
      <c r="AH42" s="238"/>
      <c r="AI42" s="238"/>
      <c r="AJ42" s="238"/>
      <c r="AK42" s="238"/>
      <c r="AL42" s="238"/>
      <c r="AM42" s="238"/>
      <c r="AN42" s="238"/>
      <c r="AO42" s="238"/>
      <c r="AP42" s="238"/>
      <c r="AQ42" s="238"/>
      <c r="AR42" s="238"/>
      <c r="AS42" s="238"/>
      <c r="AT42" s="238"/>
      <c r="AU42" s="238"/>
      <c r="AV42" s="238"/>
      <c r="AW42" s="238"/>
      <c r="AX42" s="238"/>
      <c r="AY42" s="238"/>
      <c r="AZ42" s="238"/>
      <c r="BA42" s="238"/>
      <c r="BB42" s="238"/>
      <c r="BC42" s="238"/>
      <c r="BD42" s="238"/>
      <c r="BE42" s="238"/>
      <c r="BF42" s="238"/>
      <c r="BG42" s="238"/>
      <c r="BH42" s="238"/>
      <c r="BI42" s="238"/>
      <c r="BJ42" s="238"/>
      <c r="BK42" s="238"/>
      <c r="BL42" s="238"/>
      <c r="BM42" s="238"/>
      <c r="BN42" s="238"/>
      <c r="BO42" s="238"/>
      <c r="BP42" s="238"/>
      <c r="BQ42" s="238"/>
      <c r="BR42" s="238"/>
      <c r="BS42" s="238"/>
      <c r="BT42" s="238"/>
      <c r="BU42" s="238"/>
      <c r="BV42" s="238"/>
      <c r="BW42" s="216"/>
      <c r="BX42" s="216"/>
      <c r="BY42" s="216"/>
      <c r="BZ42" s="216"/>
      <c r="CA42" s="216"/>
      <c r="CB42" s="216"/>
      <c r="CC42" s="216"/>
      <c r="CD42" s="216"/>
      <c r="CE42" s="216"/>
      <c r="CF42" s="216"/>
      <c r="CG42" s="216"/>
      <c r="CH42" s="216"/>
      <c r="CI42" s="216"/>
      <c r="CJ42" s="216"/>
      <c r="CK42" s="216"/>
      <c r="CL42" s="216"/>
      <c r="CM42" s="216"/>
      <c r="CN42" s="216"/>
      <c r="CO42" s="216"/>
      <c r="CP42" s="216"/>
      <c r="CQ42" s="216"/>
      <c r="CR42" s="216"/>
      <c r="CS42" s="216"/>
      <c r="CT42" s="216"/>
      <c r="CU42" s="216"/>
      <c r="CV42" s="216"/>
      <c r="CW42" s="216"/>
      <c r="CX42" s="216"/>
      <c r="CY42" s="216"/>
      <c r="CZ42" s="216"/>
      <c r="DA42" s="216"/>
      <c r="DB42" s="216"/>
      <c r="DC42" s="216"/>
      <c r="DD42" s="216"/>
      <c r="DE42" s="216"/>
      <c r="DF42" s="216"/>
      <c r="DG42" s="216"/>
      <c r="DH42" s="216"/>
      <c r="DI42" s="216"/>
      <c r="DJ42" s="216"/>
      <c r="DK42" s="216"/>
      <c r="DL42" s="216"/>
      <c r="DM42" s="216"/>
      <c r="DN42" s="216"/>
      <c r="DO42" s="216"/>
      <c r="DP42" s="216"/>
      <c r="DQ42" s="216"/>
      <c r="DR42" s="216"/>
      <c r="DS42" s="216"/>
      <c r="DT42" s="216"/>
      <c r="DU42" s="216"/>
      <c r="DV42" s="216"/>
      <c r="DW42" s="216"/>
      <c r="DX42" s="216"/>
      <c r="DY42" s="216"/>
      <c r="DZ42" s="216"/>
      <c r="EA42" s="216"/>
      <c r="EB42" s="216"/>
      <c r="EC42" s="216"/>
      <c r="ED42" s="216"/>
      <c r="EE42" s="216"/>
      <c r="EF42" s="216"/>
      <c r="EG42" s="216"/>
      <c r="EH42" s="216"/>
      <c r="EI42" s="216"/>
      <c r="EJ42" s="216"/>
      <c r="EK42" s="216"/>
      <c r="EL42" s="216"/>
      <c r="EM42" s="216"/>
      <c r="EN42" s="216"/>
      <c r="EO42" s="216"/>
      <c r="EP42" s="216"/>
      <c r="EQ42" s="216"/>
      <c r="ER42" s="216"/>
      <c r="ES42" s="216"/>
      <c r="ET42" s="216"/>
      <c r="EU42" s="216"/>
      <c r="EV42" s="216"/>
      <c r="EW42" s="216"/>
      <c r="EX42" s="216"/>
      <c r="EY42" s="216"/>
      <c r="EZ42" s="216"/>
      <c r="FA42" s="216"/>
      <c r="FB42" s="216"/>
      <c r="FC42" s="216"/>
      <c r="FD42" s="216"/>
      <c r="FE42" s="216"/>
      <c r="FF42" s="216"/>
      <c r="FG42" s="216"/>
      <c r="FH42" s="216"/>
      <c r="FI42" s="216"/>
      <c r="FJ42" s="216"/>
      <c r="FK42" s="216"/>
      <c r="FL42" s="216"/>
      <c r="FM42" s="216"/>
      <c r="FN42" s="216"/>
      <c r="FO42" s="216"/>
      <c r="FP42" s="216"/>
      <c r="FQ42" s="216"/>
      <c r="FR42" s="216"/>
      <c r="FS42" s="216"/>
      <c r="FT42" s="216"/>
      <c r="FU42" s="216"/>
      <c r="FV42" s="216"/>
      <c r="FW42" s="216"/>
      <c r="FX42" s="216"/>
      <c r="FY42" s="216"/>
      <c r="FZ42" s="216"/>
      <c r="GA42" s="216"/>
      <c r="GB42" s="216"/>
      <c r="GC42" s="216"/>
      <c r="GD42" s="216"/>
      <c r="GE42" s="216"/>
      <c r="GF42" s="216"/>
      <c r="GG42" s="216"/>
      <c r="GH42" s="216"/>
      <c r="GI42" s="216"/>
      <c r="GJ42" s="216"/>
      <c r="GK42" s="216"/>
      <c r="GL42" s="216"/>
      <c r="GM42" s="216"/>
      <c r="GN42" s="216"/>
      <c r="GO42" s="216"/>
      <c r="GP42" s="216"/>
      <c r="GQ42" s="216"/>
    </row>
    <row r="43" spans="1:199" s="243" customFormat="1">
      <c r="A43" s="238"/>
      <c r="B43" s="308" t="s">
        <v>369</v>
      </c>
      <c r="C43" s="309"/>
      <c r="D43" s="309"/>
      <c r="E43" s="308" t="s">
        <v>258</v>
      </c>
      <c r="F43" s="321" t="s">
        <v>334</v>
      </c>
      <c r="G43" s="331" t="s">
        <v>209</v>
      </c>
      <c r="H43" s="327">
        <v>13.5</v>
      </c>
      <c r="I43" s="313">
        <v>107030.13333333333</v>
      </c>
      <c r="J43" s="326">
        <v>1444906.8</v>
      </c>
      <c r="K43" s="233" t="s">
        <v>675</v>
      </c>
      <c r="L43" s="233" t="s">
        <v>675</v>
      </c>
      <c r="M43" s="244"/>
      <c r="N43" s="240"/>
      <c r="O43" s="241"/>
      <c r="P43" s="242"/>
      <c r="Q43" s="238"/>
      <c r="R43" s="241"/>
      <c r="S43" s="242"/>
      <c r="T43" s="238"/>
      <c r="U43" s="238"/>
      <c r="V43" s="238"/>
      <c r="W43" s="238"/>
      <c r="X43" s="238"/>
      <c r="Y43" s="238"/>
      <c r="Z43" s="238"/>
      <c r="AA43" s="238"/>
      <c r="AB43" s="238"/>
      <c r="AC43" s="238"/>
      <c r="AD43" s="238"/>
      <c r="AE43" s="238"/>
      <c r="AF43" s="238"/>
      <c r="AG43" s="238"/>
      <c r="AH43" s="238"/>
      <c r="AI43" s="238"/>
      <c r="AJ43" s="238"/>
      <c r="AK43" s="238"/>
      <c r="AL43" s="238"/>
      <c r="AM43" s="238"/>
      <c r="AN43" s="238"/>
      <c r="AO43" s="238"/>
      <c r="AP43" s="238"/>
      <c r="AQ43" s="238"/>
      <c r="AR43" s="238"/>
      <c r="AS43" s="238"/>
      <c r="AT43" s="238"/>
      <c r="AU43" s="238"/>
      <c r="AV43" s="238"/>
      <c r="AW43" s="238"/>
      <c r="AX43" s="238"/>
      <c r="AY43" s="238"/>
      <c r="AZ43" s="238"/>
      <c r="BA43" s="238"/>
      <c r="BB43" s="238"/>
      <c r="BC43" s="238"/>
      <c r="BD43" s="238"/>
      <c r="BE43" s="238"/>
      <c r="BF43" s="238"/>
      <c r="BG43" s="238"/>
      <c r="BH43" s="238"/>
      <c r="BI43" s="238"/>
      <c r="BJ43" s="238"/>
      <c r="BK43" s="238"/>
      <c r="BL43" s="238"/>
      <c r="BM43" s="238"/>
      <c r="BN43" s="238"/>
      <c r="BO43" s="238"/>
      <c r="BP43" s="238"/>
      <c r="BQ43" s="238"/>
      <c r="BR43" s="238"/>
      <c r="BS43" s="238"/>
      <c r="BT43" s="238"/>
      <c r="BU43" s="238"/>
      <c r="BV43" s="238"/>
      <c r="BW43" s="216"/>
      <c r="BX43" s="216"/>
      <c r="BY43" s="216"/>
      <c r="BZ43" s="216"/>
      <c r="CA43" s="216"/>
      <c r="CB43" s="216"/>
      <c r="CC43" s="216"/>
      <c r="CD43" s="216"/>
      <c r="CE43" s="216"/>
      <c r="CF43" s="216"/>
      <c r="CG43" s="216"/>
      <c r="CH43" s="216"/>
      <c r="CI43" s="216"/>
      <c r="CJ43" s="216"/>
      <c r="CK43" s="216"/>
      <c r="CL43" s="216"/>
      <c r="CM43" s="216"/>
      <c r="CN43" s="216"/>
      <c r="CO43" s="216"/>
      <c r="CP43" s="216"/>
      <c r="CQ43" s="216"/>
      <c r="CR43" s="216"/>
      <c r="CS43" s="216"/>
      <c r="CT43" s="216"/>
      <c r="CU43" s="216"/>
      <c r="CV43" s="216"/>
      <c r="CW43" s="216"/>
      <c r="CX43" s="216"/>
      <c r="CY43" s="216"/>
      <c r="CZ43" s="216"/>
      <c r="DA43" s="216"/>
      <c r="DB43" s="216"/>
      <c r="DC43" s="216"/>
      <c r="DD43" s="216"/>
      <c r="DE43" s="216"/>
      <c r="DF43" s="216"/>
      <c r="DG43" s="216"/>
      <c r="DH43" s="216"/>
      <c r="DI43" s="216"/>
      <c r="DJ43" s="216"/>
      <c r="DK43" s="216"/>
      <c r="DL43" s="216"/>
      <c r="DM43" s="216"/>
      <c r="DN43" s="216"/>
      <c r="DO43" s="216"/>
      <c r="DP43" s="216"/>
      <c r="DQ43" s="216"/>
      <c r="DR43" s="216"/>
      <c r="DS43" s="216"/>
      <c r="DT43" s="216"/>
      <c r="DU43" s="216"/>
      <c r="DV43" s="216"/>
      <c r="DW43" s="216"/>
      <c r="DX43" s="216"/>
      <c r="DY43" s="216"/>
      <c r="DZ43" s="216"/>
      <c r="EA43" s="216"/>
      <c r="EB43" s="216"/>
      <c r="EC43" s="216"/>
      <c r="ED43" s="216"/>
      <c r="EE43" s="216"/>
      <c r="EF43" s="216"/>
      <c r="EG43" s="216"/>
      <c r="EH43" s="216"/>
      <c r="EI43" s="216"/>
      <c r="EJ43" s="216"/>
      <c r="EK43" s="216"/>
      <c r="EL43" s="216"/>
      <c r="EM43" s="216"/>
      <c r="EN43" s="216"/>
      <c r="EO43" s="216"/>
      <c r="EP43" s="216"/>
      <c r="EQ43" s="216"/>
      <c r="ER43" s="216"/>
      <c r="ES43" s="216"/>
      <c r="ET43" s="216"/>
      <c r="EU43" s="216"/>
      <c r="EV43" s="216"/>
      <c r="EW43" s="216"/>
      <c r="EX43" s="216"/>
      <c r="EY43" s="216"/>
      <c r="EZ43" s="216"/>
      <c r="FA43" s="216"/>
      <c r="FB43" s="216"/>
      <c r="FC43" s="216"/>
      <c r="FD43" s="216"/>
      <c r="FE43" s="216"/>
      <c r="FF43" s="216"/>
      <c r="FG43" s="216"/>
      <c r="FH43" s="216"/>
      <c r="FI43" s="216"/>
      <c r="FJ43" s="216"/>
      <c r="FK43" s="216"/>
      <c r="FL43" s="216"/>
      <c r="FM43" s="216"/>
      <c r="FN43" s="216"/>
      <c r="FO43" s="216"/>
      <c r="FP43" s="216"/>
      <c r="FQ43" s="216"/>
      <c r="FR43" s="216"/>
      <c r="FS43" s="216"/>
      <c r="FT43" s="216"/>
      <c r="FU43" s="216"/>
      <c r="FV43" s="216"/>
      <c r="FW43" s="216"/>
      <c r="FX43" s="216"/>
      <c r="FY43" s="216"/>
      <c r="FZ43" s="216"/>
      <c r="GA43" s="216"/>
      <c r="GB43" s="216"/>
      <c r="GC43" s="216"/>
      <c r="GD43" s="216"/>
      <c r="GE43" s="216"/>
      <c r="GF43" s="216"/>
      <c r="GG43" s="216"/>
      <c r="GH43" s="216"/>
      <c r="GI43" s="216"/>
      <c r="GJ43" s="216"/>
      <c r="GK43" s="216"/>
      <c r="GL43" s="216"/>
      <c r="GM43" s="216"/>
      <c r="GN43" s="216"/>
      <c r="GO43" s="216"/>
      <c r="GP43" s="216"/>
      <c r="GQ43" s="216"/>
    </row>
    <row r="44" spans="1:199" s="243" customFormat="1" ht="21.75" customHeight="1">
      <c r="A44" s="238"/>
      <c r="B44" s="308" t="s">
        <v>370</v>
      </c>
      <c r="C44" s="309"/>
      <c r="D44" s="309"/>
      <c r="E44" s="308" t="s">
        <v>259</v>
      </c>
      <c r="F44" s="321" t="s">
        <v>335</v>
      </c>
      <c r="G44" s="331" t="s">
        <v>4</v>
      </c>
      <c r="H44" s="327">
        <v>1</v>
      </c>
      <c r="I44" s="313">
        <v>1236087.3333333335</v>
      </c>
      <c r="J44" s="326">
        <v>1236087.3333333335</v>
      </c>
      <c r="K44" s="233" t="s">
        <v>675</v>
      </c>
      <c r="L44" s="233" t="s">
        <v>675</v>
      </c>
      <c r="M44" s="244"/>
      <c r="N44" s="240"/>
      <c r="O44" s="241"/>
      <c r="P44" s="242"/>
      <c r="Q44" s="238"/>
      <c r="R44" s="241"/>
      <c r="S44" s="242"/>
      <c r="T44" s="238"/>
      <c r="U44" s="238"/>
      <c r="V44" s="238"/>
      <c r="W44" s="238"/>
      <c r="X44" s="238"/>
      <c r="Y44" s="238"/>
      <c r="Z44" s="238"/>
      <c r="AA44" s="238"/>
      <c r="AB44" s="238"/>
      <c r="AC44" s="238"/>
      <c r="AD44" s="238"/>
      <c r="AE44" s="238"/>
      <c r="AF44" s="238"/>
      <c r="AG44" s="238"/>
      <c r="AH44" s="238"/>
      <c r="AI44" s="238"/>
      <c r="AJ44" s="238"/>
      <c r="AK44" s="238"/>
      <c r="AL44" s="238"/>
      <c r="AM44" s="238"/>
      <c r="AN44" s="238"/>
      <c r="AO44" s="238"/>
      <c r="AP44" s="238"/>
      <c r="AQ44" s="238"/>
      <c r="AR44" s="238"/>
      <c r="AS44" s="238"/>
      <c r="AT44" s="238"/>
      <c r="AU44" s="238"/>
      <c r="AV44" s="238"/>
      <c r="AW44" s="238"/>
      <c r="AX44" s="238"/>
      <c r="AY44" s="238"/>
      <c r="AZ44" s="238"/>
      <c r="BA44" s="238"/>
      <c r="BB44" s="238"/>
      <c r="BC44" s="238"/>
      <c r="BD44" s="238"/>
      <c r="BE44" s="238"/>
      <c r="BF44" s="238"/>
      <c r="BG44" s="238"/>
      <c r="BH44" s="238"/>
      <c r="BI44" s="238"/>
      <c r="BJ44" s="238"/>
      <c r="BK44" s="238"/>
      <c r="BL44" s="238"/>
      <c r="BM44" s="238"/>
      <c r="BN44" s="238"/>
      <c r="BO44" s="238"/>
      <c r="BP44" s="238"/>
      <c r="BQ44" s="238"/>
      <c r="BR44" s="238"/>
      <c r="BS44" s="238"/>
      <c r="BT44" s="238"/>
      <c r="BU44" s="238"/>
      <c r="BV44" s="238"/>
      <c r="BW44" s="216"/>
      <c r="BX44" s="216"/>
      <c r="BY44" s="216"/>
      <c r="BZ44" s="216"/>
      <c r="CA44" s="216"/>
      <c r="CB44" s="216"/>
      <c r="CC44" s="216"/>
      <c r="CD44" s="216"/>
      <c r="CE44" s="216"/>
      <c r="CF44" s="216"/>
      <c r="CG44" s="216"/>
      <c r="CH44" s="216"/>
      <c r="CI44" s="216"/>
      <c r="CJ44" s="216"/>
      <c r="CK44" s="216"/>
      <c r="CL44" s="216"/>
      <c r="CM44" s="216"/>
      <c r="CN44" s="216"/>
      <c r="CO44" s="216"/>
      <c r="CP44" s="216"/>
      <c r="CQ44" s="216"/>
      <c r="CR44" s="216"/>
      <c r="CS44" s="216"/>
      <c r="CT44" s="216"/>
      <c r="CU44" s="216"/>
      <c r="CV44" s="216"/>
      <c r="CW44" s="216"/>
      <c r="CX44" s="216"/>
      <c r="CY44" s="216"/>
      <c r="CZ44" s="216"/>
      <c r="DA44" s="216"/>
      <c r="DB44" s="216"/>
      <c r="DC44" s="216"/>
      <c r="DD44" s="216"/>
      <c r="DE44" s="216"/>
      <c r="DF44" s="216"/>
      <c r="DG44" s="216"/>
      <c r="DH44" s="216"/>
      <c r="DI44" s="216"/>
      <c r="DJ44" s="216"/>
      <c r="DK44" s="216"/>
      <c r="DL44" s="216"/>
      <c r="DM44" s="216"/>
      <c r="DN44" s="216"/>
      <c r="DO44" s="216"/>
      <c r="DP44" s="216"/>
      <c r="DQ44" s="216"/>
      <c r="DR44" s="216"/>
      <c r="DS44" s="216"/>
      <c r="DT44" s="216"/>
      <c r="DU44" s="216"/>
      <c r="DV44" s="216"/>
      <c r="DW44" s="216"/>
      <c r="DX44" s="216"/>
      <c r="DY44" s="216"/>
      <c r="DZ44" s="216"/>
      <c r="EA44" s="216"/>
      <c r="EB44" s="216"/>
      <c r="EC44" s="216"/>
      <c r="ED44" s="216"/>
      <c r="EE44" s="216"/>
      <c r="EF44" s="216"/>
      <c r="EG44" s="216"/>
      <c r="EH44" s="216"/>
      <c r="EI44" s="216"/>
      <c r="EJ44" s="216"/>
      <c r="EK44" s="216"/>
      <c r="EL44" s="216"/>
      <c r="EM44" s="216"/>
      <c r="EN44" s="216"/>
      <c r="EO44" s="216"/>
      <c r="EP44" s="216"/>
      <c r="EQ44" s="216"/>
      <c r="ER44" s="216"/>
      <c r="ES44" s="216"/>
      <c r="ET44" s="216"/>
      <c r="EU44" s="216"/>
      <c r="EV44" s="216"/>
      <c r="EW44" s="216"/>
      <c r="EX44" s="216"/>
      <c r="EY44" s="216"/>
      <c r="EZ44" s="216"/>
      <c r="FA44" s="216"/>
      <c r="FB44" s="216"/>
      <c r="FC44" s="216"/>
      <c r="FD44" s="216"/>
      <c r="FE44" s="216"/>
      <c r="FF44" s="216"/>
      <c r="FG44" s="216"/>
      <c r="FH44" s="216"/>
      <c r="FI44" s="216"/>
      <c r="FJ44" s="216"/>
      <c r="FK44" s="216"/>
      <c r="FL44" s="216"/>
      <c r="FM44" s="216"/>
      <c r="FN44" s="216"/>
      <c r="FO44" s="216"/>
      <c r="FP44" s="216"/>
      <c r="FQ44" s="216"/>
      <c r="FR44" s="216"/>
      <c r="FS44" s="216"/>
      <c r="FT44" s="216"/>
      <c r="FU44" s="216"/>
      <c r="FV44" s="216"/>
      <c r="FW44" s="216"/>
      <c r="FX44" s="216"/>
      <c r="FY44" s="216"/>
      <c r="FZ44" s="216"/>
      <c r="GA44" s="216"/>
      <c r="GB44" s="216"/>
      <c r="GC44" s="216"/>
      <c r="GD44" s="216"/>
      <c r="GE44" s="216"/>
      <c r="GF44" s="216"/>
      <c r="GG44" s="216"/>
      <c r="GH44" s="216"/>
      <c r="GI44" s="216"/>
      <c r="GJ44" s="216"/>
      <c r="GK44" s="216"/>
      <c r="GL44" s="216"/>
      <c r="GM44" s="216"/>
      <c r="GN44" s="216"/>
      <c r="GO44" s="216"/>
      <c r="GP44" s="216"/>
      <c r="GQ44" s="216"/>
    </row>
    <row r="45" spans="1:199" s="243" customFormat="1" ht="28.5">
      <c r="A45" s="238"/>
      <c r="B45" s="308" t="s">
        <v>371</v>
      </c>
      <c r="C45" s="309"/>
      <c r="D45" s="309"/>
      <c r="E45" s="308" t="s">
        <v>260</v>
      </c>
      <c r="F45" s="321" t="s">
        <v>336</v>
      </c>
      <c r="G45" s="331" t="s">
        <v>4</v>
      </c>
      <c r="H45" s="327">
        <v>1</v>
      </c>
      <c r="I45" s="313">
        <v>690218.33333333326</v>
      </c>
      <c r="J45" s="326">
        <v>690218.33333333326</v>
      </c>
      <c r="K45" s="233" t="s">
        <v>675</v>
      </c>
      <c r="L45" s="233" t="s">
        <v>675</v>
      </c>
      <c r="M45" s="244"/>
      <c r="N45" s="240"/>
      <c r="O45" s="241"/>
      <c r="P45" s="242"/>
      <c r="Q45" s="238"/>
      <c r="R45" s="241"/>
      <c r="S45" s="242"/>
      <c r="T45" s="238"/>
      <c r="U45" s="238"/>
      <c r="V45" s="238"/>
      <c r="W45" s="238"/>
      <c r="X45" s="238"/>
      <c r="Y45" s="238"/>
      <c r="Z45" s="238"/>
      <c r="AA45" s="238"/>
      <c r="AB45" s="238"/>
      <c r="AC45" s="238"/>
      <c r="AD45" s="238"/>
      <c r="AE45" s="238"/>
      <c r="AF45" s="238"/>
      <c r="AG45" s="238"/>
      <c r="AH45" s="238"/>
      <c r="AI45" s="238"/>
      <c r="AJ45" s="238"/>
      <c r="AK45" s="238"/>
      <c r="AL45" s="238"/>
      <c r="AM45" s="238"/>
      <c r="AN45" s="238"/>
      <c r="AO45" s="238"/>
      <c r="AP45" s="238"/>
      <c r="AQ45" s="238"/>
      <c r="AR45" s="238"/>
      <c r="AS45" s="238"/>
      <c r="AT45" s="238"/>
      <c r="AU45" s="238"/>
      <c r="AV45" s="238"/>
      <c r="AW45" s="238"/>
      <c r="AX45" s="238"/>
      <c r="AY45" s="238"/>
      <c r="AZ45" s="238"/>
      <c r="BA45" s="238"/>
      <c r="BB45" s="238"/>
      <c r="BC45" s="238"/>
      <c r="BD45" s="238"/>
      <c r="BE45" s="238"/>
      <c r="BF45" s="238"/>
      <c r="BG45" s="238"/>
      <c r="BH45" s="238"/>
      <c r="BI45" s="238"/>
      <c r="BJ45" s="238"/>
      <c r="BK45" s="238"/>
      <c r="BL45" s="238"/>
      <c r="BM45" s="238"/>
      <c r="BN45" s="238"/>
      <c r="BO45" s="238"/>
      <c r="BP45" s="238"/>
      <c r="BQ45" s="238"/>
      <c r="BR45" s="238"/>
      <c r="BS45" s="238"/>
      <c r="BT45" s="238"/>
      <c r="BU45" s="238"/>
      <c r="BV45" s="238"/>
      <c r="BW45" s="216"/>
      <c r="BX45" s="216"/>
      <c r="BY45" s="216"/>
      <c r="BZ45" s="216"/>
      <c r="CA45" s="216"/>
      <c r="CB45" s="216"/>
      <c r="CC45" s="216"/>
      <c r="CD45" s="216"/>
      <c r="CE45" s="216"/>
      <c r="CF45" s="216"/>
      <c r="CG45" s="216"/>
      <c r="CH45" s="216"/>
      <c r="CI45" s="216"/>
      <c r="CJ45" s="216"/>
      <c r="CK45" s="216"/>
      <c r="CL45" s="216"/>
      <c r="CM45" s="216"/>
      <c r="CN45" s="216"/>
      <c r="CO45" s="216"/>
      <c r="CP45" s="216"/>
      <c r="CQ45" s="216"/>
      <c r="CR45" s="216"/>
      <c r="CS45" s="216"/>
      <c r="CT45" s="216"/>
      <c r="CU45" s="216"/>
      <c r="CV45" s="216"/>
      <c r="CW45" s="216"/>
      <c r="CX45" s="216"/>
      <c r="CY45" s="216"/>
      <c r="CZ45" s="216"/>
      <c r="DA45" s="216"/>
      <c r="DB45" s="216"/>
      <c r="DC45" s="216"/>
      <c r="DD45" s="216"/>
      <c r="DE45" s="216"/>
      <c r="DF45" s="216"/>
      <c r="DG45" s="216"/>
      <c r="DH45" s="216"/>
      <c r="DI45" s="216"/>
      <c r="DJ45" s="216"/>
      <c r="DK45" s="216"/>
      <c r="DL45" s="216"/>
      <c r="DM45" s="216"/>
      <c r="DN45" s="216"/>
      <c r="DO45" s="216"/>
      <c r="DP45" s="216"/>
      <c r="DQ45" s="216"/>
      <c r="DR45" s="216"/>
      <c r="DS45" s="216"/>
      <c r="DT45" s="216"/>
      <c r="DU45" s="216"/>
      <c r="DV45" s="216"/>
      <c r="DW45" s="216"/>
      <c r="DX45" s="216"/>
      <c r="DY45" s="216"/>
      <c r="DZ45" s="216"/>
      <c r="EA45" s="216"/>
      <c r="EB45" s="216"/>
      <c r="EC45" s="216"/>
      <c r="ED45" s="216"/>
      <c r="EE45" s="216"/>
      <c r="EF45" s="216"/>
      <c r="EG45" s="216"/>
      <c r="EH45" s="216"/>
      <c r="EI45" s="216"/>
      <c r="EJ45" s="216"/>
      <c r="EK45" s="216"/>
      <c r="EL45" s="216"/>
      <c r="EM45" s="216"/>
      <c r="EN45" s="216"/>
      <c r="EO45" s="216"/>
      <c r="EP45" s="216"/>
      <c r="EQ45" s="216"/>
      <c r="ER45" s="216"/>
      <c r="ES45" s="216"/>
      <c r="ET45" s="216"/>
      <c r="EU45" s="216"/>
      <c r="EV45" s="216"/>
      <c r="EW45" s="216"/>
      <c r="EX45" s="216"/>
      <c r="EY45" s="216"/>
      <c r="EZ45" s="216"/>
      <c r="FA45" s="216"/>
      <c r="FB45" s="216"/>
      <c r="FC45" s="216"/>
      <c r="FD45" s="216"/>
      <c r="FE45" s="216"/>
      <c r="FF45" s="216"/>
      <c r="FG45" s="216"/>
      <c r="FH45" s="216"/>
      <c r="FI45" s="216"/>
      <c r="FJ45" s="216"/>
      <c r="FK45" s="216"/>
      <c r="FL45" s="216"/>
      <c r="FM45" s="216"/>
      <c r="FN45" s="216"/>
      <c r="FO45" s="216"/>
      <c r="FP45" s="216"/>
      <c r="FQ45" s="216"/>
      <c r="FR45" s="216"/>
      <c r="FS45" s="216"/>
      <c r="FT45" s="216"/>
      <c r="FU45" s="216"/>
      <c r="FV45" s="216"/>
      <c r="FW45" s="216"/>
      <c r="FX45" s="216"/>
      <c r="FY45" s="216"/>
      <c r="FZ45" s="216"/>
      <c r="GA45" s="216"/>
      <c r="GB45" s="216"/>
      <c r="GC45" s="216"/>
      <c r="GD45" s="216"/>
      <c r="GE45" s="216"/>
      <c r="GF45" s="216"/>
      <c r="GG45" s="216"/>
      <c r="GH45" s="216"/>
      <c r="GI45" s="216"/>
      <c r="GJ45" s="216"/>
      <c r="GK45" s="216"/>
      <c r="GL45" s="216"/>
      <c r="GM45" s="216"/>
      <c r="GN45" s="216"/>
      <c r="GO45" s="216"/>
      <c r="GP45" s="216"/>
      <c r="GQ45" s="216"/>
    </row>
    <row r="46" spans="1:199" s="243" customFormat="1">
      <c r="A46" s="238"/>
      <c r="B46" s="308" t="s">
        <v>372</v>
      </c>
      <c r="C46" s="309"/>
      <c r="D46" s="309"/>
      <c r="E46" s="308" t="s">
        <v>261</v>
      </c>
      <c r="F46" s="321" t="s">
        <v>337</v>
      </c>
      <c r="G46" s="331" t="s">
        <v>209</v>
      </c>
      <c r="H46" s="327">
        <v>25</v>
      </c>
      <c r="I46" s="313">
        <v>67484.770833333328</v>
      </c>
      <c r="J46" s="326">
        <v>1687119.2708333333</v>
      </c>
      <c r="K46" s="233" t="s">
        <v>675</v>
      </c>
      <c r="L46" s="233" t="s">
        <v>675</v>
      </c>
      <c r="M46" s="244"/>
      <c r="N46" s="240"/>
      <c r="O46" s="241"/>
      <c r="P46" s="242"/>
      <c r="Q46" s="238"/>
      <c r="R46" s="241"/>
      <c r="S46" s="242"/>
      <c r="T46" s="238"/>
      <c r="U46" s="238"/>
      <c r="V46" s="238"/>
      <c r="W46" s="238"/>
      <c r="X46" s="238"/>
      <c r="Y46" s="238"/>
      <c r="Z46" s="238"/>
      <c r="AA46" s="238"/>
      <c r="AB46" s="238"/>
      <c r="AC46" s="238"/>
      <c r="AD46" s="238"/>
      <c r="AE46" s="238"/>
      <c r="AF46" s="238"/>
      <c r="AG46" s="238"/>
      <c r="AH46" s="238"/>
      <c r="AI46" s="238"/>
      <c r="AJ46" s="238"/>
      <c r="AK46" s="238"/>
      <c r="AL46" s="238"/>
      <c r="AM46" s="238"/>
      <c r="AN46" s="238"/>
      <c r="AO46" s="238"/>
      <c r="AP46" s="238"/>
      <c r="AQ46" s="238"/>
      <c r="AR46" s="238"/>
      <c r="AS46" s="238"/>
      <c r="AT46" s="238"/>
      <c r="AU46" s="238"/>
      <c r="AV46" s="238"/>
      <c r="AW46" s="238"/>
      <c r="AX46" s="238"/>
      <c r="AY46" s="238"/>
      <c r="AZ46" s="238"/>
      <c r="BA46" s="238"/>
      <c r="BB46" s="238"/>
      <c r="BC46" s="238"/>
      <c r="BD46" s="238"/>
      <c r="BE46" s="238"/>
      <c r="BF46" s="238"/>
      <c r="BG46" s="238"/>
      <c r="BH46" s="238"/>
      <c r="BI46" s="238"/>
      <c r="BJ46" s="238"/>
      <c r="BK46" s="238"/>
      <c r="BL46" s="238"/>
      <c r="BM46" s="238"/>
      <c r="BN46" s="238"/>
      <c r="BO46" s="238"/>
      <c r="BP46" s="238"/>
      <c r="BQ46" s="238"/>
      <c r="BR46" s="238"/>
      <c r="BS46" s="238"/>
      <c r="BT46" s="238"/>
      <c r="BU46" s="238"/>
      <c r="BV46" s="238"/>
      <c r="BW46" s="216"/>
      <c r="BX46" s="216"/>
      <c r="BY46" s="216"/>
      <c r="BZ46" s="216"/>
      <c r="CA46" s="216"/>
      <c r="CB46" s="216"/>
      <c r="CC46" s="216"/>
      <c r="CD46" s="216"/>
      <c r="CE46" s="216"/>
      <c r="CF46" s="216"/>
      <c r="CG46" s="216"/>
      <c r="CH46" s="216"/>
      <c r="CI46" s="216"/>
      <c r="CJ46" s="216"/>
      <c r="CK46" s="216"/>
      <c r="CL46" s="216"/>
      <c r="CM46" s="216"/>
      <c r="CN46" s="216"/>
      <c r="CO46" s="216"/>
      <c r="CP46" s="216"/>
      <c r="CQ46" s="216"/>
      <c r="CR46" s="216"/>
      <c r="CS46" s="216"/>
      <c r="CT46" s="216"/>
      <c r="CU46" s="216"/>
      <c r="CV46" s="216"/>
      <c r="CW46" s="216"/>
      <c r="CX46" s="216"/>
      <c r="CY46" s="216"/>
      <c r="CZ46" s="216"/>
      <c r="DA46" s="216"/>
      <c r="DB46" s="216"/>
      <c r="DC46" s="216"/>
      <c r="DD46" s="216"/>
      <c r="DE46" s="216"/>
      <c r="DF46" s="216"/>
      <c r="DG46" s="216"/>
      <c r="DH46" s="216"/>
      <c r="DI46" s="216"/>
      <c r="DJ46" s="216"/>
      <c r="DK46" s="216"/>
      <c r="DL46" s="216"/>
      <c r="DM46" s="216"/>
      <c r="DN46" s="216"/>
      <c r="DO46" s="216"/>
      <c r="DP46" s="216"/>
      <c r="DQ46" s="216"/>
      <c r="DR46" s="216"/>
      <c r="DS46" s="216"/>
      <c r="DT46" s="216"/>
      <c r="DU46" s="216"/>
      <c r="DV46" s="216"/>
      <c r="DW46" s="216"/>
      <c r="DX46" s="216"/>
      <c r="DY46" s="216"/>
      <c r="DZ46" s="216"/>
      <c r="EA46" s="216"/>
      <c r="EB46" s="216"/>
      <c r="EC46" s="216"/>
      <c r="ED46" s="216"/>
      <c r="EE46" s="216"/>
      <c r="EF46" s="216"/>
      <c r="EG46" s="216"/>
      <c r="EH46" s="216"/>
      <c r="EI46" s="216"/>
      <c r="EJ46" s="216"/>
      <c r="EK46" s="216"/>
      <c r="EL46" s="216"/>
      <c r="EM46" s="216"/>
      <c r="EN46" s="216"/>
      <c r="EO46" s="216"/>
      <c r="EP46" s="216"/>
      <c r="EQ46" s="216"/>
      <c r="ER46" s="216"/>
      <c r="ES46" s="216"/>
      <c r="ET46" s="216"/>
      <c r="EU46" s="216"/>
      <c r="EV46" s="216"/>
      <c r="EW46" s="216"/>
      <c r="EX46" s="216"/>
      <c r="EY46" s="216"/>
      <c r="EZ46" s="216"/>
      <c r="FA46" s="216"/>
      <c r="FB46" s="216"/>
      <c r="FC46" s="216"/>
      <c r="FD46" s="216"/>
      <c r="FE46" s="216"/>
      <c r="FF46" s="216"/>
      <c r="FG46" s="216"/>
      <c r="FH46" s="216"/>
      <c r="FI46" s="216"/>
      <c r="FJ46" s="216"/>
      <c r="FK46" s="216"/>
      <c r="FL46" s="216"/>
      <c r="FM46" s="216"/>
      <c r="FN46" s="216"/>
      <c r="FO46" s="216"/>
      <c r="FP46" s="216"/>
      <c r="FQ46" s="216"/>
      <c r="FR46" s="216"/>
      <c r="FS46" s="216"/>
      <c r="FT46" s="216"/>
      <c r="FU46" s="216"/>
      <c r="FV46" s="216"/>
      <c r="FW46" s="216"/>
      <c r="FX46" s="216"/>
      <c r="FY46" s="216"/>
      <c r="FZ46" s="216"/>
      <c r="GA46" s="216"/>
      <c r="GB46" s="216"/>
      <c r="GC46" s="216"/>
      <c r="GD46" s="216"/>
      <c r="GE46" s="216"/>
      <c r="GF46" s="216"/>
      <c r="GG46" s="216"/>
      <c r="GH46" s="216"/>
      <c r="GI46" s="216"/>
      <c r="GJ46" s="216"/>
      <c r="GK46" s="216"/>
      <c r="GL46" s="216"/>
      <c r="GM46" s="216"/>
      <c r="GN46" s="216"/>
      <c r="GO46" s="216"/>
      <c r="GP46" s="216"/>
      <c r="GQ46" s="216"/>
    </row>
    <row r="47" spans="1:199" s="243" customFormat="1">
      <c r="A47" s="238"/>
      <c r="B47" s="308" t="s">
        <v>373</v>
      </c>
      <c r="C47" s="309"/>
      <c r="D47" s="309"/>
      <c r="E47" s="308" t="s">
        <v>262</v>
      </c>
      <c r="F47" s="321" t="s">
        <v>338</v>
      </c>
      <c r="G47" s="331" t="s">
        <v>209</v>
      </c>
      <c r="H47" s="327">
        <v>15.75</v>
      </c>
      <c r="I47" s="313">
        <v>130030.13333333333</v>
      </c>
      <c r="J47" s="326">
        <v>2047974.5999999999</v>
      </c>
      <c r="K47" s="233" t="s">
        <v>675</v>
      </c>
      <c r="L47" s="233" t="s">
        <v>675</v>
      </c>
      <c r="M47" s="244"/>
      <c r="N47" s="240"/>
      <c r="O47" s="241"/>
      <c r="P47" s="242"/>
      <c r="Q47" s="238"/>
      <c r="R47" s="241"/>
      <c r="S47" s="242"/>
      <c r="T47" s="238"/>
      <c r="U47" s="238"/>
      <c r="V47" s="238"/>
      <c r="W47" s="238"/>
      <c r="X47" s="238"/>
      <c r="Y47" s="238"/>
      <c r="Z47" s="238"/>
      <c r="AA47" s="238"/>
      <c r="AB47" s="238"/>
      <c r="AC47" s="238"/>
      <c r="AD47" s="238"/>
      <c r="AE47" s="238"/>
      <c r="AF47" s="238"/>
      <c r="AG47" s="238"/>
      <c r="AH47" s="238"/>
      <c r="AI47" s="238"/>
      <c r="AJ47" s="238"/>
      <c r="AK47" s="238"/>
      <c r="AL47" s="238"/>
      <c r="AM47" s="238"/>
      <c r="AN47" s="238"/>
      <c r="AO47" s="238"/>
      <c r="AP47" s="238"/>
      <c r="AQ47" s="238"/>
      <c r="AR47" s="238"/>
      <c r="AS47" s="238"/>
      <c r="AT47" s="238"/>
      <c r="AU47" s="238"/>
      <c r="AV47" s="238"/>
      <c r="AW47" s="238"/>
      <c r="AX47" s="238"/>
      <c r="AY47" s="238"/>
      <c r="AZ47" s="238"/>
      <c r="BA47" s="238"/>
      <c r="BB47" s="238"/>
      <c r="BC47" s="238"/>
      <c r="BD47" s="238"/>
      <c r="BE47" s="238"/>
      <c r="BF47" s="238"/>
      <c r="BG47" s="238"/>
      <c r="BH47" s="238"/>
      <c r="BI47" s="238"/>
      <c r="BJ47" s="238"/>
      <c r="BK47" s="238"/>
      <c r="BL47" s="238"/>
      <c r="BM47" s="238"/>
      <c r="BN47" s="238"/>
      <c r="BO47" s="238"/>
      <c r="BP47" s="238"/>
      <c r="BQ47" s="238"/>
      <c r="BR47" s="238"/>
      <c r="BS47" s="238"/>
      <c r="BT47" s="238"/>
      <c r="BU47" s="238"/>
      <c r="BV47" s="238"/>
      <c r="BW47" s="216"/>
      <c r="BX47" s="216"/>
      <c r="BY47" s="216"/>
      <c r="BZ47" s="216"/>
      <c r="CA47" s="216"/>
      <c r="CB47" s="216"/>
      <c r="CC47" s="216"/>
      <c r="CD47" s="216"/>
      <c r="CE47" s="216"/>
      <c r="CF47" s="216"/>
      <c r="CG47" s="216"/>
      <c r="CH47" s="216"/>
      <c r="CI47" s="216"/>
      <c r="CJ47" s="216"/>
      <c r="CK47" s="216"/>
      <c r="CL47" s="216"/>
      <c r="CM47" s="216"/>
      <c r="CN47" s="216"/>
      <c r="CO47" s="216"/>
      <c r="CP47" s="216"/>
      <c r="CQ47" s="216"/>
      <c r="CR47" s="216"/>
      <c r="CS47" s="216"/>
      <c r="CT47" s="216"/>
      <c r="CU47" s="216"/>
      <c r="CV47" s="216"/>
      <c r="CW47" s="216"/>
      <c r="CX47" s="216"/>
      <c r="CY47" s="216"/>
      <c r="CZ47" s="216"/>
      <c r="DA47" s="216"/>
      <c r="DB47" s="216"/>
      <c r="DC47" s="216"/>
      <c r="DD47" s="216"/>
      <c r="DE47" s="216"/>
      <c r="DF47" s="216"/>
      <c r="DG47" s="216"/>
      <c r="DH47" s="216"/>
      <c r="DI47" s="216"/>
      <c r="DJ47" s="216"/>
      <c r="DK47" s="216"/>
      <c r="DL47" s="216"/>
      <c r="DM47" s="216"/>
      <c r="DN47" s="216"/>
      <c r="DO47" s="216"/>
      <c r="DP47" s="216"/>
      <c r="DQ47" s="216"/>
      <c r="DR47" s="216"/>
      <c r="DS47" s="216"/>
      <c r="DT47" s="216"/>
      <c r="DU47" s="216"/>
      <c r="DV47" s="216"/>
      <c r="DW47" s="216"/>
      <c r="DX47" s="216"/>
      <c r="DY47" s="216"/>
      <c r="DZ47" s="216"/>
      <c r="EA47" s="216"/>
      <c r="EB47" s="216"/>
      <c r="EC47" s="216"/>
      <c r="ED47" s="216"/>
      <c r="EE47" s="216"/>
      <c r="EF47" s="216"/>
      <c r="EG47" s="216"/>
      <c r="EH47" s="216"/>
      <c r="EI47" s="216"/>
      <c r="EJ47" s="216"/>
      <c r="EK47" s="216"/>
      <c r="EL47" s="216"/>
      <c r="EM47" s="216"/>
      <c r="EN47" s="216"/>
      <c r="EO47" s="216"/>
      <c r="EP47" s="216"/>
      <c r="EQ47" s="216"/>
      <c r="ER47" s="216"/>
      <c r="ES47" s="216"/>
      <c r="ET47" s="216"/>
      <c r="EU47" s="216"/>
      <c r="EV47" s="216"/>
      <c r="EW47" s="216"/>
      <c r="EX47" s="216"/>
      <c r="EY47" s="216"/>
      <c r="EZ47" s="216"/>
      <c r="FA47" s="216"/>
      <c r="FB47" s="216"/>
      <c r="FC47" s="216"/>
      <c r="FD47" s="216"/>
      <c r="FE47" s="216"/>
      <c r="FF47" s="216"/>
      <c r="FG47" s="216"/>
      <c r="FH47" s="216"/>
      <c r="FI47" s="216"/>
      <c r="FJ47" s="216"/>
      <c r="FK47" s="216"/>
      <c r="FL47" s="216"/>
      <c r="FM47" s="216"/>
      <c r="FN47" s="216"/>
      <c r="FO47" s="216"/>
      <c r="FP47" s="216"/>
      <c r="FQ47" s="216"/>
      <c r="FR47" s="216"/>
      <c r="FS47" s="216"/>
      <c r="FT47" s="216"/>
      <c r="FU47" s="216"/>
      <c r="FV47" s="216"/>
      <c r="FW47" s="216"/>
      <c r="FX47" s="216"/>
      <c r="FY47" s="216"/>
      <c r="FZ47" s="216"/>
      <c r="GA47" s="216"/>
      <c r="GB47" s="216"/>
      <c r="GC47" s="216"/>
      <c r="GD47" s="216"/>
      <c r="GE47" s="216"/>
      <c r="GF47" s="216"/>
      <c r="GG47" s="216"/>
      <c r="GH47" s="216"/>
      <c r="GI47" s="216"/>
      <c r="GJ47" s="216"/>
      <c r="GK47" s="216"/>
      <c r="GL47" s="216"/>
      <c r="GM47" s="216"/>
      <c r="GN47" s="216"/>
      <c r="GO47" s="216"/>
      <c r="GP47" s="216"/>
      <c r="GQ47" s="216"/>
    </row>
    <row r="48" spans="1:199" s="243" customFormat="1">
      <c r="A48" s="238"/>
      <c r="B48" s="308" t="s">
        <v>374</v>
      </c>
      <c r="C48" s="309"/>
      <c r="D48" s="309"/>
      <c r="E48" s="308" t="s">
        <v>277</v>
      </c>
      <c r="F48" s="321" t="s">
        <v>248</v>
      </c>
      <c r="G48" s="331" t="s">
        <v>215</v>
      </c>
      <c r="H48" s="334">
        <v>3500</v>
      </c>
      <c r="I48" s="313">
        <v>12572.833333333334</v>
      </c>
      <c r="J48" s="326">
        <v>44004916.666666672</v>
      </c>
      <c r="K48" s="233" t="s">
        <v>675</v>
      </c>
      <c r="L48" s="233" t="s">
        <v>675</v>
      </c>
      <c r="M48" s="239"/>
      <c r="N48" s="240"/>
      <c r="O48" s="241"/>
      <c r="P48" s="242"/>
      <c r="Q48" s="238"/>
      <c r="R48" s="241"/>
      <c r="S48" s="242"/>
      <c r="T48" s="238"/>
      <c r="U48" s="238"/>
      <c r="V48" s="238"/>
      <c r="W48" s="238"/>
      <c r="X48" s="238"/>
      <c r="Y48" s="238"/>
      <c r="Z48" s="238"/>
      <c r="AA48" s="238"/>
      <c r="AB48" s="238"/>
      <c r="AC48" s="238"/>
      <c r="AD48" s="238"/>
      <c r="AE48" s="238"/>
      <c r="AF48" s="238"/>
      <c r="AG48" s="238"/>
      <c r="AH48" s="238"/>
      <c r="AI48" s="238"/>
      <c r="AJ48" s="238"/>
      <c r="AK48" s="238"/>
      <c r="AL48" s="238"/>
      <c r="AM48" s="238"/>
      <c r="AN48" s="238"/>
      <c r="AO48" s="238"/>
      <c r="AP48" s="238"/>
      <c r="AQ48" s="238"/>
      <c r="AR48" s="238"/>
      <c r="AS48" s="238"/>
      <c r="AT48" s="238"/>
      <c r="AU48" s="238"/>
      <c r="AV48" s="238"/>
      <c r="AW48" s="238"/>
      <c r="AX48" s="238"/>
      <c r="AY48" s="238"/>
      <c r="AZ48" s="238"/>
      <c r="BA48" s="238"/>
      <c r="BB48" s="238"/>
      <c r="BC48" s="238"/>
      <c r="BD48" s="238"/>
      <c r="BE48" s="238"/>
      <c r="BF48" s="238"/>
      <c r="BG48" s="238"/>
      <c r="BH48" s="238"/>
      <c r="BI48" s="238"/>
      <c r="BJ48" s="238"/>
      <c r="BK48" s="238"/>
      <c r="BL48" s="238"/>
      <c r="BM48" s="238"/>
      <c r="BN48" s="238"/>
      <c r="BO48" s="238"/>
      <c r="BP48" s="238"/>
      <c r="BQ48" s="238"/>
      <c r="BR48" s="238"/>
      <c r="BS48" s="238"/>
      <c r="BT48" s="238"/>
      <c r="BU48" s="238"/>
      <c r="BV48" s="238"/>
      <c r="BW48" s="216"/>
      <c r="BX48" s="216"/>
      <c r="BY48" s="216"/>
      <c r="BZ48" s="216"/>
      <c r="CA48" s="216"/>
      <c r="CB48" s="216"/>
      <c r="CC48" s="216"/>
      <c r="CD48" s="216"/>
      <c r="CE48" s="216"/>
      <c r="CF48" s="216"/>
      <c r="CG48" s="216"/>
      <c r="CH48" s="216"/>
      <c r="CI48" s="216"/>
      <c r="CJ48" s="216"/>
      <c r="CK48" s="216"/>
      <c r="CL48" s="216"/>
      <c r="CM48" s="216"/>
      <c r="CN48" s="216"/>
      <c r="CO48" s="216"/>
      <c r="CP48" s="216"/>
      <c r="CQ48" s="216"/>
      <c r="CR48" s="216"/>
      <c r="CS48" s="216"/>
      <c r="CT48" s="216"/>
      <c r="CU48" s="216"/>
      <c r="CV48" s="216"/>
      <c r="CW48" s="216"/>
      <c r="CX48" s="216"/>
      <c r="CY48" s="216"/>
      <c r="CZ48" s="216"/>
      <c r="DA48" s="216"/>
      <c r="DB48" s="216"/>
      <c r="DC48" s="216"/>
      <c r="DD48" s="216"/>
      <c r="DE48" s="216"/>
      <c r="DF48" s="216"/>
      <c r="DG48" s="216"/>
      <c r="DH48" s="216"/>
      <c r="DI48" s="216"/>
      <c r="DJ48" s="216"/>
      <c r="DK48" s="216"/>
      <c r="DL48" s="216"/>
      <c r="DM48" s="216"/>
      <c r="DN48" s="216"/>
      <c r="DO48" s="216"/>
      <c r="DP48" s="216"/>
      <c r="DQ48" s="216"/>
      <c r="DR48" s="216"/>
      <c r="DS48" s="216"/>
      <c r="DT48" s="216"/>
      <c r="DU48" s="216"/>
      <c r="DV48" s="216"/>
      <c r="DW48" s="216"/>
      <c r="DX48" s="216"/>
      <c r="DY48" s="216"/>
      <c r="DZ48" s="216"/>
      <c r="EA48" s="216"/>
      <c r="EB48" s="216"/>
      <c r="EC48" s="216"/>
      <c r="ED48" s="216"/>
      <c r="EE48" s="216"/>
      <c r="EF48" s="216"/>
      <c r="EG48" s="216"/>
      <c r="EH48" s="216"/>
      <c r="EI48" s="216"/>
      <c r="EJ48" s="216"/>
      <c r="EK48" s="216"/>
      <c r="EL48" s="216"/>
      <c r="EM48" s="216"/>
      <c r="EN48" s="216"/>
      <c r="EO48" s="216"/>
      <c r="EP48" s="216"/>
      <c r="EQ48" s="216"/>
      <c r="ER48" s="216"/>
      <c r="ES48" s="216"/>
      <c r="ET48" s="216"/>
      <c r="EU48" s="216"/>
      <c r="EV48" s="216"/>
      <c r="EW48" s="216"/>
      <c r="EX48" s="216"/>
      <c r="EY48" s="216"/>
      <c r="EZ48" s="216"/>
      <c r="FA48" s="216"/>
      <c r="FB48" s="216"/>
      <c r="FC48" s="216"/>
      <c r="FD48" s="216"/>
      <c r="FE48" s="216"/>
      <c r="FF48" s="216"/>
      <c r="FG48" s="216"/>
      <c r="FH48" s="216"/>
      <c r="FI48" s="216"/>
      <c r="FJ48" s="216"/>
      <c r="FK48" s="216"/>
      <c r="FL48" s="216"/>
      <c r="FM48" s="216"/>
      <c r="FN48" s="216"/>
      <c r="FO48" s="216"/>
      <c r="FP48" s="216"/>
      <c r="FQ48" s="216"/>
      <c r="FR48" s="216"/>
      <c r="FS48" s="216"/>
      <c r="FT48" s="216"/>
      <c r="FU48" s="216"/>
      <c r="FV48" s="216"/>
      <c r="FW48" s="216"/>
      <c r="FX48" s="216"/>
      <c r="FY48" s="216"/>
      <c r="FZ48" s="216"/>
      <c r="GA48" s="216"/>
      <c r="GB48" s="216"/>
      <c r="GC48" s="216"/>
      <c r="GD48" s="216"/>
      <c r="GE48" s="216"/>
      <c r="GF48" s="216"/>
      <c r="GG48" s="216"/>
      <c r="GH48" s="216"/>
      <c r="GI48" s="216"/>
      <c r="GJ48" s="216"/>
      <c r="GK48" s="216"/>
      <c r="GL48" s="216"/>
      <c r="GM48" s="216"/>
      <c r="GN48" s="216"/>
      <c r="GO48" s="216"/>
      <c r="GP48" s="216"/>
      <c r="GQ48" s="216"/>
    </row>
    <row r="49" spans="1:197" ht="15.75" thickBot="1">
      <c r="A49" s="238"/>
      <c r="B49" s="464" t="s">
        <v>274</v>
      </c>
      <c r="C49" s="465"/>
      <c r="D49" s="465"/>
      <c r="E49" s="465"/>
      <c r="F49" s="465"/>
      <c r="G49" s="465"/>
      <c r="H49" s="465"/>
      <c r="I49" s="465"/>
      <c r="J49" s="335">
        <v>77152120.30408667</v>
      </c>
      <c r="K49" s="228" t="s">
        <v>675</v>
      </c>
      <c r="L49" s="233" t="s">
        <v>675</v>
      </c>
      <c r="M49" s="226"/>
      <c r="P49" s="245"/>
      <c r="S49" s="245"/>
      <c r="T49" s="236"/>
      <c r="U49" s="236"/>
    </row>
    <row r="50" spans="1:197" ht="16.5" thickBot="1">
      <c r="B50" s="302" t="s">
        <v>645</v>
      </c>
      <c r="C50" s="304"/>
      <c r="D50" s="304"/>
      <c r="E50" s="304"/>
      <c r="F50" s="304"/>
      <c r="G50" s="304"/>
      <c r="H50" s="305"/>
      <c r="I50" s="336"/>
      <c r="J50" s="337"/>
      <c r="K50" s="247"/>
      <c r="L50" s="246"/>
      <c r="M50" s="226"/>
    </row>
    <row r="51" spans="1:197">
      <c r="B51" s="308" t="s">
        <v>375</v>
      </c>
      <c r="C51" s="338"/>
      <c r="D51" s="338"/>
      <c r="E51" s="323" t="s">
        <v>662</v>
      </c>
      <c r="F51" s="339" t="s">
        <v>202</v>
      </c>
      <c r="G51" s="338" t="s">
        <v>209</v>
      </c>
      <c r="H51" s="340">
        <v>144</v>
      </c>
      <c r="I51" s="341">
        <v>3718.2673333333332</v>
      </c>
      <c r="J51" s="342">
        <v>535430.49600000004</v>
      </c>
      <c r="K51" s="233" t="s">
        <v>675</v>
      </c>
      <c r="L51" s="248" t="s">
        <v>675</v>
      </c>
      <c r="M51" s="226"/>
      <c r="O51" s="249"/>
      <c r="P51" s="229"/>
      <c r="R51" s="249"/>
      <c r="S51" s="229"/>
    </row>
    <row r="52" spans="1:197" s="232" customFormat="1">
      <c r="A52" s="216"/>
      <c r="B52" s="315" t="s">
        <v>376</v>
      </c>
      <c r="C52" s="343"/>
      <c r="D52" s="343"/>
      <c r="E52" s="323" t="s">
        <v>663</v>
      </c>
      <c r="F52" s="317" t="s">
        <v>340</v>
      </c>
      <c r="G52" s="343" t="s">
        <v>211</v>
      </c>
      <c r="H52" s="318">
        <v>30</v>
      </c>
      <c r="I52" s="344">
        <v>30843.874643874646</v>
      </c>
      <c r="J52" s="345">
        <v>925316.23931623937</v>
      </c>
      <c r="K52" s="233" t="s">
        <v>675</v>
      </c>
      <c r="L52" s="248" t="s">
        <v>675</v>
      </c>
      <c r="M52" s="249"/>
      <c r="N52" s="231"/>
      <c r="O52" s="249"/>
      <c r="P52" s="231"/>
      <c r="Q52" s="216"/>
      <c r="R52" s="249"/>
      <c r="S52" s="231"/>
      <c r="T52" s="216"/>
      <c r="U52" s="216"/>
      <c r="V52" s="216"/>
      <c r="W52" s="216"/>
      <c r="X52" s="216"/>
      <c r="Y52" s="216"/>
      <c r="Z52" s="216"/>
      <c r="AA52" s="216"/>
      <c r="AB52" s="216"/>
      <c r="AC52" s="216"/>
      <c r="AD52" s="216"/>
      <c r="AE52" s="216"/>
      <c r="AF52" s="216"/>
      <c r="AG52" s="216"/>
      <c r="AH52" s="216"/>
      <c r="AI52" s="216"/>
      <c r="AJ52" s="216"/>
      <c r="AK52" s="216"/>
      <c r="AL52" s="216"/>
      <c r="AM52" s="216"/>
      <c r="AN52" s="216"/>
      <c r="AO52" s="216"/>
      <c r="AP52" s="216"/>
      <c r="AQ52" s="216"/>
      <c r="AR52" s="216"/>
      <c r="AS52" s="216"/>
      <c r="AT52" s="216"/>
      <c r="AU52" s="216"/>
      <c r="AV52" s="216"/>
      <c r="AW52" s="216"/>
      <c r="AX52" s="216"/>
      <c r="AY52" s="216"/>
      <c r="AZ52" s="216"/>
      <c r="BA52" s="216"/>
      <c r="BB52" s="216"/>
      <c r="BC52" s="216"/>
      <c r="BD52" s="216"/>
      <c r="BE52" s="216"/>
      <c r="BF52" s="216"/>
      <c r="BG52" s="216"/>
      <c r="BH52" s="216"/>
      <c r="BI52" s="216"/>
      <c r="BJ52" s="216"/>
      <c r="BK52" s="216"/>
      <c r="BL52" s="216"/>
      <c r="BM52" s="216"/>
      <c r="BN52" s="216"/>
      <c r="BO52" s="216"/>
      <c r="BP52" s="216"/>
      <c r="BQ52" s="216"/>
      <c r="BW52" s="216"/>
      <c r="BX52" s="216"/>
      <c r="BY52" s="216"/>
      <c r="BZ52" s="216"/>
      <c r="CA52" s="216"/>
      <c r="CB52" s="216"/>
      <c r="CC52" s="216"/>
      <c r="CD52" s="216"/>
      <c r="CE52" s="216"/>
      <c r="CF52" s="216"/>
      <c r="CG52" s="216"/>
      <c r="CH52" s="216"/>
      <c r="CI52" s="216"/>
      <c r="CJ52" s="216"/>
      <c r="CK52" s="216"/>
      <c r="CL52" s="216"/>
      <c r="CM52" s="216"/>
      <c r="CN52" s="216"/>
      <c r="CO52" s="216"/>
      <c r="CP52" s="216"/>
      <c r="CQ52" s="216"/>
      <c r="CR52" s="216"/>
      <c r="CS52" s="216"/>
      <c r="CT52" s="216"/>
      <c r="CU52" s="216"/>
      <c r="CV52" s="216"/>
      <c r="CW52" s="216"/>
      <c r="CX52" s="216"/>
      <c r="CY52" s="216"/>
      <c r="CZ52" s="216"/>
      <c r="DA52" s="216"/>
      <c r="DB52" s="216"/>
      <c r="DC52" s="216"/>
      <c r="DD52" s="216"/>
      <c r="DE52" s="216"/>
      <c r="DF52" s="216"/>
      <c r="DG52" s="216"/>
      <c r="DH52" s="216"/>
      <c r="DI52" s="216"/>
      <c r="DJ52" s="216"/>
      <c r="DK52" s="216"/>
      <c r="DL52" s="216"/>
      <c r="DM52" s="216"/>
      <c r="DN52" s="216"/>
      <c r="DO52" s="216"/>
      <c r="DP52" s="216"/>
      <c r="DQ52" s="216"/>
      <c r="DR52" s="216"/>
      <c r="DS52" s="216"/>
      <c r="DT52" s="216"/>
      <c r="DU52" s="216"/>
      <c r="DV52" s="216"/>
      <c r="DW52" s="216"/>
      <c r="DX52" s="216"/>
      <c r="DY52" s="216"/>
      <c r="DZ52" s="216"/>
      <c r="EA52" s="216"/>
      <c r="EB52" s="216"/>
      <c r="EC52" s="216"/>
      <c r="ED52" s="216"/>
      <c r="EE52" s="216"/>
      <c r="EF52" s="216"/>
      <c r="EG52" s="216"/>
      <c r="EH52" s="216"/>
      <c r="EI52" s="216"/>
      <c r="EJ52" s="216"/>
      <c r="EK52" s="216"/>
      <c r="EL52" s="216"/>
      <c r="EM52" s="216"/>
      <c r="EN52" s="216"/>
      <c r="EO52" s="216"/>
      <c r="EP52" s="216"/>
      <c r="EQ52" s="216"/>
      <c r="ER52" s="216"/>
      <c r="ES52" s="216"/>
      <c r="ET52" s="216"/>
      <c r="EU52" s="216"/>
      <c r="EV52" s="216"/>
      <c r="EW52" s="216"/>
      <c r="EX52" s="216"/>
      <c r="EY52" s="216"/>
      <c r="EZ52" s="216"/>
      <c r="FA52" s="216"/>
      <c r="FB52" s="216"/>
      <c r="FC52" s="216"/>
      <c r="FD52" s="216"/>
      <c r="FE52" s="216"/>
      <c r="FF52" s="216"/>
      <c r="FG52" s="216"/>
      <c r="FH52" s="216"/>
      <c r="FI52" s="216"/>
      <c r="FJ52" s="216"/>
      <c r="FK52" s="216"/>
      <c r="FL52" s="216"/>
      <c r="FM52" s="216"/>
      <c r="FN52" s="216"/>
      <c r="FO52" s="216"/>
      <c r="FP52" s="216"/>
      <c r="FQ52" s="216"/>
      <c r="FR52" s="216"/>
      <c r="FS52" s="216"/>
      <c r="FT52" s="216"/>
      <c r="FU52" s="216"/>
      <c r="FV52" s="216"/>
      <c r="FW52" s="216"/>
      <c r="FX52" s="216"/>
      <c r="FY52" s="216"/>
      <c r="FZ52" s="216"/>
      <c r="GA52" s="216"/>
      <c r="GB52" s="216"/>
      <c r="GC52" s="216"/>
      <c r="GD52" s="216"/>
      <c r="GE52" s="216"/>
      <c r="GF52" s="216"/>
      <c r="GG52" s="216"/>
      <c r="GH52" s="216"/>
      <c r="GI52" s="216"/>
      <c r="GJ52" s="216"/>
      <c r="GK52" s="216"/>
      <c r="GL52" s="216"/>
      <c r="GM52" s="216"/>
      <c r="GN52" s="216"/>
      <c r="GO52" s="216"/>
    </row>
    <row r="53" spans="1:197">
      <c r="B53" s="308" t="s">
        <v>377</v>
      </c>
      <c r="C53" s="323"/>
      <c r="D53" s="323"/>
      <c r="E53" s="323" t="s">
        <v>664</v>
      </c>
      <c r="F53" s="346" t="s">
        <v>264</v>
      </c>
      <c r="G53" s="323" t="s">
        <v>211</v>
      </c>
      <c r="H53" s="318">
        <v>11.01</v>
      </c>
      <c r="I53" s="347">
        <v>881412.88333333342</v>
      </c>
      <c r="J53" s="326">
        <v>9704355.8454999998</v>
      </c>
      <c r="K53" s="233" t="s">
        <v>675</v>
      </c>
      <c r="L53" s="248" t="s">
        <v>675</v>
      </c>
      <c r="M53" s="226"/>
      <c r="O53" s="249"/>
      <c r="P53" s="229"/>
      <c r="R53" s="249"/>
      <c r="S53" s="229"/>
    </row>
    <row r="54" spans="1:197">
      <c r="B54" s="308" t="s">
        <v>378</v>
      </c>
      <c r="C54" s="323"/>
      <c r="D54" s="323"/>
      <c r="E54" s="323" t="s">
        <v>665</v>
      </c>
      <c r="F54" s="324" t="s">
        <v>248</v>
      </c>
      <c r="G54" s="323" t="s">
        <v>215</v>
      </c>
      <c r="H54" s="318">
        <v>5719.3810000000003</v>
      </c>
      <c r="I54" s="347">
        <v>12572.833333333334</v>
      </c>
      <c r="J54" s="342">
        <v>71908824.082833335</v>
      </c>
      <c r="K54" s="233" t="s">
        <v>675</v>
      </c>
      <c r="L54" s="248" t="s">
        <v>675</v>
      </c>
      <c r="M54" s="226"/>
      <c r="O54" s="249"/>
      <c r="P54" s="229"/>
      <c r="R54" s="249"/>
      <c r="S54" s="229"/>
    </row>
    <row r="55" spans="1:197">
      <c r="B55" s="308" t="s">
        <v>379</v>
      </c>
      <c r="C55" s="323"/>
      <c r="D55" s="323"/>
      <c r="E55" s="323" t="s">
        <v>666</v>
      </c>
      <c r="F55" s="324" t="s">
        <v>267</v>
      </c>
      <c r="G55" s="323" t="s">
        <v>211</v>
      </c>
      <c r="H55" s="318">
        <v>6.72</v>
      </c>
      <c r="I55" s="347">
        <v>951889.13333333342</v>
      </c>
      <c r="J55" s="326">
        <v>6396694.9760000007</v>
      </c>
      <c r="K55" s="233" t="s">
        <v>675</v>
      </c>
      <c r="L55" s="248" t="s">
        <v>675</v>
      </c>
      <c r="M55" s="226"/>
      <c r="O55" s="249"/>
      <c r="P55" s="229"/>
      <c r="R55" s="249"/>
      <c r="S55" s="229"/>
    </row>
    <row r="56" spans="1:197">
      <c r="B56" s="308" t="s">
        <v>380</v>
      </c>
      <c r="C56" s="323"/>
      <c r="D56" s="323"/>
      <c r="E56" s="323" t="s">
        <v>667</v>
      </c>
      <c r="F56" s="324" t="s">
        <v>265</v>
      </c>
      <c r="G56" s="323" t="s">
        <v>211</v>
      </c>
      <c r="H56" s="318">
        <v>5.04</v>
      </c>
      <c r="I56" s="347">
        <v>1261794.1333333333</v>
      </c>
      <c r="J56" s="326">
        <v>6359442.432</v>
      </c>
      <c r="K56" s="233" t="s">
        <v>675</v>
      </c>
      <c r="L56" s="248" t="s">
        <v>675</v>
      </c>
      <c r="M56" s="226"/>
      <c r="O56" s="249"/>
      <c r="P56" s="229"/>
      <c r="R56" s="249"/>
      <c r="S56" s="229"/>
    </row>
    <row r="57" spans="1:197">
      <c r="B57" s="308" t="s">
        <v>381</v>
      </c>
      <c r="C57" s="323"/>
      <c r="D57" s="323"/>
      <c r="E57" s="323" t="s">
        <v>668</v>
      </c>
      <c r="F57" s="324" t="s">
        <v>458</v>
      </c>
      <c r="G57" s="323" t="s">
        <v>211</v>
      </c>
      <c r="H57" s="318">
        <v>4.7699999999999996</v>
      </c>
      <c r="I57" s="347">
        <v>726339.1333333333</v>
      </c>
      <c r="J57" s="342">
        <v>3464637.6659999997</v>
      </c>
      <c r="K57" s="233" t="s">
        <v>675</v>
      </c>
      <c r="L57" s="248" t="s">
        <v>675</v>
      </c>
      <c r="M57" s="226"/>
      <c r="O57" s="249"/>
      <c r="P57" s="229"/>
      <c r="R57" s="249"/>
      <c r="S57" s="229"/>
    </row>
    <row r="58" spans="1:197">
      <c r="B58" s="308" t="s">
        <v>382</v>
      </c>
      <c r="C58" s="323"/>
      <c r="D58" s="323"/>
      <c r="E58" s="323" t="s">
        <v>669</v>
      </c>
      <c r="F58" s="324" t="s">
        <v>422</v>
      </c>
      <c r="G58" s="323" t="s">
        <v>211</v>
      </c>
      <c r="H58" s="318">
        <v>2.7</v>
      </c>
      <c r="I58" s="347">
        <v>209658.66666666669</v>
      </c>
      <c r="J58" s="326">
        <v>566078.40000000014</v>
      </c>
      <c r="K58" s="233" t="s">
        <v>675</v>
      </c>
      <c r="L58" s="248" t="s">
        <v>675</v>
      </c>
      <c r="M58" s="226"/>
      <c r="O58" s="249"/>
      <c r="P58" s="229"/>
      <c r="R58" s="249"/>
      <c r="S58" s="229"/>
    </row>
    <row r="59" spans="1:197">
      <c r="B59" s="308" t="s">
        <v>383</v>
      </c>
      <c r="C59" s="323"/>
      <c r="D59" s="323"/>
      <c r="E59" s="323" t="s">
        <v>670</v>
      </c>
      <c r="F59" s="324" t="s">
        <v>646</v>
      </c>
      <c r="G59" s="323" t="s">
        <v>4</v>
      </c>
      <c r="H59" s="318">
        <v>1</v>
      </c>
      <c r="I59" s="347">
        <v>41138.805555555555</v>
      </c>
      <c r="J59" s="326">
        <v>41138.805555555555</v>
      </c>
      <c r="K59" s="233" t="s">
        <v>675</v>
      </c>
      <c r="L59" s="248" t="s">
        <v>675</v>
      </c>
      <c r="M59" s="226"/>
      <c r="O59" s="249"/>
      <c r="P59" s="229"/>
      <c r="R59" s="249"/>
      <c r="S59" s="229"/>
    </row>
    <row r="60" spans="1:197">
      <c r="B60" s="308" t="s">
        <v>384</v>
      </c>
      <c r="C60" s="323"/>
      <c r="D60" s="323"/>
      <c r="E60" s="323" t="s">
        <v>671</v>
      </c>
      <c r="F60" s="324" t="s">
        <v>647</v>
      </c>
      <c r="G60" s="323" t="s">
        <v>4</v>
      </c>
      <c r="H60" s="318">
        <v>1</v>
      </c>
      <c r="I60" s="347">
        <v>5200000</v>
      </c>
      <c r="J60" s="326">
        <v>5200000</v>
      </c>
      <c r="K60" s="233" t="s">
        <v>675</v>
      </c>
      <c r="L60" s="248" t="s">
        <v>675</v>
      </c>
      <c r="M60" s="226"/>
      <c r="O60" s="249"/>
      <c r="P60" s="229"/>
      <c r="R60" s="249"/>
      <c r="S60" s="229"/>
    </row>
    <row r="61" spans="1:197">
      <c r="B61" s="308" t="s">
        <v>656</v>
      </c>
      <c r="C61" s="323"/>
      <c r="D61" s="323"/>
      <c r="E61" s="323" t="s">
        <v>268</v>
      </c>
      <c r="F61" s="324" t="s">
        <v>648</v>
      </c>
      <c r="G61" s="323" t="s">
        <v>212</v>
      </c>
      <c r="H61" s="318">
        <v>12</v>
      </c>
      <c r="I61" s="347">
        <v>278000</v>
      </c>
      <c r="J61" s="326">
        <v>3336000</v>
      </c>
      <c r="K61" s="233" t="s">
        <v>675</v>
      </c>
      <c r="L61" s="248" t="s">
        <v>675</v>
      </c>
      <c r="M61" s="226"/>
      <c r="O61" s="249"/>
      <c r="P61" s="229"/>
      <c r="R61" s="249"/>
      <c r="S61" s="229"/>
    </row>
    <row r="62" spans="1:197">
      <c r="B62" s="308" t="s">
        <v>657</v>
      </c>
      <c r="C62" s="323"/>
      <c r="D62" s="323"/>
      <c r="E62" s="323" t="s">
        <v>269</v>
      </c>
      <c r="F62" s="324" t="s">
        <v>649</v>
      </c>
      <c r="G62" s="323" t="s">
        <v>209</v>
      </c>
      <c r="H62" s="318">
        <v>41</v>
      </c>
      <c r="I62" s="347">
        <v>63256.33</v>
      </c>
      <c r="J62" s="326">
        <v>2593509.5300000003</v>
      </c>
      <c r="K62" s="233" t="s">
        <v>675</v>
      </c>
      <c r="L62" s="248" t="s">
        <v>675</v>
      </c>
      <c r="M62" s="226"/>
      <c r="O62" s="249"/>
      <c r="P62" s="229"/>
      <c r="R62" s="249"/>
      <c r="S62" s="229"/>
    </row>
    <row r="63" spans="1:197">
      <c r="B63" s="308" t="s">
        <v>658</v>
      </c>
      <c r="C63" s="323"/>
      <c r="D63" s="323"/>
      <c r="E63" s="323" t="s">
        <v>270</v>
      </c>
      <c r="F63" s="324" t="s">
        <v>650</v>
      </c>
      <c r="G63" s="323" t="s">
        <v>4</v>
      </c>
      <c r="H63" s="318">
        <v>1</v>
      </c>
      <c r="I63" s="347">
        <v>1251000</v>
      </c>
      <c r="J63" s="326">
        <v>1251000</v>
      </c>
      <c r="K63" s="233" t="s">
        <v>675</v>
      </c>
      <c r="L63" s="248" t="s">
        <v>675</v>
      </c>
      <c r="M63" s="226"/>
      <c r="O63" s="249"/>
      <c r="P63" s="229"/>
      <c r="R63" s="249"/>
      <c r="S63" s="229"/>
    </row>
    <row r="64" spans="1:197" ht="15.75" thickBot="1">
      <c r="B64" s="464" t="s">
        <v>275</v>
      </c>
      <c r="C64" s="465"/>
      <c r="D64" s="465"/>
      <c r="E64" s="465"/>
      <c r="F64" s="465"/>
      <c r="G64" s="465"/>
      <c r="H64" s="465"/>
      <c r="I64" s="465"/>
      <c r="J64" s="335">
        <v>112282428.47320512</v>
      </c>
      <c r="K64" s="233" t="s">
        <v>675</v>
      </c>
      <c r="L64" s="248" t="s">
        <v>675</v>
      </c>
      <c r="M64" s="226"/>
      <c r="N64" s="251"/>
      <c r="O64" s="251"/>
      <c r="P64" s="245"/>
      <c r="S64" s="245"/>
      <c r="T64" s="236"/>
      <c r="U64" s="236"/>
    </row>
    <row r="65" spans="1:163" ht="15.75">
      <c r="B65" s="348" t="s">
        <v>271</v>
      </c>
      <c r="C65" s="349"/>
      <c r="D65" s="349"/>
      <c r="E65" s="349"/>
      <c r="F65" s="349"/>
      <c r="G65" s="349"/>
      <c r="H65" s="350"/>
      <c r="I65" s="351"/>
      <c r="J65" s="352"/>
      <c r="K65" s="247"/>
      <c r="L65" s="253"/>
      <c r="M65" s="226"/>
      <c r="N65" s="254"/>
      <c r="O65" s="255"/>
      <c r="P65" s="256"/>
      <c r="S65" s="256"/>
    </row>
    <row r="66" spans="1:163">
      <c r="B66" s="308" t="s">
        <v>385</v>
      </c>
      <c r="C66" s="316"/>
      <c r="D66" s="316"/>
      <c r="E66" s="315" t="s">
        <v>278</v>
      </c>
      <c r="F66" s="353" t="s">
        <v>315</v>
      </c>
      <c r="G66" s="354" t="s">
        <v>214</v>
      </c>
      <c r="H66" s="355">
        <v>292</v>
      </c>
      <c r="I66" s="356">
        <v>8860.3354814814811</v>
      </c>
      <c r="J66" s="326">
        <v>2587217.9605925926</v>
      </c>
      <c r="K66" s="233" t="s">
        <v>675</v>
      </c>
      <c r="L66" s="233" t="s">
        <v>675</v>
      </c>
      <c r="M66" s="226"/>
      <c r="N66" s="257"/>
      <c r="O66" s="249"/>
      <c r="P66" s="229"/>
      <c r="R66" s="249"/>
      <c r="S66" s="229"/>
    </row>
    <row r="67" spans="1:163" s="232" customFormat="1" ht="28.5">
      <c r="A67" s="216"/>
      <c r="B67" s="315" t="s">
        <v>386</v>
      </c>
      <c r="C67" s="316"/>
      <c r="D67" s="316"/>
      <c r="E67" s="315" t="s">
        <v>279</v>
      </c>
      <c r="F67" s="357" t="s">
        <v>316</v>
      </c>
      <c r="G67" s="358" t="s">
        <v>211</v>
      </c>
      <c r="H67" s="359">
        <v>142.5</v>
      </c>
      <c r="I67" s="360">
        <v>90218.333333333328</v>
      </c>
      <c r="J67" s="345">
        <v>12856112.5</v>
      </c>
      <c r="K67" s="233" t="s">
        <v>675</v>
      </c>
      <c r="L67" s="233" t="s">
        <v>675</v>
      </c>
      <c r="M67" s="249"/>
      <c r="N67" s="231"/>
      <c r="O67" s="249"/>
      <c r="P67" s="231"/>
      <c r="Q67" s="216"/>
      <c r="R67" s="249"/>
      <c r="S67" s="231"/>
      <c r="T67" s="216"/>
      <c r="U67" s="216"/>
      <c r="V67" s="216"/>
      <c r="W67" s="216"/>
      <c r="X67" s="216"/>
      <c r="Y67" s="216"/>
      <c r="Z67" s="216"/>
      <c r="AA67" s="216"/>
      <c r="AB67" s="216"/>
      <c r="AC67" s="216"/>
      <c r="AD67" s="216"/>
      <c r="AE67" s="216"/>
      <c r="AF67" s="216"/>
      <c r="AG67" s="216"/>
      <c r="AH67" s="216"/>
      <c r="AI67" s="216"/>
      <c r="AJ67" s="216"/>
      <c r="AK67" s="216"/>
      <c r="AL67" s="216"/>
      <c r="AM67" s="216"/>
      <c r="AN67" s="216"/>
      <c r="AO67" s="216"/>
      <c r="AP67" s="216"/>
      <c r="AQ67" s="216"/>
      <c r="AR67" s="216"/>
      <c r="AS67" s="216"/>
      <c r="AT67" s="216"/>
      <c r="AU67" s="216"/>
      <c r="AV67" s="216"/>
      <c r="AW67" s="216"/>
      <c r="AX67" s="216"/>
      <c r="AY67" s="216"/>
      <c r="AZ67" s="216"/>
      <c r="BA67" s="216"/>
      <c r="BB67" s="216"/>
      <c r="BC67" s="216"/>
      <c r="BD67" s="216"/>
      <c r="BE67" s="216"/>
      <c r="BF67" s="216"/>
      <c r="BG67" s="216"/>
      <c r="BH67" s="216"/>
      <c r="BI67" s="216"/>
      <c r="BJ67" s="216"/>
      <c r="BK67" s="216"/>
      <c r="BL67" s="216"/>
      <c r="BM67" s="216"/>
      <c r="BN67" s="216"/>
      <c r="BO67" s="216"/>
      <c r="BP67" s="216"/>
      <c r="BQ67" s="216"/>
      <c r="BR67" s="216"/>
      <c r="BS67" s="216"/>
      <c r="BT67" s="216"/>
      <c r="BU67" s="216"/>
      <c r="BV67" s="216"/>
      <c r="BW67" s="216"/>
      <c r="BX67" s="216"/>
      <c r="BY67" s="216"/>
      <c r="BZ67" s="216"/>
      <c r="CA67" s="216"/>
      <c r="CB67" s="216"/>
      <c r="CC67" s="216"/>
      <c r="CD67" s="216"/>
      <c r="CE67" s="216"/>
      <c r="CF67" s="216"/>
      <c r="CG67" s="216"/>
      <c r="CH67" s="216"/>
      <c r="CI67" s="216"/>
      <c r="CJ67" s="216"/>
      <c r="CK67" s="216"/>
      <c r="CL67" s="216"/>
      <c r="CM67" s="216"/>
      <c r="CN67" s="216"/>
      <c r="CO67" s="216"/>
      <c r="CP67" s="216"/>
      <c r="CQ67" s="216"/>
      <c r="CR67" s="216"/>
      <c r="CS67" s="216"/>
      <c r="CT67" s="216"/>
      <c r="CU67" s="216"/>
      <c r="CV67" s="216"/>
      <c r="CW67" s="216"/>
      <c r="CX67" s="216"/>
      <c r="CY67" s="216"/>
      <c r="CZ67" s="216"/>
      <c r="DA67" s="216"/>
      <c r="DB67" s="216"/>
      <c r="DC67" s="216"/>
      <c r="DD67" s="216"/>
      <c r="DE67" s="216"/>
      <c r="DF67" s="216"/>
      <c r="DG67" s="216"/>
      <c r="DH67" s="216"/>
      <c r="DI67" s="216"/>
      <c r="DJ67" s="216"/>
      <c r="DK67" s="216"/>
      <c r="DL67" s="216"/>
      <c r="DM67" s="216"/>
      <c r="DN67" s="216"/>
      <c r="DO67" s="216"/>
      <c r="DP67" s="216"/>
      <c r="DQ67" s="216"/>
      <c r="DR67" s="216"/>
      <c r="DS67" s="216"/>
      <c r="DT67" s="216"/>
      <c r="DU67" s="216"/>
      <c r="DV67" s="216"/>
      <c r="DW67" s="216"/>
      <c r="DX67" s="216"/>
      <c r="DY67" s="216"/>
      <c r="DZ67" s="216"/>
      <c r="EA67" s="216"/>
      <c r="EB67" s="216"/>
      <c r="EC67" s="216"/>
      <c r="ED67" s="216"/>
      <c r="EE67" s="216"/>
      <c r="EF67" s="216"/>
      <c r="EG67" s="216"/>
      <c r="EH67" s="216"/>
      <c r="EI67" s="216"/>
      <c r="EJ67" s="216"/>
      <c r="EK67" s="216"/>
      <c r="EL67" s="216"/>
      <c r="EM67" s="216"/>
      <c r="EN67" s="216"/>
      <c r="EO67" s="216"/>
      <c r="EP67" s="216"/>
      <c r="EQ67" s="216"/>
      <c r="ER67" s="216"/>
      <c r="ES67" s="216"/>
      <c r="ET67" s="216"/>
      <c r="EU67" s="216"/>
      <c r="EV67" s="216"/>
      <c r="EW67" s="216"/>
      <c r="EX67" s="216"/>
      <c r="EY67" s="216"/>
      <c r="EZ67" s="216"/>
      <c r="FA67" s="216"/>
      <c r="FB67" s="216"/>
      <c r="FC67" s="216"/>
      <c r="FD67" s="216"/>
      <c r="FE67" s="216"/>
    </row>
    <row r="68" spans="1:163" ht="28.5">
      <c r="B68" s="308" t="s">
        <v>387</v>
      </c>
      <c r="C68" s="316"/>
      <c r="D68" s="316"/>
      <c r="E68" s="315" t="s">
        <v>280</v>
      </c>
      <c r="F68" s="361" t="s">
        <v>317</v>
      </c>
      <c r="G68" s="358" t="s">
        <v>211</v>
      </c>
      <c r="H68" s="359">
        <v>42.75</v>
      </c>
      <c r="I68" s="362">
        <v>100036.38888888888</v>
      </c>
      <c r="J68" s="326">
        <v>4276555.6249999991</v>
      </c>
      <c r="K68" s="233" t="s">
        <v>675</v>
      </c>
      <c r="L68" s="233" t="s">
        <v>675</v>
      </c>
      <c r="M68" s="226"/>
      <c r="N68" s="257"/>
      <c r="O68" s="249"/>
      <c r="P68" s="229"/>
      <c r="R68" s="249"/>
      <c r="S68" s="229"/>
    </row>
    <row r="69" spans="1:163" ht="27.75" customHeight="1">
      <c r="B69" s="308" t="s">
        <v>388</v>
      </c>
      <c r="C69" s="316"/>
      <c r="D69" s="316"/>
      <c r="E69" s="315" t="s">
        <v>281</v>
      </c>
      <c r="F69" s="353" t="s">
        <v>318</v>
      </c>
      <c r="G69" s="358" t="s">
        <v>211</v>
      </c>
      <c r="H69" s="359">
        <v>99.75</v>
      </c>
      <c r="I69" s="362">
        <v>92872.777777777781</v>
      </c>
      <c r="J69" s="326">
        <v>9264059.583333334</v>
      </c>
      <c r="K69" s="233" t="s">
        <v>675</v>
      </c>
      <c r="L69" s="233" t="s">
        <v>675</v>
      </c>
      <c r="M69" s="226"/>
      <c r="N69" s="257"/>
      <c r="O69" s="249"/>
      <c r="P69" s="229"/>
      <c r="R69" s="249"/>
      <c r="S69" s="229"/>
    </row>
    <row r="70" spans="1:163" s="232" customFormat="1">
      <c r="A70" s="216"/>
      <c r="B70" s="315" t="s">
        <v>389</v>
      </c>
      <c r="C70" s="316"/>
      <c r="D70" s="316"/>
      <c r="E70" s="315" t="s">
        <v>282</v>
      </c>
      <c r="F70" s="363" t="s">
        <v>319</v>
      </c>
      <c r="G70" s="358" t="s">
        <v>211</v>
      </c>
      <c r="H70" s="359">
        <v>42.75</v>
      </c>
      <c r="I70" s="360">
        <v>88009.166666666672</v>
      </c>
      <c r="J70" s="345">
        <v>3762391.875</v>
      </c>
      <c r="K70" s="233" t="s">
        <v>675</v>
      </c>
      <c r="L70" s="233" t="s">
        <v>675</v>
      </c>
      <c r="M70" s="249"/>
      <c r="N70" s="231"/>
      <c r="O70" s="249"/>
      <c r="P70" s="231"/>
      <c r="Q70" s="216"/>
      <c r="R70" s="249"/>
      <c r="S70" s="231"/>
      <c r="T70" s="216"/>
      <c r="U70" s="216"/>
      <c r="V70" s="216"/>
      <c r="W70" s="216"/>
      <c r="X70" s="216"/>
      <c r="Y70" s="216"/>
      <c r="Z70" s="216"/>
      <c r="AA70" s="216"/>
      <c r="AB70" s="216"/>
      <c r="AC70" s="216"/>
      <c r="AD70" s="216"/>
      <c r="AE70" s="216"/>
      <c r="AF70" s="216"/>
      <c r="AG70" s="216"/>
      <c r="AH70" s="216"/>
      <c r="AI70" s="216"/>
      <c r="AJ70" s="216"/>
      <c r="AK70" s="216"/>
      <c r="AL70" s="216"/>
      <c r="AM70" s="216"/>
      <c r="AN70" s="216"/>
      <c r="AO70" s="216"/>
      <c r="AP70" s="216"/>
      <c r="AQ70" s="216"/>
      <c r="AR70" s="216"/>
      <c r="AS70" s="216"/>
      <c r="AT70" s="216"/>
      <c r="AU70" s="216"/>
      <c r="AV70" s="216"/>
      <c r="AW70" s="216"/>
      <c r="AX70" s="216"/>
      <c r="AY70" s="216"/>
      <c r="AZ70" s="216"/>
      <c r="BA70" s="216"/>
      <c r="BB70" s="216"/>
      <c r="BC70" s="216"/>
      <c r="BD70" s="216"/>
      <c r="BE70" s="216"/>
      <c r="BF70" s="216"/>
      <c r="BG70" s="216"/>
      <c r="BH70" s="216"/>
      <c r="BI70" s="216"/>
      <c r="BJ70" s="216"/>
      <c r="BK70" s="216"/>
      <c r="BL70" s="216"/>
      <c r="BM70" s="216"/>
      <c r="BN70" s="216"/>
      <c r="BO70" s="216"/>
      <c r="BP70" s="216"/>
      <c r="BQ70" s="216"/>
      <c r="BR70" s="216"/>
      <c r="BS70" s="216"/>
      <c r="BT70" s="216"/>
      <c r="BU70" s="216"/>
      <c r="BV70" s="216"/>
      <c r="BW70" s="216"/>
      <c r="BX70" s="216"/>
      <c r="BY70" s="216"/>
      <c r="BZ70" s="216"/>
      <c r="CA70" s="216"/>
      <c r="CB70" s="216"/>
      <c r="CC70" s="216"/>
      <c r="CD70" s="216"/>
      <c r="CE70" s="216"/>
      <c r="CF70" s="216"/>
      <c r="CG70" s="216"/>
      <c r="CH70" s="216"/>
      <c r="CI70" s="216"/>
      <c r="CJ70" s="216"/>
      <c r="CK70" s="216"/>
      <c r="CL70" s="216"/>
      <c r="CM70" s="216"/>
      <c r="CN70" s="216"/>
      <c r="CO70" s="216"/>
      <c r="CP70" s="216"/>
      <c r="CQ70" s="216"/>
      <c r="CR70" s="216"/>
      <c r="CS70" s="216"/>
      <c r="CT70" s="216"/>
      <c r="CU70" s="216"/>
      <c r="CV70" s="216"/>
      <c r="CW70" s="216"/>
      <c r="CX70" s="216"/>
      <c r="CY70" s="216"/>
      <c r="CZ70" s="216"/>
      <c r="DA70" s="216"/>
      <c r="DB70" s="216"/>
      <c r="DC70" s="216"/>
      <c r="DD70" s="216"/>
      <c r="DE70" s="216"/>
      <c r="DF70" s="216"/>
      <c r="DG70" s="216"/>
      <c r="DH70" s="216"/>
      <c r="DI70" s="216"/>
      <c r="DJ70" s="216"/>
      <c r="DK70" s="216"/>
      <c r="DL70" s="216"/>
      <c r="DM70" s="216"/>
      <c r="DN70" s="216"/>
      <c r="DO70" s="216"/>
      <c r="DP70" s="216"/>
      <c r="DQ70" s="216"/>
      <c r="DR70" s="216"/>
      <c r="DS70" s="216"/>
      <c r="DT70" s="216"/>
      <c r="DU70" s="216"/>
      <c r="DV70" s="216"/>
      <c r="DW70" s="216"/>
      <c r="DX70" s="216"/>
      <c r="DY70" s="216"/>
      <c r="DZ70" s="216"/>
      <c r="EA70" s="216"/>
      <c r="EB70" s="216"/>
      <c r="EC70" s="216"/>
      <c r="ED70" s="216"/>
      <c r="EE70" s="216"/>
      <c r="EF70" s="216"/>
      <c r="EG70" s="216"/>
      <c r="EH70" s="216"/>
      <c r="EI70" s="216"/>
      <c r="EJ70" s="216"/>
      <c r="EK70" s="216"/>
      <c r="EL70" s="216"/>
      <c r="EM70" s="216"/>
      <c r="EN70" s="216"/>
      <c r="EO70" s="216"/>
      <c r="EP70" s="216"/>
      <c r="EQ70" s="216"/>
      <c r="ER70" s="216"/>
      <c r="ES70" s="216"/>
      <c r="ET70" s="216"/>
      <c r="EU70" s="216"/>
      <c r="EV70" s="216"/>
      <c r="EW70" s="216"/>
      <c r="EX70" s="216"/>
      <c r="EY70" s="216"/>
      <c r="EZ70" s="216"/>
      <c r="FA70" s="216"/>
      <c r="FB70" s="216"/>
      <c r="FC70" s="216"/>
      <c r="FD70" s="216"/>
      <c r="FE70" s="216"/>
      <c r="FF70" s="216"/>
    </row>
    <row r="71" spans="1:163" ht="28.5">
      <c r="B71" s="308" t="s">
        <v>390</v>
      </c>
      <c r="C71" s="316"/>
      <c r="D71" s="316"/>
      <c r="E71" s="315" t="s">
        <v>283</v>
      </c>
      <c r="F71" s="353" t="s">
        <v>320</v>
      </c>
      <c r="G71" s="358" t="s">
        <v>214</v>
      </c>
      <c r="H71" s="359">
        <v>251</v>
      </c>
      <c r="I71" s="362">
        <v>53522.777777777781</v>
      </c>
      <c r="J71" s="326">
        <v>13434217.222222224</v>
      </c>
      <c r="K71" s="233" t="s">
        <v>675</v>
      </c>
      <c r="L71" s="233" t="s">
        <v>675</v>
      </c>
      <c r="M71" s="226"/>
      <c r="N71" s="257"/>
      <c r="O71" s="249"/>
      <c r="P71" s="229"/>
      <c r="R71" s="249"/>
      <c r="S71" s="229"/>
    </row>
    <row r="72" spans="1:163" ht="28.5">
      <c r="B72" s="308" t="s">
        <v>391</v>
      </c>
      <c r="C72" s="316"/>
      <c r="D72" s="316"/>
      <c r="E72" s="315" t="s">
        <v>284</v>
      </c>
      <c r="F72" s="353" t="s">
        <v>321</v>
      </c>
      <c r="G72" s="358" t="s">
        <v>214</v>
      </c>
      <c r="H72" s="359">
        <v>53</v>
      </c>
      <c r="I72" s="362">
        <v>53522.777777777781</v>
      </c>
      <c r="J72" s="326">
        <v>2836707.2222222225</v>
      </c>
      <c r="K72" s="233" t="s">
        <v>675</v>
      </c>
      <c r="L72" s="233" t="s">
        <v>675</v>
      </c>
      <c r="M72" s="226"/>
      <c r="N72" s="257"/>
      <c r="O72" s="249"/>
      <c r="P72" s="229"/>
      <c r="R72" s="249"/>
      <c r="S72" s="229"/>
    </row>
    <row r="73" spans="1:163">
      <c r="B73" s="308" t="s">
        <v>392</v>
      </c>
      <c r="C73" s="316"/>
      <c r="D73" s="316"/>
      <c r="E73" s="315" t="s">
        <v>285</v>
      </c>
      <c r="F73" s="361" t="s">
        <v>322</v>
      </c>
      <c r="G73" s="364" t="s">
        <v>214</v>
      </c>
      <c r="H73" s="359">
        <v>10</v>
      </c>
      <c r="I73" s="362">
        <v>54622.777777777781</v>
      </c>
      <c r="J73" s="326">
        <v>546227.77777777775</v>
      </c>
      <c r="K73" s="233" t="s">
        <v>675</v>
      </c>
      <c r="L73" s="233" t="s">
        <v>675</v>
      </c>
      <c r="M73" s="249"/>
      <c r="N73" s="257"/>
      <c r="O73" s="249"/>
      <c r="P73" s="229"/>
      <c r="R73" s="249"/>
      <c r="S73" s="229"/>
    </row>
    <row r="74" spans="1:163">
      <c r="B74" s="308" t="s">
        <v>393</v>
      </c>
      <c r="C74" s="316"/>
      <c r="D74" s="316"/>
      <c r="E74" s="315" t="s">
        <v>286</v>
      </c>
      <c r="F74" s="346" t="s">
        <v>323</v>
      </c>
      <c r="G74" s="364" t="s">
        <v>4</v>
      </c>
      <c r="H74" s="359">
        <v>3</v>
      </c>
      <c r="I74" s="362">
        <v>55722.777777777781</v>
      </c>
      <c r="J74" s="326">
        <v>167168.33333333334</v>
      </c>
      <c r="K74" s="233" t="s">
        <v>675</v>
      </c>
      <c r="L74" s="233" t="s">
        <v>675</v>
      </c>
      <c r="M74" s="226"/>
      <c r="N74" s="257"/>
      <c r="O74" s="249"/>
      <c r="P74" s="229"/>
      <c r="R74" s="249"/>
      <c r="S74" s="229"/>
    </row>
    <row r="75" spans="1:163">
      <c r="B75" s="308" t="s">
        <v>394</v>
      </c>
      <c r="C75" s="316"/>
      <c r="D75" s="316"/>
      <c r="E75" s="315" t="s">
        <v>287</v>
      </c>
      <c r="F75" s="346" t="s">
        <v>324</v>
      </c>
      <c r="G75" s="364" t="s">
        <v>4</v>
      </c>
      <c r="H75" s="359">
        <v>3</v>
      </c>
      <c r="I75" s="362">
        <v>56822.777777777781</v>
      </c>
      <c r="J75" s="326">
        <v>170468.33333333334</v>
      </c>
      <c r="K75" s="233" t="s">
        <v>675</v>
      </c>
      <c r="L75" s="233" t="s">
        <v>675</v>
      </c>
      <c r="M75" s="226"/>
      <c r="N75" s="257"/>
      <c r="O75" s="249"/>
      <c r="P75" s="229"/>
      <c r="R75" s="249"/>
      <c r="S75" s="229"/>
    </row>
    <row r="76" spans="1:163" s="232" customFormat="1">
      <c r="A76" s="216"/>
      <c r="B76" s="315" t="s">
        <v>395</v>
      </c>
      <c r="C76" s="316"/>
      <c r="D76" s="316"/>
      <c r="E76" s="315" t="s">
        <v>288</v>
      </c>
      <c r="F76" s="365" t="s">
        <v>325</v>
      </c>
      <c r="G76" s="364" t="s">
        <v>4</v>
      </c>
      <c r="H76" s="359">
        <v>5</v>
      </c>
      <c r="I76" s="360">
        <v>212317.55555555556</v>
      </c>
      <c r="J76" s="345">
        <v>1061587.7777777778</v>
      </c>
      <c r="K76" s="233" t="s">
        <v>675</v>
      </c>
      <c r="L76" s="233" t="s">
        <v>675</v>
      </c>
      <c r="M76" s="249"/>
      <c r="N76" s="231"/>
      <c r="O76" s="249"/>
      <c r="P76" s="231"/>
      <c r="Q76" s="216"/>
      <c r="R76" s="249"/>
      <c r="S76" s="231"/>
      <c r="T76" s="216"/>
      <c r="U76" s="216"/>
      <c r="V76" s="216"/>
      <c r="W76" s="216"/>
      <c r="X76" s="216"/>
      <c r="Y76" s="216"/>
      <c r="Z76" s="216"/>
      <c r="AA76" s="216"/>
      <c r="AB76" s="216"/>
      <c r="AC76" s="216"/>
      <c r="AD76" s="216"/>
      <c r="AE76" s="216"/>
      <c r="AF76" s="216"/>
      <c r="AG76" s="216"/>
      <c r="AH76" s="216"/>
      <c r="AI76" s="216"/>
      <c r="AJ76" s="216"/>
      <c r="AK76" s="216"/>
      <c r="AL76" s="216"/>
      <c r="AM76" s="216"/>
      <c r="AN76" s="216"/>
      <c r="AO76" s="216"/>
      <c r="AP76" s="216"/>
      <c r="AQ76" s="216"/>
      <c r="AR76" s="216"/>
      <c r="AS76" s="216"/>
      <c r="AT76" s="216"/>
      <c r="AU76" s="216"/>
      <c r="AV76" s="216"/>
      <c r="AW76" s="216"/>
      <c r="AX76" s="216"/>
      <c r="AY76" s="216"/>
      <c r="AZ76" s="216"/>
      <c r="BA76" s="216"/>
      <c r="BB76" s="216"/>
      <c r="BC76" s="216"/>
      <c r="BD76" s="216"/>
      <c r="BE76" s="216"/>
      <c r="BF76" s="216"/>
      <c r="BG76" s="216"/>
      <c r="BH76" s="216"/>
      <c r="BI76" s="216"/>
      <c r="BJ76" s="216"/>
      <c r="BK76" s="216"/>
      <c r="BL76" s="216"/>
      <c r="BM76" s="216"/>
      <c r="BN76" s="216"/>
      <c r="BO76" s="216"/>
      <c r="BP76" s="216"/>
      <c r="BQ76" s="216"/>
      <c r="BR76" s="216"/>
      <c r="BS76" s="216"/>
      <c r="BT76" s="216"/>
      <c r="BU76" s="216"/>
      <c r="BV76" s="216"/>
      <c r="BW76" s="216"/>
      <c r="BX76" s="216"/>
      <c r="BY76" s="216"/>
      <c r="BZ76" s="216"/>
      <c r="CA76" s="216"/>
      <c r="CB76" s="216"/>
      <c r="CC76" s="216"/>
      <c r="CD76" s="216"/>
      <c r="CE76" s="216"/>
      <c r="CF76" s="216"/>
      <c r="CG76" s="216"/>
      <c r="CH76" s="216"/>
      <c r="CI76" s="216"/>
      <c r="CJ76" s="216"/>
      <c r="CK76" s="216"/>
      <c r="CL76" s="216"/>
      <c r="CM76" s="216"/>
      <c r="CN76" s="216"/>
      <c r="CO76" s="216"/>
      <c r="CP76" s="216"/>
      <c r="CQ76" s="216"/>
      <c r="CR76" s="216"/>
      <c r="CS76" s="216"/>
      <c r="CT76" s="216"/>
      <c r="CU76" s="216"/>
      <c r="CV76" s="216"/>
      <c r="CW76" s="216"/>
      <c r="CX76" s="216"/>
      <c r="CY76" s="216"/>
      <c r="CZ76" s="216"/>
      <c r="DA76" s="216"/>
      <c r="DB76" s="216"/>
      <c r="DC76" s="216"/>
      <c r="DD76" s="216"/>
      <c r="DE76" s="216"/>
      <c r="DF76" s="216"/>
      <c r="DG76" s="216"/>
      <c r="DH76" s="216"/>
      <c r="DI76" s="216"/>
      <c r="DJ76" s="216"/>
      <c r="DK76" s="216"/>
      <c r="DL76" s="216"/>
      <c r="DM76" s="216"/>
      <c r="DN76" s="216"/>
      <c r="DO76" s="216"/>
      <c r="DP76" s="216"/>
      <c r="DQ76" s="216"/>
      <c r="DR76" s="216"/>
      <c r="DS76" s="216"/>
      <c r="DT76" s="216"/>
      <c r="DU76" s="216"/>
      <c r="DV76" s="216"/>
      <c r="DW76" s="216"/>
      <c r="DX76" s="216"/>
      <c r="DY76" s="216"/>
      <c r="DZ76" s="216"/>
      <c r="EA76" s="216"/>
      <c r="EB76" s="216"/>
      <c r="EC76" s="216"/>
      <c r="ED76" s="216"/>
      <c r="EE76" s="216"/>
      <c r="EF76" s="216"/>
      <c r="EG76" s="216"/>
      <c r="EH76" s="216"/>
      <c r="EI76" s="216"/>
      <c r="EJ76" s="216"/>
      <c r="EK76" s="216"/>
      <c r="EL76" s="216"/>
      <c r="EM76" s="216"/>
      <c r="EN76" s="216"/>
      <c r="EO76" s="216"/>
      <c r="EP76" s="216"/>
      <c r="EQ76" s="216"/>
      <c r="ER76" s="216"/>
      <c r="ES76" s="216"/>
      <c r="ET76" s="216"/>
      <c r="EU76" s="216"/>
      <c r="EV76" s="216"/>
      <c r="EW76" s="216"/>
      <c r="EX76" s="216"/>
      <c r="EY76" s="216"/>
      <c r="EZ76" s="216"/>
      <c r="FA76" s="216"/>
      <c r="FB76" s="216"/>
      <c r="FC76" s="216"/>
      <c r="FD76" s="216"/>
      <c r="FE76" s="216"/>
      <c r="FF76" s="216"/>
      <c r="FG76" s="216"/>
    </row>
    <row r="77" spans="1:163" s="232" customFormat="1">
      <c r="A77" s="216"/>
      <c r="B77" s="315" t="s">
        <v>396</v>
      </c>
      <c r="C77" s="316"/>
      <c r="D77" s="316"/>
      <c r="E77" s="315" t="s">
        <v>289</v>
      </c>
      <c r="F77" s="365" t="s">
        <v>326</v>
      </c>
      <c r="G77" s="364" t="s">
        <v>4</v>
      </c>
      <c r="H77" s="359">
        <v>5</v>
      </c>
      <c r="I77" s="360">
        <v>300845.55555555556</v>
      </c>
      <c r="J77" s="345">
        <v>1504227.7777777778</v>
      </c>
      <c r="K77" s="233" t="s">
        <v>675</v>
      </c>
      <c r="L77" s="233" t="s">
        <v>675</v>
      </c>
      <c r="M77" s="249"/>
      <c r="N77" s="231"/>
      <c r="O77" s="249"/>
      <c r="P77" s="231"/>
      <c r="Q77" s="216"/>
      <c r="R77" s="249"/>
      <c r="S77" s="231"/>
      <c r="T77" s="216"/>
      <c r="U77" s="216"/>
      <c r="V77" s="216"/>
      <c r="W77" s="216"/>
      <c r="X77" s="216"/>
      <c r="Y77" s="216"/>
      <c r="Z77" s="216"/>
      <c r="AA77" s="216"/>
      <c r="AB77" s="216"/>
      <c r="AC77" s="216"/>
      <c r="AD77" s="216"/>
      <c r="AE77" s="216"/>
      <c r="AF77" s="216"/>
      <c r="AG77" s="216"/>
      <c r="AH77" s="216"/>
      <c r="AI77" s="216"/>
      <c r="AJ77" s="216"/>
      <c r="AK77" s="216"/>
      <c r="AL77" s="216"/>
      <c r="AM77" s="216"/>
      <c r="AN77" s="216"/>
      <c r="AO77" s="216"/>
      <c r="AP77" s="216"/>
      <c r="AQ77" s="216"/>
      <c r="AR77" s="216"/>
      <c r="AS77" s="216"/>
      <c r="AT77" s="216"/>
      <c r="AU77" s="216"/>
      <c r="AV77" s="216"/>
      <c r="AW77" s="216"/>
      <c r="AX77" s="216"/>
      <c r="AY77" s="216"/>
      <c r="AZ77" s="216"/>
      <c r="BA77" s="216"/>
      <c r="BB77" s="216"/>
      <c r="BC77" s="216"/>
      <c r="BD77" s="216"/>
      <c r="BE77" s="216"/>
      <c r="BF77" s="216"/>
      <c r="BG77" s="216"/>
      <c r="BH77" s="216"/>
      <c r="BI77" s="216"/>
      <c r="BJ77" s="216"/>
      <c r="BK77" s="216"/>
      <c r="BL77" s="216"/>
      <c r="BM77" s="216"/>
      <c r="BN77" s="216"/>
      <c r="BO77" s="216"/>
      <c r="BP77" s="216"/>
      <c r="BQ77" s="216"/>
      <c r="BR77" s="216"/>
      <c r="BS77" s="216"/>
      <c r="BT77" s="216"/>
      <c r="BU77" s="216"/>
      <c r="BV77" s="216"/>
      <c r="BW77" s="216"/>
      <c r="BX77" s="216"/>
      <c r="BY77" s="216"/>
      <c r="BZ77" s="216"/>
      <c r="CA77" s="216"/>
      <c r="CB77" s="216"/>
      <c r="CC77" s="216"/>
      <c r="CD77" s="216"/>
      <c r="CE77" s="216"/>
      <c r="CF77" s="216"/>
      <c r="CG77" s="216"/>
      <c r="CH77" s="216"/>
      <c r="CI77" s="216"/>
      <c r="CJ77" s="216"/>
      <c r="CK77" s="216"/>
      <c r="CL77" s="216"/>
      <c r="CM77" s="216"/>
      <c r="CN77" s="216"/>
      <c r="CO77" s="216"/>
      <c r="CP77" s="216"/>
      <c r="CQ77" s="216"/>
      <c r="CR77" s="216"/>
      <c r="CS77" s="216"/>
      <c r="CT77" s="216"/>
      <c r="CU77" s="216"/>
      <c r="CV77" s="216"/>
      <c r="CW77" s="216"/>
      <c r="CX77" s="216"/>
      <c r="CY77" s="216"/>
      <c r="CZ77" s="216"/>
      <c r="DA77" s="216"/>
      <c r="DB77" s="216"/>
      <c r="DC77" s="216"/>
      <c r="DD77" s="216"/>
      <c r="DE77" s="216"/>
      <c r="DF77" s="216"/>
      <c r="DG77" s="216"/>
      <c r="DH77" s="216"/>
      <c r="DI77" s="216"/>
      <c r="DJ77" s="216"/>
      <c r="DK77" s="216"/>
      <c r="DL77" s="216"/>
      <c r="DM77" s="216"/>
      <c r="DN77" s="216"/>
      <c r="DO77" s="216"/>
      <c r="DP77" s="216"/>
      <c r="DQ77" s="216"/>
      <c r="DR77" s="216"/>
      <c r="DS77" s="216"/>
      <c r="DT77" s="216"/>
      <c r="DU77" s="216"/>
      <c r="DV77" s="216"/>
      <c r="DW77" s="216"/>
      <c r="DX77" s="216"/>
      <c r="DY77" s="216"/>
      <c r="DZ77" s="216"/>
      <c r="EA77" s="216"/>
      <c r="EB77" s="216"/>
      <c r="EC77" s="216"/>
      <c r="ED77" s="216"/>
      <c r="EE77" s="216"/>
      <c r="EF77" s="216"/>
      <c r="EG77" s="216"/>
      <c r="EH77" s="216"/>
      <c r="EI77" s="216"/>
      <c r="EJ77" s="216"/>
      <c r="EK77" s="216"/>
      <c r="EL77" s="216"/>
      <c r="EM77" s="216"/>
      <c r="EN77" s="216"/>
      <c r="EO77" s="216"/>
      <c r="EP77" s="216"/>
      <c r="EQ77" s="216"/>
      <c r="ER77" s="216"/>
      <c r="ES77" s="216"/>
      <c r="ET77" s="216"/>
      <c r="EU77" s="216"/>
      <c r="EV77" s="216"/>
      <c r="EW77" s="216"/>
      <c r="EX77" s="216"/>
      <c r="EY77" s="216"/>
      <c r="EZ77" s="216"/>
      <c r="FA77" s="216"/>
      <c r="FB77" s="216"/>
      <c r="FC77" s="216"/>
      <c r="FD77" s="216"/>
      <c r="FE77" s="216"/>
      <c r="FF77" s="216"/>
      <c r="FG77" s="216"/>
    </row>
    <row r="78" spans="1:163" s="232" customFormat="1" ht="28.5">
      <c r="A78" s="216"/>
      <c r="B78" s="315" t="s">
        <v>397</v>
      </c>
      <c r="C78" s="316"/>
      <c r="D78" s="316"/>
      <c r="E78" s="315" t="s">
        <v>290</v>
      </c>
      <c r="F78" s="365" t="s">
        <v>327</v>
      </c>
      <c r="G78" s="364" t="s">
        <v>4</v>
      </c>
      <c r="H78" s="359">
        <v>3</v>
      </c>
      <c r="I78" s="360">
        <v>1461709.1666666665</v>
      </c>
      <c r="J78" s="345">
        <v>4385127.5</v>
      </c>
      <c r="K78" s="233" t="s">
        <v>675</v>
      </c>
      <c r="L78" s="233" t="s">
        <v>675</v>
      </c>
      <c r="M78" s="249"/>
      <c r="N78" s="231"/>
      <c r="O78" s="249"/>
      <c r="P78" s="231"/>
      <c r="Q78" s="216"/>
      <c r="R78" s="249"/>
      <c r="S78" s="231"/>
      <c r="T78" s="216"/>
      <c r="U78" s="216"/>
      <c r="V78" s="216"/>
      <c r="W78" s="216"/>
      <c r="X78" s="216"/>
      <c r="Y78" s="216"/>
      <c r="Z78" s="216"/>
      <c r="AA78" s="216"/>
      <c r="AB78" s="216"/>
      <c r="AC78" s="216"/>
      <c r="AD78" s="216"/>
      <c r="AE78" s="216"/>
      <c r="AF78" s="216"/>
      <c r="AG78" s="216"/>
      <c r="AH78" s="216"/>
      <c r="AI78" s="216"/>
      <c r="AJ78" s="216"/>
      <c r="AK78" s="216"/>
      <c r="AL78" s="216"/>
      <c r="AM78" s="216"/>
      <c r="AN78" s="216"/>
      <c r="AO78" s="216"/>
      <c r="AP78" s="216"/>
      <c r="AQ78" s="216"/>
      <c r="AR78" s="216"/>
      <c r="AS78" s="216"/>
      <c r="AT78" s="216"/>
      <c r="AU78" s="216"/>
      <c r="AV78" s="216"/>
      <c r="AW78" s="216"/>
      <c r="AX78" s="216"/>
      <c r="AY78" s="216"/>
      <c r="AZ78" s="216"/>
      <c r="BA78" s="216"/>
      <c r="BB78" s="216"/>
      <c r="BC78" s="216"/>
      <c r="BD78" s="216"/>
      <c r="BE78" s="216"/>
      <c r="BF78" s="216"/>
      <c r="BG78" s="216"/>
      <c r="BH78" s="216"/>
      <c r="BI78" s="216"/>
      <c r="BJ78" s="216"/>
      <c r="BK78" s="216"/>
      <c r="BL78" s="216"/>
      <c r="BM78" s="216"/>
      <c r="BN78" s="216"/>
      <c r="BO78" s="216"/>
      <c r="BP78" s="216"/>
      <c r="BQ78" s="216"/>
      <c r="BR78" s="216"/>
      <c r="BS78" s="216"/>
      <c r="BT78" s="216"/>
      <c r="BU78" s="216"/>
      <c r="BV78" s="216"/>
      <c r="BW78" s="216"/>
      <c r="BX78" s="216"/>
      <c r="BY78" s="216"/>
      <c r="BZ78" s="216"/>
      <c r="CA78" s="216"/>
      <c r="CB78" s="216"/>
      <c r="CC78" s="216"/>
      <c r="CD78" s="216"/>
      <c r="CE78" s="216"/>
      <c r="CF78" s="216"/>
      <c r="CG78" s="216"/>
      <c r="CH78" s="216"/>
      <c r="CI78" s="216"/>
      <c r="CJ78" s="216"/>
      <c r="CK78" s="216"/>
      <c r="CL78" s="216"/>
      <c r="CM78" s="216"/>
      <c r="CN78" s="216"/>
      <c r="CO78" s="216"/>
      <c r="CP78" s="216"/>
      <c r="CQ78" s="216"/>
      <c r="CR78" s="216"/>
      <c r="CS78" s="216"/>
      <c r="CT78" s="216"/>
      <c r="CU78" s="216"/>
      <c r="CV78" s="216"/>
      <c r="CW78" s="216"/>
      <c r="CX78" s="216"/>
      <c r="CY78" s="216"/>
      <c r="CZ78" s="216"/>
      <c r="DA78" s="216"/>
      <c r="DB78" s="216"/>
      <c r="DC78" s="216"/>
      <c r="DD78" s="216"/>
      <c r="DE78" s="216"/>
      <c r="DF78" s="216"/>
      <c r="DG78" s="216"/>
      <c r="DH78" s="216"/>
      <c r="DI78" s="216"/>
      <c r="DJ78" s="216"/>
      <c r="DK78" s="216"/>
      <c r="DL78" s="216"/>
      <c r="DM78" s="216"/>
      <c r="DN78" s="216"/>
      <c r="DO78" s="216"/>
      <c r="DP78" s="216"/>
      <c r="DQ78" s="216"/>
      <c r="DR78" s="216"/>
      <c r="DS78" s="216"/>
      <c r="DT78" s="216"/>
      <c r="DU78" s="216"/>
      <c r="DV78" s="216"/>
      <c r="DW78" s="216"/>
      <c r="DX78" s="216"/>
      <c r="DY78" s="216"/>
      <c r="DZ78" s="216"/>
      <c r="EA78" s="216"/>
      <c r="EB78" s="216"/>
      <c r="EC78" s="216"/>
      <c r="ED78" s="216"/>
      <c r="EE78" s="216"/>
      <c r="EF78" s="216"/>
      <c r="EG78" s="216"/>
      <c r="EH78" s="216"/>
      <c r="EI78" s="216"/>
      <c r="EJ78" s="216"/>
      <c r="EK78" s="216"/>
      <c r="EL78" s="216"/>
      <c r="EM78" s="216"/>
      <c r="EN78" s="216"/>
      <c r="EO78" s="216"/>
      <c r="EP78" s="216"/>
      <c r="EQ78" s="216"/>
      <c r="ER78" s="216"/>
      <c r="ES78" s="216"/>
      <c r="ET78" s="216"/>
      <c r="EU78" s="216"/>
      <c r="EV78" s="216"/>
      <c r="EW78" s="216"/>
      <c r="EX78" s="216"/>
      <c r="EY78" s="216"/>
      <c r="EZ78" s="216"/>
      <c r="FA78" s="216"/>
      <c r="FB78" s="216"/>
      <c r="FC78" s="216"/>
      <c r="FD78" s="216"/>
      <c r="FE78" s="216"/>
      <c r="FF78" s="216"/>
      <c r="FG78" s="216"/>
    </row>
    <row r="79" spans="1:163" s="232" customFormat="1" ht="28.5">
      <c r="A79" s="216"/>
      <c r="B79" s="315" t="s">
        <v>398</v>
      </c>
      <c r="C79" s="316"/>
      <c r="D79" s="316"/>
      <c r="E79" s="315" t="s">
        <v>291</v>
      </c>
      <c r="F79" s="365" t="s">
        <v>328</v>
      </c>
      <c r="G79" s="364" t="s">
        <v>4</v>
      </c>
      <c r="H79" s="359">
        <v>1</v>
      </c>
      <c r="I79" s="360">
        <v>1801609.1666666667</v>
      </c>
      <c r="J79" s="345">
        <v>1801609.1666666667</v>
      </c>
      <c r="K79" s="233" t="s">
        <v>675</v>
      </c>
      <c r="L79" s="233" t="s">
        <v>675</v>
      </c>
      <c r="M79" s="249"/>
      <c r="N79" s="231"/>
      <c r="O79" s="249"/>
      <c r="P79" s="231"/>
      <c r="Q79" s="216"/>
      <c r="R79" s="249"/>
      <c r="S79" s="231"/>
      <c r="T79" s="216"/>
      <c r="U79" s="216"/>
      <c r="V79" s="216"/>
      <c r="W79" s="216"/>
      <c r="X79" s="216"/>
      <c r="Y79" s="216"/>
      <c r="Z79" s="216"/>
      <c r="AA79" s="216"/>
      <c r="AB79" s="216"/>
      <c r="AC79" s="216"/>
      <c r="AD79" s="216"/>
      <c r="AE79" s="216"/>
      <c r="AF79" s="216"/>
      <c r="AG79" s="216"/>
      <c r="AH79" s="216"/>
      <c r="AI79" s="216"/>
      <c r="AJ79" s="216"/>
      <c r="AK79" s="216"/>
      <c r="AL79" s="216"/>
      <c r="AM79" s="216"/>
      <c r="AN79" s="216"/>
      <c r="AO79" s="216"/>
      <c r="AP79" s="216"/>
      <c r="AQ79" s="216"/>
      <c r="AR79" s="216"/>
      <c r="AS79" s="216"/>
      <c r="AT79" s="216"/>
      <c r="AU79" s="216"/>
      <c r="AV79" s="216"/>
      <c r="AW79" s="216"/>
      <c r="AX79" s="216"/>
      <c r="AY79" s="216"/>
      <c r="AZ79" s="216"/>
      <c r="BA79" s="216"/>
      <c r="BB79" s="216"/>
      <c r="BC79" s="216"/>
      <c r="BD79" s="216"/>
      <c r="BE79" s="216"/>
      <c r="BF79" s="216"/>
      <c r="BG79" s="216"/>
      <c r="BH79" s="216"/>
      <c r="BI79" s="216"/>
      <c r="BJ79" s="216"/>
      <c r="BK79" s="216"/>
      <c r="BL79" s="216"/>
      <c r="BM79" s="216"/>
      <c r="BN79" s="216"/>
      <c r="BO79" s="216"/>
      <c r="BP79" s="216"/>
      <c r="BQ79" s="216"/>
      <c r="BR79" s="216"/>
      <c r="BS79" s="216"/>
      <c r="BT79" s="216"/>
      <c r="BU79" s="216"/>
      <c r="BV79" s="216"/>
      <c r="BW79" s="216"/>
      <c r="BX79" s="216"/>
      <c r="BY79" s="216"/>
      <c r="BZ79" s="216"/>
      <c r="CA79" s="216"/>
      <c r="CB79" s="216"/>
      <c r="CC79" s="216"/>
      <c r="CD79" s="216"/>
      <c r="CE79" s="216"/>
      <c r="CF79" s="216"/>
      <c r="CG79" s="216"/>
      <c r="CH79" s="216"/>
      <c r="CI79" s="216"/>
      <c r="CJ79" s="216"/>
      <c r="CK79" s="216"/>
      <c r="CL79" s="216"/>
      <c r="CM79" s="216"/>
      <c r="CN79" s="216"/>
      <c r="CO79" s="216"/>
      <c r="CP79" s="216"/>
      <c r="CQ79" s="216"/>
      <c r="CR79" s="216"/>
      <c r="CS79" s="216"/>
      <c r="CT79" s="216"/>
      <c r="CU79" s="216"/>
      <c r="CV79" s="216"/>
      <c r="CW79" s="216"/>
      <c r="CX79" s="216"/>
      <c r="CY79" s="216"/>
      <c r="CZ79" s="216"/>
      <c r="DA79" s="216"/>
      <c r="DB79" s="216"/>
      <c r="DC79" s="216"/>
      <c r="DD79" s="216"/>
      <c r="DE79" s="216"/>
      <c r="DF79" s="216"/>
      <c r="DG79" s="216"/>
      <c r="DH79" s="216"/>
      <c r="DI79" s="216"/>
      <c r="DJ79" s="216"/>
      <c r="DK79" s="216"/>
      <c r="DL79" s="216"/>
      <c r="DM79" s="216"/>
      <c r="DN79" s="216"/>
      <c r="DO79" s="216"/>
      <c r="DP79" s="216"/>
      <c r="DQ79" s="216"/>
      <c r="DR79" s="216"/>
      <c r="DS79" s="216"/>
      <c r="DT79" s="216"/>
      <c r="DU79" s="216"/>
      <c r="DV79" s="216"/>
      <c r="DW79" s="216"/>
      <c r="DX79" s="216"/>
      <c r="DY79" s="216"/>
      <c r="DZ79" s="216"/>
      <c r="EA79" s="216"/>
      <c r="EB79" s="216"/>
      <c r="EC79" s="216"/>
      <c r="ED79" s="216"/>
      <c r="EE79" s="216"/>
      <c r="EF79" s="216"/>
      <c r="EG79" s="216"/>
      <c r="EH79" s="216"/>
      <c r="EI79" s="216"/>
      <c r="EJ79" s="216"/>
      <c r="EK79" s="216"/>
      <c r="EL79" s="216"/>
      <c r="EM79" s="216"/>
      <c r="EN79" s="216"/>
      <c r="EO79" s="216"/>
      <c r="EP79" s="216"/>
      <c r="EQ79" s="216"/>
      <c r="ER79" s="216"/>
      <c r="ES79" s="216"/>
      <c r="ET79" s="216"/>
      <c r="EU79" s="216"/>
      <c r="EV79" s="216"/>
      <c r="EW79" s="216"/>
      <c r="EX79" s="216"/>
      <c r="EY79" s="216"/>
      <c r="EZ79" s="216"/>
      <c r="FA79" s="216"/>
      <c r="FB79" s="216"/>
      <c r="FC79" s="216"/>
      <c r="FD79" s="216"/>
      <c r="FE79" s="216"/>
      <c r="FF79" s="216"/>
      <c r="FG79" s="216"/>
    </row>
    <row r="80" spans="1:163" s="232" customFormat="1">
      <c r="A80" s="216"/>
      <c r="B80" s="315" t="s">
        <v>399</v>
      </c>
      <c r="C80" s="316"/>
      <c r="D80" s="316"/>
      <c r="E80" s="315" t="s">
        <v>292</v>
      </c>
      <c r="F80" s="365" t="s">
        <v>329</v>
      </c>
      <c r="G80" s="364" t="s">
        <v>4</v>
      </c>
      <c r="H80" s="359">
        <v>1</v>
      </c>
      <c r="I80" s="360">
        <v>1310459.1666666665</v>
      </c>
      <c r="J80" s="345">
        <v>1310459.1666666665</v>
      </c>
      <c r="K80" s="233" t="s">
        <v>675</v>
      </c>
      <c r="L80" s="233" t="s">
        <v>675</v>
      </c>
      <c r="M80" s="249"/>
      <c r="N80" s="231"/>
      <c r="O80" s="249"/>
      <c r="P80" s="231"/>
      <c r="Q80" s="216"/>
      <c r="R80" s="249"/>
      <c r="S80" s="231"/>
      <c r="T80" s="216"/>
      <c r="U80" s="216"/>
      <c r="V80" s="216"/>
      <c r="W80" s="216"/>
      <c r="X80" s="216"/>
      <c r="Y80" s="216"/>
      <c r="Z80" s="216"/>
      <c r="AA80" s="216"/>
      <c r="AB80" s="216"/>
      <c r="AC80" s="216"/>
      <c r="AD80" s="216"/>
      <c r="AE80" s="216"/>
      <c r="AF80" s="216"/>
      <c r="AG80" s="216"/>
      <c r="AH80" s="216"/>
      <c r="AI80" s="216"/>
      <c r="AJ80" s="216"/>
      <c r="AK80" s="216"/>
      <c r="AL80" s="216"/>
      <c r="AM80" s="216"/>
      <c r="AN80" s="216"/>
      <c r="AO80" s="216"/>
      <c r="AP80" s="216"/>
      <c r="AQ80" s="216"/>
      <c r="AR80" s="216"/>
      <c r="AS80" s="216"/>
      <c r="AT80" s="216"/>
      <c r="AU80" s="216"/>
      <c r="AV80" s="216"/>
      <c r="AW80" s="216"/>
      <c r="AX80" s="216"/>
      <c r="AY80" s="216"/>
      <c r="AZ80" s="216"/>
      <c r="BA80" s="216"/>
      <c r="BB80" s="216"/>
      <c r="BC80" s="216"/>
      <c r="BD80" s="216"/>
      <c r="BE80" s="216"/>
      <c r="BF80" s="216"/>
      <c r="BG80" s="216"/>
      <c r="BH80" s="216"/>
      <c r="BI80" s="216"/>
      <c r="BJ80" s="216"/>
      <c r="BK80" s="216"/>
      <c r="BL80" s="216"/>
      <c r="BM80" s="216"/>
      <c r="BN80" s="216"/>
      <c r="BO80" s="216"/>
      <c r="BP80" s="216"/>
      <c r="BQ80" s="216"/>
      <c r="BR80" s="216"/>
      <c r="BS80" s="216"/>
      <c r="BT80" s="216"/>
      <c r="BU80" s="216"/>
      <c r="BV80" s="216"/>
      <c r="BW80" s="216"/>
      <c r="BX80" s="216"/>
      <c r="BY80" s="216"/>
      <c r="BZ80" s="216"/>
      <c r="CA80" s="216"/>
      <c r="CB80" s="216"/>
      <c r="CC80" s="216"/>
      <c r="CD80" s="216"/>
      <c r="CE80" s="216"/>
      <c r="CF80" s="216"/>
      <c r="CG80" s="216"/>
      <c r="CH80" s="216"/>
      <c r="CI80" s="216"/>
      <c r="CJ80" s="216"/>
      <c r="CK80" s="216"/>
      <c r="CL80" s="216"/>
      <c r="CM80" s="216"/>
      <c r="CN80" s="216"/>
      <c r="CO80" s="216"/>
      <c r="CP80" s="216"/>
      <c r="CQ80" s="216"/>
      <c r="CR80" s="216"/>
      <c r="CS80" s="216"/>
      <c r="CT80" s="216"/>
      <c r="CU80" s="216"/>
      <c r="CV80" s="216"/>
      <c r="CW80" s="216"/>
      <c r="CX80" s="216"/>
      <c r="CY80" s="216"/>
      <c r="CZ80" s="216"/>
      <c r="DA80" s="216"/>
      <c r="DB80" s="216"/>
      <c r="DC80" s="216"/>
      <c r="DD80" s="216"/>
      <c r="DE80" s="216"/>
      <c r="DF80" s="216"/>
      <c r="DG80" s="216"/>
      <c r="DH80" s="216"/>
      <c r="DI80" s="216"/>
      <c r="DJ80" s="216"/>
      <c r="DK80" s="216"/>
      <c r="DL80" s="216"/>
      <c r="DM80" s="216"/>
      <c r="DN80" s="216"/>
      <c r="DO80" s="216"/>
      <c r="DP80" s="216"/>
      <c r="DQ80" s="216"/>
      <c r="DR80" s="216"/>
      <c r="DS80" s="216"/>
      <c r="DT80" s="216"/>
      <c r="DU80" s="216"/>
      <c r="DV80" s="216"/>
      <c r="DW80" s="216"/>
      <c r="DX80" s="216"/>
      <c r="DY80" s="216"/>
      <c r="DZ80" s="216"/>
      <c r="EA80" s="216"/>
      <c r="EB80" s="216"/>
      <c r="EC80" s="216"/>
      <c r="ED80" s="216"/>
      <c r="EE80" s="216"/>
      <c r="EF80" s="216"/>
      <c r="EG80" s="216"/>
      <c r="EH80" s="216"/>
      <c r="EI80" s="216"/>
      <c r="EJ80" s="216"/>
      <c r="EK80" s="216"/>
      <c r="EL80" s="216"/>
      <c r="EM80" s="216"/>
      <c r="EN80" s="216"/>
      <c r="EO80" s="216"/>
      <c r="EP80" s="216"/>
      <c r="EQ80" s="216"/>
      <c r="ER80" s="216"/>
      <c r="ES80" s="216"/>
      <c r="ET80" s="216"/>
      <c r="EU80" s="216"/>
      <c r="EV80" s="216"/>
      <c r="EW80" s="216"/>
      <c r="EX80" s="216"/>
      <c r="EY80" s="216"/>
      <c r="EZ80" s="216"/>
      <c r="FA80" s="216"/>
      <c r="FB80" s="216"/>
      <c r="FC80" s="216"/>
      <c r="FD80" s="216"/>
      <c r="FE80" s="216"/>
      <c r="FF80" s="216"/>
      <c r="FG80" s="216"/>
    </row>
    <row r="81" spans="1:163" s="232" customFormat="1">
      <c r="A81" s="216"/>
      <c r="B81" s="315" t="s">
        <v>400</v>
      </c>
      <c r="C81" s="316"/>
      <c r="D81" s="316"/>
      <c r="E81" s="315" t="s">
        <v>293</v>
      </c>
      <c r="F81" s="365" t="s">
        <v>330</v>
      </c>
      <c r="G81" s="364" t="s">
        <v>4</v>
      </c>
      <c r="H81" s="359">
        <v>1</v>
      </c>
      <c r="I81" s="360">
        <v>951859.16666666686</v>
      </c>
      <c r="J81" s="345">
        <v>951859.16666666686</v>
      </c>
      <c r="K81" s="233" t="s">
        <v>675</v>
      </c>
      <c r="L81" s="233" t="s">
        <v>675</v>
      </c>
      <c r="M81" s="249"/>
      <c r="N81" s="231"/>
      <c r="O81" s="249"/>
      <c r="P81" s="231"/>
      <c r="Q81" s="216"/>
      <c r="R81" s="249"/>
      <c r="S81" s="231"/>
      <c r="T81" s="216"/>
      <c r="U81" s="216"/>
      <c r="V81" s="216"/>
      <c r="W81" s="216"/>
      <c r="X81" s="216"/>
      <c r="Y81" s="216"/>
      <c r="Z81" s="216"/>
      <c r="AA81" s="216"/>
      <c r="AB81" s="216"/>
      <c r="AC81" s="216"/>
      <c r="AD81" s="216"/>
      <c r="AE81" s="216"/>
      <c r="AF81" s="216"/>
      <c r="AG81" s="216"/>
      <c r="AH81" s="216"/>
      <c r="AI81" s="216"/>
      <c r="AJ81" s="216"/>
      <c r="AK81" s="216"/>
      <c r="AL81" s="216"/>
      <c r="AM81" s="216"/>
      <c r="AN81" s="216"/>
      <c r="AO81" s="216"/>
      <c r="AP81" s="216"/>
      <c r="AQ81" s="216"/>
      <c r="AR81" s="216"/>
      <c r="AS81" s="216"/>
      <c r="AT81" s="216"/>
      <c r="AU81" s="216"/>
      <c r="AV81" s="216"/>
      <c r="AW81" s="216"/>
      <c r="AX81" s="216"/>
      <c r="AY81" s="216"/>
      <c r="AZ81" s="216"/>
      <c r="BA81" s="216"/>
      <c r="BB81" s="216"/>
      <c r="BC81" s="216"/>
      <c r="BD81" s="216"/>
      <c r="BE81" s="216"/>
      <c r="BF81" s="216"/>
      <c r="BG81" s="216"/>
      <c r="BH81" s="216"/>
      <c r="BI81" s="216"/>
      <c r="BJ81" s="216"/>
      <c r="BK81" s="216"/>
      <c r="BL81" s="216"/>
      <c r="BM81" s="216"/>
      <c r="BN81" s="216"/>
      <c r="BO81" s="216"/>
      <c r="BP81" s="216"/>
      <c r="BQ81" s="216"/>
      <c r="BR81" s="216"/>
      <c r="BS81" s="216"/>
      <c r="BT81" s="216"/>
      <c r="BU81" s="216"/>
      <c r="BV81" s="216"/>
      <c r="BW81" s="216"/>
      <c r="BX81" s="216"/>
      <c r="BY81" s="216"/>
      <c r="BZ81" s="216"/>
      <c r="CA81" s="216"/>
      <c r="CB81" s="216"/>
      <c r="CC81" s="216"/>
      <c r="CD81" s="216"/>
      <c r="CE81" s="216"/>
      <c r="CF81" s="216"/>
      <c r="CG81" s="216"/>
      <c r="CH81" s="216"/>
      <c r="CI81" s="216"/>
      <c r="CJ81" s="216"/>
      <c r="CK81" s="216"/>
      <c r="CL81" s="216"/>
      <c r="CM81" s="216"/>
      <c r="CN81" s="216"/>
      <c r="CO81" s="216"/>
      <c r="CP81" s="216"/>
      <c r="CQ81" s="216"/>
      <c r="CR81" s="216"/>
      <c r="CS81" s="216"/>
      <c r="CT81" s="216"/>
      <c r="CU81" s="216"/>
      <c r="CV81" s="216"/>
      <c r="CW81" s="216"/>
      <c r="CX81" s="216"/>
      <c r="CY81" s="216"/>
      <c r="CZ81" s="216"/>
      <c r="DA81" s="216"/>
      <c r="DB81" s="216"/>
      <c r="DC81" s="216"/>
      <c r="DD81" s="216"/>
      <c r="DE81" s="216"/>
      <c r="DF81" s="216"/>
      <c r="DG81" s="216"/>
      <c r="DH81" s="216"/>
      <c r="DI81" s="216"/>
      <c r="DJ81" s="216"/>
      <c r="DK81" s="216"/>
      <c r="DL81" s="216"/>
      <c r="DM81" s="216"/>
      <c r="DN81" s="216"/>
      <c r="DO81" s="216"/>
      <c r="DP81" s="216"/>
      <c r="DQ81" s="216"/>
      <c r="DR81" s="216"/>
      <c r="DS81" s="216"/>
      <c r="DT81" s="216"/>
      <c r="DU81" s="216"/>
      <c r="DV81" s="216"/>
      <c r="DW81" s="216"/>
      <c r="DX81" s="216"/>
      <c r="DY81" s="216"/>
      <c r="DZ81" s="216"/>
      <c r="EA81" s="216"/>
      <c r="EB81" s="216"/>
      <c r="EC81" s="216"/>
      <c r="ED81" s="216"/>
      <c r="EE81" s="216"/>
      <c r="EF81" s="216"/>
      <c r="EG81" s="216"/>
      <c r="EH81" s="216"/>
      <c r="EI81" s="216"/>
      <c r="EJ81" s="216"/>
      <c r="EK81" s="216"/>
      <c r="EL81" s="216"/>
      <c r="EM81" s="216"/>
      <c r="EN81" s="216"/>
      <c r="EO81" s="216"/>
      <c r="EP81" s="216"/>
      <c r="EQ81" s="216"/>
      <c r="ER81" s="216"/>
      <c r="ES81" s="216"/>
      <c r="ET81" s="216"/>
      <c r="EU81" s="216"/>
      <c r="EV81" s="216"/>
      <c r="EW81" s="216"/>
      <c r="EX81" s="216"/>
      <c r="EY81" s="216"/>
      <c r="EZ81" s="216"/>
      <c r="FA81" s="216"/>
      <c r="FB81" s="216"/>
      <c r="FC81" s="216"/>
      <c r="FD81" s="216"/>
      <c r="FE81" s="216"/>
      <c r="FF81" s="216"/>
      <c r="FG81" s="216"/>
    </row>
    <row r="82" spans="1:163" s="232" customFormat="1">
      <c r="A82" s="216"/>
      <c r="B82" s="315" t="s">
        <v>401</v>
      </c>
      <c r="C82" s="316"/>
      <c r="D82" s="316"/>
      <c r="E82" s="315" t="s">
        <v>342</v>
      </c>
      <c r="F82" s="365" t="s">
        <v>331</v>
      </c>
      <c r="G82" s="364" t="s">
        <v>4</v>
      </c>
      <c r="H82" s="359">
        <v>1</v>
      </c>
      <c r="I82" s="360">
        <v>4790495.555555556</v>
      </c>
      <c r="J82" s="345">
        <v>4790495.555555556</v>
      </c>
      <c r="K82" s="233" t="s">
        <v>675</v>
      </c>
      <c r="L82" s="233" t="s">
        <v>675</v>
      </c>
      <c r="M82" s="249"/>
      <c r="N82" s="231"/>
      <c r="O82" s="249"/>
      <c r="P82" s="231"/>
      <c r="Q82" s="216"/>
      <c r="R82" s="249"/>
      <c r="S82" s="231"/>
      <c r="T82" s="216"/>
      <c r="U82" s="216"/>
      <c r="V82" s="216"/>
      <c r="W82" s="216"/>
      <c r="X82" s="216"/>
      <c r="Y82" s="216"/>
      <c r="Z82" s="216"/>
      <c r="AA82" s="216"/>
      <c r="AB82" s="216"/>
      <c r="AC82" s="216"/>
      <c r="AD82" s="216"/>
      <c r="AE82" s="216"/>
      <c r="AF82" s="216"/>
      <c r="AG82" s="216"/>
      <c r="AH82" s="216"/>
      <c r="AI82" s="216"/>
      <c r="AJ82" s="216"/>
      <c r="AK82" s="216"/>
      <c r="AL82" s="216"/>
      <c r="AM82" s="216"/>
      <c r="AN82" s="216"/>
      <c r="AO82" s="216"/>
      <c r="AP82" s="216"/>
      <c r="AQ82" s="216"/>
      <c r="AR82" s="216"/>
      <c r="AS82" s="216"/>
      <c r="AT82" s="216"/>
      <c r="AU82" s="216"/>
      <c r="AV82" s="216"/>
      <c r="AW82" s="216"/>
      <c r="AX82" s="216"/>
      <c r="AY82" s="216"/>
      <c r="AZ82" s="216"/>
      <c r="BA82" s="216"/>
      <c r="BB82" s="216"/>
      <c r="BC82" s="216"/>
      <c r="BD82" s="216"/>
      <c r="BE82" s="216"/>
      <c r="BF82" s="216"/>
      <c r="BG82" s="216"/>
      <c r="BH82" s="216"/>
      <c r="BI82" s="216"/>
      <c r="BJ82" s="216"/>
      <c r="BK82" s="216"/>
      <c r="BL82" s="216"/>
      <c r="BM82" s="216"/>
      <c r="BN82" s="216"/>
      <c r="BO82" s="216"/>
      <c r="BP82" s="216"/>
      <c r="BQ82" s="216"/>
      <c r="BR82" s="216"/>
      <c r="BS82" s="216"/>
      <c r="BT82" s="216"/>
      <c r="BU82" s="216"/>
      <c r="BV82" s="216"/>
      <c r="BW82" s="216"/>
      <c r="BX82" s="216"/>
      <c r="BY82" s="216"/>
      <c r="BZ82" s="216"/>
      <c r="CA82" s="216"/>
      <c r="CB82" s="216"/>
      <c r="CC82" s="216"/>
      <c r="CD82" s="216"/>
      <c r="CE82" s="216"/>
      <c r="CF82" s="216"/>
      <c r="CG82" s="216"/>
      <c r="CH82" s="216"/>
      <c r="CI82" s="216"/>
      <c r="CJ82" s="216"/>
      <c r="CK82" s="216"/>
      <c r="CL82" s="216"/>
      <c r="CM82" s="216"/>
      <c r="CN82" s="216"/>
      <c r="CO82" s="216"/>
      <c r="CP82" s="216"/>
      <c r="CQ82" s="216"/>
      <c r="CR82" s="216"/>
      <c r="CS82" s="216"/>
      <c r="CT82" s="216"/>
      <c r="CU82" s="216"/>
      <c r="CV82" s="216"/>
      <c r="CW82" s="216"/>
      <c r="CX82" s="216"/>
      <c r="CY82" s="216"/>
      <c r="CZ82" s="216"/>
      <c r="DA82" s="216"/>
      <c r="DB82" s="216"/>
      <c r="DC82" s="216"/>
      <c r="DD82" s="216"/>
      <c r="DE82" s="216"/>
      <c r="DF82" s="216"/>
      <c r="DG82" s="216"/>
      <c r="DH82" s="216"/>
      <c r="DI82" s="216"/>
      <c r="DJ82" s="216"/>
      <c r="DK82" s="216"/>
      <c r="DL82" s="216"/>
      <c r="DM82" s="216"/>
      <c r="DN82" s="216"/>
      <c r="DO82" s="216"/>
      <c r="DP82" s="216"/>
      <c r="DQ82" s="216"/>
      <c r="DR82" s="216"/>
      <c r="DS82" s="216"/>
      <c r="DT82" s="216"/>
      <c r="DU82" s="216"/>
      <c r="DV82" s="216"/>
      <c r="DW82" s="216"/>
      <c r="DX82" s="216"/>
      <c r="DY82" s="216"/>
      <c r="DZ82" s="216"/>
      <c r="EA82" s="216"/>
      <c r="EB82" s="216"/>
      <c r="EC82" s="216"/>
      <c r="ED82" s="216"/>
      <c r="EE82" s="216"/>
      <c r="EF82" s="216"/>
      <c r="EG82" s="216"/>
      <c r="EH82" s="216"/>
      <c r="EI82" s="216"/>
      <c r="EJ82" s="216"/>
      <c r="EK82" s="216"/>
      <c r="EL82" s="216"/>
      <c r="EM82" s="216"/>
      <c r="EN82" s="216"/>
      <c r="EO82" s="216"/>
      <c r="EP82" s="216"/>
      <c r="EQ82" s="216"/>
      <c r="ER82" s="216"/>
      <c r="ES82" s="216"/>
      <c r="ET82" s="216"/>
      <c r="EU82" s="216"/>
      <c r="EV82" s="216"/>
      <c r="EW82" s="216"/>
      <c r="EX82" s="216"/>
      <c r="EY82" s="216"/>
      <c r="EZ82" s="216"/>
      <c r="FA82" s="216"/>
      <c r="FB82" s="216"/>
      <c r="FC82" s="216"/>
      <c r="FD82" s="216"/>
      <c r="FE82" s="216"/>
      <c r="FF82" s="216"/>
      <c r="FG82" s="216"/>
    </row>
    <row r="83" spans="1:163" s="232" customFormat="1" ht="28.5">
      <c r="A83" s="216"/>
      <c r="B83" s="315" t="s">
        <v>402</v>
      </c>
      <c r="C83" s="316"/>
      <c r="D83" s="316"/>
      <c r="E83" s="315" t="s">
        <v>299</v>
      </c>
      <c r="F83" s="365" t="s">
        <v>332</v>
      </c>
      <c r="G83" s="364" t="s">
        <v>4</v>
      </c>
      <c r="H83" s="359">
        <v>7</v>
      </c>
      <c r="I83" s="360">
        <v>1119422.777777778</v>
      </c>
      <c r="J83" s="345">
        <v>7835959.4444444459</v>
      </c>
      <c r="K83" s="233" t="s">
        <v>675</v>
      </c>
      <c r="L83" s="233" t="s">
        <v>675</v>
      </c>
      <c r="M83" s="249"/>
      <c r="N83" s="231"/>
      <c r="O83" s="249"/>
      <c r="P83" s="231"/>
      <c r="Q83" s="216"/>
      <c r="R83" s="249"/>
      <c r="S83" s="231"/>
      <c r="T83" s="216"/>
      <c r="U83" s="216"/>
      <c r="V83" s="216"/>
      <c r="W83" s="216"/>
      <c r="X83" s="216"/>
      <c r="Y83" s="216"/>
      <c r="Z83" s="216"/>
      <c r="AA83" s="216"/>
      <c r="AB83" s="216"/>
      <c r="AC83" s="216"/>
      <c r="AD83" s="216"/>
      <c r="AE83" s="216"/>
      <c r="AF83" s="216"/>
      <c r="AG83" s="216"/>
      <c r="AH83" s="216"/>
      <c r="AI83" s="216"/>
      <c r="AJ83" s="216"/>
      <c r="AK83" s="216"/>
      <c r="AL83" s="216"/>
      <c r="AM83" s="216"/>
      <c r="AN83" s="216"/>
      <c r="AO83" s="216"/>
      <c r="AP83" s="216"/>
      <c r="AQ83" s="216"/>
      <c r="AR83" s="216"/>
      <c r="AS83" s="216"/>
      <c r="AT83" s="216"/>
      <c r="AU83" s="216"/>
      <c r="AV83" s="216"/>
      <c r="AW83" s="216"/>
      <c r="AX83" s="216"/>
      <c r="AY83" s="216"/>
      <c r="AZ83" s="216"/>
      <c r="BA83" s="216"/>
      <c r="BB83" s="216"/>
      <c r="BC83" s="216"/>
      <c r="BD83" s="216"/>
      <c r="BE83" s="216"/>
      <c r="BF83" s="216"/>
      <c r="BG83" s="216"/>
      <c r="BH83" s="216"/>
      <c r="BI83" s="216"/>
      <c r="BJ83" s="216"/>
      <c r="BK83" s="216"/>
      <c r="BL83" s="216"/>
      <c r="BM83" s="216"/>
      <c r="BN83" s="216"/>
      <c r="BO83" s="216"/>
      <c r="BP83" s="216"/>
      <c r="BQ83" s="216"/>
      <c r="BR83" s="216"/>
      <c r="BS83" s="216"/>
      <c r="BT83" s="216"/>
      <c r="BU83" s="216"/>
      <c r="BV83" s="216"/>
      <c r="BW83" s="216"/>
      <c r="BX83" s="216"/>
      <c r="BY83" s="216"/>
      <c r="BZ83" s="216"/>
      <c r="CA83" s="216"/>
      <c r="CB83" s="216"/>
      <c r="CC83" s="216"/>
      <c r="CD83" s="216"/>
      <c r="CE83" s="216"/>
      <c r="CF83" s="216"/>
      <c r="CG83" s="216"/>
      <c r="CH83" s="216"/>
      <c r="CI83" s="216"/>
      <c r="CJ83" s="216"/>
      <c r="CK83" s="216"/>
      <c r="CL83" s="216"/>
      <c r="CM83" s="216"/>
      <c r="CN83" s="216"/>
      <c r="CO83" s="216"/>
      <c r="CP83" s="216"/>
      <c r="CQ83" s="216"/>
      <c r="CR83" s="216"/>
      <c r="CS83" s="216"/>
      <c r="CT83" s="216"/>
      <c r="CU83" s="216"/>
      <c r="CV83" s="216"/>
      <c r="CW83" s="216"/>
      <c r="CX83" s="216"/>
      <c r="CY83" s="216"/>
      <c r="CZ83" s="216"/>
      <c r="DA83" s="216"/>
      <c r="DB83" s="216"/>
      <c r="DC83" s="216"/>
      <c r="DD83" s="216"/>
      <c r="DE83" s="216"/>
      <c r="DF83" s="216"/>
      <c r="DG83" s="216"/>
      <c r="DH83" s="216"/>
      <c r="DI83" s="216"/>
      <c r="DJ83" s="216"/>
      <c r="DK83" s="216"/>
      <c r="DL83" s="216"/>
      <c r="DM83" s="216"/>
      <c r="DN83" s="216"/>
      <c r="DO83" s="216"/>
      <c r="DP83" s="216"/>
      <c r="DQ83" s="216"/>
      <c r="DR83" s="216"/>
      <c r="DS83" s="216"/>
      <c r="DT83" s="216"/>
      <c r="DU83" s="216"/>
      <c r="DV83" s="216"/>
      <c r="DW83" s="216"/>
      <c r="DX83" s="216"/>
      <c r="DY83" s="216"/>
      <c r="DZ83" s="216"/>
      <c r="EA83" s="216"/>
      <c r="EB83" s="216"/>
      <c r="EC83" s="216"/>
      <c r="ED83" s="216"/>
      <c r="EE83" s="216"/>
      <c r="EF83" s="216"/>
      <c r="EG83" s="216"/>
      <c r="EH83" s="216"/>
      <c r="EI83" s="216"/>
      <c r="EJ83" s="216"/>
      <c r="EK83" s="216"/>
      <c r="EL83" s="216"/>
      <c r="EM83" s="216"/>
      <c r="EN83" s="216"/>
      <c r="EO83" s="216"/>
      <c r="EP83" s="216"/>
      <c r="EQ83" s="216"/>
      <c r="ER83" s="216"/>
      <c r="ES83" s="216"/>
      <c r="ET83" s="216"/>
      <c r="EU83" s="216"/>
      <c r="EV83" s="216"/>
      <c r="EW83" s="216"/>
      <c r="EX83" s="216"/>
      <c r="EY83" s="216"/>
      <c r="EZ83" s="216"/>
      <c r="FA83" s="216"/>
      <c r="FB83" s="216"/>
      <c r="FC83" s="216"/>
      <c r="FD83" s="216"/>
      <c r="FE83" s="216"/>
      <c r="FF83" s="216"/>
      <c r="FG83" s="216"/>
    </row>
    <row r="84" spans="1:163">
      <c r="B84" s="460" t="s">
        <v>276</v>
      </c>
      <c r="C84" s="461"/>
      <c r="D84" s="461"/>
      <c r="E84" s="461"/>
      <c r="F84" s="461"/>
      <c r="G84" s="461"/>
      <c r="H84" s="461"/>
      <c r="I84" s="461"/>
      <c r="J84" s="366">
        <v>73542451.988370374</v>
      </c>
      <c r="K84" s="233" t="s">
        <v>675</v>
      </c>
      <c r="L84" s="233" t="s">
        <v>675</v>
      </c>
      <c r="M84" s="226"/>
      <c r="O84" s="251"/>
      <c r="P84" s="258"/>
      <c r="S84" s="258"/>
      <c r="T84" s="236"/>
      <c r="U84" s="236"/>
    </row>
    <row r="85" spans="1:163" ht="15.75">
      <c r="B85" s="367" t="s">
        <v>272</v>
      </c>
      <c r="C85" s="367"/>
      <c r="D85" s="367"/>
      <c r="E85" s="368"/>
      <c r="F85" s="367"/>
      <c r="G85" s="367"/>
      <c r="H85" s="369"/>
      <c r="I85" s="370"/>
      <c r="J85" s="370"/>
      <c r="K85" s="259"/>
      <c r="L85" s="259"/>
      <c r="M85" s="226"/>
    </row>
    <row r="86" spans="1:163" ht="53.25" customHeight="1">
      <c r="B86" s="308" t="s">
        <v>405</v>
      </c>
      <c r="C86" s="316"/>
      <c r="D86" s="316"/>
      <c r="E86" s="315" t="s">
        <v>300</v>
      </c>
      <c r="F86" s="346" t="s">
        <v>644</v>
      </c>
      <c r="G86" s="364" t="s">
        <v>212</v>
      </c>
      <c r="H86" s="359">
        <v>120</v>
      </c>
      <c r="I86" s="362">
        <v>59996.47</v>
      </c>
      <c r="J86" s="326">
        <v>7199576.4000000004</v>
      </c>
      <c r="K86" s="233" t="s">
        <v>675</v>
      </c>
      <c r="L86" s="233" t="s">
        <v>675</v>
      </c>
      <c r="M86" s="226"/>
      <c r="O86" s="249"/>
      <c r="P86" s="229"/>
      <c r="R86" s="249"/>
      <c r="S86" s="229"/>
    </row>
    <row r="87" spans="1:163" ht="28.5">
      <c r="B87" s="308" t="s">
        <v>406</v>
      </c>
      <c r="C87" s="316"/>
      <c r="D87" s="316"/>
      <c r="E87" s="315" t="s">
        <v>301</v>
      </c>
      <c r="F87" s="346" t="s">
        <v>297</v>
      </c>
      <c r="G87" s="364" t="s">
        <v>212</v>
      </c>
      <c r="H87" s="359">
        <v>120</v>
      </c>
      <c r="I87" s="362">
        <v>20998.23</v>
      </c>
      <c r="J87" s="326">
        <v>2519787.6</v>
      </c>
      <c r="K87" s="233" t="s">
        <v>675</v>
      </c>
      <c r="L87" s="233" t="s">
        <v>675</v>
      </c>
      <c r="M87" s="226"/>
      <c r="O87" s="249"/>
      <c r="P87" s="229"/>
      <c r="R87" s="249"/>
      <c r="S87" s="229"/>
    </row>
    <row r="88" spans="1:163" ht="28.5">
      <c r="B88" s="308" t="s">
        <v>407</v>
      </c>
      <c r="C88" s="316"/>
      <c r="D88" s="316"/>
      <c r="E88" s="315" t="s">
        <v>302</v>
      </c>
      <c r="F88" s="346" t="s">
        <v>298</v>
      </c>
      <c r="G88" s="364" t="s">
        <v>212</v>
      </c>
      <c r="H88" s="359">
        <v>120</v>
      </c>
      <c r="I88" s="362">
        <v>6399.29</v>
      </c>
      <c r="J88" s="326">
        <v>767914.8</v>
      </c>
      <c r="K88" s="233" t="s">
        <v>675</v>
      </c>
      <c r="L88" s="233" t="s">
        <v>675</v>
      </c>
      <c r="M88" s="226"/>
      <c r="O88" s="249"/>
      <c r="P88" s="229"/>
      <c r="R88" s="249"/>
      <c r="S88" s="229"/>
    </row>
    <row r="89" spans="1:163">
      <c r="B89" s="400" t="s">
        <v>312</v>
      </c>
      <c r="C89" s="401"/>
      <c r="D89" s="401"/>
      <c r="E89" s="401"/>
      <c r="F89" s="401"/>
      <c r="G89" s="401"/>
      <c r="H89" s="401"/>
      <c r="I89" s="402"/>
      <c r="J89" s="366">
        <v>10487278.800000001</v>
      </c>
      <c r="K89" s="260"/>
      <c r="L89" s="233" t="s">
        <v>675</v>
      </c>
      <c r="M89" s="226"/>
      <c r="O89" s="251"/>
      <c r="P89" s="258"/>
      <c r="S89" s="258"/>
      <c r="T89" s="236"/>
      <c r="U89" s="236"/>
    </row>
    <row r="90" spans="1:163" ht="15.75">
      <c r="B90" s="367" t="s">
        <v>460</v>
      </c>
      <c r="C90" s="367"/>
      <c r="D90" s="367"/>
      <c r="E90" s="368"/>
      <c r="F90" s="367"/>
      <c r="G90" s="367"/>
      <c r="H90" s="369"/>
      <c r="I90" s="370"/>
      <c r="J90" s="370"/>
      <c r="K90" s="259"/>
      <c r="L90" s="259"/>
      <c r="M90" s="226"/>
    </row>
    <row r="91" spans="1:163">
      <c r="B91" s="308" t="s">
        <v>408</v>
      </c>
      <c r="C91" s="316"/>
      <c r="D91" s="316"/>
      <c r="E91" s="315" t="s">
        <v>303</v>
      </c>
      <c r="F91" s="346" t="s">
        <v>461</v>
      </c>
      <c r="G91" s="364" t="s">
        <v>212</v>
      </c>
      <c r="H91" s="359">
        <v>110</v>
      </c>
      <c r="I91" s="362">
        <v>8860.3354814814811</v>
      </c>
      <c r="J91" s="326">
        <v>974636.90296296286</v>
      </c>
      <c r="K91" s="233" t="s">
        <v>675</v>
      </c>
      <c r="L91" s="233" t="s">
        <v>675</v>
      </c>
      <c r="M91" s="226"/>
      <c r="O91" s="249"/>
      <c r="P91" s="229"/>
      <c r="R91" s="249"/>
      <c r="S91" s="229"/>
    </row>
    <row r="92" spans="1:163">
      <c r="B92" s="308" t="s">
        <v>409</v>
      </c>
      <c r="C92" s="316"/>
      <c r="D92" s="316"/>
      <c r="E92" s="315" t="s">
        <v>304</v>
      </c>
      <c r="F92" s="346" t="s">
        <v>462</v>
      </c>
      <c r="G92" s="364" t="s">
        <v>4</v>
      </c>
      <c r="H92" s="359">
        <v>4</v>
      </c>
      <c r="I92" s="362">
        <v>129561.66666666666</v>
      </c>
      <c r="J92" s="326">
        <v>518246.66666666663</v>
      </c>
      <c r="K92" s="233" t="s">
        <v>675</v>
      </c>
      <c r="L92" s="233" t="s">
        <v>675</v>
      </c>
      <c r="M92" s="226"/>
      <c r="O92" s="249"/>
      <c r="P92" s="229"/>
      <c r="R92" s="249"/>
      <c r="S92" s="229"/>
    </row>
    <row r="93" spans="1:163" ht="28.5">
      <c r="B93" s="308" t="s">
        <v>410</v>
      </c>
      <c r="C93" s="316"/>
      <c r="D93" s="316"/>
      <c r="E93" s="315" t="s">
        <v>305</v>
      </c>
      <c r="F93" s="346" t="s">
        <v>463</v>
      </c>
      <c r="G93" s="364" t="s">
        <v>4</v>
      </c>
      <c r="H93" s="359">
        <v>3</v>
      </c>
      <c r="I93" s="362">
        <v>2366490</v>
      </c>
      <c r="J93" s="326">
        <v>7099470</v>
      </c>
      <c r="K93" s="233" t="s">
        <v>675</v>
      </c>
      <c r="L93" s="233" t="s">
        <v>675</v>
      </c>
      <c r="M93" s="226"/>
      <c r="O93" s="249"/>
      <c r="P93" s="229"/>
      <c r="R93" s="249"/>
      <c r="S93" s="229"/>
    </row>
    <row r="94" spans="1:163" ht="28.5">
      <c r="B94" s="308" t="s">
        <v>411</v>
      </c>
      <c r="C94" s="316"/>
      <c r="D94" s="316"/>
      <c r="E94" s="315" t="s">
        <v>306</v>
      </c>
      <c r="F94" s="346" t="s">
        <v>464</v>
      </c>
      <c r="G94" s="364" t="s">
        <v>4</v>
      </c>
      <c r="H94" s="359">
        <v>1</v>
      </c>
      <c r="I94" s="362">
        <v>1866490</v>
      </c>
      <c r="J94" s="326">
        <v>1866490</v>
      </c>
      <c r="K94" s="233" t="s">
        <v>675</v>
      </c>
      <c r="L94" s="233" t="s">
        <v>675</v>
      </c>
      <c r="M94" s="226"/>
      <c r="O94" s="249"/>
      <c r="P94" s="229"/>
      <c r="R94" s="249"/>
      <c r="S94" s="229"/>
    </row>
    <row r="95" spans="1:163">
      <c r="B95" s="308" t="s">
        <v>412</v>
      </c>
      <c r="C95" s="316"/>
      <c r="D95" s="316"/>
      <c r="E95" s="315" t="s">
        <v>307</v>
      </c>
      <c r="F95" s="346" t="s">
        <v>465</v>
      </c>
      <c r="G95" s="364" t="s">
        <v>4</v>
      </c>
      <c r="H95" s="359">
        <v>4</v>
      </c>
      <c r="I95" s="362">
        <v>197502.56</v>
      </c>
      <c r="J95" s="326">
        <v>790010.24</v>
      </c>
      <c r="K95" s="233" t="s">
        <v>675</v>
      </c>
      <c r="L95" s="233" t="s">
        <v>675</v>
      </c>
      <c r="M95" s="226"/>
      <c r="O95" s="249"/>
      <c r="P95" s="229"/>
      <c r="R95" s="249"/>
      <c r="S95" s="229"/>
    </row>
    <row r="96" spans="1:163" ht="42.75">
      <c r="B96" s="308" t="s">
        <v>413</v>
      </c>
      <c r="C96" s="316"/>
      <c r="D96" s="316"/>
      <c r="E96" s="315" t="s">
        <v>308</v>
      </c>
      <c r="F96" s="346" t="s">
        <v>466</v>
      </c>
      <c r="G96" s="364" t="s">
        <v>4</v>
      </c>
      <c r="H96" s="359">
        <v>1</v>
      </c>
      <c r="I96" s="362">
        <v>1701135</v>
      </c>
      <c r="J96" s="326">
        <v>1701135</v>
      </c>
      <c r="K96" s="233" t="s">
        <v>675</v>
      </c>
      <c r="L96" s="233" t="s">
        <v>675</v>
      </c>
      <c r="M96" s="226"/>
      <c r="O96" s="249"/>
      <c r="P96" s="229"/>
      <c r="R96" s="249"/>
      <c r="S96" s="229"/>
    </row>
    <row r="97" spans="2:19" ht="42.75">
      <c r="B97" s="308" t="s">
        <v>414</v>
      </c>
      <c r="C97" s="316"/>
      <c r="D97" s="316"/>
      <c r="E97" s="315" t="s">
        <v>309</v>
      </c>
      <c r="F97" s="346" t="s">
        <v>564</v>
      </c>
      <c r="G97" s="364" t="s">
        <v>4</v>
      </c>
      <c r="H97" s="359">
        <v>1</v>
      </c>
      <c r="I97" s="362">
        <v>830000</v>
      </c>
      <c r="J97" s="326">
        <v>830000</v>
      </c>
      <c r="K97" s="233" t="s">
        <v>675</v>
      </c>
      <c r="L97" s="233" t="s">
        <v>675</v>
      </c>
      <c r="M97" s="226"/>
      <c r="O97" s="249"/>
      <c r="P97" s="229"/>
      <c r="R97" s="249"/>
      <c r="S97" s="229"/>
    </row>
    <row r="98" spans="2:19" ht="42.75">
      <c r="B98" s="308" t="s">
        <v>415</v>
      </c>
      <c r="C98" s="316"/>
      <c r="D98" s="316"/>
      <c r="E98" s="315" t="s">
        <v>310</v>
      </c>
      <c r="F98" s="346" t="s">
        <v>565</v>
      </c>
      <c r="G98" s="364" t="s">
        <v>4</v>
      </c>
      <c r="H98" s="359">
        <v>1</v>
      </c>
      <c r="I98" s="362">
        <v>830000</v>
      </c>
      <c r="J98" s="326">
        <v>830000</v>
      </c>
      <c r="K98" s="233" t="s">
        <v>675</v>
      </c>
      <c r="L98" s="233" t="s">
        <v>675</v>
      </c>
      <c r="M98" s="226"/>
      <c r="O98" s="249"/>
      <c r="P98" s="229"/>
      <c r="R98" s="249"/>
      <c r="S98" s="229"/>
    </row>
    <row r="99" spans="2:19" ht="42.75">
      <c r="B99" s="308" t="s">
        <v>416</v>
      </c>
      <c r="C99" s="316"/>
      <c r="D99" s="316"/>
      <c r="E99" s="315" t="s">
        <v>311</v>
      </c>
      <c r="F99" s="346" t="s">
        <v>565</v>
      </c>
      <c r="G99" s="364" t="s">
        <v>4</v>
      </c>
      <c r="H99" s="359">
        <v>1</v>
      </c>
      <c r="I99" s="362">
        <v>830000</v>
      </c>
      <c r="J99" s="326">
        <v>830000</v>
      </c>
      <c r="K99" s="233" t="s">
        <v>675</v>
      </c>
      <c r="L99" s="233" t="s">
        <v>675</v>
      </c>
      <c r="M99" s="226"/>
      <c r="O99" s="249"/>
      <c r="P99" s="229"/>
      <c r="R99" s="249"/>
      <c r="S99" s="229"/>
    </row>
    <row r="100" spans="2:19" ht="42.75">
      <c r="B100" s="308" t="s">
        <v>417</v>
      </c>
      <c r="C100" s="316"/>
      <c r="D100" s="316"/>
      <c r="E100" s="315" t="s">
        <v>435</v>
      </c>
      <c r="F100" s="346" t="s">
        <v>566</v>
      </c>
      <c r="G100" s="364" t="s">
        <v>4</v>
      </c>
      <c r="H100" s="359">
        <v>1</v>
      </c>
      <c r="I100" s="362">
        <v>450000</v>
      </c>
      <c r="J100" s="326">
        <v>450000</v>
      </c>
      <c r="K100" s="233" t="s">
        <v>675</v>
      </c>
      <c r="L100" s="233" t="s">
        <v>675</v>
      </c>
      <c r="M100" s="226"/>
      <c r="O100" s="249"/>
      <c r="P100" s="229"/>
      <c r="R100" s="249"/>
      <c r="S100" s="229"/>
    </row>
    <row r="101" spans="2:19" ht="53.25" customHeight="1">
      <c r="B101" s="308" t="s">
        <v>472</v>
      </c>
      <c r="C101" s="316"/>
      <c r="D101" s="316"/>
      <c r="E101" s="315" t="s">
        <v>441</v>
      </c>
      <c r="F101" s="346" t="s">
        <v>567</v>
      </c>
      <c r="G101" s="364" t="s">
        <v>4</v>
      </c>
      <c r="H101" s="359">
        <v>1</v>
      </c>
      <c r="I101" s="362">
        <v>3500000</v>
      </c>
      <c r="J101" s="326">
        <v>3500000</v>
      </c>
      <c r="K101" s="233" t="s">
        <v>675</v>
      </c>
      <c r="L101" s="233" t="s">
        <v>675</v>
      </c>
      <c r="M101" s="226"/>
      <c r="O101" s="249"/>
      <c r="P101" s="229"/>
      <c r="R101" s="249"/>
      <c r="S101" s="229"/>
    </row>
    <row r="102" spans="2:19" ht="28.5">
      <c r="B102" s="308" t="s">
        <v>474</v>
      </c>
      <c r="C102" s="316"/>
      <c r="D102" s="316"/>
      <c r="E102" s="315" t="s">
        <v>442</v>
      </c>
      <c r="F102" s="346" t="s">
        <v>467</v>
      </c>
      <c r="G102" s="364" t="s">
        <v>4</v>
      </c>
      <c r="H102" s="359">
        <v>1</v>
      </c>
      <c r="I102" s="362">
        <v>756578.33</v>
      </c>
      <c r="J102" s="326">
        <v>756578.33</v>
      </c>
      <c r="K102" s="233" t="s">
        <v>675</v>
      </c>
      <c r="L102" s="233" t="s">
        <v>675</v>
      </c>
      <c r="M102" s="226"/>
      <c r="O102" s="249"/>
      <c r="P102" s="229"/>
      <c r="R102" s="249"/>
      <c r="S102" s="229"/>
    </row>
    <row r="103" spans="2:19" ht="28.5">
      <c r="B103" s="308" t="s">
        <v>475</v>
      </c>
      <c r="C103" s="316"/>
      <c r="D103" s="316"/>
      <c r="E103" s="315" t="s">
        <v>443</v>
      </c>
      <c r="F103" s="346" t="s">
        <v>468</v>
      </c>
      <c r="G103" s="364" t="s">
        <v>4</v>
      </c>
      <c r="H103" s="359">
        <v>1</v>
      </c>
      <c r="I103" s="362">
        <v>436100.42</v>
      </c>
      <c r="J103" s="326">
        <v>436100.42</v>
      </c>
      <c r="K103" s="233" t="s">
        <v>675</v>
      </c>
      <c r="L103" s="233" t="s">
        <v>675</v>
      </c>
      <c r="M103" s="226"/>
      <c r="O103" s="249"/>
      <c r="P103" s="229"/>
      <c r="R103" s="249"/>
      <c r="S103" s="229"/>
    </row>
    <row r="104" spans="2:19">
      <c r="B104" s="308" t="s">
        <v>477</v>
      </c>
      <c r="C104" s="316"/>
      <c r="D104" s="316"/>
      <c r="E104" s="315" t="s">
        <v>444</v>
      </c>
      <c r="F104" s="346" t="s">
        <v>469</v>
      </c>
      <c r="G104" s="364" t="s">
        <v>4</v>
      </c>
      <c r="H104" s="359">
        <v>16</v>
      </c>
      <c r="I104" s="362">
        <v>93994.7</v>
      </c>
      <c r="J104" s="326">
        <v>1503915.2</v>
      </c>
      <c r="K104" s="233" t="s">
        <v>675</v>
      </c>
      <c r="L104" s="233" t="s">
        <v>675</v>
      </c>
      <c r="M104" s="226"/>
      <c r="O104" s="249"/>
      <c r="P104" s="229"/>
      <c r="R104" s="249"/>
      <c r="S104" s="229"/>
    </row>
    <row r="105" spans="2:19" ht="28.5">
      <c r="B105" s="308" t="s">
        <v>479</v>
      </c>
      <c r="C105" s="316"/>
      <c r="D105" s="316"/>
      <c r="E105" s="315" t="s">
        <v>445</v>
      </c>
      <c r="F105" s="346" t="s">
        <v>470</v>
      </c>
      <c r="G105" s="364" t="s">
        <v>4</v>
      </c>
      <c r="H105" s="359">
        <v>3</v>
      </c>
      <c r="I105" s="362">
        <v>913299.17</v>
      </c>
      <c r="J105" s="326">
        <v>2739897.5100000002</v>
      </c>
      <c r="K105" s="233" t="s">
        <v>675</v>
      </c>
      <c r="L105" s="233" t="s">
        <v>675</v>
      </c>
      <c r="M105" s="226"/>
      <c r="O105" s="249"/>
      <c r="P105" s="229"/>
      <c r="R105" s="249"/>
      <c r="S105" s="229"/>
    </row>
    <row r="106" spans="2:19" ht="28.5">
      <c r="B106" s="308" t="s">
        <v>588</v>
      </c>
      <c r="C106" s="316"/>
      <c r="D106" s="316"/>
      <c r="E106" s="315" t="s">
        <v>446</v>
      </c>
      <c r="F106" s="346" t="s">
        <v>471</v>
      </c>
      <c r="G106" s="364" t="s">
        <v>212</v>
      </c>
      <c r="H106" s="359">
        <v>113.29</v>
      </c>
      <c r="I106" s="362">
        <v>9190.42</v>
      </c>
      <c r="J106" s="326">
        <v>1041182.6818</v>
      </c>
      <c r="K106" s="233" t="s">
        <v>675</v>
      </c>
      <c r="L106" s="233" t="s">
        <v>675</v>
      </c>
      <c r="M106" s="226"/>
      <c r="O106" s="249"/>
      <c r="P106" s="229"/>
      <c r="R106" s="249"/>
      <c r="S106" s="229"/>
    </row>
    <row r="107" spans="2:19" ht="30" customHeight="1">
      <c r="B107" s="308" t="s">
        <v>589</v>
      </c>
      <c r="C107" s="316"/>
      <c r="D107" s="316"/>
      <c r="E107" s="315" t="s">
        <v>447</v>
      </c>
      <c r="F107" s="346" t="s">
        <v>473</v>
      </c>
      <c r="G107" s="364" t="s">
        <v>4</v>
      </c>
      <c r="H107" s="359">
        <v>2</v>
      </c>
      <c r="I107" s="362">
        <v>733675</v>
      </c>
      <c r="J107" s="326">
        <v>1467350</v>
      </c>
      <c r="K107" s="233" t="s">
        <v>675</v>
      </c>
      <c r="L107" s="233" t="s">
        <v>675</v>
      </c>
      <c r="M107" s="226"/>
      <c r="O107" s="249"/>
      <c r="P107" s="229"/>
      <c r="R107" s="249"/>
      <c r="S107" s="229"/>
    </row>
    <row r="108" spans="2:19" ht="28.5">
      <c r="B108" s="308" t="s">
        <v>590</v>
      </c>
      <c r="C108" s="316"/>
      <c r="D108" s="316"/>
      <c r="E108" s="315" t="s">
        <v>448</v>
      </c>
      <c r="F108" s="346" t="s">
        <v>476</v>
      </c>
      <c r="G108" s="364" t="s">
        <v>212</v>
      </c>
      <c r="H108" s="359">
        <v>113.3</v>
      </c>
      <c r="I108" s="362">
        <v>59439.17</v>
      </c>
      <c r="J108" s="326">
        <v>6734457.9609999992</v>
      </c>
      <c r="K108" s="233" t="s">
        <v>675</v>
      </c>
      <c r="L108" s="233" t="s">
        <v>675</v>
      </c>
      <c r="M108" s="226"/>
      <c r="O108" s="249"/>
      <c r="P108" s="229"/>
      <c r="R108" s="249"/>
      <c r="S108" s="229"/>
    </row>
    <row r="109" spans="2:19" ht="85.5">
      <c r="B109" s="308" t="s">
        <v>591</v>
      </c>
      <c r="C109" s="316"/>
      <c r="D109" s="316"/>
      <c r="E109" s="315" t="s">
        <v>449</v>
      </c>
      <c r="F109" s="346" t="s">
        <v>568</v>
      </c>
      <c r="G109" s="364" t="s">
        <v>4</v>
      </c>
      <c r="H109" s="359">
        <v>1</v>
      </c>
      <c r="I109" s="362">
        <v>1000000</v>
      </c>
      <c r="J109" s="326">
        <v>1000000</v>
      </c>
      <c r="K109" s="233" t="s">
        <v>675</v>
      </c>
      <c r="L109" s="233" t="s">
        <v>675</v>
      </c>
      <c r="M109" s="226"/>
      <c r="O109" s="249"/>
      <c r="P109" s="229"/>
      <c r="R109" s="249"/>
      <c r="S109" s="229"/>
    </row>
    <row r="110" spans="2:19" ht="85.5">
      <c r="B110" s="308" t="s">
        <v>592</v>
      </c>
      <c r="C110" s="316"/>
      <c r="D110" s="316"/>
      <c r="E110" s="315" t="s">
        <v>450</v>
      </c>
      <c r="F110" s="346" t="s">
        <v>569</v>
      </c>
      <c r="G110" s="364" t="s">
        <v>4</v>
      </c>
      <c r="H110" s="359">
        <v>1</v>
      </c>
      <c r="I110" s="362">
        <v>850000</v>
      </c>
      <c r="J110" s="326">
        <v>850000</v>
      </c>
      <c r="K110" s="233" t="s">
        <v>675</v>
      </c>
      <c r="L110" s="233" t="s">
        <v>675</v>
      </c>
      <c r="M110" s="226"/>
      <c r="O110" s="249"/>
      <c r="P110" s="229"/>
      <c r="R110" s="249"/>
      <c r="S110" s="229"/>
    </row>
    <row r="111" spans="2:19" ht="85.5" hidden="1">
      <c r="B111" s="308" t="s">
        <v>593</v>
      </c>
      <c r="C111" s="316"/>
      <c r="D111" s="316"/>
      <c r="E111" s="315" t="s">
        <v>451</v>
      </c>
      <c r="F111" s="346" t="s">
        <v>570</v>
      </c>
      <c r="G111" s="364" t="s">
        <v>4</v>
      </c>
      <c r="H111" s="359">
        <v>1</v>
      </c>
      <c r="I111" s="362">
        <v>0</v>
      </c>
      <c r="J111" s="326">
        <v>0</v>
      </c>
      <c r="K111" s="233" t="s">
        <v>675</v>
      </c>
      <c r="L111" s="233" t="s">
        <v>675</v>
      </c>
      <c r="M111" s="226"/>
      <c r="O111" s="249"/>
      <c r="P111" s="229"/>
      <c r="R111" s="249"/>
      <c r="S111" s="229"/>
    </row>
    <row r="112" spans="2:19" ht="42.75" hidden="1">
      <c r="B112" s="308" t="s">
        <v>594</v>
      </c>
      <c r="C112" s="316"/>
      <c r="D112" s="316"/>
      <c r="E112" s="315" t="s">
        <v>452</v>
      </c>
      <c r="F112" s="346" t="s">
        <v>571</v>
      </c>
      <c r="G112" s="364" t="s">
        <v>4</v>
      </c>
      <c r="H112" s="359">
        <v>1</v>
      </c>
      <c r="I112" s="362">
        <v>0</v>
      </c>
      <c r="J112" s="326">
        <v>0</v>
      </c>
      <c r="K112" s="233" t="s">
        <v>675</v>
      </c>
      <c r="L112" s="233" t="s">
        <v>675</v>
      </c>
      <c r="M112" s="226"/>
      <c r="O112" s="249"/>
      <c r="P112" s="229"/>
      <c r="R112" s="249"/>
      <c r="S112" s="229"/>
    </row>
    <row r="113" spans="1:73" ht="57">
      <c r="B113" s="308" t="s">
        <v>595</v>
      </c>
      <c r="C113" s="316"/>
      <c r="D113" s="316"/>
      <c r="E113" s="315" t="s">
        <v>453</v>
      </c>
      <c r="F113" s="346" t="s">
        <v>572</v>
      </c>
      <c r="G113" s="364" t="s">
        <v>4</v>
      </c>
      <c r="H113" s="359">
        <v>1</v>
      </c>
      <c r="I113" s="362">
        <v>2500000</v>
      </c>
      <c r="J113" s="326">
        <v>2500000</v>
      </c>
      <c r="K113" s="233" t="s">
        <v>675</v>
      </c>
      <c r="L113" s="233" t="s">
        <v>675</v>
      </c>
      <c r="M113" s="226"/>
      <c r="O113" s="249"/>
      <c r="P113" s="229"/>
      <c r="R113" s="249"/>
      <c r="S113" s="229"/>
    </row>
    <row r="114" spans="1:73" ht="71.25">
      <c r="B114" s="308" t="s">
        <v>596</v>
      </c>
      <c r="C114" s="316"/>
      <c r="D114" s="316"/>
      <c r="E114" s="315" t="s">
        <v>454</v>
      </c>
      <c r="F114" s="346" t="s">
        <v>573</v>
      </c>
      <c r="G114" s="364" t="s">
        <v>4</v>
      </c>
      <c r="H114" s="359">
        <v>1</v>
      </c>
      <c r="I114" s="362">
        <v>850000</v>
      </c>
      <c r="J114" s="326">
        <v>850000</v>
      </c>
      <c r="K114" s="233" t="s">
        <v>675</v>
      </c>
      <c r="L114" s="233" t="s">
        <v>675</v>
      </c>
      <c r="M114" s="226"/>
      <c r="O114" s="249"/>
      <c r="P114" s="229"/>
      <c r="R114" s="249"/>
      <c r="S114" s="229"/>
    </row>
    <row r="115" spans="1:73" ht="28.5">
      <c r="B115" s="308" t="s">
        <v>597</v>
      </c>
      <c r="C115" s="316"/>
      <c r="D115" s="316"/>
      <c r="E115" s="315" t="s">
        <v>455</v>
      </c>
      <c r="F115" s="346" t="s">
        <v>478</v>
      </c>
      <c r="G115" s="364" t="s">
        <v>4</v>
      </c>
      <c r="H115" s="359">
        <v>1</v>
      </c>
      <c r="I115" s="362">
        <v>23366286</v>
      </c>
      <c r="J115" s="326">
        <v>23366286</v>
      </c>
      <c r="K115" s="233" t="s">
        <v>675</v>
      </c>
      <c r="L115" s="233" t="s">
        <v>675</v>
      </c>
      <c r="M115" s="226"/>
      <c r="O115" s="249"/>
      <c r="P115" s="229"/>
      <c r="R115" s="249"/>
      <c r="S115" s="229"/>
    </row>
    <row r="116" spans="1:73" ht="57">
      <c r="B116" s="308" t="s">
        <v>598</v>
      </c>
      <c r="C116" s="316"/>
      <c r="D116" s="316"/>
      <c r="E116" s="315" t="s">
        <v>456</v>
      </c>
      <c r="F116" s="346" t="s">
        <v>480</v>
      </c>
      <c r="G116" s="364" t="s">
        <v>4</v>
      </c>
      <c r="H116" s="359">
        <v>1</v>
      </c>
      <c r="I116" s="362">
        <v>1475950</v>
      </c>
      <c r="J116" s="326">
        <v>1475950</v>
      </c>
      <c r="K116" s="233" t="s">
        <v>675</v>
      </c>
      <c r="L116" s="233" t="s">
        <v>675</v>
      </c>
      <c r="M116" s="226"/>
      <c r="O116" s="249"/>
      <c r="P116" s="229"/>
      <c r="R116" s="249"/>
      <c r="S116" s="229"/>
    </row>
    <row r="117" spans="1:73">
      <c r="B117" s="400" t="s">
        <v>481</v>
      </c>
      <c r="C117" s="401"/>
      <c r="D117" s="401"/>
      <c r="E117" s="401"/>
      <c r="F117" s="401"/>
      <c r="G117" s="401"/>
      <c r="H117" s="401"/>
      <c r="I117" s="402"/>
      <c r="J117" s="366">
        <v>64111706.912429631</v>
      </c>
      <c r="K117" s="228" t="s">
        <v>675</v>
      </c>
      <c r="L117" s="233" t="s">
        <v>675</v>
      </c>
      <c r="M117" s="226"/>
      <c r="O117" s="251"/>
      <c r="P117" s="258"/>
      <c r="S117" s="258"/>
      <c r="T117" s="236"/>
      <c r="U117" s="236"/>
    </row>
    <row r="118" spans="1:73" ht="15.75">
      <c r="B118" s="348" t="s">
        <v>482</v>
      </c>
      <c r="C118" s="348"/>
      <c r="D118" s="348"/>
      <c r="E118" s="348"/>
      <c r="F118" s="348"/>
      <c r="G118" s="348"/>
      <c r="H118" s="348"/>
      <c r="I118" s="348"/>
      <c r="J118" s="348"/>
      <c r="K118" s="252"/>
      <c r="L118" s="247"/>
      <c r="M118" s="261"/>
      <c r="O118" s="249"/>
      <c r="P118" s="229"/>
      <c r="R118" s="249"/>
      <c r="S118" s="229"/>
    </row>
    <row r="119" spans="1:73" ht="42.75">
      <c r="B119" s="308" t="s">
        <v>418</v>
      </c>
      <c r="C119" s="316"/>
      <c r="D119" s="316"/>
      <c r="E119" s="315" t="s">
        <v>457</v>
      </c>
      <c r="F119" s="346" t="s">
        <v>483</v>
      </c>
      <c r="G119" s="364" t="s">
        <v>4</v>
      </c>
      <c r="H119" s="359">
        <v>1</v>
      </c>
      <c r="I119" s="360">
        <v>1410242.8</v>
      </c>
      <c r="J119" s="326">
        <v>1410242.8</v>
      </c>
      <c r="K119" s="233" t="s">
        <v>675</v>
      </c>
      <c r="L119" s="233" t="s">
        <v>675</v>
      </c>
      <c r="M119" s="226"/>
      <c r="O119" s="249"/>
      <c r="P119" s="229"/>
      <c r="R119" s="249"/>
      <c r="S119" s="229"/>
    </row>
    <row r="120" spans="1:73" ht="27" customHeight="1">
      <c r="B120" s="308" t="s">
        <v>419</v>
      </c>
      <c r="C120" s="316"/>
      <c r="D120" s="316"/>
      <c r="E120" s="315" t="s">
        <v>503</v>
      </c>
      <c r="F120" s="346" t="s">
        <v>485</v>
      </c>
      <c r="G120" s="364" t="s">
        <v>4</v>
      </c>
      <c r="H120" s="359">
        <v>2</v>
      </c>
      <c r="I120" s="360">
        <v>1075375.1000000001</v>
      </c>
      <c r="J120" s="326">
        <v>2150750.2000000002</v>
      </c>
      <c r="K120" s="233" t="s">
        <v>675</v>
      </c>
      <c r="L120" s="233" t="s">
        <v>675</v>
      </c>
      <c r="M120" s="226"/>
      <c r="O120" s="249"/>
      <c r="P120" s="229"/>
      <c r="R120" s="249"/>
      <c r="S120" s="229"/>
    </row>
    <row r="121" spans="1:73" s="232" customFormat="1" ht="42.75">
      <c r="A121" s="216"/>
      <c r="B121" s="315" t="s">
        <v>421</v>
      </c>
      <c r="C121" s="316"/>
      <c r="D121" s="316"/>
      <c r="E121" s="315" t="s">
        <v>505</v>
      </c>
      <c r="F121" s="365" t="s">
        <v>574</v>
      </c>
      <c r="G121" s="364" t="s">
        <v>4</v>
      </c>
      <c r="H121" s="359">
        <v>1</v>
      </c>
      <c r="I121" s="360">
        <v>682972.71</v>
      </c>
      <c r="J121" s="345">
        <v>682972.71</v>
      </c>
      <c r="K121" s="233" t="s">
        <v>675</v>
      </c>
      <c r="L121" s="233" t="s">
        <v>675</v>
      </c>
      <c r="M121" s="226"/>
      <c r="N121" s="216"/>
      <c r="O121" s="249"/>
      <c r="P121" s="231"/>
      <c r="Q121" s="216"/>
      <c r="R121" s="249"/>
      <c r="S121" s="231"/>
      <c r="T121" s="216"/>
      <c r="U121" s="216"/>
      <c r="V121" s="216"/>
      <c r="W121" s="216"/>
      <c r="X121" s="216"/>
      <c r="Y121" s="216"/>
      <c r="Z121" s="216"/>
      <c r="AA121" s="216"/>
      <c r="AB121" s="216"/>
      <c r="AC121" s="216"/>
      <c r="AD121" s="216"/>
      <c r="AE121" s="216"/>
      <c r="AF121" s="216"/>
      <c r="AG121" s="216"/>
      <c r="AH121" s="216"/>
      <c r="AI121" s="216"/>
      <c r="AJ121" s="216"/>
      <c r="AK121" s="216"/>
      <c r="AL121" s="216"/>
      <c r="AM121" s="216"/>
      <c r="AN121" s="216"/>
      <c r="AO121" s="216"/>
      <c r="AP121" s="216"/>
      <c r="AQ121" s="216"/>
      <c r="AR121" s="216"/>
      <c r="AS121" s="216"/>
      <c r="AT121" s="216"/>
      <c r="AU121" s="216"/>
      <c r="AV121" s="216"/>
      <c r="AW121" s="216"/>
      <c r="AX121" s="216"/>
      <c r="AY121" s="216"/>
      <c r="AZ121" s="216"/>
      <c r="BA121" s="216"/>
      <c r="BB121" s="216"/>
      <c r="BC121" s="216"/>
      <c r="BD121" s="216"/>
      <c r="BE121" s="216"/>
      <c r="BF121" s="216"/>
      <c r="BG121" s="216"/>
      <c r="BH121" s="216"/>
      <c r="BI121" s="216"/>
      <c r="BJ121" s="216"/>
      <c r="BK121" s="216"/>
      <c r="BL121" s="216"/>
      <c r="BM121" s="216"/>
      <c r="BN121" s="216"/>
      <c r="BO121" s="216"/>
      <c r="BP121" s="216"/>
      <c r="BQ121" s="216"/>
      <c r="BR121" s="216"/>
      <c r="BS121" s="216"/>
      <c r="BT121" s="216"/>
      <c r="BU121" s="216"/>
    </row>
    <row r="122" spans="1:73" s="232" customFormat="1" ht="42.75">
      <c r="A122" s="216"/>
      <c r="B122" s="315" t="s">
        <v>436</v>
      </c>
      <c r="C122" s="316"/>
      <c r="D122" s="316"/>
      <c r="E122" s="315" t="s">
        <v>512</v>
      </c>
      <c r="F122" s="365" t="s">
        <v>575</v>
      </c>
      <c r="G122" s="364" t="s">
        <v>4</v>
      </c>
      <c r="H122" s="359">
        <v>1</v>
      </c>
      <c r="I122" s="360">
        <v>431827.29</v>
      </c>
      <c r="J122" s="345">
        <v>431827.29</v>
      </c>
      <c r="K122" s="233" t="s">
        <v>675</v>
      </c>
      <c r="L122" s="233" t="s">
        <v>675</v>
      </c>
      <c r="M122" s="249"/>
      <c r="N122" s="262"/>
      <c r="O122" s="249"/>
      <c r="P122" s="231"/>
      <c r="Q122" s="216"/>
      <c r="R122" s="249"/>
      <c r="S122" s="231"/>
      <c r="T122" s="216"/>
      <c r="U122" s="216"/>
      <c r="V122" s="216"/>
      <c r="W122" s="216"/>
      <c r="X122" s="216"/>
      <c r="Y122" s="216"/>
      <c r="Z122" s="216"/>
      <c r="AA122" s="216"/>
      <c r="AB122" s="216"/>
      <c r="AC122" s="216"/>
      <c r="AD122" s="216"/>
      <c r="AE122" s="216"/>
      <c r="AF122" s="216"/>
      <c r="AG122" s="216"/>
      <c r="AH122" s="216"/>
      <c r="AI122" s="216"/>
      <c r="AJ122" s="216"/>
      <c r="AK122" s="216"/>
      <c r="AL122" s="216"/>
      <c r="AM122" s="216"/>
      <c r="AN122" s="216"/>
      <c r="AO122" s="216"/>
      <c r="AP122" s="216"/>
      <c r="AQ122" s="216"/>
      <c r="AR122" s="216"/>
      <c r="AS122" s="216"/>
      <c r="AT122" s="216"/>
      <c r="AU122" s="216"/>
      <c r="AV122" s="216"/>
      <c r="AW122" s="216"/>
      <c r="AX122" s="216"/>
      <c r="AY122" s="216"/>
      <c r="AZ122" s="216"/>
      <c r="BA122" s="216"/>
      <c r="BB122" s="216"/>
      <c r="BC122" s="216"/>
      <c r="BD122" s="216"/>
      <c r="BE122" s="216"/>
      <c r="BF122" s="216"/>
      <c r="BG122" s="216"/>
      <c r="BH122" s="216"/>
      <c r="BI122" s="216"/>
      <c r="BJ122" s="216"/>
      <c r="BK122" s="216"/>
      <c r="BL122" s="216"/>
      <c r="BM122" s="216"/>
      <c r="BN122" s="216"/>
      <c r="BO122" s="216"/>
      <c r="BP122" s="216"/>
      <c r="BQ122" s="216"/>
      <c r="BR122" s="216"/>
      <c r="BS122" s="216"/>
      <c r="BT122" s="216"/>
      <c r="BU122" s="216"/>
    </row>
    <row r="123" spans="1:73" ht="28.5">
      <c r="B123" s="308" t="s">
        <v>437</v>
      </c>
      <c r="C123" s="316"/>
      <c r="D123" s="316"/>
      <c r="E123" s="315" t="s">
        <v>514</v>
      </c>
      <c r="F123" s="346" t="s">
        <v>486</v>
      </c>
      <c r="G123" s="364" t="s">
        <v>211</v>
      </c>
      <c r="H123" s="359">
        <v>5.77</v>
      </c>
      <c r="I123" s="360">
        <v>52343.33</v>
      </c>
      <c r="J123" s="326">
        <v>302021.01409999997</v>
      </c>
      <c r="K123" s="233" t="s">
        <v>675</v>
      </c>
      <c r="L123" s="233" t="s">
        <v>675</v>
      </c>
      <c r="M123" s="226"/>
      <c r="O123" s="249"/>
      <c r="P123" s="229"/>
      <c r="R123" s="249"/>
      <c r="S123" s="229"/>
    </row>
    <row r="124" spans="1:73" ht="28.5">
      <c r="B124" s="308" t="s">
        <v>438</v>
      </c>
      <c r="C124" s="316"/>
      <c r="D124" s="316"/>
      <c r="E124" s="315" t="s">
        <v>516</v>
      </c>
      <c r="F124" s="346" t="s">
        <v>487</v>
      </c>
      <c r="G124" s="364" t="s">
        <v>212</v>
      </c>
      <c r="H124" s="359">
        <v>18.04</v>
      </c>
      <c r="I124" s="360">
        <v>77586.37</v>
      </c>
      <c r="J124" s="326">
        <v>1399658.1147999999</v>
      </c>
      <c r="K124" s="233" t="s">
        <v>675</v>
      </c>
      <c r="L124" s="233" t="s">
        <v>675</v>
      </c>
      <c r="M124" s="226"/>
      <c r="O124" s="249"/>
      <c r="P124" s="229"/>
      <c r="R124" s="249"/>
      <c r="S124" s="229"/>
    </row>
    <row r="125" spans="1:73" ht="28.5">
      <c r="B125" s="308" t="s">
        <v>439</v>
      </c>
      <c r="C125" s="316"/>
      <c r="D125" s="316"/>
      <c r="E125" s="315" t="s">
        <v>531</v>
      </c>
      <c r="F125" s="346" t="s">
        <v>576</v>
      </c>
      <c r="G125" s="364" t="s">
        <v>212</v>
      </c>
      <c r="H125" s="359">
        <v>18.04</v>
      </c>
      <c r="I125" s="360">
        <v>150000</v>
      </c>
      <c r="J125" s="326">
        <v>2706000</v>
      </c>
      <c r="K125" s="233" t="s">
        <v>675</v>
      </c>
      <c r="L125" s="233" t="s">
        <v>675</v>
      </c>
      <c r="M125" s="226"/>
      <c r="O125" s="249"/>
      <c r="P125" s="229"/>
      <c r="R125" s="249"/>
      <c r="S125" s="229"/>
    </row>
    <row r="126" spans="1:73" ht="28.5">
      <c r="B126" s="308" t="s">
        <v>440</v>
      </c>
      <c r="C126" s="316"/>
      <c r="D126" s="316"/>
      <c r="E126" s="315" t="s">
        <v>533</v>
      </c>
      <c r="F126" s="346" t="s">
        <v>577</v>
      </c>
      <c r="G126" s="364" t="s">
        <v>212</v>
      </c>
      <c r="H126" s="359">
        <v>18.04</v>
      </c>
      <c r="I126" s="360">
        <v>150000</v>
      </c>
      <c r="J126" s="326">
        <v>2706000</v>
      </c>
      <c r="K126" s="233" t="s">
        <v>675</v>
      </c>
      <c r="L126" s="233" t="s">
        <v>675</v>
      </c>
      <c r="M126" s="226"/>
      <c r="O126" s="249"/>
      <c r="P126" s="229"/>
      <c r="R126" s="249"/>
      <c r="S126" s="229"/>
    </row>
    <row r="127" spans="1:73" ht="28.5">
      <c r="B127" s="308" t="s">
        <v>599</v>
      </c>
      <c r="C127" s="316"/>
      <c r="D127" s="316"/>
      <c r="E127" s="315" t="s">
        <v>535</v>
      </c>
      <c r="F127" s="346" t="s">
        <v>578</v>
      </c>
      <c r="G127" s="364" t="s">
        <v>212</v>
      </c>
      <c r="H127" s="359">
        <v>18.04</v>
      </c>
      <c r="I127" s="360">
        <v>110000</v>
      </c>
      <c r="J127" s="326">
        <v>1984400</v>
      </c>
      <c r="K127" s="233" t="s">
        <v>675</v>
      </c>
      <c r="L127" s="233" t="s">
        <v>675</v>
      </c>
      <c r="M127" s="226"/>
      <c r="O127" s="249"/>
      <c r="P127" s="229"/>
      <c r="R127" s="249"/>
      <c r="S127" s="229"/>
    </row>
    <row r="128" spans="1:73" ht="28.5">
      <c r="B128" s="315" t="s">
        <v>600</v>
      </c>
      <c r="C128" s="316"/>
      <c r="D128" s="316"/>
      <c r="E128" s="315" t="s">
        <v>537</v>
      </c>
      <c r="F128" s="346" t="s">
        <v>579</v>
      </c>
      <c r="G128" s="364" t="s">
        <v>212</v>
      </c>
      <c r="H128" s="359">
        <v>18.04</v>
      </c>
      <c r="I128" s="360">
        <v>90000</v>
      </c>
      <c r="J128" s="326">
        <v>1623600</v>
      </c>
      <c r="K128" s="233" t="s">
        <v>675</v>
      </c>
      <c r="L128" s="233" t="s">
        <v>675</v>
      </c>
      <c r="M128" s="226"/>
      <c r="O128" s="249"/>
      <c r="P128" s="229"/>
      <c r="R128" s="249"/>
      <c r="S128" s="229"/>
    </row>
    <row r="129" spans="1:74" ht="28.5">
      <c r="B129" s="315" t="s">
        <v>601</v>
      </c>
      <c r="C129" s="316"/>
      <c r="D129" s="316"/>
      <c r="E129" s="315" t="s">
        <v>539</v>
      </c>
      <c r="F129" s="346" t="s">
        <v>580</v>
      </c>
      <c r="G129" s="364" t="s">
        <v>212</v>
      </c>
      <c r="H129" s="359">
        <v>18.04</v>
      </c>
      <c r="I129" s="360">
        <v>80000</v>
      </c>
      <c r="J129" s="326">
        <v>1443200</v>
      </c>
      <c r="K129" s="233" t="s">
        <v>675</v>
      </c>
      <c r="L129" s="233" t="s">
        <v>675</v>
      </c>
      <c r="M129" s="226"/>
      <c r="O129" s="249"/>
      <c r="P129" s="229"/>
      <c r="R129" s="249"/>
      <c r="S129" s="229"/>
    </row>
    <row r="130" spans="1:74" ht="28.5">
      <c r="B130" s="315" t="s">
        <v>602</v>
      </c>
      <c r="C130" s="316"/>
      <c r="D130" s="316"/>
      <c r="E130" s="315" t="s">
        <v>541</v>
      </c>
      <c r="F130" s="346" t="s">
        <v>488</v>
      </c>
      <c r="G130" s="364" t="s">
        <v>212</v>
      </c>
      <c r="H130" s="359">
        <v>6.23</v>
      </c>
      <c r="I130" s="360">
        <v>25811</v>
      </c>
      <c r="J130" s="326">
        <v>160802.53</v>
      </c>
      <c r="K130" s="233" t="s">
        <v>675</v>
      </c>
      <c r="L130" s="233" t="s">
        <v>675</v>
      </c>
      <c r="M130" s="226"/>
      <c r="O130" s="249"/>
      <c r="P130" s="229"/>
      <c r="R130" s="249"/>
      <c r="S130" s="229"/>
    </row>
    <row r="131" spans="1:74" ht="28.5">
      <c r="B131" s="315" t="s">
        <v>603</v>
      </c>
      <c r="C131" s="316"/>
      <c r="D131" s="316"/>
      <c r="E131" s="315" t="s">
        <v>543</v>
      </c>
      <c r="F131" s="346" t="s">
        <v>489</v>
      </c>
      <c r="G131" s="364" t="s">
        <v>212</v>
      </c>
      <c r="H131" s="359">
        <v>16.52</v>
      </c>
      <c r="I131" s="360">
        <v>521122.13</v>
      </c>
      <c r="J131" s="326">
        <v>8608937.5876000002</v>
      </c>
      <c r="K131" s="233" t="s">
        <v>675</v>
      </c>
      <c r="L131" s="233" t="s">
        <v>675</v>
      </c>
      <c r="M131" s="226"/>
      <c r="O131" s="249"/>
      <c r="P131" s="229"/>
      <c r="R131" s="249"/>
      <c r="S131" s="229"/>
    </row>
    <row r="132" spans="1:74" ht="37.5" customHeight="1">
      <c r="B132" s="315" t="s">
        <v>604</v>
      </c>
      <c r="C132" s="316"/>
      <c r="D132" s="316"/>
      <c r="E132" s="315" t="s">
        <v>545</v>
      </c>
      <c r="F132" s="346" t="s">
        <v>581</v>
      </c>
      <c r="G132" s="364" t="s">
        <v>212</v>
      </c>
      <c r="H132" s="359">
        <v>16.52</v>
      </c>
      <c r="I132" s="360">
        <v>80000</v>
      </c>
      <c r="J132" s="326">
        <v>1321600</v>
      </c>
      <c r="K132" s="233" t="s">
        <v>675</v>
      </c>
      <c r="L132" s="233" t="s">
        <v>675</v>
      </c>
      <c r="M132" s="226"/>
      <c r="O132" s="249"/>
      <c r="P132" s="229"/>
      <c r="R132" s="249"/>
      <c r="S132" s="229"/>
    </row>
    <row r="133" spans="1:74" ht="42.75">
      <c r="B133" s="315" t="s">
        <v>605</v>
      </c>
      <c r="C133" s="316"/>
      <c r="D133" s="316"/>
      <c r="E133" s="315" t="s">
        <v>547</v>
      </c>
      <c r="F133" s="346" t="s">
        <v>582</v>
      </c>
      <c r="G133" s="364" t="s">
        <v>212</v>
      </c>
      <c r="H133" s="359">
        <v>16.52</v>
      </c>
      <c r="I133" s="360">
        <v>80000</v>
      </c>
      <c r="J133" s="326">
        <v>1321600</v>
      </c>
      <c r="K133" s="233" t="s">
        <v>675</v>
      </c>
      <c r="L133" s="233" t="s">
        <v>675</v>
      </c>
      <c r="M133" s="226"/>
      <c r="O133" s="249"/>
      <c r="P133" s="229"/>
      <c r="R133" s="249"/>
      <c r="S133" s="229"/>
    </row>
    <row r="134" spans="1:74" ht="44.25" customHeight="1">
      <c r="B134" s="315" t="s">
        <v>606</v>
      </c>
      <c r="C134" s="316"/>
      <c r="D134" s="316"/>
      <c r="E134" s="315" t="s">
        <v>549</v>
      </c>
      <c r="F134" s="346" t="s">
        <v>583</v>
      </c>
      <c r="G134" s="364" t="s">
        <v>212</v>
      </c>
      <c r="H134" s="359">
        <v>16.52</v>
      </c>
      <c r="I134" s="360">
        <v>80000</v>
      </c>
      <c r="J134" s="326">
        <v>1321600</v>
      </c>
      <c r="K134" s="233" t="s">
        <v>675</v>
      </c>
      <c r="L134" s="233" t="s">
        <v>675</v>
      </c>
      <c r="M134" s="226"/>
      <c r="O134" s="249"/>
      <c r="P134" s="229"/>
      <c r="R134" s="249"/>
      <c r="S134" s="229"/>
    </row>
    <row r="135" spans="1:74" ht="28.5">
      <c r="B135" s="315" t="s">
        <v>607</v>
      </c>
      <c r="C135" s="316"/>
      <c r="D135" s="316"/>
      <c r="E135" s="315" t="s">
        <v>551</v>
      </c>
      <c r="F135" s="346" t="s">
        <v>584</v>
      </c>
      <c r="G135" s="364" t="s">
        <v>212</v>
      </c>
      <c r="H135" s="359">
        <v>16.52</v>
      </c>
      <c r="I135" s="360">
        <v>80000</v>
      </c>
      <c r="J135" s="326">
        <v>1321600</v>
      </c>
      <c r="K135" s="233" t="s">
        <v>675</v>
      </c>
      <c r="L135" s="233" t="s">
        <v>675</v>
      </c>
      <c r="M135" s="226"/>
      <c r="O135" s="249"/>
      <c r="P135" s="229"/>
      <c r="R135" s="249"/>
      <c r="S135" s="229"/>
    </row>
    <row r="136" spans="1:74" ht="57">
      <c r="B136" s="315" t="s">
        <v>608</v>
      </c>
      <c r="C136" s="316"/>
      <c r="D136" s="316"/>
      <c r="E136" s="315" t="s">
        <v>553</v>
      </c>
      <c r="F136" s="346" t="s">
        <v>585</v>
      </c>
      <c r="G136" s="364" t="s">
        <v>212</v>
      </c>
      <c r="H136" s="359">
        <v>16.52</v>
      </c>
      <c r="I136" s="360">
        <v>90000</v>
      </c>
      <c r="J136" s="326">
        <v>1486800</v>
      </c>
      <c r="K136" s="233" t="s">
        <v>675</v>
      </c>
      <c r="L136" s="233" t="s">
        <v>675</v>
      </c>
      <c r="M136" s="226"/>
      <c r="O136" s="249"/>
      <c r="P136" s="229"/>
      <c r="R136" s="249"/>
      <c r="S136" s="229"/>
    </row>
    <row r="137" spans="1:74" ht="28.5">
      <c r="B137" s="315" t="s">
        <v>609</v>
      </c>
      <c r="C137" s="316"/>
      <c r="D137" s="316"/>
      <c r="E137" s="315" t="s">
        <v>672</v>
      </c>
      <c r="F137" s="346" t="s">
        <v>490</v>
      </c>
      <c r="G137" s="364" t="s">
        <v>212</v>
      </c>
      <c r="H137" s="359">
        <v>108.23</v>
      </c>
      <c r="I137" s="360">
        <v>469081.05</v>
      </c>
      <c r="J137" s="326">
        <v>50768642.041500002</v>
      </c>
      <c r="K137" s="233" t="s">
        <v>675</v>
      </c>
      <c r="L137" s="233" t="s">
        <v>675</v>
      </c>
      <c r="M137" s="226"/>
      <c r="O137" s="249"/>
      <c r="P137" s="229"/>
      <c r="R137" s="249"/>
      <c r="S137" s="229"/>
    </row>
    <row r="138" spans="1:74">
      <c r="B138" s="400" t="s">
        <v>521</v>
      </c>
      <c r="C138" s="401"/>
      <c r="D138" s="401"/>
      <c r="E138" s="401"/>
      <c r="F138" s="401"/>
      <c r="G138" s="401"/>
      <c r="H138" s="401"/>
      <c r="I138" s="402"/>
      <c r="J138" s="366">
        <v>83152254.288000003</v>
      </c>
      <c r="K138" s="233" t="s">
        <v>675</v>
      </c>
      <c r="L138" s="233" t="s">
        <v>675</v>
      </c>
      <c r="M138" s="226"/>
      <c r="O138" s="251"/>
      <c r="P138" s="258"/>
      <c r="S138" s="258"/>
      <c r="T138" s="236"/>
      <c r="U138" s="236"/>
    </row>
    <row r="139" spans="1:74" ht="15.75">
      <c r="B139" s="348" t="s">
        <v>522</v>
      </c>
      <c r="C139" s="348"/>
      <c r="D139" s="348"/>
      <c r="E139" s="348"/>
      <c r="F139" s="348"/>
      <c r="G139" s="348"/>
      <c r="H139" s="348"/>
      <c r="I139" s="348"/>
      <c r="J139" s="348"/>
      <c r="K139" s="247"/>
      <c r="L139" s="247"/>
      <c r="M139" s="261"/>
      <c r="O139" s="249"/>
      <c r="P139" s="229"/>
      <c r="R139" s="249"/>
      <c r="S139" s="229"/>
    </row>
    <row r="140" spans="1:74" s="243" customFormat="1" ht="58.5" customHeight="1">
      <c r="A140" s="216"/>
      <c r="B140" s="308" t="s">
        <v>493</v>
      </c>
      <c r="C140" s="309"/>
      <c r="D140" s="309"/>
      <c r="E140" s="308" t="s">
        <v>556</v>
      </c>
      <c r="F140" s="346" t="s">
        <v>491</v>
      </c>
      <c r="G140" s="364" t="s">
        <v>4</v>
      </c>
      <c r="H140" s="355">
        <v>1</v>
      </c>
      <c r="I140" s="319">
        <v>2126837.5</v>
      </c>
      <c r="J140" s="326">
        <v>2126837.5</v>
      </c>
      <c r="K140" s="233" t="s">
        <v>675</v>
      </c>
      <c r="L140" s="233" t="s">
        <v>675</v>
      </c>
      <c r="M140" s="239"/>
      <c r="N140" s="240"/>
      <c r="O140" s="241"/>
      <c r="P140" s="242"/>
      <c r="Q140" s="238"/>
      <c r="R140" s="241"/>
      <c r="S140" s="242"/>
      <c r="T140" s="238"/>
      <c r="U140" s="238"/>
      <c r="V140" s="238"/>
      <c r="W140" s="238"/>
      <c r="X140" s="238"/>
      <c r="Y140" s="238"/>
      <c r="Z140" s="238"/>
      <c r="AA140" s="238"/>
      <c r="AB140" s="238"/>
      <c r="AC140" s="238"/>
      <c r="AD140" s="238"/>
      <c r="AE140" s="238"/>
      <c r="AF140" s="238"/>
      <c r="AG140" s="238"/>
      <c r="AH140" s="238"/>
      <c r="AI140" s="238"/>
      <c r="AJ140" s="238"/>
      <c r="AK140" s="238"/>
      <c r="AL140" s="238"/>
      <c r="AM140" s="238"/>
      <c r="AN140" s="238"/>
      <c r="AO140" s="238"/>
      <c r="AP140" s="238"/>
      <c r="AQ140" s="238"/>
      <c r="AR140" s="238"/>
      <c r="AS140" s="238"/>
      <c r="AT140" s="238"/>
      <c r="AU140" s="238"/>
      <c r="AV140" s="238"/>
      <c r="AW140" s="238"/>
      <c r="AX140" s="238"/>
      <c r="AY140" s="238"/>
      <c r="AZ140" s="238"/>
      <c r="BA140" s="238"/>
      <c r="BB140" s="238"/>
      <c r="BC140" s="238"/>
      <c r="BD140" s="238"/>
      <c r="BE140" s="238"/>
      <c r="BF140" s="238"/>
      <c r="BG140" s="238"/>
      <c r="BH140" s="238"/>
      <c r="BI140" s="238"/>
      <c r="BJ140" s="238"/>
      <c r="BK140" s="238"/>
      <c r="BL140" s="238"/>
      <c r="BM140" s="238"/>
      <c r="BN140" s="238"/>
      <c r="BO140" s="238"/>
      <c r="BP140" s="238"/>
      <c r="BQ140" s="238"/>
      <c r="BR140" s="238"/>
      <c r="BS140" s="238"/>
      <c r="BT140" s="238"/>
      <c r="BU140" s="238"/>
      <c r="BV140" s="238"/>
    </row>
    <row r="141" spans="1:74" ht="42.75" hidden="1">
      <c r="B141" s="308" t="s">
        <v>494</v>
      </c>
      <c r="C141" s="309"/>
      <c r="D141" s="309"/>
      <c r="E141" s="308" t="s">
        <v>556</v>
      </c>
      <c r="F141" s="346" t="s">
        <v>484</v>
      </c>
      <c r="G141" s="364" t="s">
        <v>4</v>
      </c>
      <c r="H141" s="359">
        <v>1</v>
      </c>
      <c r="I141" s="360">
        <v>0</v>
      </c>
      <c r="J141" s="326">
        <v>0</v>
      </c>
      <c r="K141" s="233" t="s">
        <v>675</v>
      </c>
      <c r="L141" s="233" t="s">
        <v>675</v>
      </c>
      <c r="M141" s="239"/>
      <c r="N141" s="238"/>
      <c r="O141" s="241"/>
      <c r="P141" s="242"/>
      <c r="Q141" s="238"/>
      <c r="R141" s="241"/>
      <c r="S141" s="242"/>
      <c r="T141" s="238"/>
      <c r="U141" s="238"/>
      <c r="V141" s="238"/>
      <c r="W141" s="238"/>
      <c r="X141" s="238"/>
      <c r="Y141" s="238"/>
      <c r="Z141" s="238"/>
      <c r="AA141" s="238"/>
      <c r="AB141" s="238"/>
      <c r="AC141" s="238"/>
      <c r="AD141" s="238"/>
      <c r="AE141" s="238"/>
      <c r="AF141" s="238"/>
      <c r="AG141" s="238"/>
      <c r="AH141" s="238"/>
      <c r="AI141" s="238"/>
      <c r="AJ141" s="238"/>
      <c r="AK141" s="238"/>
      <c r="AL141" s="238"/>
      <c r="AM141" s="238"/>
      <c r="AN141" s="238"/>
      <c r="AO141" s="238"/>
      <c r="AP141" s="238"/>
      <c r="AQ141" s="238"/>
      <c r="AR141" s="238"/>
      <c r="AS141" s="238"/>
      <c r="AT141" s="238"/>
      <c r="AU141" s="238"/>
      <c r="AV141" s="238"/>
      <c r="AW141" s="238"/>
      <c r="AX141" s="238"/>
      <c r="AY141" s="238"/>
      <c r="AZ141" s="238"/>
      <c r="BA141" s="238"/>
      <c r="BB141" s="238"/>
      <c r="BC141" s="238"/>
      <c r="BD141" s="238"/>
      <c r="BE141" s="238"/>
      <c r="BF141" s="238"/>
      <c r="BG141" s="238"/>
      <c r="BH141" s="238"/>
      <c r="BI141" s="238"/>
      <c r="BJ141" s="238"/>
      <c r="BK141" s="238"/>
      <c r="BL141" s="238"/>
      <c r="BM141" s="238"/>
      <c r="BN141" s="238"/>
      <c r="BO141" s="238"/>
      <c r="BP141" s="238"/>
      <c r="BQ141" s="238"/>
      <c r="BR141" s="238"/>
      <c r="BS141" s="238"/>
      <c r="BT141" s="238"/>
      <c r="BU141" s="238"/>
      <c r="BV141" s="238"/>
    </row>
    <row r="142" spans="1:74" ht="42.75">
      <c r="B142" s="308" t="s">
        <v>495</v>
      </c>
      <c r="C142" s="309"/>
      <c r="D142" s="309"/>
      <c r="E142" s="308" t="s">
        <v>558</v>
      </c>
      <c r="F142" s="346" t="s">
        <v>492</v>
      </c>
      <c r="G142" s="364" t="s">
        <v>4</v>
      </c>
      <c r="H142" s="359">
        <v>1</v>
      </c>
      <c r="I142" s="360">
        <v>7235087.5</v>
      </c>
      <c r="J142" s="326">
        <v>7235087.5</v>
      </c>
      <c r="K142" s="233" t="s">
        <v>675</v>
      </c>
      <c r="L142" s="233" t="s">
        <v>675</v>
      </c>
      <c r="M142" s="239"/>
      <c r="N142" s="238"/>
      <c r="O142" s="241"/>
      <c r="P142" s="242"/>
      <c r="Q142" s="238"/>
      <c r="R142" s="241"/>
      <c r="S142" s="242"/>
      <c r="T142" s="238"/>
      <c r="U142" s="238"/>
      <c r="V142" s="238"/>
      <c r="W142" s="238"/>
      <c r="X142" s="238"/>
      <c r="Y142" s="238"/>
      <c r="Z142" s="238"/>
      <c r="AA142" s="238"/>
      <c r="AB142" s="238"/>
      <c r="AC142" s="238"/>
      <c r="AD142" s="238"/>
      <c r="AE142" s="238"/>
      <c r="AF142" s="238"/>
      <c r="AG142" s="238"/>
      <c r="AH142" s="238"/>
      <c r="AI142" s="238"/>
      <c r="AJ142" s="238"/>
      <c r="AK142" s="238"/>
      <c r="AL142" s="238"/>
      <c r="AM142" s="238"/>
      <c r="AN142" s="238"/>
      <c r="AO142" s="238"/>
      <c r="AP142" s="238"/>
      <c r="AQ142" s="238"/>
      <c r="AR142" s="238"/>
      <c r="AS142" s="238"/>
      <c r="AT142" s="238"/>
      <c r="AU142" s="238"/>
      <c r="AV142" s="238"/>
      <c r="AW142" s="238"/>
      <c r="AX142" s="238"/>
      <c r="AY142" s="238"/>
      <c r="AZ142" s="238"/>
      <c r="BA142" s="238"/>
      <c r="BB142" s="238"/>
      <c r="BC142" s="238"/>
      <c r="BD142" s="238"/>
      <c r="BE142" s="238"/>
      <c r="BF142" s="238"/>
      <c r="BG142" s="238"/>
      <c r="BH142" s="238"/>
      <c r="BI142" s="238"/>
      <c r="BJ142" s="238"/>
      <c r="BK142" s="238"/>
      <c r="BL142" s="238"/>
      <c r="BM142" s="238"/>
      <c r="BN142" s="238"/>
      <c r="BO142" s="238"/>
      <c r="BP142" s="238"/>
      <c r="BQ142" s="238"/>
      <c r="BR142" s="238"/>
      <c r="BS142" s="238"/>
      <c r="BT142" s="238"/>
      <c r="BU142" s="238"/>
      <c r="BV142" s="238"/>
    </row>
    <row r="143" spans="1:74">
      <c r="B143" s="400" t="s">
        <v>523</v>
      </c>
      <c r="C143" s="401"/>
      <c r="D143" s="401"/>
      <c r="E143" s="401"/>
      <c r="F143" s="401"/>
      <c r="G143" s="401"/>
      <c r="H143" s="401"/>
      <c r="I143" s="402"/>
      <c r="J143" s="366">
        <v>9361925</v>
      </c>
      <c r="K143" s="233" t="s">
        <v>675</v>
      </c>
      <c r="L143" s="233" t="s">
        <v>675</v>
      </c>
      <c r="M143" s="239"/>
      <c r="N143" s="238"/>
      <c r="O143" s="240"/>
      <c r="P143" s="263"/>
      <c r="Q143" s="238"/>
      <c r="R143" s="238"/>
      <c r="S143" s="263"/>
      <c r="T143" s="264"/>
      <c r="U143" s="264"/>
      <c r="V143" s="238"/>
      <c r="W143" s="238"/>
      <c r="X143" s="238"/>
      <c r="Y143" s="238"/>
      <c r="Z143" s="238"/>
      <c r="AA143" s="238"/>
      <c r="AB143" s="238"/>
      <c r="AC143" s="238"/>
      <c r="AD143" s="238"/>
      <c r="AE143" s="238"/>
      <c r="AF143" s="238"/>
      <c r="AG143" s="238"/>
      <c r="AH143" s="238"/>
      <c r="AI143" s="238"/>
      <c r="AJ143" s="238"/>
      <c r="AK143" s="238"/>
      <c r="AL143" s="238"/>
      <c r="AM143" s="238"/>
      <c r="AN143" s="238"/>
      <c r="AO143" s="238"/>
      <c r="AP143" s="238"/>
      <c r="AQ143" s="238"/>
      <c r="AR143" s="238"/>
      <c r="AS143" s="238"/>
      <c r="AT143" s="238"/>
      <c r="AU143" s="238"/>
      <c r="AV143" s="238"/>
      <c r="AW143" s="238"/>
      <c r="AX143" s="238"/>
      <c r="AY143" s="238"/>
      <c r="AZ143" s="238"/>
      <c r="BA143" s="238"/>
      <c r="BB143" s="238"/>
      <c r="BC143" s="238"/>
      <c r="BD143" s="238"/>
      <c r="BE143" s="238"/>
      <c r="BF143" s="238"/>
      <c r="BG143" s="238"/>
      <c r="BH143" s="238"/>
      <c r="BI143" s="238"/>
      <c r="BJ143" s="238"/>
      <c r="BK143" s="238"/>
      <c r="BL143" s="238"/>
      <c r="BM143" s="238"/>
      <c r="BN143" s="238"/>
      <c r="BO143" s="238"/>
      <c r="BP143" s="238"/>
      <c r="BQ143" s="238"/>
      <c r="BR143" s="238"/>
      <c r="BS143" s="238"/>
      <c r="BT143" s="238"/>
      <c r="BU143" s="238"/>
      <c r="BV143" s="238"/>
    </row>
    <row r="144" spans="1:74" ht="15.75">
      <c r="B144" s="348" t="s">
        <v>496</v>
      </c>
      <c r="C144" s="348"/>
      <c r="D144" s="348"/>
      <c r="E144" s="348"/>
      <c r="F144" s="348"/>
      <c r="G144" s="348"/>
      <c r="H144" s="348"/>
      <c r="I144" s="348"/>
      <c r="J144" s="348"/>
      <c r="K144" s="247"/>
      <c r="L144" s="247"/>
      <c r="M144" s="265"/>
      <c r="N144" s="238"/>
      <c r="O144" s="241"/>
      <c r="P144" s="242"/>
      <c r="Q144" s="238"/>
      <c r="R144" s="241"/>
      <c r="S144" s="242"/>
      <c r="T144" s="238"/>
      <c r="U144" s="238"/>
      <c r="V144" s="238"/>
      <c r="W144" s="238"/>
      <c r="X144" s="238"/>
      <c r="Y144" s="238"/>
      <c r="Z144" s="238"/>
      <c r="AA144" s="238"/>
      <c r="AB144" s="238"/>
      <c r="AC144" s="238"/>
      <c r="AD144" s="238"/>
      <c r="AE144" s="238"/>
      <c r="AF144" s="238"/>
      <c r="AG144" s="238"/>
      <c r="AH144" s="238"/>
      <c r="AI144" s="238"/>
      <c r="AJ144" s="238"/>
      <c r="AK144" s="238"/>
      <c r="AL144" s="238"/>
      <c r="AM144" s="238"/>
      <c r="AN144" s="238"/>
      <c r="AO144" s="238"/>
      <c r="AP144" s="238"/>
      <c r="AQ144" s="238"/>
      <c r="AR144" s="238"/>
      <c r="AS144" s="238"/>
      <c r="AT144" s="238"/>
      <c r="AU144" s="238"/>
      <c r="AV144" s="238"/>
      <c r="AW144" s="238"/>
      <c r="AX144" s="238"/>
      <c r="AY144" s="238"/>
      <c r="AZ144" s="238"/>
      <c r="BA144" s="238"/>
      <c r="BB144" s="238"/>
      <c r="BC144" s="238"/>
      <c r="BD144" s="238"/>
      <c r="BE144" s="238"/>
      <c r="BF144" s="238"/>
      <c r="BG144" s="238"/>
      <c r="BH144" s="238"/>
      <c r="BI144" s="238"/>
      <c r="BJ144" s="238"/>
      <c r="BK144" s="238"/>
      <c r="BL144" s="238"/>
      <c r="BM144" s="238"/>
      <c r="BN144" s="238"/>
      <c r="BO144" s="238"/>
      <c r="BP144" s="238"/>
      <c r="BQ144" s="238"/>
      <c r="BR144" s="238"/>
      <c r="BS144" s="238"/>
      <c r="BT144" s="238"/>
      <c r="BU144" s="238"/>
      <c r="BV144" s="238"/>
    </row>
    <row r="145" spans="1:74" s="243" customFormat="1" ht="57">
      <c r="A145" s="216"/>
      <c r="B145" s="308" t="s">
        <v>499</v>
      </c>
      <c r="C145" s="309"/>
      <c r="D145" s="309"/>
      <c r="E145" s="308" t="s">
        <v>560</v>
      </c>
      <c r="F145" s="346" t="s">
        <v>497</v>
      </c>
      <c r="G145" s="364" t="s">
        <v>4</v>
      </c>
      <c r="H145" s="355">
        <v>1</v>
      </c>
      <c r="I145" s="319">
        <v>6009500</v>
      </c>
      <c r="J145" s="326">
        <v>6009500</v>
      </c>
      <c r="K145" s="233" t="s">
        <v>675</v>
      </c>
      <c r="L145" s="233" t="s">
        <v>675</v>
      </c>
      <c r="M145" s="239"/>
      <c r="N145" s="240"/>
      <c r="O145" s="241"/>
      <c r="P145" s="242"/>
      <c r="Q145" s="238"/>
      <c r="R145" s="241"/>
      <c r="S145" s="242"/>
      <c r="T145" s="238"/>
      <c r="U145" s="238"/>
      <c r="V145" s="238"/>
      <c r="W145" s="238"/>
      <c r="X145" s="238"/>
      <c r="Y145" s="238"/>
      <c r="Z145" s="238"/>
      <c r="AA145" s="238"/>
      <c r="AB145" s="238"/>
      <c r="AC145" s="238"/>
      <c r="AD145" s="238"/>
      <c r="AE145" s="238"/>
      <c r="AF145" s="238"/>
      <c r="AG145" s="238"/>
      <c r="AH145" s="238"/>
      <c r="AI145" s="238"/>
      <c r="AJ145" s="238"/>
      <c r="AK145" s="238"/>
      <c r="AL145" s="238"/>
      <c r="AM145" s="238"/>
      <c r="AN145" s="238"/>
      <c r="AO145" s="238"/>
      <c r="AP145" s="238"/>
      <c r="AQ145" s="238"/>
      <c r="AR145" s="238"/>
      <c r="AS145" s="238"/>
      <c r="AT145" s="238"/>
      <c r="AU145" s="238"/>
      <c r="AV145" s="238"/>
      <c r="AW145" s="238"/>
      <c r="AX145" s="238"/>
      <c r="AY145" s="238"/>
      <c r="AZ145" s="238"/>
      <c r="BA145" s="238"/>
      <c r="BB145" s="238"/>
      <c r="BC145" s="238"/>
      <c r="BD145" s="238"/>
      <c r="BE145" s="238"/>
      <c r="BF145" s="238"/>
      <c r="BG145" s="238"/>
      <c r="BH145" s="238"/>
      <c r="BI145" s="238"/>
      <c r="BJ145" s="238"/>
      <c r="BK145" s="238"/>
      <c r="BL145" s="238"/>
      <c r="BM145" s="238"/>
      <c r="BN145" s="238"/>
      <c r="BO145" s="238"/>
      <c r="BP145" s="238"/>
      <c r="BQ145" s="238"/>
      <c r="BR145" s="238"/>
      <c r="BS145" s="238"/>
      <c r="BT145" s="238"/>
      <c r="BU145" s="238"/>
      <c r="BV145" s="238"/>
    </row>
    <row r="146" spans="1:74">
      <c r="B146" s="315" t="s">
        <v>500</v>
      </c>
      <c r="C146" s="316"/>
      <c r="D146" s="316"/>
      <c r="E146" s="315" t="s">
        <v>612</v>
      </c>
      <c r="F146" s="365" t="s">
        <v>498</v>
      </c>
      <c r="G146" s="364" t="s">
        <v>4</v>
      </c>
      <c r="H146" s="359">
        <v>3</v>
      </c>
      <c r="I146" s="360">
        <v>872742.77</v>
      </c>
      <c r="J146" s="345">
        <v>2618228.31</v>
      </c>
      <c r="K146" s="233" t="s">
        <v>675</v>
      </c>
      <c r="L146" s="233" t="s">
        <v>675</v>
      </c>
      <c r="M146" s="226"/>
      <c r="O146" s="249"/>
      <c r="P146" s="231"/>
      <c r="R146" s="249"/>
      <c r="S146" s="231"/>
    </row>
    <row r="147" spans="1:74" ht="42.75">
      <c r="B147" s="308" t="s">
        <v>660</v>
      </c>
      <c r="C147" s="309"/>
      <c r="D147" s="309"/>
      <c r="E147" s="308" t="s">
        <v>613</v>
      </c>
      <c r="F147" s="346" t="s">
        <v>586</v>
      </c>
      <c r="G147" s="364" t="s">
        <v>4</v>
      </c>
      <c r="H147" s="359">
        <v>3</v>
      </c>
      <c r="I147" s="360">
        <v>527702</v>
      </c>
      <c r="J147" s="326">
        <v>1583106</v>
      </c>
      <c r="K147" s="233" t="s">
        <v>675</v>
      </c>
      <c r="L147" s="233" t="s">
        <v>675</v>
      </c>
      <c r="M147" s="239"/>
      <c r="N147" s="238"/>
      <c r="O147" s="241"/>
      <c r="P147" s="242"/>
      <c r="Q147" s="238"/>
      <c r="R147" s="241"/>
      <c r="S147" s="242"/>
      <c r="T147" s="238"/>
      <c r="U147" s="238"/>
      <c r="V147" s="238"/>
      <c r="W147" s="238"/>
      <c r="X147" s="238"/>
      <c r="Y147" s="238"/>
      <c r="Z147" s="238"/>
      <c r="AA147" s="238"/>
      <c r="AB147" s="238"/>
      <c r="AC147" s="238"/>
      <c r="AD147" s="238"/>
      <c r="AE147" s="238"/>
      <c r="AF147" s="238"/>
      <c r="AG147" s="238"/>
      <c r="AH147" s="238"/>
      <c r="AI147" s="238"/>
      <c r="AJ147" s="238"/>
      <c r="AK147" s="238"/>
      <c r="AL147" s="238"/>
      <c r="AM147" s="238"/>
      <c r="AN147" s="238"/>
      <c r="AO147" s="238"/>
      <c r="AP147" s="238"/>
      <c r="AQ147" s="238"/>
      <c r="AR147" s="238"/>
      <c r="AS147" s="238"/>
      <c r="AT147" s="238"/>
      <c r="AU147" s="238"/>
      <c r="AV147" s="238"/>
      <c r="AW147" s="238"/>
      <c r="AX147" s="238"/>
      <c r="AY147" s="238"/>
      <c r="AZ147" s="238"/>
      <c r="BA147" s="238"/>
      <c r="BB147" s="238"/>
      <c r="BC147" s="238"/>
      <c r="BD147" s="238"/>
      <c r="BE147" s="238"/>
      <c r="BF147" s="238"/>
      <c r="BG147" s="238"/>
      <c r="BH147" s="238"/>
      <c r="BI147" s="238"/>
      <c r="BJ147" s="238"/>
      <c r="BK147" s="238"/>
      <c r="BL147" s="238"/>
      <c r="BM147" s="238"/>
      <c r="BN147" s="238"/>
      <c r="BO147" s="238"/>
      <c r="BP147" s="238"/>
      <c r="BQ147" s="238"/>
      <c r="BR147" s="238"/>
      <c r="BS147" s="238"/>
      <c r="BT147" s="238"/>
      <c r="BU147" s="238"/>
      <c r="BV147" s="238"/>
    </row>
    <row r="148" spans="1:74">
      <c r="B148" s="400" t="s">
        <v>524</v>
      </c>
      <c r="C148" s="401"/>
      <c r="D148" s="401"/>
      <c r="E148" s="401"/>
      <c r="F148" s="401"/>
      <c r="G148" s="401"/>
      <c r="H148" s="401"/>
      <c r="I148" s="402"/>
      <c r="J148" s="366">
        <v>10210834.310000001</v>
      </c>
      <c r="K148" s="233" t="s">
        <v>675</v>
      </c>
      <c r="L148" s="233" t="s">
        <v>675</v>
      </c>
      <c r="M148" s="239"/>
      <c r="N148" s="238"/>
      <c r="O148" s="240"/>
      <c r="P148" s="263"/>
      <c r="Q148" s="238"/>
      <c r="R148" s="238"/>
      <c r="S148" s="263"/>
      <c r="T148" s="264"/>
      <c r="U148" s="264"/>
      <c r="V148" s="238"/>
      <c r="W148" s="238"/>
      <c r="X148" s="238"/>
      <c r="Y148" s="238"/>
      <c r="Z148" s="238"/>
      <c r="AA148" s="238"/>
      <c r="AB148" s="238"/>
      <c r="AC148" s="238"/>
      <c r="AD148" s="238"/>
      <c r="AE148" s="238"/>
      <c r="AF148" s="238"/>
      <c r="AG148" s="238"/>
      <c r="AH148" s="238"/>
      <c r="AI148" s="238"/>
      <c r="AJ148" s="238"/>
      <c r="AK148" s="238"/>
      <c r="AL148" s="238"/>
      <c r="AM148" s="238"/>
      <c r="AN148" s="238"/>
      <c r="AO148" s="238"/>
      <c r="AP148" s="238"/>
      <c r="AQ148" s="238"/>
      <c r="AR148" s="238"/>
      <c r="AS148" s="238"/>
      <c r="AT148" s="238"/>
      <c r="AU148" s="238"/>
      <c r="AV148" s="238"/>
      <c r="AW148" s="238"/>
      <c r="AX148" s="238"/>
      <c r="AY148" s="238"/>
      <c r="AZ148" s="238"/>
      <c r="BA148" s="238"/>
      <c r="BB148" s="238"/>
      <c r="BC148" s="238"/>
      <c r="BD148" s="238"/>
      <c r="BE148" s="238"/>
      <c r="BF148" s="238"/>
      <c r="BG148" s="238"/>
      <c r="BH148" s="238"/>
      <c r="BI148" s="238"/>
      <c r="BJ148" s="238"/>
      <c r="BK148" s="238"/>
      <c r="BL148" s="238"/>
      <c r="BM148" s="238"/>
      <c r="BN148" s="238"/>
      <c r="BO148" s="238"/>
      <c r="BP148" s="238"/>
      <c r="BQ148" s="238"/>
      <c r="BR148" s="238"/>
      <c r="BS148" s="238"/>
      <c r="BT148" s="238"/>
      <c r="BU148" s="238"/>
      <c r="BV148" s="238"/>
    </row>
    <row r="149" spans="1:74" ht="15.75">
      <c r="B149" s="348" t="s">
        <v>501</v>
      </c>
      <c r="C149" s="348"/>
      <c r="D149" s="348"/>
      <c r="E149" s="348"/>
      <c r="F149" s="348"/>
      <c r="G149" s="348"/>
      <c r="H149" s="348"/>
      <c r="I149" s="348"/>
      <c r="J149" s="348"/>
      <c r="K149" s="247"/>
      <c r="L149" s="247"/>
      <c r="M149" s="265"/>
      <c r="N149" s="238"/>
      <c r="O149" s="241"/>
      <c r="P149" s="242"/>
      <c r="Q149" s="238"/>
      <c r="R149" s="241"/>
      <c r="S149" s="242"/>
      <c r="T149" s="238"/>
      <c r="U149" s="238"/>
      <c r="V149" s="238"/>
      <c r="W149" s="238"/>
      <c r="X149" s="238"/>
      <c r="Y149" s="238"/>
      <c r="Z149" s="238"/>
      <c r="AA149" s="238"/>
      <c r="AB149" s="238"/>
      <c r="AC149" s="238"/>
      <c r="AD149" s="238"/>
      <c r="AE149" s="238"/>
      <c r="AF149" s="238"/>
      <c r="AG149" s="238"/>
      <c r="AH149" s="238"/>
      <c r="AI149" s="238"/>
      <c r="AJ149" s="238"/>
      <c r="AK149" s="238"/>
      <c r="AL149" s="238"/>
      <c r="AM149" s="238"/>
      <c r="AN149" s="238"/>
      <c r="AO149" s="238"/>
      <c r="AP149" s="238"/>
      <c r="AQ149" s="238"/>
      <c r="AR149" s="238"/>
      <c r="AS149" s="238"/>
      <c r="AT149" s="238"/>
      <c r="AU149" s="238"/>
      <c r="AV149" s="238"/>
      <c r="AW149" s="238"/>
      <c r="AX149" s="238"/>
      <c r="AY149" s="238"/>
      <c r="AZ149" s="238"/>
      <c r="BA149" s="238"/>
      <c r="BB149" s="238"/>
      <c r="BC149" s="238"/>
      <c r="BD149" s="238"/>
      <c r="BE149" s="238"/>
      <c r="BF149" s="238"/>
      <c r="BG149" s="238"/>
      <c r="BH149" s="238"/>
      <c r="BI149" s="238"/>
      <c r="BJ149" s="238"/>
      <c r="BK149" s="238"/>
      <c r="BL149" s="238"/>
      <c r="BM149" s="238"/>
      <c r="BN149" s="238"/>
      <c r="BO149" s="238"/>
      <c r="BP149" s="238"/>
      <c r="BQ149" s="238"/>
      <c r="BR149" s="238"/>
      <c r="BS149" s="238"/>
      <c r="BT149" s="238"/>
      <c r="BU149" s="238"/>
      <c r="BV149" s="238"/>
    </row>
    <row r="150" spans="1:74" s="243" customFormat="1" ht="57">
      <c r="A150" s="216"/>
      <c r="B150" s="308" t="s">
        <v>502</v>
      </c>
      <c r="C150" s="309"/>
      <c r="D150" s="309"/>
      <c r="E150" s="308" t="s">
        <v>614</v>
      </c>
      <c r="F150" s="346" t="s">
        <v>506</v>
      </c>
      <c r="G150" s="364" t="s">
        <v>4</v>
      </c>
      <c r="H150" s="355">
        <v>1</v>
      </c>
      <c r="I150" s="319">
        <v>260864</v>
      </c>
      <c r="J150" s="326">
        <v>260864</v>
      </c>
      <c r="K150" s="233" t="s">
        <v>675</v>
      </c>
      <c r="L150" s="233" t="s">
        <v>675</v>
      </c>
      <c r="M150" s="239"/>
      <c r="N150" s="240"/>
      <c r="O150" s="241"/>
      <c r="P150" s="242"/>
      <c r="Q150" s="238"/>
      <c r="R150" s="241"/>
      <c r="S150" s="242"/>
      <c r="T150" s="238"/>
      <c r="U150" s="238"/>
      <c r="V150" s="238"/>
      <c r="W150" s="238"/>
      <c r="X150" s="238"/>
      <c r="Y150" s="238"/>
      <c r="Z150" s="238"/>
      <c r="AA150" s="238"/>
      <c r="AB150" s="238"/>
      <c r="AC150" s="238"/>
      <c r="AD150" s="238"/>
      <c r="AE150" s="238"/>
      <c r="AF150" s="238"/>
      <c r="AG150" s="238"/>
      <c r="AH150" s="238"/>
      <c r="AI150" s="238"/>
      <c r="AJ150" s="238"/>
      <c r="AK150" s="238"/>
      <c r="AL150" s="238"/>
      <c r="AM150" s="238"/>
      <c r="AN150" s="238"/>
      <c r="AO150" s="238"/>
      <c r="AP150" s="238"/>
      <c r="AQ150" s="238"/>
      <c r="AR150" s="238"/>
      <c r="AS150" s="238"/>
      <c r="AT150" s="238"/>
      <c r="AU150" s="238"/>
      <c r="AV150" s="238"/>
      <c r="AW150" s="238"/>
      <c r="AX150" s="238"/>
      <c r="AY150" s="238"/>
      <c r="AZ150" s="238"/>
      <c r="BA150" s="238"/>
      <c r="BB150" s="238"/>
      <c r="BC150" s="238"/>
      <c r="BD150" s="238"/>
      <c r="BE150" s="238"/>
      <c r="BF150" s="238"/>
      <c r="BG150" s="238"/>
      <c r="BH150" s="238"/>
      <c r="BI150" s="238"/>
      <c r="BJ150" s="238"/>
      <c r="BK150" s="238"/>
      <c r="BL150" s="238"/>
      <c r="BM150" s="238"/>
      <c r="BN150" s="238"/>
      <c r="BO150" s="238"/>
      <c r="BP150" s="238"/>
      <c r="BQ150" s="238"/>
      <c r="BR150" s="238"/>
      <c r="BS150" s="238"/>
      <c r="BT150" s="238"/>
      <c r="BU150" s="238"/>
      <c r="BV150" s="238"/>
    </row>
    <row r="151" spans="1:74" ht="54" customHeight="1">
      <c r="B151" s="308" t="s">
        <v>504</v>
      </c>
      <c r="C151" s="309"/>
      <c r="D151" s="309"/>
      <c r="E151" s="308" t="s">
        <v>615</v>
      </c>
      <c r="F151" s="346" t="s">
        <v>507</v>
      </c>
      <c r="G151" s="364" t="s">
        <v>4</v>
      </c>
      <c r="H151" s="359">
        <v>2</v>
      </c>
      <c r="I151" s="319">
        <v>36851.623333333329</v>
      </c>
      <c r="J151" s="326">
        <v>73703.246666666659</v>
      </c>
      <c r="K151" s="233" t="s">
        <v>675</v>
      </c>
      <c r="L151" s="233" t="s">
        <v>675</v>
      </c>
      <c r="M151" s="226"/>
      <c r="O151" s="249"/>
      <c r="P151" s="229"/>
      <c r="R151" s="249"/>
      <c r="S151" s="229"/>
    </row>
    <row r="152" spans="1:74" ht="33" customHeight="1">
      <c r="B152" s="308" t="s">
        <v>511</v>
      </c>
      <c r="C152" s="309"/>
      <c r="D152" s="309"/>
      <c r="E152" s="308" t="s">
        <v>616</v>
      </c>
      <c r="F152" s="346" t="s">
        <v>508</v>
      </c>
      <c r="G152" s="364" t="s">
        <v>4</v>
      </c>
      <c r="H152" s="359">
        <v>1</v>
      </c>
      <c r="I152" s="319">
        <v>120000</v>
      </c>
      <c r="J152" s="326">
        <v>120000</v>
      </c>
      <c r="K152" s="233" t="s">
        <v>675</v>
      </c>
      <c r="L152" s="233" t="s">
        <v>675</v>
      </c>
      <c r="M152" s="226"/>
      <c r="O152" s="249"/>
      <c r="P152" s="229"/>
      <c r="R152" s="249"/>
      <c r="S152" s="229"/>
    </row>
    <row r="153" spans="1:74" ht="28.5">
      <c r="B153" s="308" t="s">
        <v>513</v>
      </c>
      <c r="C153" s="309"/>
      <c r="D153" s="309"/>
      <c r="E153" s="308" t="s">
        <v>617</v>
      </c>
      <c r="F153" s="346" t="s">
        <v>508</v>
      </c>
      <c r="G153" s="364" t="s">
        <v>4</v>
      </c>
      <c r="H153" s="359">
        <v>2</v>
      </c>
      <c r="I153" s="319">
        <v>37903.129999999997</v>
      </c>
      <c r="J153" s="326">
        <v>75806.259999999995</v>
      </c>
      <c r="K153" s="233" t="s">
        <v>675</v>
      </c>
      <c r="L153" s="233" t="s">
        <v>675</v>
      </c>
      <c r="M153" s="226"/>
      <c r="O153" s="249"/>
      <c r="P153" s="229"/>
      <c r="R153" s="249"/>
      <c r="S153" s="229"/>
    </row>
    <row r="154" spans="1:74" ht="42.75">
      <c r="B154" s="308" t="s">
        <v>515</v>
      </c>
      <c r="C154" s="309"/>
      <c r="D154" s="309"/>
      <c r="E154" s="308" t="s">
        <v>618</v>
      </c>
      <c r="F154" s="346" t="s">
        <v>509</v>
      </c>
      <c r="G154" s="364" t="s">
        <v>4</v>
      </c>
      <c r="H154" s="359">
        <v>1</v>
      </c>
      <c r="I154" s="319">
        <v>117125.63</v>
      </c>
      <c r="J154" s="326">
        <v>117125.63</v>
      </c>
      <c r="K154" s="233" t="s">
        <v>675</v>
      </c>
      <c r="L154" s="233" t="s">
        <v>675</v>
      </c>
      <c r="M154" s="226"/>
      <c r="O154" s="249"/>
      <c r="P154" s="229"/>
      <c r="R154" s="249"/>
      <c r="S154" s="229"/>
    </row>
    <row r="155" spans="1:74" ht="42.75">
      <c r="B155" s="315" t="s">
        <v>610</v>
      </c>
      <c r="C155" s="309"/>
      <c r="D155" s="309"/>
      <c r="E155" s="308" t="s">
        <v>619</v>
      </c>
      <c r="F155" s="346" t="s">
        <v>587</v>
      </c>
      <c r="G155" s="364" t="s">
        <v>4</v>
      </c>
      <c r="H155" s="359">
        <v>1</v>
      </c>
      <c r="I155" s="319">
        <v>120000</v>
      </c>
      <c r="J155" s="326">
        <v>120000</v>
      </c>
      <c r="K155" s="233" t="s">
        <v>675</v>
      </c>
      <c r="L155" s="233" t="s">
        <v>675</v>
      </c>
      <c r="M155" s="226"/>
      <c r="O155" s="249"/>
      <c r="P155" s="229"/>
      <c r="R155" s="249"/>
      <c r="S155" s="229"/>
    </row>
    <row r="156" spans="1:74" ht="42.75">
      <c r="B156" s="315" t="s">
        <v>611</v>
      </c>
      <c r="C156" s="309"/>
      <c r="D156" s="309"/>
      <c r="E156" s="308" t="s">
        <v>620</v>
      </c>
      <c r="F156" s="346" t="s">
        <v>510</v>
      </c>
      <c r="G156" s="364" t="s">
        <v>4</v>
      </c>
      <c r="H156" s="359">
        <v>1</v>
      </c>
      <c r="I156" s="319">
        <v>181902.24</v>
      </c>
      <c r="J156" s="326">
        <v>181902.24</v>
      </c>
      <c r="K156" s="233" t="s">
        <v>675</v>
      </c>
      <c r="L156" s="233" t="s">
        <v>675</v>
      </c>
      <c r="M156" s="226"/>
      <c r="O156" s="249"/>
      <c r="P156" s="229" t="s">
        <v>210</v>
      </c>
      <c r="R156" s="249"/>
      <c r="S156" s="229"/>
    </row>
    <row r="157" spans="1:74">
      <c r="B157" s="400" t="s">
        <v>525</v>
      </c>
      <c r="C157" s="401"/>
      <c r="D157" s="401"/>
      <c r="E157" s="401"/>
      <c r="F157" s="401"/>
      <c r="G157" s="401"/>
      <c r="H157" s="401"/>
      <c r="I157" s="402"/>
      <c r="J157" s="366">
        <v>949401.37666666659</v>
      </c>
      <c r="K157" s="233" t="s">
        <v>675</v>
      </c>
      <c r="L157" s="233" t="s">
        <v>675</v>
      </c>
      <c r="M157" s="226"/>
      <c r="O157" s="251"/>
      <c r="P157" s="258"/>
      <c r="S157" s="258"/>
      <c r="T157" s="236"/>
      <c r="U157" s="236"/>
    </row>
    <row r="158" spans="1:74" ht="15.75">
      <c r="B158" s="348" t="s">
        <v>517</v>
      </c>
      <c r="C158" s="348"/>
      <c r="D158" s="348"/>
      <c r="E158" s="348"/>
      <c r="F158" s="348"/>
      <c r="G158" s="348"/>
      <c r="H158" s="348"/>
      <c r="I158" s="348"/>
      <c r="J158" s="348"/>
      <c r="K158" s="252"/>
      <c r="L158" s="247"/>
      <c r="M158" s="261"/>
      <c r="O158" s="249"/>
      <c r="P158" s="229"/>
      <c r="R158" s="249"/>
      <c r="S158" s="229"/>
    </row>
    <row r="159" spans="1:74" s="243" customFormat="1" ht="57">
      <c r="A159" s="216"/>
      <c r="B159" s="308" t="s">
        <v>518</v>
      </c>
      <c r="C159" s="309"/>
      <c r="D159" s="309"/>
      <c r="E159" s="308" t="s">
        <v>621</v>
      </c>
      <c r="F159" s="346" t="s">
        <v>506</v>
      </c>
      <c r="G159" s="364" t="s">
        <v>4</v>
      </c>
      <c r="H159" s="355">
        <v>1</v>
      </c>
      <c r="I159" s="319">
        <v>260864</v>
      </c>
      <c r="J159" s="326">
        <v>260864</v>
      </c>
      <c r="K159" s="233" t="s">
        <v>675</v>
      </c>
      <c r="L159" s="233" t="s">
        <v>675</v>
      </c>
      <c r="M159" s="239"/>
      <c r="N159" s="240"/>
      <c r="O159" s="241"/>
      <c r="P159" s="242"/>
      <c r="Q159" s="238"/>
      <c r="R159" s="241"/>
      <c r="S159" s="242"/>
      <c r="T159" s="238"/>
      <c r="U159" s="238"/>
      <c r="V159" s="238"/>
      <c r="W159" s="238"/>
      <c r="X159" s="238"/>
      <c r="Y159" s="238"/>
      <c r="Z159" s="238"/>
      <c r="AA159" s="238"/>
      <c r="AB159" s="238"/>
      <c r="AC159" s="238"/>
      <c r="AD159" s="238"/>
      <c r="AE159" s="238"/>
      <c r="AF159" s="238"/>
      <c r="AG159" s="238"/>
      <c r="AH159" s="238"/>
      <c r="AI159" s="238"/>
      <c r="AJ159" s="238"/>
      <c r="AK159" s="238"/>
      <c r="AL159" s="238"/>
      <c r="AM159" s="238"/>
      <c r="AN159" s="238"/>
      <c r="AO159" s="238"/>
      <c r="AP159" s="238"/>
      <c r="AQ159" s="238"/>
      <c r="AR159" s="238"/>
      <c r="AS159" s="238"/>
      <c r="AT159" s="238"/>
      <c r="AU159" s="238"/>
      <c r="AV159" s="238"/>
      <c r="AW159" s="238"/>
      <c r="AX159" s="238"/>
      <c r="AY159" s="238"/>
      <c r="AZ159" s="238"/>
      <c r="BA159" s="238"/>
      <c r="BB159" s="238"/>
      <c r="BC159" s="238"/>
      <c r="BD159" s="238"/>
      <c r="BE159" s="238"/>
      <c r="BF159" s="238"/>
      <c r="BG159" s="238"/>
    </row>
    <row r="160" spans="1:74" ht="42.75">
      <c r="B160" s="308" t="s">
        <v>519</v>
      </c>
      <c r="C160" s="309"/>
      <c r="D160" s="309"/>
      <c r="E160" s="308" t="s">
        <v>622</v>
      </c>
      <c r="F160" s="346" t="s">
        <v>561</v>
      </c>
      <c r="G160" s="364" t="s">
        <v>4</v>
      </c>
      <c r="H160" s="359">
        <v>1</v>
      </c>
      <c r="I160" s="319">
        <v>161827.77777777775</v>
      </c>
      <c r="J160" s="326">
        <v>161827.77777777775</v>
      </c>
      <c r="K160" s="233" t="s">
        <v>675</v>
      </c>
      <c r="L160" s="233" t="s">
        <v>675</v>
      </c>
      <c r="M160" s="239"/>
      <c r="N160" s="238"/>
      <c r="O160" s="241"/>
      <c r="P160" s="242"/>
      <c r="Q160" s="238"/>
      <c r="R160" s="241"/>
      <c r="S160" s="242"/>
      <c r="T160" s="238"/>
      <c r="U160" s="238"/>
      <c r="V160" s="238"/>
      <c r="W160" s="238"/>
      <c r="X160" s="238"/>
      <c r="Y160" s="238"/>
      <c r="Z160" s="238"/>
      <c r="AA160" s="238"/>
      <c r="AB160" s="238"/>
      <c r="AC160" s="238"/>
      <c r="AD160" s="238"/>
      <c r="AE160" s="238"/>
      <c r="AF160" s="238"/>
      <c r="AG160" s="238"/>
      <c r="AH160" s="238"/>
      <c r="AI160" s="238"/>
      <c r="AJ160" s="238"/>
      <c r="AK160" s="238"/>
      <c r="AL160" s="238"/>
      <c r="AM160" s="238"/>
      <c r="AN160" s="238"/>
      <c r="AO160" s="238"/>
      <c r="AP160" s="238"/>
      <c r="AQ160" s="238"/>
      <c r="AR160" s="238"/>
      <c r="AS160" s="238"/>
      <c r="AT160" s="238"/>
      <c r="AU160" s="238"/>
      <c r="AV160" s="238"/>
      <c r="AW160" s="238"/>
      <c r="AX160" s="238"/>
      <c r="AY160" s="238"/>
      <c r="AZ160" s="238"/>
      <c r="BA160" s="238"/>
      <c r="BB160" s="238"/>
      <c r="BC160" s="238"/>
      <c r="BD160" s="238"/>
      <c r="BE160" s="238"/>
      <c r="BF160" s="238"/>
      <c r="BG160" s="238"/>
    </row>
    <row r="161" spans="1:108" ht="30" customHeight="1">
      <c r="B161" s="308" t="s">
        <v>520</v>
      </c>
      <c r="C161" s="309"/>
      <c r="D161" s="309"/>
      <c r="E161" s="308" t="s">
        <v>623</v>
      </c>
      <c r="F161" s="346" t="s">
        <v>562</v>
      </c>
      <c r="G161" s="364" t="s">
        <v>4</v>
      </c>
      <c r="H161" s="359">
        <v>1</v>
      </c>
      <c r="I161" s="319">
        <v>59838.372093023252</v>
      </c>
      <c r="J161" s="326">
        <v>59838.372093023252</v>
      </c>
      <c r="K161" s="233" t="s">
        <v>675</v>
      </c>
      <c r="L161" s="233" t="s">
        <v>675</v>
      </c>
      <c r="M161" s="239"/>
      <c r="N161" s="238"/>
      <c r="O161" s="241"/>
      <c r="P161" s="242"/>
      <c r="Q161" s="238"/>
      <c r="R161" s="241"/>
      <c r="S161" s="242"/>
      <c r="T161" s="238"/>
      <c r="U161" s="238"/>
      <c r="V161" s="238"/>
      <c r="W161" s="238"/>
      <c r="X161" s="238"/>
      <c r="Y161" s="238"/>
      <c r="Z161" s="238"/>
      <c r="AA161" s="238"/>
      <c r="AB161" s="238"/>
      <c r="AC161" s="238"/>
      <c r="AD161" s="238"/>
      <c r="AE161" s="238"/>
      <c r="AF161" s="238"/>
      <c r="AG161" s="238"/>
      <c r="AH161" s="238"/>
      <c r="AI161" s="238"/>
      <c r="AJ161" s="238"/>
      <c r="AK161" s="238"/>
      <c r="AL161" s="238"/>
      <c r="AM161" s="238"/>
      <c r="AN161" s="238"/>
      <c r="AO161" s="238"/>
      <c r="AP161" s="238"/>
      <c r="AQ161" s="238"/>
      <c r="AR161" s="238"/>
      <c r="AS161" s="238"/>
      <c r="AT161" s="238"/>
      <c r="AU161" s="238"/>
      <c r="AV161" s="238"/>
      <c r="AW161" s="238"/>
      <c r="AX161" s="238"/>
      <c r="AY161" s="238"/>
      <c r="AZ161" s="238"/>
      <c r="BA161" s="238"/>
      <c r="BB161" s="238"/>
      <c r="BC161" s="238"/>
      <c r="BD161" s="238"/>
      <c r="BE161" s="238"/>
      <c r="BF161" s="238"/>
      <c r="BG161" s="238"/>
    </row>
    <row r="162" spans="1:108">
      <c r="B162" s="400" t="s">
        <v>526</v>
      </c>
      <c r="C162" s="401"/>
      <c r="D162" s="401"/>
      <c r="E162" s="401"/>
      <c r="F162" s="401"/>
      <c r="G162" s="401"/>
      <c r="H162" s="401"/>
      <c r="I162" s="402"/>
      <c r="J162" s="366">
        <v>482530.14987080102</v>
      </c>
      <c r="K162" s="233" t="s">
        <v>675</v>
      </c>
      <c r="L162" s="233" t="s">
        <v>675</v>
      </c>
      <c r="M162" s="239"/>
      <c r="N162" s="238"/>
      <c r="O162" s="240"/>
      <c r="P162" s="263"/>
      <c r="Q162" s="238"/>
      <c r="R162" s="238"/>
      <c r="S162" s="263"/>
      <c r="T162" s="264"/>
      <c r="U162" s="264"/>
      <c r="V162" s="238"/>
      <c r="W162" s="238"/>
      <c r="X162" s="238"/>
      <c r="Y162" s="238"/>
      <c r="Z162" s="238"/>
      <c r="AA162" s="238"/>
      <c r="AB162" s="238"/>
      <c r="AC162" s="238"/>
      <c r="AD162" s="238"/>
      <c r="AE162" s="238"/>
      <c r="AF162" s="238"/>
      <c r="AG162" s="238"/>
      <c r="AH162" s="238"/>
      <c r="AI162" s="238"/>
      <c r="AJ162" s="238"/>
      <c r="AK162" s="238"/>
      <c r="AL162" s="238"/>
      <c r="AM162" s="238"/>
      <c r="AN162" s="238"/>
      <c r="AO162" s="238"/>
      <c r="AP162" s="238"/>
      <c r="AQ162" s="238"/>
      <c r="AR162" s="238"/>
      <c r="AS162" s="238"/>
      <c r="AT162" s="238"/>
      <c r="AU162" s="238"/>
      <c r="AV162" s="238"/>
      <c r="AW162" s="238"/>
      <c r="AX162" s="238"/>
      <c r="AY162" s="238"/>
      <c r="AZ162" s="238"/>
      <c r="BA162" s="238"/>
      <c r="BB162" s="238"/>
      <c r="BC162" s="238"/>
      <c r="BD162" s="238"/>
      <c r="BE162" s="238"/>
      <c r="BF162" s="238"/>
      <c r="BG162" s="238"/>
    </row>
    <row r="163" spans="1:108" ht="15.75">
      <c r="B163" s="348" t="s">
        <v>527</v>
      </c>
      <c r="C163" s="348"/>
      <c r="D163" s="348"/>
      <c r="E163" s="348"/>
      <c r="F163" s="348"/>
      <c r="G163" s="348"/>
      <c r="H163" s="348"/>
      <c r="I163" s="348"/>
      <c r="J163" s="348"/>
      <c r="K163" s="252"/>
      <c r="L163" s="252"/>
      <c r="M163" s="265"/>
      <c r="N163" s="238"/>
      <c r="O163" s="241"/>
      <c r="P163" s="242"/>
      <c r="Q163" s="238"/>
      <c r="R163" s="241"/>
      <c r="S163" s="242"/>
      <c r="T163" s="238"/>
      <c r="U163" s="238"/>
      <c r="V163" s="238"/>
      <c r="W163" s="238"/>
      <c r="X163" s="238"/>
      <c r="Y163" s="238"/>
      <c r="Z163" s="238"/>
      <c r="AA163" s="238"/>
      <c r="AB163" s="238"/>
      <c r="AC163" s="238"/>
      <c r="AD163" s="238"/>
      <c r="AE163" s="238"/>
      <c r="AF163" s="238"/>
      <c r="AG163" s="238"/>
      <c r="AH163" s="238"/>
      <c r="AI163" s="238"/>
      <c r="AJ163" s="238"/>
      <c r="AK163" s="238"/>
      <c r="AL163" s="238"/>
      <c r="AM163" s="238"/>
      <c r="AN163" s="238"/>
      <c r="AO163" s="238"/>
      <c r="AP163" s="238"/>
      <c r="AQ163" s="238"/>
      <c r="AR163" s="238"/>
      <c r="AS163" s="238"/>
      <c r="AT163" s="238"/>
      <c r="AU163" s="238"/>
      <c r="AV163" s="238"/>
      <c r="AW163" s="238"/>
      <c r="AX163" s="238"/>
      <c r="AY163" s="238"/>
      <c r="AZ163" s="238"/>
      <c r="BA163" s="238"/>
      <c r="BB163" s="238"/>
      <c r="BC163" s="238"/>
      <c r="BD163" s="238"/>
      <c r="BE163" s="238"/>
      <c r="BF163" s="238"/>
      <c r="BG163" s="238"/>
    </row>
    <row r="164" spans="1:108" s="243" customFormat="1">
      <c r="A164" s="216"/>
      <c r="B164" s="308" t="s">
        <v>528</v>
      </c>
      <c r="C164" s="309"/>
      <c r="D164" s="309"/>
      <c r="E164" s="308" t="s">
        <v>624</v>
      </c>
      <c r="F164" s="317" t="s">
        <v>340</v>
      </c>
      <c r="G164" s="319" t="s">
        <v>211</v>
      </c>
      <c r="H164" s="355">
        <v>25</v>
      </c>
      <c r="I164" s="319">
        <v>36851.623333333329</v>
      </c>
      <c r="J164" s="326">
        <v>921290.58333333326</v>
      </c>
      <c r="K164" s="233" t="s">
        <v>675</v>
      </c>
      <c r="L164" s="233" t="s">
        <v>675</v>
      </c>
      <c r="M164" s="239"/>
      <c r="N164" s="240"/>
      <c r="O164" s="241"/>
      <c r="P164" s="242"/>
      <c r="Q164" s="238"/>
      <c r="R164" s="241"/>
      <c r="S164" s="242"/>
      <c r="T164" s="238"/>
      <c r="U164" s="238"/>
      <c r="V164" s="238"/>
      <c r="W164" s="238"/>
      <c r="X164" s="238"/>
      <c r="Y164" s="238"/>
      <c r="Z164" s="238"/>
      <c r="AA164" s="238"/>
      <c r="AB164" s="238"/>
      <c r="AC164" s="238"/>
      <c r="AD164" s="238"/>
      <c r="AE164" s="238"/>
      <c r="AF164" s="238"/>
      <c r="AG164" s="238"/>
      <c r="AH164" s="238"/>
      <c r="AI164" s="238"/>
      <c r="AJ164" s="238"/>
      <c r="AK164" s="238"/>
      <c r="AL164" s="238"/>
      <c r="AM164" s="238"/>
      <c r="AN164" s="238"/>
      <c r="AO164" s="238"/>
      <c r="AP164" s="238"/>
      <c r="AQ164" s="238"/>
      <c r="AR164" s="238"/>
      <c r="AS164" s="238"/>
      <c r="AT164" s="238"/>
      <c r="AU164" s="238"/>
      <c r="AV164" s="238"/>
      <c r="AW164" s="238"/>
      <c r="AX164" s="238"/>
      <c r="AY164" s="238"/>
      <c r="AZ164" s="238"/>
      <c r="BA164" s="238"/>
      <c r="BB164" s="238"/>
      <c r="BC164" s="238"/>
      <c r="BD164" s="238"/>
      <c r="BE164" s="238"/>
      <c r="BF164" s="238"/>
      <c r="BG164" s="238"/>
    </row>
    <row r="165" spans="1:108" s="243" customFormat="1" ht="42" customHeight="1">
      <c r="A165" s="216"/>
      <c r="B165" s="308" t="s">
        <v>529</v>
      </c>
      <c r="C165" s="309"/>
      <c r="D165" s="309"/>
      <c r="E165" s="308" t="s">
        <v>625</v>
      </c>
      <c r="F165" s="321" t="s">
        <v>420</v>
      </c>
      <c r="G165" s="319" t="s">
        <v>211</v>
      </c>
      <c r="H165" s="355">
        <v>10</v>
      </c>
      <c r="I165" s="319">
        <v>144888.33333333331</v>
      </c>
      <c r="J165" s="326">
        <v>1448883.333333333</v>
      </c>
      <c r="K165" s="233" t="s">
        <v>675</v>
      </c>
      <c r="L165" s="233" t="s">
        <v>675</v>
      </c>
      <c r="M165" s="239"/>
      <c r="N165" s="240"/>
      <c r="O165" s="241"/>
      <c r="P165" s="242"/>
      <c r="Q165" s="238"/>
      <c r="R165" s="241"/>
      <c r="S165" s="242"/>
      <c r="T165" s="238"/>
      <c r="U165" s="238"/>
      <c r="V165" s="238"/>
      <c r="W165" s="238"/>
      <c r="X165" s="238"/>
      <c r="Y165" s="238"/>
      <c r="Z165" s="238"/>
      <c r="AA165" s="238"/>
      <c r="AB165" s="238"/>
      <c r="AC165" s="238"/>
      <c r="AD165" s="238"/>
      <c r="AE165" s="238"/>
      <c r="AF165" s="238"/>
      <c r="AG165" s="238"/>
      <c r="AH165" s="238"/>
      <c r="AI165" s="238"/>
      <c r="AJ165" s="238"/>
      <c r="AK165" s="238"/>
      <c r="AL165" s="238"/>
      <c r="AM165" s="238"/>
      <c r="AN165" s="238"/>
      <c r="AO165" s="238"/>
      <c r="AP165" s="238"/>
      <c r="AQ165" s="238"/>
      <c r="AR165" s="238"/>
      <c r="AS165" s="238"/>
      <c r="AT165" s="238"/>
      <c r="AU165" s="238"/>
      <c r="AV165" s="238"/>
      <c r="AW165" s="238"/>
      <c r="AX165" s="238"/>
      <c r="AY165" s="238"/>
      <c r="AZ165" s="238"/>
      <c r="BA165" s="238"/>
      <c r="BB165" s="238"/>
      <c r="BC165" s="238"/>
      <c r="BD165" s="238"/>
      <c r="BE165" s="238"/>
      <c r="BF165" s="238"/>
      <c r="BG165" s="238"/>
    </row>
    <row r="166" spans="1:108" s="243" customFormat="1" ht="21.75" customHeight="1">
      <c r="A166" s="216"/>
      <c r="B166" s="308" t="s">
        <v>530</v>
      </c>
      <c r="C166" s="309"/>
      <c r="D166" s="309"/>
      <c r="E166" s="308" t="s">
        <v>626</v>
      </c>
      <c r="F166" s="321" t="s">
        <v>422</v>
      </c>
      <c r="G166" s="319" t="s">
        <v>209</v>
      </c>
      <c r="H166" s="355">
        <v>25</v>
      </c>
      <c r="I166" s="319">
        <v>209658.66666666669</v>
      </c>
      <c r="J166" s="326">
        <v>5241466.666666667</v>
      </c>
      <c r="K166" s="233" t="s">
        <v>675</v>
      </c>
      <c r="L166" s="233" t="s">
        <v>675</v>
      </c>
      <c r="M166" s="239"/>
      <c r="N166" s="240"/>
      <c r="O166" s="241"/>
      <c r="P166" s="242"/>
      <c r="Q166" s="238"/>
      <c r="R166" s="241"/>
      <c r="S166" s="242"/>
      <c r="T166" s="238"/>
      <c r="U166" s="238"/>
      <c r="V166" s="238"/>
      <c r="W166" s="238"/>
      <c r="X166" s="238"/>
      <c r="Y166" s="238"/>
      <c r="Z166" s="238"/>
      <c r="AA166" s="238"/>
      <c r="AB166" s="238"/>
      <c r="AC166" s="238"/>
      <c r="AD166" s="238"/>
      <c r="AE166" s="238"/>
      <c r="AF166" s="238"/>
      <c r="AG166" s="238"/>
      <c r="AH166" s="238"/>
      <c r="AI166" s="238"/>
      <c r="AJ166" s="238"/>
      <c r="AK166" s="238"/>
      <c r="AL166" s="238"/>
      <c r="AM166" s="238"/>
      <c r="AN166" s="238"/>
      <c r="AO166" s="238"/>
      <c r="AP166" s="238"/>
      <c r="AQ166" s="238"/>
      <c r="AR166" s="238"/>
      <c r="AS166" s="238"/>
      <c r="AT166" s="238"/>
      <c r="AU166" s="238"/>
      <c r="AV166" s="238"/>
      <c r="AW166" s="238"/>
      <c r="AX166" s="238"/>
      <c r="AY166" s="238"/>
      <c r="AZ166" s="238"/>
      <c r="BA166" s="238"/>
      <c r="BB166" s="238"/>
      <c r="BC166" s="238"/>
      <c r="BD166" s="238"/>
      <c r="BE166" s="238"/>
      <c r="BF166" s="238"/>
      <c r="BG166" s="238"/>
    </row>
    <row r="167" spans="1:108" s="243" customFormat="1" ht="28.5">
      <c r="A167" s="216"/>
      <c r="B167" s="308" t="s">
        <v>532</v>
      </c>
      <c r="C167" s="309"/>
      <c r="D167" s="309"/>
      <c r="E167" s="308" t="s">
        <v>627</v>
      </c>
      <c r="F167" s="321" t="s">
        <v>423</v>
      </c>
      <c r="G167" s="364" t="s">
        <v>212</v>
      </c>
      <c r="H167" s="355">
        <v>8</v>
      </c>
      <c r="I167" s="319">
        <v>41138.805555555555</v>
      </c>
      <c r="J167" s="326">
        <v>329110.44444444444</v>
      </c>
      <c r="K167" s="233" t="s">
        <v>675</v>
      </c>
      <c r="L167" s="233" t="s">
        <v>675</v>
      </c>
      <c r="M167" s="239"/>
      <c r="N167" s="240"/>
      <c r="O167" s="241"/>
      <c r="P167" s="242"/>
      <c r="Q167" s="238"/>
      <c r="R167" s="241"/>
      <c r="S167" s="242"/>
      <c r="T167" s="238"/>
      <c r="U167" s="238"/>
      <c r="V167" s="238"/>
      <c r="W167" s="238"/>
      <c r="X167" s="238"/>
      <c r="Y167" s="238"/>
      <c r="Z167" s="238"/>
      <c r="AA167" s="238"/>
      <c r="AB167" s="238"/>
      <c r="AC167" s="238"/>
      <c r="AD167" s="238"/>
      <c r="AE167" s="238"/>
      <c r="AF167" s="238"/>
      <c r="AG167" s="238"/>
      <c r="AH167" s="238"/>
      <c r="AI167" s="238"/>
      <c r="AJ167" s="238"/>
      <c r="AK167" s="238"/>
      <c r="AL167" s="238"/>
      <c r="AM167" s="238"/>
      <c r="AN167" s="238"/>
      <c r="AO167" s="238"/>
      <c r="AP167" s="238"/>
      <c r="AQ167" s="238"/>
      <c r="AR167" s="238"/>
      <c r="AS167" s="238"/>
      <c r="AT167" s="238"/>
      <c r="AU167" s="238"/>
      <c r="AV167" s="238"/>
      <c r="AW167" s="238"/>
      <c r="AX167" s="238"/>
      <c r="AY167" s="238"/>
      <c r="AZ167" s="238"/>
      <c r="BA167" s="238"/>
      <c r="BB167" s="238"/>
      <c r="BC167" s="238"/>
      <c r="BD167" s="238"/>
      <c r="BE167" s="238"/>
      <c r="BF167" s="238"/>
      <c r="BG167" s="238"/>
    </row>
    <row r="168" spans="1:108" s="243" customFormat="1" ht="28.5">
      <c r="A168" s="216"/>
      <c r="B168" s="308" t="s">
        <v>534</v>
      </c>
      <c r="C168" s="309"/>
      <c r="D168" s="309"/>
      <c r="E168" s="308" t="s">
        <v>628</v>
      </c>
      <c r="F168" s="321" t="s">
        <v>424</v>
      </c>
      <c r="G168" s="364" t="s">
        <v>4</v>
      </c>
      <c r="H168" s="355">
        <v>1</v>
      </c>
      <c r="I168" s="319">
        <v>26606293.333333336</v>
      </c>
      <c r="J168" s="326">
        <v>26606293.333333336</v>
      </c>
      <c r="K168" s="233" t="s">
        <v>675</v>
      </c>
      <c r="L168" s="233" t="s">
        <v>675</v>
      </c>
      <c r="M168" s="239"/>
      <c r="N168" s="240"/>
      <c r="O168" s="241"/>
      <c r="P168" s="242"/>
      <c r="Q168" s="238"/>
      <c r="R168" s="241"/>
      <c r="S168" s="242"/>
      <c r="T168" s="238"/>
      <c r="U168" s="238"/>
      <c r="V168" s="238"/>
      <c r="W168" s="238"/>
      <c r="X168" s="238"/>
      <c r="Y168" s="238"/>
      <c r="Z168" s="238"/>
      <c r="AA168" s="238"/>
      <c r="AB168" s="238"/>
      <c r="AC168" s="238"/>
      <c r="AD168" s="238"/>
      <c r="AE168" s="238"/>
      <c r="AF168" s="238"/>
      <c r="AG168" s="238"/>
      <c r="AH168" s="238"/>
      <c r="AI168" s="238"/>
      <c r="AJ168" s="238"/>
      <c r="AK168" s="238"/>
      <c r="AL168" s="238"/>
      <c r="AM168" s="238"/>
      <c r="AN168" s="238"/>
      <c r="AO168" s="238"/>
      <c r="AP168" s="238"/>
      <c r="AQ168" s="238"/>
      <c r="AR168" s="238"/>
      <c r="AS168" s="238"/>
      <c r="AT168" s="238"/>
      <c r="AU168" s="238"/>
      <c r="AV168" s="238"/>
      <c r="AW168" s="238"/>
      <c r="AX168" s="238"/>
      <c r="AY168" s="238"/>
      <c r="AZ168" s="238"/>
      <c r="BA168" s="238"/>
      <c r="BB168" s="238"/>
      <c r="BC168" s="238"/>
      <c r="BD168" s="238"/>
      <c r="BE168" s="238"/>
      <c r="BF168" s="238"/>
      <c r="BG168" s="238"/>
    </row>
    <row r="169" spans="1:108" s="243" customFormat="1" ht="28.5">
      <c r="A169" s="216"/>
      <c r="B169" s="308" t="s">
        <v>536</v>
      </c>
      <c r="C169" s="309"/>
      <c r="D169" s="309"/>
      <c r="E169" s="308" t="s">
        <v>629</v>
      </c>
      <c r="F169" s="321" t="s">
        <v>425</v>
      </c>
      <c r="G169" s="364" t="s">
        <v>212</v>
      </c>
      <c r="H169" s="355">
        <v>6.5</v>
      </c>
      <c r="I169" s="319">
        <v>41138.805555555555</v>
      </c>
      <c r="J169" s="326">
        <v>267402.23611111112</v>
      </c>
      <c r="K169" s="233" t="s">
        <v>675</v>
      </c>
      <c r="L169" s="233" t="s">
        <v>675</v>
      </c>
      <c r="M169" s="239"/>
      <c r="N169" s="240"/>
      <c r="O169" s="241"/>
      <c r="P169" s="242"/>
      <c r="Q169" s="238"/>
      <c r="R169" s="241"/>
      <c r="S169" s="242"/>
      <c r="T169" s="238"/>
      <c r="U169" s="238"/>
      <c r="V169" s="238"/>
      <c r="W169" s="238"/>
      <c r="X169" s="238"/>
      <c r="Y169" s="238"/>
      <c r="Z169" s="238"/>
      <c r="AA169" s="238"/>
      <c r="AB169" s="238"/>
      <c r="AC169" s="238"/>
      <c r="AD169" s="238"/>
      <c r="AE169" s="238"/>
      <c r="AF169" s="238"/>
      <c r="AG169" s="238"/>
      <c r="AH169" s="238"/>
      <c r="AI169" s="238"/>
      <c r="AJ169" s="238"/>
      <c r="AK169" s="238"/>
      <c r="AL169" s="238"/>
      <c r="AM169" s="238"/>
      <c r="AN169" s="238"/>
      <c r="AO169" s="238"/>
      <c r="AP169" s="238"/>
      <c r="AQ169" s="238"/>
      <c r="AR169" s="238"/>
      <c r="AS169" s="238"/>
      <c r="AT169" s="238"/>
      <c r="AU169" s="238"/>
      <c r="AV169" s="238"/>
      <c r="AW169" s="238"/>
      <c r="AX169" s="238"/>
      <c r="AY169" s="238"/>
      <c r="AZ169" s="238"/>
      <c r="BA169" s="238"/>
      <c r="BB169" s="238"/>
      <c r="BC169" s="238"/>
      <c r="BD169" s="238"/>
      <c r="BE169" s="238"/>
      <c r="BF169" s="238"/>
      <c r="BG169" s="238"/>
    </row>
    <row r="170" spans="1:108" s="243" customFormat="1" ht="28.5">
      <c r="A170" s="216"/>
      <c r="B170" s="308" t="s">
        <v>538</v>
      </c>
      <c r="C170" s="309"/>
      <c r="D170" s="309"/>
      <c r="E170" s="308" t="s">
        <v>630</v>
      </c>
      <c r="F170" s="321" t="s">
        <v>426</v>
      </c>
      <c r="G170" s="364" t="s">
        <v>4</v>
      </c>
      <c r="H170" s="355">
        <v>9</v>
      </c>
      <c r="I170" s="319">
        <v>18982.296296296296</v>
      </c>
      <c r="J170" s="326">
        <v>170840.66666666666</v>
      </c>
      <c r="K170" s="233" t="s">
        <v>675</v>
      </c>
      <c r="L170" s="233" t="s">
        <v>675</v>
      </c>
      <c r="M170" s="239"/>
      <c r="N170" s="240"/>
      <c r="O170" s="241"/>
      <c r="P170" s="242"/>
      <c r="Q170" s="238"/>
      <c r="R170" s="241"/>
      <c r="S170" s="242"/>
      <c r="T170" s="238"/>
      <c r="U170" s="238"/>
      <c r="V170" s="238"/>
      <c r="W170" s="238"/>
      <c r="X170" s="238"/>
      <c r="Y170" s="238"/>
      <c r="Z170" s="238"/>
      <c r="AA170" s="238"/>
      <c r="AB170" s="238"/>
      <c r="AC170" s="238"/>
      <c r="AD170" s="238"/>
      <c r="AE170" s="238"/>
      <c r="AF170" s="238"/>
      <c r="AG170" s="238"/>
      <c r="AH170" s="238"/>
      <c r="AI170" s="238"/>
      <c r="AJ170" s="238"/>
      <c r="AK170" s="238"/>
      <c r="AL170" s="238"/>
      <c r="AM170" s="238"/>
      <c r="AN170" s="238"/>
      <c r="AO170" s="238"/>
      <c r="AP170" s="238"/>
      <c r="AQ170" s="238"/>
      <c r="AR170" s="238"/>
      <c r="AS170" s="238"/>
      <c r="AT170" s="238"/>
      <c r="AU170" s="238"/>
      <c r="AV170" s="238"/>
      <c r="AW170" s="238"/>
      <c r="AX170" s="238"/>
      <c r="AY170" s="238"/>
      <c r="AZ170" s="238"/>
      <c r="BA170" s="238"/>
      <c r="BB170" s="238"/>
      <c r="BC170" s="238"/>
      <c r="BD170" s="238"/>
      <c r="BE170" s="238"/>
      <c r="BF170" s="238"/>
      <c r="BG170" s="238"/>
    </row>
    <row r="171" spans="1:108" s="243" customFormat="1" ht="28.5">
      <c r="A171" s="216"/>
      <c r="B171" s="308" t="s">
        <v>540</v>
      </c>
      <c r="C171" s="309"/>
      <c r="D171" s="309"/>
      <c r="E171" s="308" t="s">
        <v>631</v>
      </c>
      <c r="F171" s="321" t="s">
        <v>427</v>
      </c>
      <c r="G171" s="364" t="s">
        <v>4</v>
      </c>
      <c r="H171" s="355">
        <v>1</v>
      </c>
      <c r="I171" s="319">
        <v>248649.33333333331</v>
      </c>
      <c r="J171" s="326">
        <v>248649.33333333331</v>
      </c>
      <c r="K171" s="233" t="s">
        <v>675</v>
      </c>
      <c r="L171" s="233" t="s">
        <v>675</v>
      </c>
      <c r="M171" s="239"/>
      <c r="N171" s="240"/>
      <c r="O171" s="241"/>
      <c r="P171" s="242"/>
      <c r="Q171" s="238"/>
      <c r="R171" s="241"/>
      <c r="S171" s="242"/>
      <c r="T171" s="238"/>
      <c r="U171" s="238"/>
      <c r="V171" s="238"/>
      <c r="W171" s="238"/>
      <c r="X171" s="238"/>
      <c r="Y171" s="238"/>
      <c r="Z171" s="238"/>
      <c r="AA171" s="238"/>
      <c r="AB171" s="238"/>
      <c r="AC171" s="238"/>
      <c r="AD171" s="238"/>
      <c r="AE171" s="238"/>
      <c r="AF171" s="238"/>
      <c r="AG171" s="238"/>
      <c r="AH171" s="238"/>
      <c r="AI171" s="238"/>
      <c r="AJ171" s="238"/>
      <c r="AK171" s="238"/>
      <c r="AL171" s="238"/>
      <c r="AM171" s="238"/>
      <c r="AN171" s="238"/>
      <c r="AO171" s="238"/>
      <c r="AP171" s="238"/>
      <c r="AQ171" s="238"/>
      <c r="AR171" s="238"/>
      <c r="AS171" s="238"/>
      <c r="AT171" s="238"/>
      <c r="AU171" s="238"/>
      <c r="AV171" s="238"/>
      <c r="AW171" s="238"/>
      <c r="AX171" s="238"/>
      <c r="AY171" s="238"/>
      <c r="AZ171" s="238"/>
      <c r="BA171" s="238"/>
      <c r="BB171" s="238"/>
      <c r="BC171" s="238"/>
      <c r="BD171" s="238"/>
      <c r="BE171" s="238"/>
      <c r="BF171" s="238"/>
      <c r="BG171" s="238"/>
    </row>
    <row r="172" spans="1:108" s="243" customFormat="1" ht="28.5">
      <c r="A172" s="216"/>
      <c r="B172" s="308" t="s">
        <v>542</v>
      </c>
      <c r="C172" s="309"/>
      <c r="D172" s="309"/>
      <c r="E172" s="308" t="s">
        <v>632</v>
      </c>
      <c r="F172" s="321" t="s">
        <v>428</v>
      </c>
      <c r="G172" s="364" t="s">
        <v>4</v>
      </c>
      <c r="H172" s="355">
        <v>1</v>
      </c>
      <c r="I172" s="319">
        <v>30009833.333333336</v>
      </c>
      <c r="J172" s="326">
        <v>30009833.333333336</v>
      </c>
      <c r="K172" s="233" t="s">
        <v>675</v>
      </c>
      <c r="L172" s="233" t="s">
        <v>675</v>
      </c>
      <c r="M172" s="239"/>
      <c r="N172" s="240"/>
      <c r="O172" s="241"/>
      <c r="P172" s="242"/>
      <c r="Q172" s="238"/>
      <c r="R172" s="241"/>
      <c r="S172" s="242"/>
      <c r="T172" s="238"/>
      <c r="U172" s="238"/>
      <c r="V172" s="238"/>
      <c r="W172" s="238"/>
      <c r="X172" s="238"/>
      <c r="Y172" s="238"/>
      <c r="Z172" s="238"/>
      <c r="AA172" s="238"/>
      <c r="AB172" s="238"/>
      <c r="AC172" s="238"/>
      <c r="AD172" s="238"/>
      <c r="AE172" s="238"/>
      <c r="AF172" s="238"/>
      <c r="AG172" s="238"/>
      <c r="AH172" s="238"/>
      <c r="AI172" s="238"/>
      <c r="AJ172" s="238"/>
      <c r="AK172" s="238"/>
      <c r="AL172" s="238"/>
      <c r="AM172" s="238"/>
      <c r="AN172" s="238"/>
      <c r="AO172" s="238"/>
      <c r="AP172" s="238"/>
      <c r="AQ172" s="238"/>
      <c r="AR172" s="238"/>
      <c r="AS172" s="238"/>
      <c r="AT172" s="238"/>
      <c r="AU172" s="238"/>
      <c r="AV172" s="238"/>
      <c r="AW172" s="238"/>
      <c r="AX172" s="238"/>
      <c r="AY172" s="238"/>
      <c r="AZ172" s="238"/>
      <c r="BA172" s="238"/>
      <c r="BB172" s="238"/>
      <c r="BC172" s="238"/>
      <c r="BD172" s="238"/>
      <c r="BE172" s="238"/>
      <c r="BF172" s="238"/>
      <c r="BG172" s="238"/>
    </row>
    <row r="173" spans="1:108" s="243" customFormat="1">
      <c r="A173" s="216"/>
      <c r="B173" s="308" t="s">
        <v>544</v>
      </c>
      <c r="C173" s="309"/>
      <c r="D173" s="309"/>
      <c r="E173" s="308" t="s">
        <v>633</v>
      </c>
      <c r="F173" s="321" t="s">
        <v>458</v>
      </c>
      <c r="G173" s="364" t="s">
        <v>211</v>
      </c>
      <c r="H173" s="355">
        <v>0.66</v>
      </c>
      <c r="I173" s="319">
        <v>726339.1333333333</v>
      </c>
      <c r="J173" s="326">
        <v>479383.82799999998</v>
      </c>
      <c r="K173" s="233" t="s">
        <v>675</v>
      </c>
      <c r="L173" s="233" t="s">
        <v>675</v>
      </c>
      <c r="M173" s="239"/>
      <c r="N173" s="240"/>
      <c r="O173" s="241"/>
      <c r="P173" s="242"/>
      <c r="Q173" s="238"/>
      <c r="R173" s="241"/>
      <c r="S173" s="242"/>
      <c r="T173" s="238"/>
      <c r="U173" s="238"/>
      <c r="V173" s="238"/>
      <c r="W173" s="238"/>
      <c r="X173" s="238"/>
      <c r="Y173" s="238"/>
      <c r="Z173" s="238"/>
      <c r="AA173" s="238"/>
      <c r="AB173" s="238"/>
      <c r="AC173" s="238"/>
      <c r="AD173" s="238"/>
      <c r="AE173" s="238"/>
      <c r="AF173" s="238"/>
      <c r="AG173" s="238"/>
      <c r="AH173" s="238"/>
      <c r="AI173" s="238"/>
      <c r="AJ173" s="238"/>
      <c r="AK173" s="238"/>
      <c r="AL173" s="238"/>
      <c r="AM173" s="238"/>
      <c r="AN173" s="238"/>
      <c r="AO173" s="238"/>
      <c r="AP173" s="238"/>
      <c r="AQ173" s="238"/>
      <c r="AR173" s="238"/>
      <c r="AS173" s="238"/>
      <c r="AT173" s="238"/>
      <c r="AU173" s="238"/>
      <c r="AV173" s="238"/>
      <c r="AW173" s="238"/>
      <c r="AX173" s="238"/>
      <c r="AY173" s="238"/>
      <c r="AZ173" s="238"/>
      <c r="BA173" s="238"/>
      <c r="BB173" s="238"/>
      <c r="BC173" s="238"/>
      <c r="BD173" s="238"/>
      <c r="BE173" s="238"/>
      <c r="BF173" s="238"/>
      <c r="BG173" s="238"/>
    </row>
    <row r="174" spans="1:108" s="243" customFormat="1">
      <c r="A174" s="216"/>
      <c r="B174" s="308" t="s">
        <v>546</v>
      </c>
      <c r="C174" s="309"/>
      <c r="D174" s="309"/>
      <c r="E174" s="308" t="s">
        <v>634</v>
      </c>
      <c r="F174" s="321" t="s">
        <v>422</v>
      </c>
      <c r="G174" s="364" t="s">
        <v>209</v>
      </c>
      <c r="H174" s="355">
        <v>2.25</v>
      </c>
      <c r="I174" s="319">
        <v>209658.66666666669</v>
      </c>
      <c r="J174" s="326">
        <v>471732.00000000006</v>
      </c>
      <c r="K174" s="233" t="s">
        <v>675</v>
      </c>
      <c r="L174" s="233" t="s">
        <v>675</v>
      </c>
      <c r="M174" s="239"/>
      <c r="N174" s="240"/>
      <c r="O174" s="241"/>
      <c r="P174" s="242"/>
      <c r="Q174" s="238"/>
      <c r="R174" s="241"/>
      <c r="S174" s="242"/>
      <c r="T174" s="238"/>
      <c r="U174" s="238"/>
      <c r="V174" s="238"/>
      <c r="W174" s="238"/>
      <c r="X174" s="238"/>
      <c r="Y174" s="238"/>
      <c r="Z174" s="238"/>
      <c r="AA174" s="238"/>
      <c r="AB174" s="238"/>
      <c r="AC174" s="238"/>
      <c r="AD174" s="238"/>
      <c r="AE174" s="238"/>
      <c r="AF174" s="238"/>
      <c r="AG174" s="238"/>
      <c r="AH174" s="238"/>
      <c r="AI174" s="238"/>
      <c r="AJ174" s="238"/>
      <c r="AK174" s="238"/>
      <c r="AL174" s="238"/>
      <c r="AM174" s="238"/>
      <c r="AN174" s="238"/>
      <c r="AO174" s="238"/>
      <c r="AP174" s="238"/>
      <c r="AQ174" s="238"/>
      <c r="AR174" s="216"/>
      <c r="AS174" s="216"/>
      <c r="AT174" s="216"/>
      <c r="AU174" s="216"/>
      <c r="AV174" s="216"/>
      <c r="AW174" s="216"/>
      <c r="AX174" s="216"/>
      <c r="AY174" s="216"/>
      <c r="AZ174" s="216"/>
      <c r="BA174" s="216"/>
      <c r="BB174" s="216"/>
      <c r="BC174" s="216"/>
      <c r="BD174" s="216"/>
      <c r="BE174" s="216"/>
      <c r="BF174" s="216"/>
      <c r="BG174" s="216"/>
      <c r="BH174" s="216"/>
      <c r="BI174" s="216"/>
      <c r="BJ174" s="216"/>
      <c r="BK174" s="216"/>
      <c r="BL174" s="216"/>
      <c r="BM174" s="216"/>
      <c r="BN174" s="216"/>
      <c r="BO174" s="216"/>
      <c r="BP174" s="216"/>
      <c r="BQ174" s="216"/>
      <c r="BR174" s="216"/>
      <c r="BS174" s="216"/>
      <c r="BT174" s="216"/>
      <c r="BU174" s="216"/>
      <c r="BV174" s="216"/>
      <c r="BW174" s="216"/>
      <c r="BX174" s="216"/>
      <c r="BY174" s="216"/>
      <c r="BZ174" s="216"/>
      <c r="CA174" s="216"/>
      <c r="CB174" s="216"/>
      <c r="CC174" s="216"/>
      <c r="CD174" s="216"/>
      <c r="CE174" s="216"/>
      <c r="CF174" s="216"/>
      <c r="CG174" s="216"/>
      <c r="CH174" s="216"/>
      <c r="CI174" s="216"/>
      <c r="CJ174" s="216"/>
      <c r="CK174" s="216"/>
      <c r="CL174" s="216"/>
      <c r="CM174" s="216"/>
      <c r="CN174" s="216"/>
      <c r="CO174" s="216"/>
      <c r="CP174" s="216"/>
      <c r="CQ174" s="216"/>
      <c r="CR174" s="216"/>
      <c r="CS174" s="216"/>
      <c r="CT174" s="216"/>
      <c r="CU174" s="216"/>
      <c r="CV174" s="216"/>
      <c r="CW174" s="216"/>
      <c r="CX174" s="216"/>
      <c r="CY174" s="216"/>
      <c r="CZ174" s="216"/>
      <c r="DA174" s="216"/>
      <c r="DB174" s="216"/>
      <c r="DC174" s="216"/>
      <c r="DD174" s="216"/>
    </row>
    <row r="175" spans="1:108" s="243" customFormat="1">
      <c r="A175" s="216"/>
      <c r="B175" s="308" t="s">
        <v>548</v>
      </c>
      <c r="C175" s="309"/>
      <c r="D175" s="309"/>
      <c r="E175" s="308" t="s">
        <v>635</v>
      </c>
      <c r="F175" s="321" t="s">
        <v>429</v>
      </c>
      <c r="G175" s="364" t="s">
        <v>209</v>
      </c>
      <c r="H175" s="355">
        <v>2.2799999999999998</v>
      </c>
      <c r="I175" s="319">
        <v>45326.805555555562</v>
      </c>
      <c r="J175" s="326">
        <v>103345.11666666667</v>
      </c>
      <c r="K175" s="233" t="s">
        <v>675</v>
      </c>
      <c r="L175" s="233" t="s">
        <v>675</v>
      </c>
      <c r="M175" s="239"/>
      <c r="N175" s="240"/>
      <c r="O175" s="241"/>
      <c r="P175" s="242"/>
      <c r="Q175" s="238"/>
      <c r="R175" s="241"/>
      <c r="S175" s="242"/>
      <c r="T175" s="238"/>
      <c r="U175" s="238"/>
      <c r="V175" s="238"/>
      <c r="W175" s="238"/>
      <c r="X175" s="238"/>
      <c r="Y175" s="238"/>
      <c r="Z175" s="238"/>
      <c r="AA175" s="238"/>
      <c r="AB175" s="238"/>
      <c r="AC175" s="238"/>
      <c r="AD175" s="238"/>
      <c r="AE175" s="238"/>
      <c r="AF175" s="238"/>
      <c r="AG175" s="238"/>
      <c r="AH175" s="238"/>
      <c r="AI175" s="238"/>
      <c r="AJ175" s="238"/>
      <c r="AK175" s="238"/>
      <c r="AL175" s="238"/>
      <c r="AM175" s="238"/>
      <c r="AN175" s="238"/>
      <c r="AO175" s="238"/>
      <c r="AP175" s="238"/>
      <c r="AQ175" s="238"/>
      <c r="AR175" s="216"/>
      <c r="AS175" s="216"/>
      <c r="AT175" s="216"/>
      <c r="AU175" s="216"/>
      <c r="AV175" s="216"/>
      <c r="AW175" s="216"/>
      <c r="AX175" s="216"/>
      <c r="AY175" s="216"/>
      <c r="AZ175" s="216"/>
      <c r="BA175" s="216"/>
      <c r="BB175" s="216"/>
      <c r="BC175" s="216"/>
      <c r="BD175" s="216"/>
      <c r="BE175" s="216"/>
      <c r="BF175" s="216"/>
      <c r="BG175" s="216"/>
      <c r="BH175" s="216"/>
      <c r="BI175" s="216"/>
      <c r="BJ175" s="216"/>
      <c r="BK175" s="216"/>
      <c r="BL175" s="216"/>
      <c r="BM175" s="216"/>
      <c r="BN175" s="216"/>
      <c r="BO175" s="216"/>
      <c r="BP175" s="216"/>
      <c r="BQ175" s="216"/>
      <c r="BR175" s="216"/>
      <c r="BS175" s="216"/>
      <c r="BT175" s="216"/>
      <c r="BU175" s="216"/>
      <c r="BV175" s="216"/>
      <c r="BW175" s="216"/>
      <c r="BX175" s="216"/>
      <c r="BY175" s="216"/>
      <c r="BZ175" s="216"/>
      <c r="CA175" s="216"/>
      <c r="CB175" s="216"/>
      <c r="CC175" s="216"/>
      <c r="CD175" s="216"/>
      <c r="CE175" s="216"/>
      <c r="CF175" s="216"/>
      <c r="CG175" s="216"/>
      <c r="CH175" s="216"/>
      <c r="CI175" s="216"/>
      <c r="CJ175" s="216"/>
      <c r="CK175" s="216"/>
      <c r="CL175" s="216"/>
      <c r="CM175" s="216"/>
      <c r="CN175" s="216"/>
      <c r="CO175" s="216"/>
      <c r="CP175" s="216"/>
      <c r="CQ175" s="216"/>
      <c r="CR175" s="216"/>
      <c r="CS175" s="216"/>
      <c r="CT175" s="216"/>
      <c r="CU175" s="216"/>
      <c r="CV175" s="216"/>
      <c r="CW175" s="216"/>
      <c r="CX175" s="216"/>
      <c r="CY175" s="216"/>
      <c r="CZ175" s="216"/>
      <c r="DA175" s="216"/>
      <c r="DB175" s="216"/>
      <c r="DC175" s="216"/>
      <c r="DD175" s="216"/>
    </row>
    <row r="176" spans="1:108" s="243" customFormat="1" ht="28.5">
      <c r="A176" s="216"/>
      <c r="B176" s="308" t="s">
        <v>552</v>
      </c>
      <c r="C176" s="309"/>
      <c r="D176" s="309"/>
      <c r="E176" s="308" t="s">
        <v>637</v>
      </c>
      <c r="F176" s="321" t="s">
        <v>459</v>
      </c>
      <c r="G176" s="364" t="s">
        <v>4</v>
      </c>
      <c r="H176" s="355">
        <v>1</v>
      </c>
      <c r="I176" s="319">
        <v>655435.65833333333</v>
      </c>
      <c r="J176" s="326">
        <v>655435.65833333333</v>
      </c>
      <c r="K176" s="233" t="s">
        <v>675</v>
      </c>
      <c r="L176" s="233" t="s">
        <v>675</v>
      </c>
      <c r="M176" s="239"/>
      <c r="N176" s="240"/>
      <c r="O176" s="241"/>
      <c r="P176" s="242"/>
      <c r="Q176" s="238"/>
      <c r="R176" s="241"/>
      <c r="S176" s="242"/>
      <c r="T176" s="238"/>
      <c r="U176" s="238"/>
      <c r="V176" s="238"/>
      <c r="W176" s="238"/>
      <c r="X176" s="238"/>
      <c r="Y176" s="238"/>
      <c r="Z176" s="238"/>
      <c r="AA176" s="238"/>
      <c r="AB176" s="238"/>
      <c r="AC176" s="238"/>
      <c r="AD176" s="238"/>
      <c r="AE176" s="238"/>
      <c r="AF176" s="238"/>
      <c r="AG176" s="238"/>
      <c r="AH176" s="238"/>
      <c r="AI176" s="238"/>
      <c r="AJ176" s="238"/>
      <c r="AK176" s="238"/>
      <c r="AL176" s="238"/>
      <c r="AM176" s="238"/>
      <c r="AN176" s="238"/>
      <c r="AO176" s="238"/>
      <c r="AP176" s="238"/>
      <c r="AQ176" s="238"/>
      <c r="AR176" s="216"/>
      <c r="AS176" s="216"/>
      <c r="AT176" s="216"/>
      <c r="AU176" s="216"/>
      <c r="AV176" s="216"/>
      <c r="AW176" s="216"/>
      <c r="AX176" s="216"/>
      <c r="AY176" s="216"/>
      <c r="AZ176" s="216"/>
      <c r="BA176" s="216"/>
      <c r="BB176" s="216"/>
      <c r="BC176" s="216"/>
      <c r="BD176" s="216"/>
      <c r="BE176" s="216"/>
      <c r="BF176" s="216"/>
      <c r="BG176" s="216"/>
      <c r="BH176" s="216"/>
      <c r="BI176" s="216"/>
      <c r="BJ176" s="216"/>
      <c r="BK176" s="216"/>
      <c r="BL176" s="216"/>
      <c r="BM176" s="216"/>
      <c r="BN176" s="216"/>
      <c r="BO176" s="216"/>
      <c r="BP176" s="216"/>
      <c r="BQ176" s="216"/>
      <c r="BR176" s="216"/>
      <c r="BS176" s="216"/>
      <c r="BT176" s="216"/>
      <c r="BU176" s="216"/>
      <c r="BV176" s="216"/>
      <c r="BW176" s="216"/>
      <c r="BX176" s="216"/>
      <c r="BY176" s="216"/>
      <c r="BZ176" s="216"/>
      <c r="CA176" s="216"/>
      <c r="CB176" s="216"/>
      <c r="CC176" s="216"/>
      <c r="CD176" s="216"/>
      <c r="CE176" s="216"/>
      <c r="CF176" s="216"/>
      <c r="CG176" s="216"/>
      <c r="CH176" s="216"/>
      <c r="CI176" s="216"/>
      <c r="CJ176" s="216"/>
      <c r="CK176" s="216"/>
      <c r="CL176" s="216"/>
      <c r="CM176" s="216"/>
      <c r="CN176" s="216"/>
      <c r="CO176" s="216"/>
      <c r="CP176" s="216"/>
      <c r="CQ176" s="216"/>
      <c r="CR176" s="216"/>
      <c r="CS176" s="216"/>
      <c r="CT176" s="216"/>
      <c r="CU176" s="216"/>
      <c r="CV176" s="216"/>
      <c r="CW176" s="216"/>
      <c r="CX176" s="216"/>
      <c r="CY176" s="216"/>
      <c r="CZ176" s="216"/>
      <c r="DA176" s="216"/>
      <c r="DB176" s="216"/>
      <c r="DC176" s="216"/>
      <c r="DD176" s="216"/>
    </row>
    <row r="177" spans="1:108" s="243" customFormat="1" ht="27.75" customHeight="1">
      <c r="A177" s="216"/>
      <c r="B177" s="308" t="s">
        <v>554</v>
      </c>
      <c r="C177" s="309"/>
      <c r="D177" s="309"/>
      <c r="E177" s="308" t="s">
        <v>638</v>
      </c>
      <c r="F177" s="321" t="s">
        <v>431</v>
      </c>
      <c r="G177" s="364" t="s">
        <v>4</v>
      </c>
      <c r="H177" s="355">
        <v>1</v>
      </c>
      <c r="I177" s="319">
        <v>16451091.666666668</v>
      </c>
      <c r="J177" s="326">
        <v>16451091.666666668</v>
      </c>
      <c r="K177" s="233" t="s">
        <v>675</v>
      </c>
      <c r="L177" s="233" t="s">
        <v>675</v>
      </c>
      <c r="M177" s="239"/>
      <c r="N177" s="240"/>
      <c r="O177" s="241"/>
      <c r="P177" s="242"/>
      <c r="Q177" s="238"/>
      <c r="R177" s="241"/>
      <c r="S177" s="242"/>
      <c r="T177" s="238"/>
      <c r="U177" s="238"/>
      <c r="V177" s="238"/>
      <c r="W177" s="238"/>
      <c r="X177" s="238"/>
      <c r="Y177" s="238"/>
      <c r="Z177" s="238"/>
      <c r="AA177" s="238"/>
      <c r="AB177" s="238"/>
      <c r="AC177" s="238"/>
      <c r="AD177" s="238"/>
      <c r="AE177" s="238"/>
      <c r="AF177" s="238"/>
      <c r="AG177" s="238"/>
      <c r="AH177" s="238"/>
      <c r="AI177" s="238"/>
      <c r="AJ177" s="238"/>
      <c r="AK177" s="238"/>
      <c r="AL177" s="238"/>
      <c r="AM177" s="238"/>
      <c r="AN177" s="238"/>
      <c r="AO177" s="238"/>
      <c r="AP177" s="238"/>
      <c r="AQ177" s="238"/>
      <c r="AR177" s="216"/>
      <c r="AS177" s="216"/>
      <c r="AT177" s="216"/>
      <c r="AU177" s="216"/>
      <c r="AV177" s="216"/>
      <c r="AW177" s="216"/>
      <c r="AX177" s="216"/>
      <c r="AY177" s="216"/>
      <c r="AZ177" s="216"/>
      <c r="BA177" s="216"/>
      <c r="BB177" s="216"/>
      <c r="BC177" s="216"/>
      <c r="BD177" s="216"/>
      <c r="BE177" s="216"/>
      <c r="BF177" s="216"/>
      <c r="BG177" s="216"/>
      <c r="BH177" s="216"/>
      <c r="BI177" s="216"/>
      <c r="BJ177" s="216"/>
      <c r="BK177" s="216"/>
      <c r="BL177" s="216"/>
      <c r="BM177" s="216"/>
      <c r="BN177" s="216"/>
      <c r="BO177" s="216"/>
      <c r="BP177" s="216"/>
      <c r="BQ177" s="216"/>
      <c r="BR177" s="216"/>
      <c r="BS177" s="216"/>
      <c r="BT177" s="216"/>
      <c r="BU177" s="216"/>
      <c r="BV177" s="216"/>
      <c r="BW177" s="216"/>
      <c r="BX177" s="216"/>
      <c r="BY177" s="216"/>
      <c r="BZ177" s="216"/>
      <c r="CA177" s="216"/>
      <c r="CB177" s="216"/>
      <c r="CC177" s="216"/>
      <c r="CD177" s="216"/>
      <c r="CE177" s="216"/>
      <c r="CF177" s="216"/>
      <c r="CG177" s="216"/>
      <c r="CH177" s="216"/>
      <c r="CI177" s="216"/>
      <c r="CJ177" s="216"/>
      <c r="CK177" s="216"/>
      <c r="CL177" s="216"/>
      <c r="CM177" s="216"/>
      <c r="CN177" s="216"/>
      <c r="CO177" s="216"/>
      <c r="CP177" s="216"/>
      <c r="CQ177" s="216"/>
      <c r="CR177" s="216"/>
      <c r="CS177" s="216"/>
      <c r="CT177" s="216"/>
      <c r="CU177" s="216"/>
      <c r="CV177" s="216"/>
      <c r="CW177" s="216"/>
      <c r="CX177" s="216"/>
      <c r="CY177" s="216"/>
      <c r="CZ177" s="216"/>
      <c r="DA177" s="216"/>
      <c r="DB177" s="216"/>
      <c r="DC177" s="216"/>
      <c r="DD177" s="216"/>
    </row>
    <row r="178" spans="1:108" s="243" customFormat="1" ht="28.5">
      <c r="A178" s="216"/>
      <c r="B178" s="308" t="s">
        <v>555</v>
      </c>
      <c r="C178" s="309"/>
      <c r="D178" s="309"/>
      <c r="E178" s="308" t="s">
        <v>639</v>
      </c>
      <c r="F178" s="321" t="s">
        <v>432</v>
      </c>
      <c r="G178" s="364" t="s">
        <v>4</v>
      </c>
      <c r="H178" s="355">
        <v>1</v>
      </c>
      <c r="I178" s="319">
        <v>850786.66666666674</v>
      </c>
      <c r="J178" s="326">
        <v>850786.66666666674</v>
      </c>
      <c r="K178" s="233" t="s">
        <v>675</v>
      </c>
      <c r="L178" s="233" t="s">
        <v>675</v>
      </c>
      <c r="M178" s="239"/>
      <c r="N178" s="240"/>
      <c r="O178" s="241"/>
      <c r="P178" s="242"/>
      <c r="Q178" s="238"/>
      <c r="R178" s="241"/>
      <c r="S178" s="242"/>
      <c r="T178" s="238"/>
      <c r="U178" s="238"/>
      <c r="V178" s="238"/>
      <c r="W178" s="238"/>
      <c r="X178" s="238"/>
      <c r="Y178" s="238"/>
      <c r="Z178" s="238"/>
      <c r="AA178" s="238"/>
      <c r="AB178" s="238"/>
      <c r="AC178" s="238"/>
      <c r="AD178" s="238"/>
      <c r="AE178" s="238"/>
      <c r="AF178" s="238"/>
      <c r="AG178" s="238"/>
      <c r="AH178" s="238"/>
      <c r="AI178" s="238"/>
      <c r="AJ178" s="238"/>
      <c r="AK178" s="238"/>
      <c r="AL178" s="238"/>
      <c r="AM178" s="238"/>
      <c r="AN178" s="238"/>
      <c r="AO178" s="238"/>
      <c r="AP178" s="238"/>
      <c r="AQ178" s="238"/>
      <c r="AR178" s="216"/>
      <c r="AS178" s="216"/>
      <c r="AT178" s="216"/>
      <c r="AU178" s="216"/>
      <c r="AV178" s="216"/>
      <c r="AW178" s="216"/>
      <c r="AX178" s="216"/>
      <c r="AY178" s="216"/>
      <c r="AZ178" s="216"/>
      <c r="BA178" s="216"/>
      <c r="BB178" s="216"/>
      <c r="BC178" s="216"/>
      <c r="BD178" s="216"/>
      <c r="BE178" s="216"/>
      <c r="BF178" s="216"/>
      <c r="BG178" s="216"/>
      <c r="BH178" s="216"/>
      <c r="BI178" s="216"/>
      <c r="BJ178" s="216"/>
      <c r="BK178" s="216"/>
      <c r="BL178" s="216"/>
      <c r="BM178" s="216"/>
      <c r="BN178" s="216"/>
      <c r="BO178" s="216"/>
      <c r="BP178" s="216"/>
      <c r="BQ178" s="216"/>
      <c r="BR178" s="216"/>
      <c r="BS178" s="216"/>
      <c r="BT178" s="216"/>
      <c r="BU178" s="216"/>
      <c r="BV178" s="216"/>
      <c r="BW178" s="216"/>
      <c r="BX178" s="216"/>
      <c r="BY178" s="216"/>
      <c r="BZ178" s="216"/>
      <c r="CA178" s="216"/>
      <c r="CB178" s="216"/>
      <c r="CC178" s="216"/>
      <c r="CD178" s="216"/>
      <c r="CE178" s="216"/>
      <c r="CF178" s="216"/>
      <c r="CG178" s="216"/>
      <c r="CH178" s="216"/>
      <c r="CI178" s="216"/>
      <c r="CJ178" s="216"/>
      <c r="CK178" s="216"/>
      <c r="CL178" s="216"/>
      <c r="CM178" s="216"/>
      <c r="CN178" s="216"/>
      <c r="CO178" s="216"/>
      <c r="CP178" s="216"/>
      <c r="CQ178" s="216"/>
      <c r="CR178" s="216"/>
      <c r="CS178" s="216"/>
      <c r="CT178" s="216"/>
      <c r="CU178" s="216"/>
      <c r="CV178" s="216"/>
      <c r="CW178" s="216"/>
      <c r="CX178" s="216"/>
      <c r="CY178" s="216"/>
      <c r="CZ178" s="216"/>
      <c r="DA178" s="216"/>
      <c r="DB178" s="216"/>
      <c r="DC178" s="216"/>
      <c r="DD178" s="216"/>
    </row>
    <row r="179" spans="1:108" s="243" customFormat="1" ht="28.5">
      <c r="A179" s="216"/>
      <c r="B179" s="308" t="s">
        <v>557</v>
      </c>
      <c r="C179" s="309"/>
      <c r="D179" s="309"/>
      <c r="E179" s="308" t="s">
        <v>640</v>
      </c>
      <c r="F179" s="321" t="s">
        <v>433</v>
      </c>
      <c r="G179" s="364" t="s">
        <v>4</v>
      </c>
      <c r="H179" s="355">
        <v>1</v>
      </c>
      <c r="I179" s="319">
        <v>194383.72093023255</v>
      </c>
      <c r="J179" s="326">
        <v>194383.72093023255</v>
      </c>
      <c r="K179" s="233" t="s">
        <v>675</v>
      </c>
      <c r="L179" s="233" t="s">
        <v>675</v>
      </c>
      <c r="M179" s="239"/>
      <c r="N179" s="240"/>
      <c r="O179" s="241"/>
      <c r="P179" s="242"/>
      <c r="Q179" s="238"/>
      <c r="R179" s="241"/>
      <c r="S179" s="242"/>
      <c r="T179" s="238"/>
      <c r="U179" s="238"/>
      <c r="V179" s="238"/>
      <c r="W179" s="238"/>
      <c r="X179" s="238"/>
      <c r="Y179" s="238"/>
      <c r="Z179" s="238"/>
      <c r="AA179" s="238"/>
      <c r="AB179" s="238"/>
      <c r="AC179" s="238"/>
      <c r="AD179" s="238"/>
      <c r="AE179" s="238"/>
      <c r="AF179" s="238"/>
      <c r="AG179" s="238"/>
      <c r="AH179" s="238"/>
      <c r="AI179" s="238"/>
      <c r="AJ179" s="238"/>
      <c r="AK179" s="238"/>
      <c r="AL179" s="238"/>
      <c r="AM179" s="238"/>
      <c r="AN179" s="238"/>
      <c r="AO179" s="238"/>
      <c r="AP179" s="238"/>
      <c r="AQ179" s="238"/>
      <c r="AR179" s="216"/>
      <c r="AS179" s="216"/>
      <c r="AT179" s="216"/>
      <c r="AU179" s="216"/>
      <c r="AV179" s="216"/>
      <c r="AW179" s="216"/>
      <c r="AX179" s="216"/>
      <c r="AY179" s="216"/>
      <c r="AZ179" s="216"/>
      <c r="BA179" s="216"/>
      <c r="BB179" s="216"/>
      <c r="BC179" s="216"/>
      <c r="BD179" s="216"/>
      <c r="BE179" s="216"/>
      <c r="BF179" s="216"/>
      <c r="BG179" s="216"/>
      <c r="BH179" s="216"/>
      <c r="BI179" s="216"/>
      <c r="BJ179" s="216"/>
      <c r="BK179" s="216"/>
      <c r="BL179" s="216"/>
      <c r="BM179" s="216"/>
      <c r="BN179" s="216"/>
      <c r="BO179" s="216"/>
      <c r="BP179" s="216"/>
      <c r="BQ179" s="216"/>
      <c r="BR179" s="216"/>
      <c r="BS179" s="216"/>
      <c r="BT179" s="216"/>
      <c r="BU179" s="216"/>
      <c r="BV179" s="216"/>
      <c r="BW179" s="216"/>
      <c r="BX179" s="216"/>
      <c r="BY179" s="216"/>
      <c r="BZ179" s="216"/>
      <c r="CA179" s="216"/>
      <c r="CB179" s="216"/>
      <c r="CC179" s="216"/>
      <c r="CD179" s="216"/>
      <c r="CE179" s="216"/>
      <c r="CF179" s="216"/>
      <c r="CG179" s="216"/>
      <c r="CH179" s="216"/>
      <c r="CI179" s="216"/>
      <c r="CJ179" s="216"/>
      <c r="CK179" s="216"/>
      <c r="CL179" s="216"/>
      <c r="CM179" s="216"/>
      <c r="CN179" s="216"/>
      <c r="CO179" s="216"/>
      <c r="CP179" s="216"/>
      <c r="CQ179" s="216"/>
      <c r="CR179" s="216"/>
      <c r="CS179" s="216"/>
      <c r="CT179" s="216"/>
      <c r="CU179" s="216"/>
      <c r="CV179" s="216"/>
      <c r="CW179" s="216"/>
      <c r="CX179" s="216"/>
      <c r="CY179" s="216"/>
      <c r="CZ179" s="216"/>
      <c r="DA179" s="216"/>
      <c r="DB179" s="216"/>
      <c r="DC179" s="216"/>
      <c r="DD179" s="216"/>
    </row>
    <row r="180" spans="1:108" s="243" customFormat="1">
      <c r="A180" s="216"/>
      <c r="B180" s="308" t="s">
        <v>559</v>
      </c>
      <c r="C180" s="309"/>
      <c r="D180" s="309"/>
      <c r="E180" s="308" t="s">
        <v>641</v>
      </c>
      <c r="F180" s="321" t="s">
        <v>434</v>
      </c>
      <c r="G180" s="364" t="s">
        <v>4</v>
      </c>
      <c r="H180" s="355">
        <v>1</v>
      </c>
      <c r="I180" s="319">
        <v>3213762.068965517</v>
      </c>
      <c r="J180" s="326">
        <v>3213762.068965517</v>
      </c>
      <c r="K180" s="233" t="s">
        <v>675</v>
      </c>
      <c r="L180" s="233" t="s">
        <v>675</v>
      </c>
      <c r="M180" s="239"/>
      <c r="N180" s="240"/>
      <c r="O180" s="241"/>
      <c r="P180" s="242"/>
      <c r="Q180" s="238"/>
      <c r="R180" s="241"/>
      <c r="S180" s="242"/>
      <c r="T180" s="238"/>
      <c r="U180" s="238"/>
      <c r="V180" s="238"/>
      <c r="W180" s="238"/>
      <c r="X180" s="238"/>
      <c r="Y180" s="238"/>
      <c r="Z180" s="238"/>
      <c r="AA180" s="238"/>
      <c r="AB180" s="238"/>
      <c r="AC180" s="238"/>
      <c r="AD180" s="238"/>
      <c r="AE180" s="238"/>
      <c r="AF180" s="238"/>
      <c r="AG180" s="238"/>
      <c r="AH180" s="238"/>
      <c r="AI180" s="238"/>
      <c r="AJ180" s="238"/>
      <c r="AK180" s="238"/>
      <c r="AL180" s="238"/>
      <c r="AM180" s="238"/>
      <c r="AN180" s="238"/>
      <c r="AO180" s="238"/>
      <c r="AP180" s="238"/>
      <c r="AQ180" s="238"/>
      <c r="AR180" s="216"/>
      <c r="AS180" s="216"/>
      <c r="AT180" s="216"/>
      <c r="AU180" s="216"/>
      <c r="AV180" s="216"/>
      <c r="AW180" s="216"/>
      <c r="AX180" s="216"/>
      <c r="AY180" s="216"/>
      <c r="AZ180" s="216"/>
      <c r="BA180" s="216"/>
      <c r="BB180" s="216"/>
      <c r="BC180" s="216"/>
      <c r="BD180" s="216"/>
      <c r="BE180" s="216"/>
      <c r="BF180" s="216"/>
      <c r="BG180" s="216"/>
      <c r="BH180" s="216"/>
      <c r="BI180" s="216"/>
      <c r="BJ180" s="216"/>
      <c r="BK180" s="216"/>
      <c r="BL180" s="216"/>
      <c r="BM180" s="216"/>
      <c r="BN180" s="216"/>
      <c r="BO180" s="216"/>
      <c r="BP180" s="216"/>
      <c r="BQ180" s="216"/>
      <c r="BR180" s="216"/>
      <c r="BS180" s="216"/>
      <c r="BT180" s="216"/>
      <c r="BU180" s="216"/>
      <c r="BV180" s="216"/>
      <c r="BW180" s="216"/>
      <c r="BX180" s="216"/>
      <c r="BY180" s="216"/>
      <c r="BZ180" s="216"/>
      <c r="CA180" s="216"/>
      <c r="CB180" s="216"/>
      <c r="CC180" s="216"/>
      <c r="CD180" s="216"/>
      <c r="CE180" s="216"/>
      <c r="CF180" s="216"/>
      <c r="CG180" s="216"/>
      <c r="CH180" s="216"/>
      <c r="CI180" s="216"/>
      <c r="CJ180" s="216"/>
      <c r="CK180" s="216"/>
      <c r="CL180" s="216"/>
      <c r="CM180" s="216"/>
      <c r="CN180" s="216"/>
      <c r="CO180" s="216"/>
      <c r="CP180" s="216"/>
      <c r="CQ180" s="216"/>
      <c r="CR180" s="216"/>
      <c r="CS180" s="216"/>
      <c r="CT180" s="216"/>
      <c r="CU180" s="216"/>
      <c r="CV180" s="216"/>
      <c r="CW180" s="216"/>
      <c r="CX180" s="216"/>
      <c r="CY180" s="216"/>
      <c r="CZ180" s="216"/>
      <c r="DA180" s="216"/>
      <c r="DB180" s="216"/>
      <c r="DC180" s="216"/>
      <c r="DD180" s="216"/>
    </row>
    <row r="181" spans="1:108">
      <c r="B181" s="400" t="s">
        <v>563</v>
      </c>
      <c r="C181" s="401"/>
      <c r="D181" s="401"/>
      <c r="E181" s="401"/>
      <c r="F181" s="401"/>
      <c r="G181" s="401"/>
      <c r="H181" s="401"/>
      <c r="I181" s="402"/>
      <c r="J181" s="371">
        <v>87663690.656784654</v>
      </c>
      <c r="K181" s="266" t="s">
        <v>675</v>
      </c>
      <c r="L181" s="266" t="s">
        <v>675</v>
      </c>
      <c r="M181" s="239"/>
      <c r="N181" s="238"/>
      <c r="O181" s="240"/>
      <c r="P181" s="263"/>
      <c r="Q181" s="238"/>
      <c r="R181" s="238"/>
      <c r="S181" s="263"/>
      <c r="T181" s="264"/>
      <c r="U181" s="264"/>
      <c r="V181" s="238"/>
      <c r="W181" s="238"/>
      <c r="X181" s="238"/>
      <c r="Y181" s="238"/>
      <c r="Z181" s="238"/>
      <c r="AA181" s="238"/>
      <c r="AB181" s="238"/>
      <c r="AC181" s="238"/>
      <c r="AD181" s="238"/>
      <c r="AE181" s="238"/>
      <c r="AF181" s="238"/>
      <c r="AG181" s="238"/>
      <c r="AH181" s="238"/>
      <c r="AI181" s="238"/>
      <c r="AJ181" s="238"/>
      <c r="AK181" s="238"/>
      <c r="AL181" s="238"/>
      <c r="AM181" s="238"/>
      <c r="AN181" s="238"/>
      <c r="AO181" s="238"/>
      <c r="AP181" s="238"/>
      <c r="AQ181" s="238"/>
      <c r="AR181" s="238"/>
      <c r="AS181" s="238"/>
      <c r="AT181" s="238"/>
      <c r="AU181" s="238"/>
      <c r="AV181" s="238"/>
      <c r="AW181" s="238"/>
      <c r="AX181" s="238"/>
      <c r="AY181" s="238"/>
    </row>
    <row r="182" spans="1:108">
      <c r="B182" s="424" t="s">
        <v>313</v>
      </c>
      <c r="C182" s="425"/>
      <c r="D182" s="425"/>
      <c r="E182" s="425"/>
      <c r="F182" s="425"/>
      <c r="G182" s="425"/>
      <c r="H182" s="425"/>
      <c r="I182" s="426"/>
      <c r="J182" s="372">
        <v>1335321740</v>
      </c>
      <c r="K182" s="266" t="s">
        <v>675</v>
      </c>
      <c r="L182" s="266" t="s">
        <v>675</v>
      </c>
      <c r="M182" s="268"/>
    </row>
    <row r="183" spans="1:108">
      <c r="B183" s="424" t="s">
        <v>659</v>
      </c>
      <c r="C183" s="425"/>
      <c r="D183" s="425"/>
      <c r="E183" s="425"/>
      <c r="F183" s="425"/>
      <c r="G183" s="425"/>
      <c r="H183" s="425"/>
      <c r="I183" s="426"/>
      <c r="J183" s="372">
        <v>200000000</v>
      </c>
      <c r="K183" s="266" t="s">
        <v>675</v>
      </c>
      <c r="L183" s="267" t="s">
        <v>675</v>
      </c>
      <c r="M183" s="268"/>
    </row>
    <row r="184" spans="1:108">
      <c r="B184" s="424" t="s">
        <v>63</v>
      </c>
      <c r="C184" s="425"/>
      <c r="D184" s="425"/>
      <c r="E184" s="425"/>
      <c r="F184" s="425"/>
      <c r="G184" s="425"/>
      <c r="H184" s="425"/>
      <c r="I184" s="426"/>
      <c r="J184" s="372">
        <v>1535321740</v>
      </c>
      <c r="K184" s="266" t="s">
        <v>675</v>
      </c>
      <c r="L184" s="267" t="s">
        <v>675</v>
      </c>
      <c r="M184" s="268"/>
    </row>
    <row r="185" spans="1:108">
      <c r="B185" s="427" t="s">
        <v>87</v>
      </c>
      <c r="C185" s="428"/>
      <c r="D185" s="428"/>
      <c r="E185" s="428"/>
      <c r="F185" s="428"/>
      <c r="G185" s="428"/>
      <c r="H185" s="428"/>
      <c r="I185" s="373">
        <v>0.3</v>
      </c>
      <c r="J185" s="374">
        <v>460596522</v>
      </c>
      <c r="K185" s="266" t="s">
        <v>675</v>
      </c>
      <c r="L185" s="267" t="s">
        <v>675</v>
      </c>
      <c r="M185" s="268"/>
    </row>
    <row r="186" spans="1:108">
      <c r="B186" s="429" t="s">
        <v>88</v>
      </c>
      <c r="C186" s="430"/>
      <c r="D186" s="430"/>
      <c r="E186" s="430"/>
      <c r="F186" s="430"/>
      <c r="G186" s="430"/>
      <c r="H186" s="430"/>
      <c r="I186" s="375">
        <v>0.01</v>
      </c>
      <c r="J186" s="374">
        <v>15353217.4</v>
      </c>
      <c r="K186" s="266" t="s">
        <v>675</v>
      </c>
      <c r="L186" s="267" t="s">
        <v>675</v>
      </c>
      <c r="M186" s="269"/>
      <c r="N186" s="258"/>
    </row>
    <row r="187" spans="1:108" ht="16.5" thickBot="1">
      <c r="B187" s="431" t="s">
        <v>64</v>
      </c>
      <c r="C187" s="432"/>
      <c r="D187" s="432"/>
      <c r="E187" s="432"/>
      <c r="F187" s="432"/>
      <c r="G187" s="432"/>
      <c r="H187" s="433"/>
      <c r="I187" s="376">
        <v>0.04</v>
      </c>
      <c r="J187" s="377">
        <v>61412869.600000001</v>
      </c>
      <c r="K187" s="266" t="s">
        <v>675</v>
      </c>
      <c r="L187" s="267" t="s">
        <v>675</v>
      </c>
      <c r="M187" s="270"/>
    </row>
    <row r="188" spans="1:108" ht="16.5" thickBot="1">
      <c r="B188" s="421" t="s">
        <v>67</v>
      </c>
      <c r="C188" s="422"/>
      <c r="D188" s="422"/>
      <c r="E188" s="422"/>
      <c r="F188" s="422"/>
      <c r="G188" s="422"/>
      <c r="H188" s="422"/>
      <c r="I188" s="423"/>
      <c r="J188" s="378">
        <v>2072684349</v>
      </c>
      <c r="K188" s="271"/>
      <c r="L188" s="271"/>
      <c r="M188" s="272"/>
      <c r="N188" s="273"/>
      <c r="O188" s="274"/>
      <c r="T188" s="275"/>
    </row>
    <row r="189" spans="1:108" ht="15.75">
      <c r="B189"/>
      <c r="C189"/>
      <c r="D189"/>
      <c r="E189"/>
      <c r="F189"/>
      <c r="G189"/>
      <c r="H189"/>
      <c r="I189"/>
      <c r="J189"/>
      <c r="K189" s="276"/>
      <c r="L189" s="276"/>
    </row>
    <row r="190" spans="1:108" ht="15.75" thickBot="1">
      <c r="B190"/>
      <c r="C190"/>
      <c r="D190"/>
      <c r="E190"/>
      <c r="F190"/>
      <c r="G190"/>
      <c r="H190"/>
      <c r="I190"/>
      <c r="J190"/>
      <c r="K190" s="277"/>
      <c r="L190" s="277"/>
    </row>
    <row r="191" spans="1:108" ht="15.75" thickBot="1">
      <c r="B191" s="416" t="s">
        <v>651</v>
      </c>
      <c r="C191" s="417"/>
      <c r="D191" s="417"/>
      <c r="E191" s="417"/>
      <c r="F191" s="418"/>
      <c r="G191" s="379"/>
      <c r="H191" s="380"/>
      <c r="I191" s="380"/>
      <c r="J191" s="380"/>
      <c r="K191" s="278"/>
      <c r="L191" s="279"/>
    </row>
    <row r="192" spans="1:108" ht="85.5">
      <c r="B192" s="381" t="s">
        <v>403</v>
      </c>
      <c r="C192" s="382"/>
      <c r="D192" s="382"/>
      <c r="E192" s="383" t="s">
        <v>293</v>
      </c>
      <c r="F192" s="357" t="s">
        <v>642</v>
      </c>
      <c r="G192" s="384" t="s">
        <v>4</v>
      </c>
      <c r="H192" s="385">
        <v>1</v>
      </c>
      <c r="I192" s="386">
        <v>33902183.333333336</v>
      </c>
      <c r="J192" s="387">
        <v>33902183.333333336</v>
      </c>
      <c r="K192" s="280" t="s">
        <v>675</v>
      </c>
      <c r="L192" s="281" t="s">
        <v>675</v>
      </c>
    </row>
    <row r="193" spans="2:15" ht="85.5">
      <c r="B193" s="308" t="s">
        <v>404</v>
      </c>
      <c r="C193" s="316"/>
      <c r="D193" s="316"/>
      <c r="E193" s="315" t="s">
        <v>342</v>
      </c>
      <c r="F193" s="388" t="s">
        <v>643</v>
      </c>
      <c r="G193" s="364" t="s">
        <v>4</v>
      </c>
      <c r="H193" s="359">
        <v>1</v>
      </c>
      <c r="I193" s="360">
        <v>42702180.763193421</v>
      </c>
      <c r="J193" s="347">
        <v>42702180.763193421</v>
      </c>
      <c r="K193" s="280" t="s">
        <v>675</v>
      </c>
      <c r="L193" s="282" t="s">
        <v>675</v>
      </c>
      <c r="M193" s="254"/>
      <c r="N193" s="254"/>
      <c r="O193" s="254"/>
    </row>
    <row r="194" spans="2:15" ht="85.5">
      <c r="B194" s="308" t="s">
        <v>593</v>
      </c>
      <c r="C194" s="316"/>
      <c r="D194" s="316"/>
      <c r="E194" s="315" t="s">
        <v>450</v>
      </c>
      <c r="F194" s="365" t="s">
        <v>570</v>
      </c>
      <c r="G194" s="364" t="s">
        <v>4</v>
      </c>
      <c r="H194" s="359">
        <v>1</v>
      </c>
      <c r="I194" s="360">
        <v>2900000</v>
      </c>
      <c r="J194" s="347">
        <v>2900000</v>
      </c>
      <c r="K194" s="280" t="s">
        <v>675</v>
      </c>
      <c r="L194" s="283" t="s">
        <v>675</v>
      </c>
    </row>
    <row r="195" spans="2:15" ht="59.25" customHeight="1">
      <c r="B195" s="308" t="s">
        <v>594</v>
      </c>
      <c r="C195" s="316"/>
      <c r="D195" s="316"/>
      <c r="E195" s="315" t="s">
        <v>451</v>
      </c>
      <c r="F195" s="365" t="s">
        <v>571</v>
      </c>
      <c r="G195" s="364" t="s">
        <v>4</v>
      </c>
      <c r="H195" s="359">
        <v>1</v>
      </c>
      <c r="I195" s="360">
        <v>15000000</v>
      </c>
      <c r="J195" s="347">
        <v>15000000</v>
      </c>
      <c r="K195" s="250" t="s">
        <v>675</v>
      </c>
      <c r="L195" s="284" t="s">
        <v>675</v>
      </c>
    </row>
    <row r="196" spans="2:15" ht="42.75">
      <c r="B196" s="308" t="s">
        <v>494</v>
      </c>
      <c r="C196" s="309"/>
      <c r="D196" s="309"/>
      <c r="E196" s="308" t="s">
        <v>556</v>
      </c>
      <c r="F196" s="365" t="s">
        <v>484</v>
      </c>
      <c r="G196" s="364" t="s">
        <v>4</v>
      </c>
      <c r="H196" s="359">
        <v>1</v>
      </c>
      <c r="I196" s="360">
        <v>7944247.2199999997</v>
      </c>
      <c r="J196" s="347">
        <v>7944247.2199999997</v>
      </c>
      <c r="K196" s="250" t="s">
        <v>675</v>
      </c>
      <c r="L196" s="284" t="s">
        <v>675</v>
      </c>
    </row>
    <row r="197" spans="2:15" ht="28.5">
      <c r="B197" s="308" t="s">
        <v>550</v>
      </c>
      <c r="C197" s="309"/>
      <c r="D197" s="309"/>
      <c r="E197" s="308" t="s">
        <v>636</v>
      </c>
      <c r="F197" s="389" t="s">
        <v>430</v>
      </c>
      <c r="G197" s="390" t="s">
        <v>4</v>
      </c>
      <c r="H197" s="391">
        <v>1</v>
      </c>
      <c r="I197" s="319">
        <v>7553146.6666666605</v>
      </c>
      <c r="J197" s="347">
        <v>7553146.6666666605</v>
      </c>
      <c r="K197" s="250" t="s">
        <v>675</v>
      </c>
      <c r="L197" s="284" t="s">
        <v>675</v>
      </c>
    </row>
    <row r="198" spans="2:15">
      <c r="B198"/>
      <c r="C198"/>
      <c r="D198"/>
      <c r="E198"/>
      <c r="F198"/>
      <c r="G198"/>
      <c r="H198" s="419" t="s">
        <v>652</v>
      </c>
      <c r="I198" s="420"/>
      <c r="J198" s="392">
        <v>110001757.98319341</v>
      </c>
      <c r="K198" s="250" t="s">
        <v>675</v>
      </c>
      <c r="L198" s="284" t="s">
        <v>675</v>
      </c>
    </row>
    <row r="199" spans="2:15" ht="15.75" thickBot="1">
      <c r="B199"/>
      <c r="C199"/>
      <c r="D199"/>
      <c r="E199"/>
      <c r="F199"/>
      <c r="G199"/>
      <c r="H199" s="393" t="s">
        <v>653</v>
      </c>
      <c r="I199" s="394">
        <v>0.19</v>
      </c>
      <c r="J199" s="395">
        <v>20900334.016806748</v>
      </c>
      <c r="K199" s="250" t="s">
        <v>675</v>
      </c>
      <c r="L199" s="284" t="s">
        <v>675</v>
      </c>
    </row>
    <row r="200" spans="2:15" ht="15" customHeight="1" thickBot="1">
      <c r="B200"/>
      <c r="C200"/>
      <c r="D200"/>
      <c r="E200"/>
      <c r="F200"/>
      <c r="G200"/>
      <c r="H200" s="458" t="s">
        <v>654</v>
      </c>
      <c r="I200" s="459"/>
      <c r="J200" s="396">
        <v>130902092.00000016</v>
      </c>
      <c r="K200" s="285" t="s">
        <v>675</v>
      </c>
      <c r="L200" s="286" t="s">
        <v>675</v>
      </c>
    </row>
    <row r="201" spans="2:15" ht="15" customHeight="1" thickBot="1">
      <c r="B201"/>
      <c r="C201"/>
      <c r="D201"/>
      <c r="E201"/>
      <c r="F201"/>
      <c r="G201"/>
      <c r="H201" s="397"/>
      <c r="I201" s="397"/>
      <c r="J201" s="398"/>
      <c r="K201" s="287"/>
      <c r="L201" s="288" t="s">
        <v>675</v>
      </c>
    </row>
    <row r="202" spans="2:15" ht="15" customHeight="1" thickBot="1">
      <c r="B202"/>
      <c r="C202"/>
      <c r="D202"/>
      <c r="E202"/>
      <c r="F202"/>
      <c r="G202"/>
      <c r="H202" s="414" t="s">
        <v>655</v>
      </c>
      <c r="I202" s="415"/>
      <c r="J202" s="399">
        <v>2203586441</v>
      </c>
      <c r="K202" s="289" t="s">
        <v>675</v>
      </c>
      <c r="L202" s="290" t="s">
        <v>675</v>
      </c>
    </row>
    <row r="203" spans="2:15" ht="15" customHeight="1">
      <c r="K203" s="291"/>
      <c r="L203" s="291"/>
    </row>
    <row r="204" spans="2:15" ht="15" customHeight="1"/>
    <row r="205" spans="2:15" ht="21" customHeight="1">
      <c r="K205" s="292"/>
      <c r="L205" s="292"/>
    </row>
    <row r="214" spans="6:12">
      <c r="F214" s="238"/>
    </row>
    <row r="215" spans="6:12">
      <c r="F215" s="238"/>
    </row>
    <row r="216" spans="6:12" ht="15.75" thickBot="1">
      <c r="F216" s="238"/>
      <c r="L216" s="251"/>
    </row>
    <row r="217" spans="6:12">
      <c r="F217" s="238"/>
      <c r="L217" s="293"/>
    </row>
    <row r="218" spans="6:12">
      <c r="F218" s="238"/>
    </row>
    <row r="219" spans="6:12">
      <c r="F219" s="238"/>
    </row>
    <row r="220" spans="6:12" ht="21">
      <c r="F220" s="294" t="s">
        <v>333</v>
      </c>
    </row>
    <row r="221" spans="6:12" ht="21">
      <c r="F221" s="294" t="s">
        <v>213</v>
      </c>
    </row>
  </sheetData>
  <sheetProtection algorithmName="SHA-512" hashValue="yZtoNLJ73v1VRuebCRaXAQNwloWKKSMErUckMPyi7TLo1r1xDccrruzwZSfTbt9R9GV+nPtDh2PeI3yPS7PYrg==" saltValue="1ZiOI8XcooWPmryzlVa5zg==" spinCount="100000" sheet="1" objects="1" scenarios="1"/>
  <mergeCells count="39">
    <mergeCell ref="K10:K12"/>
    <mergeCell ref="L10:L12"/>
    <mergeCell ref="B6:L8"/>
    <mergeCell ref="F2:J5"/>
    <mergeCell ref="H200:I200"/>
    <mergeCell ref="B2:E5"/>
    <mergeCell ref="B84:I84"/>
    <mergeCell ref="B33:I33"/>
    <mergeCell ref="B49:I49"/>
    <mergeCell ref="B64:I64"/>
    <mergeCell ref="B9:J9"/>
    <mergeCell ref="B10:B12"/>
    <mergeCell ref="C10:C12"/>
    <mergeCell ref="D10:E10"/>
    <mergeCell ref="F10:F12"/>
    <mergeCell ref="G10:G12"/>
    <mergeCell ref="H202:I202"/>
    <mergeCell ref="B191:F191"/>
    <mergeCell ref="H198:I198"/>
    <mergeCell ref="B157:I157"/>
    <mergeCell ref="B188:I188"/>
    <mergeCell ref="B182:I182"/>
    <mergeCell ref="B185:H185"/>
    <mergeCell ref="B186:H186"/>
    <mergeCell ref="B187:H187"/>
    <mergeCell ref="B184:I184"/>
    <mergeCell ref="B181:I181"/>
    <mergeCell ref="B162:I162"/>
    <mergeCell ref="B183:I183"/>
    <mergeCell ref="B117:I117"/>
    <mergeCell ref="B138:I138"/>
    <mergeCell ref="B143:I143"/>
    <mergeCell ref="B148:I148"/>
    <mergeCell ref="J10:J12"/>
    <mergeCell ref="D11:D12"/>
    <mergeCell ref="E11:E12"/>
    <mergeCell ref="B89:I89"/>
    <mergeCell ref="H10:H12"/>
    <mergeCell ref="I10:I12"/>
  </mergeCells>
  <phoneticPr fontId="25" type="noConversion"/>
  <pageMargins left="0.70866141732283472" right="0.70866141732283472" top="0.74803149606299213" bottom="0.74803149606299213" header="0.31496062992125984" footer="0.31496062992125984"/>
  <pageSetup paperSize="9" scale="37" fitToWidth="0" orientation="portrait" horizontalDpi="360" verticalDpi="360" r:id="rId1"/>
  <rowBreaks count="4" manualBreakCount="4">
    <brk id="75" min="1" max="9" man="1"/>
    <brk id="111" min="1" max="9" man="1"/>
    <brk id="148" min="1" max="9" man="1"/>
    <brk id="205" min="1" max="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Hoja147">
    <pageSetUpPr fitToPage="1"/>
  </sheetPr>
  <dimension ref="A1:K42"/>
  <sheetViews>
    <sheetView workbookViewId="0">
      <selection sqref="A1:C3"/>
    </sheetView>
  </sheetViews>
  <sheetFormatPr baseColWidth="10" defaultColWidth="11.5703125" defaultRowHeight="15"/>
  <cols>
    <col min="3" max="3" width="11.5703125" bestFit="1" customWidth="1"/>
    <col min="5" max="5" width="14" bestFit="1" customWidth="1"/>
    <col min="7" max="7" width="17.42578125" bestFit="1" customWidth="1"/>
    <col min="8" max="8" width="14" bestFit="1" customWidth="1"/>
  </cols>
  <sheetData>
    <row r="1" spans="1:10" ht="22.5" customHeight="1">
      <c r="A1" s="503" t="s">
        <v>20</v>
      </c>
      <c r="B1" s="504"/>
      <c r="C1" s="505"/>
      <c r="D1" s="512" t="e">
        <f>#REF!</f>
        <v>#REF!</v>
      </c>
      <c r="E1" s="513"/>
      <c r="F1" s="513"/>
      <c r="G1" s="513"/>
      <c r="H1" s="514"/>
    </row>
    <row r="2" spans="1:10" ht="21" customHeight="1">
      <c r="A2" s="506"/>
      <c r="B2" s="507"/>
      <c r="C2" s="508"/>
      <c r="D2" s="515"/>
      <c r="E2" s="516"/>
      <c r="F2" s="516"/>
      <c r="G2" s="516"/>
      <c r="H2" s="517"/>
    </row>
    <row r="3" spans="1:10" ht="15.75" thickBot="1">
      <c r="A3" s="509"/>
      <c r="B3" s="510"/>
      <c r="C3" s="511"/>
      <c r="D3" s="518"/>
      <c r="E3" s="519"/>
      <c r="F3" s="519"/>
      <c r="G3" s="519"/>
      <c r="H3" s="520"/>
    </row>
    <row r="4" spans="1:10">
      <c r="A4" s="4"/>
      <c r="B4" s="3"/>
      <c r="C4" s="3"/>
      <c r="D4" s="3"/>
      <c r="E4" s="3"/>
      <c r="F4" s="3"/>
      <c r="G4" s="3"/>
      <c r="H4" s="3"/>
      <c r="J4" s="180"/>
    </row>
    <row r="5" spans="1:10">
      <c r="A5" s="4" t="s">
        <v>21</v>
      </c>
      <c r="B5" s="5"/>
      <c r="C5" s="3"/>
      <c r="E5" s="6" t="s">
        <v>1</v>
      </c>
      <c r="F5" s="7">
        <v>610.20000000000005</v>
      </c>
      <c r="G5" s="5" t="s">
        <v>22</v>
      </c>
      <c r="H5" s="3" t="s">
        <v>172</v>
      </c>
    </row>
    <row r="6" spans="1:10">
      <c r="A6" s="4" t="s">
        <v>23</v>
      </c>
      <c r="B6" s="5" t="s">
        <v>177</v>
      </c>
      <c r="C6" s="3"/>
      <c r="D6" s="5"/>
      <c r="E6" s="5"/>
      <c r="F6" s="5"/>
      <c r="G6" s="5" t="s">
        <v>24</v>
      </c>
      <c r="H6" s="3" t="s">
        <v>37</v>
      </c>
    </row>
    <row r="7" spans="1:10">
      <c r="A7" s="5"/>
      <c r="B7" s="5"/>
      <c r="C7" s="3"/>
      <c r="D7" s="5"/>
      <c r="E7" s="5"/>
      <c r="F7" s="5"/>
      <c r="G7" s="5"/>
      <c r="H7" s="3"/>
    </row>
    <row r="8" spans="1:10" ht="15.75" thickBot="1">
      <c r="A8" s="8" t="s">
        <v>25</v>
      </c>
      <c r="B8" s="8"/>
      <c r="C8" s="3"/>
      <c r="D8" s="3"/>
      <c r="E8" s="3"/>
      <c r="F8" s="3"/>
      <c r="G8" s="3"/>
      <c r="H8" s="3"/>
    </row>
    <row r="9" spans="1:10">
      <c r="A9" s="499" t="s">
        <v>26</v>
      </c>
      <c r="B9" s="521"/>
      <c r="C9" s="500"/>
      <c r="D9" s="9" t="s">
        <v>27</v>
      </c>
      <c r="E9" s="10" t="s">
        <v>28</v>
      </c>
      <c r="F9" s="9" t="s">
        <v>29</v>
      </c>
      <c r="G9" s="11" t="s">
        <v>30</v>
      </c>
      <c r="H9" s="12"/>
    </row>
    <row r="10" spans="1:10" ht="35.25" customHeight="1">
      <c r="A10" s="522" t="s">
        <v>178</v>
      </c>
      <c r="B10" s="523"/>
      <c r="C10" s="524"/>
      <c r="D10" s="181"/>
      <c r="E10" s="172" t="e">
        <f>#REF!</f>
        <v>#REF!</v>
      </c>
      <c r="F10" s="170">
        <v>2.5</v>
      </c>
      <c r="G10" s="171" t="e">
        <f>+E10/F10</f>
        <v>#REF!</v>
      </c>
      <c r="H10" s="16"/>
    </row>
    <row r="11" spans="1:10">
      <c r="A11" s="493" t="s">
        <v>59</v>
      </c>
      <c r="B11" s="494"/>
      <c r="C11" s="495"/>
      <c r="D11" s="149"/>
      <c r="E11" s="19"/>
      <c r="F11" s="14"/>
      <c r="G11" s="153">
        <f>+H39*5%</f>
        <v>54.131</v>
      </c>
      <c r="H11" s="16"/>
    </row>
    <row r="12" spans="1:10">
      <c r="A12" s="493"/>
      <c r="B12" s="494"/>
      <c r="C12" s="495"/>
      <c r="D12" s="13"/>
      <c r="E12" s="19"/>
      <c r="F12" s="14"/>
      <c r="G12" s="146"/>
      <c r="H12" s="16"/>
    </row>
    <row r="13" spans="1:10">
      <c r="A13" s="493"/>
      <c r="B13" s="494"/>
      <c r="C13" s="495"/>
      <c r="D13" s="149"/>
      <c r="E13" s="150"/>
      <c r="F13" s="14"/>
      <c r="G13" s="146"/>
      <c r="H13" s="16"/>
    </row>
    <row r="14" spans="1:10" ht="15.75" thickBot="1">
      <c r="A14" s="496"/>
      <c r="B14" s="497"/>
      <c r="C14" s="498"/>
      <c r="D14" s="20"/>
      <c r="E14" s="21"/>
      <c r="F14" s="22"/>
      <c r="G14" s="23"/>
      <c r="H14" s="24"/>
    </row>
    <row r="15" spans="1:10" ht="15.75" thickBot="1">
      <c r="A15" s="3"/>
      <c r="B15" s="3"/>
      <c r="C15" s="3"/>
      <c r="D15" s="3"/>
      <c r="E15" s="3"/>
      <c r="F15" s="3"/>
      <c r="G15" s="25" t="s">
        <v>32</v>
      </c>
      <c r="H15" s="173" t="e">
        <f>SUM(G10:G14)</f>
        <v>#REF!</v>
      </c>
    </row>
    <row r="16" spans="1:10" ht="15.75" thickBot="1">
      <c r="A16" s="8" t="s">
        <v>33</v>
      </c>
      <c r="B16" s="8"/>
      <c r="C16" s="3"/>
      <c r="D16" s="3"/>
      <c r="E16" s="3"/>
      <c r="F16" s="3"/>
      <c r="G16" s="3"/>
      <c r="H16" s="3"/>
    </row>
    <row r="17" spans="1:8">
      <c r="A17" s="27" t="s">
        <v>26</v>
      </c>
      <c r="B17" s="28"/>
      <c r="C17" s="29"/>
      <c r="D17" s="9" t="s">
        <v>34</v>
      </c>
      <c r="E17" s="9" t="s">
        <v>35</v>
      </c>
      <c r="F17" s="9" t="s">
        <v>36</v>
      </c>
      <c r="G17" s="11" t="s">
        <v>30</v>
      </c>
      <c r="H17" s="12"/>
    </row>
    <row r="18" spans="1:8">
      <c r="A18" s="31" t="s">
        <v>179</v>
      </c>
      <c r="B18" s="148"/>
      <c r="C18" s="147"/>
      <c r="D18" s="13" t="s">
        <v>37</v>
      </c>
      <c r="E18" s="193" t="e">
        <f>#REF!</f>
        <v>#REF!</v>
      </c>
      <c r="F18" s="14">
        <v>1.3</v>
      </c>
      <c r="G18" s="186" t="e">
        <f>+E18*F18</f>
        <v>#REF!</v>
      </c>
      <c r="H18" s="16"/>
    </row>
    <row r="19" spans="1:8">
      <c r="A19" s="31" t="s">
        <v>57</v>
      </c>
      <c r="B19" s="148"/>
      <c r="C19" s="147"/>
      <c r="D19" s="13" t="s">
        <v>58</v>
      </c>
      <c r="E19" s="13" t="e">
        <f>#REF!</f>
        <v>#REF!</v>
      </c>
      <c r="F19" s="14">
        <v>30</v>
      </c>
      <c r="G19" s="186" t="e">
        <f>+E19*F19</f>
        <v>#REF!</v>
      </c>
      <c r="H19" s="16"/>
    </row>
    <row r="20" spans="1:8">
      <c r="A20" s="31"/>
      <c r="B20" s="148"/>
      <c r="C20" s="147"/>
      <c r="D20" s="13"/>
      <c r="E20" s="19"/>
      <c r="F20" s="30"/>
      <c r="G20" s="146"/>
      <c r="H20" s="16"/>
    </row>
    <row r="21" spans="1:8">
      <c r="A21" s="31"/>
      <c r="B21" s="148"/>
      <c r="C21" s="147"/>
      <c r="D21" s="13"/>
      <c r="E21" s="19"/>
      <c r="F21" s="30"/>
      <c r="G21" s="146"/>
      <c r="H21" s="16"/>
    </row>
    <row r="22" spans="1:8" ht="15.75" thickBot="1">
      <c r="A22" s="34"/>
      <c r="B22" s="35"/>
      <c r="C22" s="36"/>
      <c r="D22" s="20"/>
      <c r="E22" s="21"/>
      <c r="F22" s="22"/>
      <c r="G22" s="23"/>
      <c r="H22" s="24"/>
    </row>
    <row r="23" spans="1:8" ht="15.75" thickBot="1">
      <c r="A23" s="3"/>
      <c r="B23" s="3"/>
      <c r="C23" s="3"/>
      <c r="D23" s="3"/>
      <c r="E23" s="3"/>
      <c r="F23" s="3"/>
      <c r="G23" s="25" t="s">
        <v>32</v>
      </c>
      <c r="H23" s="191" t="e">
        <f>SUM(G18:G22)</f>
        <v>#REF!</v>
      </c>
    </row>
    <row r="24" spans="1:8" ht="15.75" thickBot="1">
      <c r="A24" s="8" t="s">
        <v>38</v>
      </c>
      <c r="B24" s="8"/>
      <c r="C24" s="3"/>
      <c r="D24" s="3"/>
      <c r="E24" s="3"/>
      <c r="F24" s="3"/>
      <c r="G24" s="3"/>
      <c r="H24" s="3"/>
    </row>
    <row r="25" spans="1:8">
      <c r="A25" s="499" t="s">
        <v>39</v>
      </c>
      <c r="B25" s="500"/>
      <c r="C25" s="9" t="s">
        <v>40</v>
      </c>
      <c r="D25" s="9" t="s">
        <v>41</v>
      </c>
      <c r="E25" s="9" t="s">
        <v>42</v>
      </c>
      <c r="F25" s="9" t="s">
        <v>43</v>
      </c>
      <c r="G25" s="37" t="s">
        <v>30</v>
      </c>
      <c r="H25" s="12"/>
    </row>
    <row r="26" spans="1:8" ht="15" customHeight="1">
      <c r="A26" s="493" t="s">
        <v>179</v>
      </c>
      <c r="B26" s="494"/>
      <c r="C26" s="156">
        <v>1.3</v>
      </c>
      <c r="D26" s="157">
        <v>34.1</v>
      </c>
      <c r="E26" s="158">
        <f>+C26*D26</f>
        <v>44.330000000000005</v>
      </c>
      <c r="F26" s="159">
        <v>1300</v>
      </c>
      <c r="G26" s="192">
        <f>+F26*E26</f>
        <v>57629.000000000007</v>
      </c>
      <c r="H26" s="16"/>
    </row>
    <row r="27" spans="1:8">
      <c r="A27" s="501"/>
      <c r="B27" s="502"/>
      <c r="C27" s="40"/>
      <c r="D27" s="13"/>
      <c r="E27" s="41"/>
      <c r="F27" s="14"/>
      <c r="G27" s="14"/>
      <c r="H27" s="16"/>
    </row>
    <row r="28" spans="1:8">
      <c r="A28" s="501"/>
      <c r="B28" s="502"/>
      <c r="C28" s="40"/>
      <c r="D28" s="13"/>
      <c r="E28" s="41"/>
      <c r="F28" s="14"/>
      <c r="G28" s="14"/>
      <c r="H28" s="16"/>
    </row>
    <row r="29" spans="1:8" ht="15.75" thickBot="1">
      <c r="A29" s="491"/>
      <c r="B29" s="492"/>
      <c r="C29" s="42"/>
      <c r="D29" s="42"/>
      <c r="E29" s="42"/>
      <c r="F29" s="42"/>
      <c r="G29" s="43"/>
      <c r="H29" s="16"/>
    </row>
    <row r="30" spans="1:8" ht="15.75" thickBot="1">
      <c r="A30" s="3"/>
      <c r="B30" s="3"/>
      <c r="C30" s="3"/>
      <c r="D30" s="3"/>
      <c r="E30" s="3"/>
      <c r="F30" s="3"/>
      <c r="G30" s="25" t="s">
        <v>32</v>
      </c>
      <c r="H30" s="191">
        <f>SUM(G26:G29)</f>
        <v>57629.000000000007</v>
      </c>
    </row>
    <row r="31" spans="1:8" ht="15.75" thickBot="1">
      <c r="A31" s="8" t="s">
        <v>44</v>
      </c>
      <c r="B31" s="8"/>
      <c r="C31" s="3"/>
      <c r="D31" s="3"/>
      <c r="E31" s="3"/>
      <c r="F31" s="3"/>
      <c r="G31" s="3"/>
      <c r="H31" s="3"/>
    </row>
    <row r="32" spans="1:8">
      <c r="A32" s="45" t="s">
        <v>45</v>
      </c>
      <c r="B32" s="9"/>
      <c r="C32" s="9" t="s">
        <v>46</v>
      </c>
      <c r="D32" s="9" t="s">
        <v>47</v>
      </c>
      <c r="E32" s="10" t="s">
        <v>48</v>
      </c>
      <c r="F32" s="46" t="s">
        <v>29</v>
      </c>
      <c r="G32" s="11" t="s">
        <v>30</v>
      </c>
      <c r="H32" s="12"/>
    </row>
    <row r="33" spans="1:11">
      <c r="A33" s="48" t="s">
        <v>195</v>
      </c>
      <c r="B33" s="148"/>
      <c r="C33" s="49">
        <f>+E33/D33</f>
        <v>58520</v>
      </c>
      <c r="D33" s="50">
        <v>1.85</v>
      </c>
      <c r="E33" s="14">
        <v>108262</v>
      </c>
      <c r="F33" s="14">
        <v>100</v>
      </c>
      <c r="G33" s="51">
        <f>+E33/F33</f>
        <v>1082.6199999999999</v>
      </c>
      <c r="H33" s="16"/>
    </row>
    <row r="34" spans="1:11">
      <c r="A34" s="48"/>
      <c r="B34" s="148"/>
      <c r="C34" s="49"/>
      <c r="D34" s="50"/>
      <c r="E34" s="14"/>
      <c r="F34" s="14"/>
      <c r="G34" s="51"/>
      <c r="H34" s="16"/>
    </row>
    <row r="35" spans="1:11">
      <c r="A35" s="48"/>
      <c r="B35" s="147"/>
      <c r="C35" s="49"/>
      <c r="D35" s="50"/>
      <c r="E35" s="19"/>
      <c r="F35" s="14"/>
      <c r="G35" s="146"/>
      <c r="H35" s="16"/>
    </row>
    <row r="36" spans="1:11">
      <c r="A36" s="48"/>
      <c r="B36" s="147"/>
      <c r="C36" s="19"/>
      <c r="D36" s="13"/>
      <c r="E36" s="19"/>
      <c r="F36" s="14"/>
      <c r="G36" s="146"/>
      <c r="H36" s="16"/>
    </row>
    <row r="37" spans="1:11">
      <c r="A37" s="48"/>
      <c r="B37" s="147"/>
      <c r="C37" s="19"/>
      <c r="D37" s="13"/>
      <c r="E37" s="19"/>
      <c r="F37" s="14"/>
      <c r="G37" s="146"/>
      <c r="H37" s="16"/>
    </row>
    <row r="38" spans="1:11" ht="15.75" thickBot="1">
      <c r="A38" s="52"/>
      <c r="B38" s="36"/>
      <c r="C38" s="36"/>
      <c r="D38" s="36"/>
      <c r="E38" s="36"/>
      <c r="F38" s="36"/>
      <c r="G38" s="35"/>
      <c r="H38" s="24"/>
    </row>
    <row r="39" spans="1:11" ht="15.75" thickBot="1">
      <c r="A39" s="3"/>
      <c r="B39" s="3"/>
      <c r="C39" s="3"/>
      <c r="D39" s="3"/>
      <c r="E39" s="3"/>
      <c r="F39" s="3"/>
      <c r="G39" s="25" t="s">
        <v>32</v>
      </c>
      <c r="H39" s="191">
        <f>SUM(G33:G38)</f>
        <v>1082.6199999999999</v>
      </c>
    </row>
    <row r="40" spans="1:11" ht="15.75" thickBot="1">
      <c r="A40" s="3"/>
      <c r="B40" s="3"/>
      <c r="C40" s="3"/>
      <c r="D40" s="3"/>
      <c r="E40" s="3"/>
      <c r="F40" s="3"/>
      <c r="G40" s="54"/>
      <c r="H40" s="3"/>
    </row>
    <row r="41" spans="1:11" ht="15.75" thickBot="1">
      <c r="A41" s="3"/>
      <c r="B41" s="3"/>
      <c r="C41" s="3"/>
      <c r="D41" s="3"/>
      <c r="E41" s="55" t="s">
        <v>51</v>
      </c>
      <c r="F41" s="56"/>
      <c r="G41" s="56"/>
      <c r="H41" s="191" t="e">
        <f>H15+H23+H30+H39</f>
        <v>#REF!</v>
      </c>
    </row>
    <row r="42" spans="1:11">
      <c r="A42" s="3"/>
      <c r="B42" s="3"/>
      <c r="C42" s="3"/>
      <c r="D42" s="3"/>
      <c r="E42" s="3"/>
      <c r="F42" s="3"/>
      <c r="G42" s="3"/>
      <c r="H42" s="3"/>
      <c r="K42">
        <v>360</v>
      </c>
    </row>
  </sheetData>
  <mergeCells count="13">
    <mergeCell ref="A12:C12"/>
    <mergeCell ref="A1:C3"/>
    <mergeCell ref="D1:H3"/>
    <mergeCell ref="A9:C9"/>
    <mergeCell ref="A10:C10"/>
    <mergeCell ref="A11:C11"/>
    <mergeCell ref="A29:B29"/>
    <mergeCell ref="A13:C13"/>
    <mergeCell ref="A14:C14"/>
    <mergeCell ref="A25:B25"/>
    <mergeCell ref="A26:B26"/>
    <mergeCell ref="A27:B27"/>
    <mergeCell ref="A28:B28"/>
  </mergeCells>
  <pageMargins left="0.7" right="0.7" top="0.75" bottom="0.75" header="0.3" footer="0.3"/>
  <pageSetup paperSize="9" scale="84"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Hoja13"/>
  <dimension ref="A1:N44"/>
  <sheetViews>
    <sheetView workbookViewId="0">
      <selection sqref="A1:C3"/>
    </sheetView>
  </sheetViews>
  <sheetFormatPr baseColWidth="10" defaultColWidth="11.42578125" defaultRowHeight="15"/>
  <cols>
    <col min="3" max="3" width="12.28515625" customWidth="1"/>
    <col min="7" max="7" width="14.85546875" customWidth="1"/>
  </cols>
  <sheetData>
    <row r="1" spans="1:8" ht="15" customHeight="1">
      <c r="A1" s="503" t="s">
        <v>20</v>
      </c>
      <c r="B1" s="504"/>
      <c r="C1" s="505"/>
      <c r="D1" s="529" t="s">
        <v>156</v>
      </c>
      <c r="E1" s="530"/>
      <c r="F1" s="530"/>
      <c r="G1" s="530"/>
      <c r="H1" s="531"/>
    </row>
    <row r="2" spans="1:8" ht="28.5" customHeight="1">
      <c r="A2" s="506"/>
      <c r="B2" s="507"/>
      <c r="C2" s="508"/>
      <c r="D2" s="532"/>
      <c r="E2" s="533"/>
      <c r="F2" s="533"/>
      <c r="G2" s="533"/>
      <c r="H2" s="534"/>
    </row>
    <row r="3" spans="1:8" ht="15.75" thickBot="1">
      <c r="A3" s="509"/>
      <c r="B3" s="527"/>
      <c r="C3" s="528"/>
      <c r="D3" s="535"/>
      <c r="E3" s="536"/>
      <c r="F3" s="536"/>
      <c r="G3" s="536"/>
      <c r="H3" s="537"/>
    </row>
    <row r="4" spans="1:8">
      <c r="A4" s="4"/>
      <c r="B4" s="3"/>
      <c r="C4" s="3"/>
      <c r="D4" s="3"/>
      <c r="E4" s="3"/>
      <c r="F4" s="3"/>
      <c r="G4" s="3"/>
      <c r="H4" s="3"/>
    </row>
    <row r="5" spans="1:8">
      <c r="A5" s="4" t="s">
        <v>21</v>
      </c>
      <c r="B5" s="5"/>
      <c r="C5" s="3"/>
      <c r="E5" s="6" t="s">
        <v>1</v>
      </c>
      <c r="F5" s="7" t="s">
        <v>109</v>
      </c>
      <c r="G5" s="5" t="s">
        <v>22</v>
      </c>
      <c r="H5" s="3" t="s">
        <v>110</v>
      </c>
    </row>
    <row r="6" spans="1:8">
      <c r="A6" s="4" t="s">
        <v>23</v>
      </c>
      <c r="B6" s="5" t="s">
        <v>108</v>
      </c>
      <c r="C6" s="3"/>
      <c r="D6" s="5"/>
      <c r="E6" s="5"/>
      <c r="F6" s="5"/>
      <c r="G6" s="5" t="s">
        <v>24</v>
      </c>
      <c r="H6" s="3" t="s">
        <v>37</v>
      </c>
    </row>
    <row r="7" spans="1:8">
      <c r="A7" s="5"/>
      <c r="B7" s="5"/>
      <c r="C7" s="3"/>
      <c r="D7" s="5"/>
      <c r="E7" s="5"/>
      <c r="F7" s="5"/>
      <c r="G7" s="5"/>
      <c r="H7" s="3"/>
    </row>
    <row r="8" spans="1:8" ht="15.75" thickBot="1">
      <c r="A8" s="8" t="s">
        <v>25</v>
      </c>
      <c r="B8" s="8"/>
      <c r="C8" s="3"/>
      <c r="D8" s="3"/>
      <c r="E8" s="3"/>
      <c r="F8" s="3"/>
      <c r="G8" s="3"/>
      <c r="H8" s="3"/>
    </row>
    <row r="9" spans="1:8">
      <c r="A9" s="499" t="s">
        <v>26</v>
      </c>
      <c r="B9" s="521"/>
      <c r="C9" s="500"/>
      <c r="D9" s="9" t="s">
        <v>27</v>
      </c>
      <c r="E9" s="10" t="s">
        <v>28</v>
      </c>
      <c r="F9" s="9" t="s">
        <v>29</v>
      </c>
      <c r="G9" s="11" t="s">
        <v>30</v>
      </c>
      <c r="H9" s="12"/>
    </row>
    <row r="10" spans="1:8">
      <c r="A10" s="493" t="s">
        <v>111</v>
      </c>
      <c r="B10" s="525"/>
      <c r="C10" s="526"/>
      <c r="D10" s="13"/>
      <c r="E10" s="14" t="e">
        <f>#REF!</f>
        <v>#REF!</v>
      </c>
      <c r="F10" s="14">
        <v>35</v>
      </c>
      <c r="G10" s="15" t="e">
        <f>+E10/F10</f>
        <v>#REF!</v>
      </c>
      <c r="H10" s="16"/>
    </row>
    <row r="11" spans="1:8">
      <c r="A11" s="493" t="s">
        <v>112</v>
      </c>
      <c r="B11" s="525"/>
      <c r="C11" s="526"/>
      <c r="D11" s="17"/>
      <c r="E11" s="18" t="e">
        <f>+#REF!</f>
        <v>#REF!</v>
      </c>
      <c r="F11" s="14">
        <v>35</v>
      </c>
      <c r="G11" s="15" t="e">
        <f>+E11/F11</f>
        <v>#REF!</v>
      </c>
      <c r="H11" s="16"/>
    </row>
    <row r="12" spans="1:8">
      <c r="A12" s="493" t="s">
        <v>31</v>
      </c>
      <c r="B12" s="525"/>
      <c r="C12" s="526"/>
      <c r="D12" s="17"/>
      <c r="E12" s="18"/>
      <c r="F12" s="14"/>
      <c r="G12" s="15">
        <f>+H41*0.05</f>
        <v>124.02135714285714</v>
      </c>
      <c r="H12" s="16"/>
    </row>
    <row r="13" spans="1:8">
      <c r="A13" s="493"/>
      <c r="B13" s="525"/>
      <c r="C13" s="526"/>
      <c r="D13" s="17"/>
      <c r="E13" s="19"/>
      <c r="F13" s="14"/>
      <c r="G13" s="15"/>
      <c r="H13" s="16"/>
    </row>
    <row r="14" spans="1:8">
      <c r="A14" s="493"/>
      <c r="B14" s="525"/>
      <c r="C14" s="526"/>
      <c r="D14" s="13"/>
      <c r="E14" s="19"/>
      <c r="F14" s="14"/>
      <c r="G14" s="15"/>
      <c r="H14" s="16"/>
    </row>
    <row r="15" spans="1:8">
      <c r="A15" s="493"/>
      <c r="B15" s="525"/>
      <c r="C15" s="526"/>
      <c r="D15" s="17"/>
      <c r="E15" s="18"/>
      <c r="F15" s="14"/>
      <c r="G15" s="15"/>
      <c r="H15" s="16"/>
    </row>
    <row r="16" spans="1:8" ht="15.75" thickBot="1">
      <c r="A16" s="496"/>
      <c r="B16" s="497"/>
      <c r="C16" s="498"/>
      <c r="D16" s="20"/>
      <c r="E16" s="21"/>
      <c r="F16" s="22"/>
      <c r="G16" s="23"/>
      <c r="H16" s="24"/>
    </row>
    <row r="17" spans="1:14" ht="15.75" thickBot="1">
      <c r="A17" s="3"/>
      <c r="B17" s="3"/>
      <c r="C17" s="3"/>
      <c r="D17" s="3"/>
      <c r="E17" s="3"/>
      <c r="F17" s="3"/>
      <c r="G17" s="25" t="s">
        <v>32</v>
      </c>
      <c r="H17" s="26" t="e">
        <f>SUM(G10:G16)</f>
        <v>#REF!</v>
      </c>
    </row>
    <row r="18" spans="1:14" ht="15.75" thickBot="1">
      <c r="A18" s="8" t="s">
        <v>33</v>
      </c>
      <c r="B18" s="8"/>
      <c r="C18" s="3"/>
      <c r="D18" s="3"/>
      <c r="E18" s="3"/>
      <c r="F18" s="3"/>
      <c r="G18" s="3"/>
      <c r="H18" s="3"/>
    </row>
    <row r="19" spans="1:14">
      <c r="A19" s="27" t="s">
        <v>26</v>
      </c>
      <c r="B19" s="28"/>
      <c r="C19" s="29"/>
      <c r="D19" s="9" t="s">
        <v>34</v>
      </c>
      <c r="E19" s="9" t="s">
        <v>35</v>
      </c>
      <c r="F19" s="9" t="s">
        <v>36</v>
      </c>
      <c r="G19" s="11" t="s">
        <v>30</v>
      </c>
      <c r="H19" s="12"/>
    </row>
    <row r="20" spans="1:14" ht="24" customHeight="1">
      <c r="A20" s="539" t="s">
        <v>113</v>
      </c>
      <c r="B20" s="540"/>
      <c r="C20" s="541"/>
      <c r="D20" s="13" t="s">
        <v>37</v>
      </c>
      <c r="E20" s="19" t="e">
        <f>#REF!</f>
        <v>#REF!</v>
      </c>
      <c r="F20" s="30">
        <v>1.05</v>
      </c>
      <c r="G20" s="15" t="e">
        <f>+E20*F20</f>
        <v>#REF!</v>
      </c>
      <c r="H20" s="16"/>
    </row>
    <row r="21" spans="1:14">
      <c r="A21" s="31" t="s">
        <v>114</v>
      </c>
      <c r="B21" s="32"/>
      <c r="C21" s="33"/>
      <c r="D21" s="13" t="s">
        <v>107</v>
      </c>
      <c r="E21" s="19" t="e">
        <f>+#REF!</f>
        <v>#REF!</v>
      </c>
      <c r="F21" s="30">
        <v>1.05</v>
      </c>
      <c r="G21" s="15" t="e">
        <f t="shared" ref="G21:G22" si="0">+E21*F21</f>
        <v>#REF!</v>
      </c>
      <c r="H21" s="16"/>
    </row>
    <row r="22" spans="1:14">
      <c r="A22" s="31" t="s">
        <v>115</v>
      </c>
      <c r="B22" s="32"/>
      <c r="C22" s="33"/>
      <c r="D22" s="13" t="s">
        <v>54</v>
      </c>
      <c r="E22" s="19" t="e">
        <f>+#REF!</f>
        <v>#REF!</v>
      </c>
      <c r="F22" s="30">
        <v>7.7675496484383695</v>
      </c>
      <c r="G22" s="15" t="e">
        <f t="shared" si="0"/>
        <v>#REF!</v>
      </c>
      <c r="H22" s="16"/>
    </row>
    <row r="23" spans="1:14">
      <c r="A23" s="31"/>
      <c r="B23" s="32"/>
      <c r="C23" s="33"/>
      <c r="D23" s="13"/>
      <c r="E23" s="19"/>
      <c r="F23" s="30"/>
      <c r="G23" s="15"/>
      <c r="H23" s="16"/>
    </row>
    <row r="24" spans="1:14" ht="15.75" thickBot="1">
      <c r="A24" s="34"/>
      <c r="B24" s="35"/>
      <c r="C24" s="36"/>
      <c r="D24" s="20"/>
      <c r="E24" s="21"/>
      <c r="F24" s="22"/>
      <c r="G24" s="23"/>
      <c r="H24" s="24"/>
    </row>
    <row r="25" spans="1:14" ht="15.75" thickBot="1">
      <c r="A25" s="3"/>
      <c r="B25" s="3"/>
      <c r="C25" s="3"/>
      <c r="D25" s="3"/>
      <c r="E25" s="3"/>
      <c r="F25" s="3"/>
      <c r="G25" s="25" t="s">
        <v>32</v>
      </c>
      <c r="H25" s="26" t="e">
        <f>SUM(G20:G24)</f>
        <v>#REF!</v>
      </c>
    </row>
    <row r="26" spans="1:14" ht="15.75" thickBot="1">
      <c r="A26" s="8" t="s">
        <v>38</v>
      </c>
      <c r="B26" s="8"/>
      <c r="C26" s="3"/>
      <c r="D26" s="3"/>
      <c r="E26" s="3"/>
      <c r="F26" s="3"/>
      <c r="G26" s="3"/>
      <c r="H26" s="3"/>
    </row>
    <row r="27" spans="1:14">
      <c r="A27" s="499" t="s">
        <v>39</v>
      </c>
      <c r="B27" s="500"/>
      <c r="C27" s="9" t="s">
        <v>40</v>
      </c>
      <c r="D27" s="9" t="s">
        <v>41</v>
      </c>
      <c r="E27" s="9" t="s">
        <v>42</v>
      </c>
      <c r="F27" s="9" t="s">
        <v>43</v>
      </c>
      <c r="G27" s="37" t="s">
        <v>30</v>
      </c>
      <c r="H27" s="12"/>
    </row>
    <row r="28" spans="1:14" ht="15" customHeight="1">
      <c r="A28" s="493" t="s">
        <v>116</v>
      </c>
      <c r="B28" s="525"/>
      <c r="C28" s="38">
        <v>1.1000000000000001</v>
      </c>
      <c r="D28" s="38">
        <v>53</v>
      </c>
      <c r="E28" s="38">
        <f>+C28*D28</f>
        <v>58.300000000000004</v>
      </c>
      <c r="F28" s="39">
        <v>1350</v>
      </c>
      <c r="G28" s="14">
        <f>+F28*E28</f>
        <v>78705</v>
      </c>
      <c r="H28" s="16"/>
    </row>
    <row r="29" spans="1:14">
      <c r="A29" s="501"/>
      <c r="B29" s="538"/>
      <c r="C29" s="40"/>
      <c r="D29" s="13"/>
      <c r="E29" s="41"/>
      <c r="F29" s="14"/>
      <c r="G29" s="14"/>
      <c r="H29" s="16"/>
    </row>
    <row r="30" spans="1:14">
      <c r="A30" s="501"/>
      <c r="B30" s="538"/>
      <c r="C30" s="40"/>
      <c r="D30" s="13"/>
      <c r="E30" s="41"/>
      <c r="F30" s="14"/>
      <c r="G30" s="14"/>
      <c r="H30" s="16"/>
    </row>
    <row r="31" spans="1:14" ht="15.75" thickBot="1">
      <c r="A31" s="491"/>
      <c r="B31" s="492"/>
      <c r="C31" s="42"/>
      <c r="D31" s="42"/>
      <c r="E31" s="42"/>
      <c r="F31" s="42"/>
      <c r="G31" s="43"/>
      <c r="H31" s="16"/>
    </row>
    <row r="32" spans="1:14" ht="15.75" thickBot="1">
      <c r="A32" s="3"/>
      <c r="B32" s="3"/>
      <c r="C32" s="3"/>
      <c r="D32" s="3"/>
      <c r="E32" s="3"/>
      <c r="F32" s="3"/>
      <c r="G32" s="25" t="s">
        <v>32</v>
      </c>
      <c r="H32" s="26">
        <f>SUM(G28:G31)</f>
        <v>78705</v>
      </c>
      <c r="N32" s="44"/>
    </row>
    <row r="33" spans="1:10" ht="15.75" thickBot="1">
      <c r="A33" s="8" t="s">
        <v>44</v>
      </c>
      <c r="B33" s="8"/>
      <c r="C33" s="3"/>
      <c r="D33" s="3"/>
      <c r="E33" s="3"/>
      <c r="F33" s="3"/>
      <c r="G33" s="3"/>
      <c r="H33" s="3"/>
    </row>
    <row r="34" spans="1:10">
      <c r="A34" s="45" t="s">
        <v>45</v>
      </c>
      <c r="B34" s="9"/>
      <c r="C34" s="9" t="s">
        <v>46</v>
      </c>
      <c r="D34" s="9" t="s">
        <v>47</v>
      </c>
      <c r="E34" s="10" t="s">
        <v>48</v>
      </c>
      <c r="F34" s="46" t="s">
        <v>29</v>
      </c>
      <c r="G34" s="11" t="s">
        <v>30</v>
      </c>
      <c r="H34" s="12"/>
      <c r="J34" s="47"/>
    </row>
    <row r="35" spans="1:10">
      <c r="A35" s="48" t="s">
        <v>151</v>
      </c>
      <c r="B35" s="32"/>
      <c r="C35" s="49">
        <v>33125</v>
      </c>
      <c r="D35" s="50">
        <v>1.85</v>
      </c>
      <c r="E35" s="14">
        <f>+C35*D35*8</f>
        <v>490250</v>
      </c>
      <c r="F35" s="14">
        <v>280</v>
      </c>
      <c r="G35" s="51">
        <f>+E35/F35</f>
        <v>1750.8928571428571</v>
      </c>
      <c r="H35" s="16"/>
    </row>
    <row r="36" spans="1:10">
      <c r="A36" s="48" t="s">
        <v>152</v>
      </c>
      <c r="B36" s="32"/>
      <c r="C36" s="49">
        <v>55208</v>
      </c>
      <c r="D36" s="50">
        <v>1.85</v>
      </c>
      <c r="E36" s="14">
        <f>+C36*D36*2</f>
        <v>204269.6</v>
      </c>
      <c r="F36" s="14">
        <v>280</v>
      </c>
      <c r="G36" s="51">
        <f>+E36/F36</f>
        <v>729.53428571428572</v>
      </c>
      <c r="H36" s="16"/>
    </row>
    <row r="37" spans="1:10">
      <c r="A37" s="48"/>
      <c r="B37" s="33"/>
      <c r="C37" s="49"/>
      <c r="D37" s="50"/>
      <c r="E37" s="19"/>
      <c r="F37" s="14"/>
      <c r="G37" s="15"/>
      <c r="H37" s="16"/>
    </row>
    <row r="38" spans="1:10">
      <c r="A38" s="48"/>
      <c r="B38" s="33"/>
      <c r="C38" s="19"/>
      <c r="D38" s="13"/>
      <c r="E38" s="19"/>
      <c r="F38" s="14"/>
      <c r="G38" s="15"/>
      <c r="H38" s="16"/>
    </row>
    <row r="39" spans="1:10">
      <c r="A39" s="48"/>
      <c r="B39" s="33"/>
      <c r="C39" s="19"/>
      <c r="D39" s="13"/>
      <c r="E39" s="19"/>
      <c r="F39" s="14"/>
      <c r="G39" s="15"/>
      <c r="H39" s="16"/>
    </row>
    <row r="40" spans="1:10" ht="15.75" thickBot="1">
      <c r="A40" s="52"/>
      <c r="B40" s="36"/>
      <c r="C40" s="36"/>
      <c r="D40" s="36"/>
      <c r="E40" s="36"/>
      <c r="F40" s="36"/>
      <c r="G40" s="35"/>
      <c r="H40" s="24"/>
    </row>
    <row r="41" spans="1:10" ht="15.75" thickBot="1">
      <c r="A41" s="3"/>
      <c r="B41" s="3"/>
      <c r="C41" s="3"/>
      <c r="D41" s="3"/>
      <c r="E41" s="3"/>
      <c r="F41" s="3"/>
      <c r="G41" s="25" t="s">
        <v>32</v>
      </c>
      <c r="H41" s="26">
        <f>SUM(G35:G40)</f>
        <v>2480.4271428571428</v>
      </c>
    </row>
    <row r="42" spans="1:10" ht="15.75" thickBot="1">
      <c r="A42" s="3"/>
      <c r="B42" s="3"/>
      <c r="C42" s="53"/>
      <c r="D42" s="3"/>
      <c r="E42" s="3"/>
      <c r="F42" s="3"/>
      <c r="G42" s="54"/>
      <c r="H42" s="3"/>
    </row>
    <row r="43" spans="1:10" ht="15.75" thickBot="1">
      <c r="A43" s="3"/>
      <c r="B43" s="3"/>
      <c r="C43" s="3"/>
      <c r="D43" s="3"/>
      <c r="E43" s="55" t="s">
        <v>51</v>
      </c>
      <c r="F43" s="56"/>
      <c r="G43" s="56"/>
      <c r="H43" s="26" t="e">
        <f>H17+H25+H32+H41</f>
        <v>#REF!</v>
      </c>
    </row>
    <row r="44" spans="1:10">
      <c r="A44" s="3"/>
      <c r="B44" s="3"/>
      <c r="C44" s="3"/>
      <c r="D44" s="3"/>
      <c r="E44" s="3"/>
      <c r="F44" s="3"/>
      <c r="G44" s="3"/>
      <c r="H44" s="3"/>
    </row>
  </sheetData>
  <mergeCells count="16">
    <mergeCell ref="A28:B28"/>
    <mergeCell ref="A29:B29"/>
    <mergeCell ref="A30:B30"/>
    <mergeCell ref="A31:B31"/>
    <mergeCell ref="A13:C13"/>
    <mergeCell ref="A14:C14"/>
    <mergeCell ref="A15:C15"/>
    <mergeCell ref="A16:C16"/>
    <mergeCell ref="A20:C20"/>
    <mergeCell ref="A27:B27"/>
    <mergeCell ref="A12:C12"/>
    <mergeCell ref="A1:C3"/>
    <mergeCell ref="D1:H3"/>
    <mergeCell ref="A9:C9"/>
    <mergeCell ref="A10:C10"/>
    <mergeCell ref="A11:C1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Hoja15"/>
  <dimension ref="A1:M43"/>
  <sheetViews>
    <sheetView workbookViewId="0">
      <selection sqref="A1:C3"/>
    </sheetView>
  </sheetViews>
  <sheetFormatPr baseColWidth="10" defaultColWidth="11.42578125" defaultRowHeight="15"/>
  <cols>
    <col min="3" max="3" width="31" customWidth="1"/>
    <col min="7" max="7" width="14.85546875" customWidth="1"/>
  </cols>
  <sheetData>
    <row r="1" spans="1:8" ht="15" customHeight="1">
      <c r="A1" s="503" t="s">
        <v>20</v>
      </c>
      <c r="B1" s="504"/>
      <c r="C1" s="505"/>
      <c r="D1" s="529" t="s">
        <v>156</v>
      </c>
      <c r="E1" s="530"/>
      <c r="F1" s="530"/>
      <c r="G1" s="530"/>
      <c r="H1" s="531"/>
    </row>
    <row r="2" spans="1:8" ht="26.25" customHeight="1">
      <c r="A2" s="506"/>
      <c r="B2" s="507"/>
      <c r="C2" s="508"/>
      <c r="D2" s="532"/>
      <c r="E2" s="533"/>
      <c r="F2" s="533"/>
      <c r="G2" s="533"/>
      <c r="H2" s="534"/>
    </row>
    <row r="3" spans="1:8" ht="15.75" thickBot="1">
      <c r="A3" s="509"/>
      <c r="B3" s="527"/>
      <c r="C3" s="528"/>
      <c r="D3" s="535"/>
      <c r="E3" s="536"/>
      <c r="F3" s="536"/>
      <c r="G3" s="536"/>
      <c r="H3" s="537"/>
    </row>
    <row r="4" spans="1:8">
      <c r="A4" s="4"/>
      <c r="B4" s="3"/>
      <c r="C4" s="3"/>
      <c r="D4" s="3"/>
      <c r="E4" s="3"/>
      <c r="F4" s="3"/>
      <c r="G4" s="3"/>
      <c r="H4" s="3"/>
    </row>
    <row r="5" spans="1:8">
      <c r="A5" s="4" t="s">
        <v>21</v>
      </c>
      <c r="B5" s="5"/>
      <c r="C5" s="3"/>
      <c r="E5" s="6" t="s">
        <v>1</v>
      </c>
      <c r="F5" s="7" t="s">
        <v>62</v>
      </c>
      <c r="G5" s="5" t="s">
        <v>22</v>
      </c>
      <c r="H5" s="3" t="s">
        <v>94</v>
      </c>
    </row>
    <row r="6" spans="1:8">
      <c r="A6" s="4" t="s">
        <v>23</v>
      </c>
      <c r="B6" s="5" t="s">
        <v>89</v>
      </c>
      <c r="C6" s="3"/>
      <c r="D6" s="5"/>
      <c r="E6" s="5"/>
      <c r="F6" s="5"/>
      <c r="G6" s="5" t="s">
        <v>24</v>
      </c>
      <c r="H6" s="3" t="s">
        <v>37</v>
      </c>
    </row>
    <row r="7" spans="1:8">
      <c r="A7" s="5"/>
      <c r="B7" s="5"/>
      <c r="C7" s="3"/>
      <c r="D7" s="5"/>
      <c r="E7" s="5"/>
      <c r="F7" s="5"/>
      <c r="G7" s="5"/>
      <c r="H7" s="3"/>
    </row>
    <row r="8" spans="1:8" ht="15.75" thickBot="1">
      <c r="A8" s="8" t="s">
        <v>25</v>
      </c>
      <c r="B8" s="8"/>
      <c r="C8" s="3"/>
      <c r="D8" s="3"/>
      <c r="E8" s="3"/>
      <c r="F8" s="3"/>
      <c r="G8" s="3"/>
      <c r="H8" s="3"/>
    </row>
    <row r="9" spans="1:8">
      <c r="A9" s="499" t="s">
        <v>26</v>
      </c>
      <c r="B9" s="521"/>
      <c r="C9" s="500"/>
      <c r="D9" s="9" t="s">
        <v>27</v>
      </c>
      <c r="E9" s="10" t="s">
        <v>28</v>
      </c>
      <c r="F9" s="9" t="s">
        <v>29</v>
      </c>
      <c r="G9" s="11" t="s">
        <v>30</v>
      </c>
      <c r="H9" s="12"/>
    </row>
    <row r="10" spans="1:8">
      <c r="A10" s="493" t="s">
        <v>90</v>
      </c>
      <c r="B10" s="525"/>
      <c r="C10" s="526"/>
      <c r="D10" s="13"/>
      <c r="E10" s="14" t="e">
        <f>+#REF!</f>
        <v>#REF!</v>
      </c>
      <c r="F10" s="14">
        <v>0.5</v>
      </c>
      <c r="G10" s="15" t="e">
        <f>+E10/F10</f>
        <v>#REF!</v>
      </c>
      <c r="H10" s="16"/>
    </row>
    <row r="11" spans="1:8">
      <c r="A11" s="493"/>
      <c r="B11" s="525"/>
      <c r="C11" s="526"/>
      <c r="D11" s="17"/>
      <c r="E11" s="18"/>
      <c r="F11" s="14"/>
      <c r="G11" s="15"/>
      <c r="H11" s="16"/>
    </row>
    <row r="12" spans="1:8">
      <c r="A12" s="493" t="s">
        <v>59</v>
      </c>
      <c r="B12" s="525"/>
      <c r="C12" s="526"/>
      <c r="D12" s="17"/>
      <c r="E12" s="19"/>
      <c r="F12" s="14"/>
      <c r="G12" s="15">
        <f>+H40*5%</f>
        <v>1693.7831359503541</v>
      </c>
      <c r="H12" s="16"/>
    </row>
    <row r="13" spans="1:8">
      <c r="A13" s="493"/>
      <c r="B13" s="525"/>
      <c r="C13" s="526"/>
      <c r="D13" s="13"/>
      <c r="E13" s="19"/>
      <c r="F13" s="14"/>
      <c r="G13" s="15"/>
      <c r="H13" s="16"/>
    </row>
    <row r="14" spans="1:8">
      <c r="A14" s="493"/>
      <c r="B14" s="525"/>
      <c r="C14" s="526"/>
      <c r="D14" s="17"/>
      <c r="E14" s="18"/>
      <c r="F14" s="14"/>
      <c r="G14" s="15"/>
      <c r="H14" s="16"/>
    </row>
    <row r="15" spans="1:8" ht="15.75" thickBot="1">
      <c r="A15" s="496"/>
      <c r="B15" s="497"/>
      <c r="C15" s="498"/>
      <c r="D15" s="20"/>
      <c r="E15" s="21"/>
      <c r="F15" s="22"/>
      <c r="G15" s="23"/>
      <c r="H15" s="24"/>
    </row>
    <row r="16" spans="1:8" ht="15.75" thickBot="1">
      <c r="A16" s="3"/>
      <c r="B16" s="3"/>
      <c r="C16" s="3"/>
      <c r="D16" s="3"/>
      <c r="E16" s="3"/>
      <c r="F16" s="3"/>
      <c r="G16" s="25" t="s">
        <v>32</v>
      </c>
      <c r="H16" s="26" t="e">
        <f>SUM(G10:G15)</f>
        <v>#REF!</v>
      </c>
    </row>
    <row r="17" spans="1:13" ht="15.75" thickBot="1">
      <c r="A17" s="8" t="s">
        <v>33</v>
      </c>
      <c r="B17" s="8"/>
      <c r="C17" s="3"/>
      <c r="D17" s="3"/>
      <c r="E17" s="3"/>
      <c r="F17" s="3"/>
      <c r="G17" s="3"/>
      <c r="H17" s="3"/>
    </row>
    <row r="18" spans="1:13">
      <c r="A18" s="27" t="s">
        <v>26</v>
      </c>
      <c r="B18" s="28"/>
      <c r="C18" s="29"/>
      <c r="D18" s="9" t="s">
        <v>34</v>
      </c>
      <c r="E18" s="9" t="s">
        <v>35</v>
      </c>
      <c r="F18" s="9" t="s">
        <v>36</v>
      </c>
      <c r="G18" s="11" t="s">
        <v>30</v>
      </c>
      <c r="H18" s="12"/>
    </row>
    <row r="19" spans="1:13">
      <c r="A19" s="31" t="s">
        <v>91</v>
      </c>
      <c r="B19" s="32"/>
      <c r="C19" s="33"/>
      <c r="D19" s="13" t="s">
        <v>37</v>
      </c>
      <c r="E19" s="60" t="e">
        <f>+#REF!</f>
        <v>#REF!</v>
      </c>
      <c r="F19" s="39">
        <v>1.05</v>
      </c>
      <c r="G19" s="15" t="e">
        <f>+F19*E19</f>
        <v>#REF!</v>
      </c>
      <c r="H19" s="16"/>
    </row>
    <row r="20" spans="1:13">
      <c r="A20" s="31" t="s">
        <v>92</v>
      </c>
      <c r="B20" s="32"/>
      <c r="C20" s="33"/>
      <c r="D20" s="13" t="s">
        <v>56</v>
      </c>
      <c r="E20" s="60" t="e">
        <f>+#REF!</f>
        <v>#REF!</v>
      </c>
      <c r="F20" s="39">
        <v>0.8</v>
      </c>
      <c r="G20" s="15" t="e">
        <f>+F20*E20</f>
        <v>#REF!</v>
      </c>
      <c r="H20" s="16"/>
    </row>
    <row r="21" spans="1:13">
      <c r="A21" s="31" t="s">
        <v>93</v>
      </c>
      <c r="B21" s="32"/>
      <c r="C21" s="33"/>
      <c r="D21" s="13" t="s">
        <v>37</v>
      </c>
      <c r="E21" s="60" t="e">
        <f>#REF!</f>
        <v>#REF!</v>
      </c>
      <c r="F21" s="39">
        <v>1.05</v>
      </c>
      <c r="G21" s="15" t="e">
        <f>+E21*F21</f>
        <v>#REF!</v>
      </c>
      <c r="H21" s="16"/>
    </row>
    <row r="22" spans="1:13">
      <c r="A22" s="31" t="s">
        <v>60</v>
      </c>
      <c r="B22" s="32"/>
      <c r="C22" s="33"/>
      <c r="D22" s="13" t="s">
        <v>54</v>
      </c>
      <c r="E22" s="86" t="e">
        <f>+#REF!</f>
        <v>#REF!</v>
      </c>
      <c r="F22" s="145">
        <v>1</v>
      </c>
      <c r="G22" s="15" t="e">
        <f>+E22*F22</f>
        <v>#REF!</v>
      </c>
      <c r="H22" s="16"/>
    </row>
    <row r="23" spans="1:13" ht="15.75" thickBot="1">
      <c r="A23" s="34"/>
      <c r="B23" s="35"/>
      <c r="C23" s="36"/>
      <c r="D23" s="20"/>
      <c r="E23" s="21"/>
      <c r="F23" s="22"/>
      <c r="G23" s="23"/>
      <c r="H23" s="24"/>
    </row>
    <row r="24" spans="1:13" ht="15.75" thickBot="1">
      <c r="A24" s="3"/>
      <c r="B24" s="3"/>
      <c r="C24" s="3"/>
      <c r="D24" s="3"/>
      <c r="E24" s="3"/>
      <c r="F24" s="3"/>
      <c r="G24" s="25" t="s">
        <v>32</v>
      </c>
      <c r="H24" s="26" t="e">
        <f>SUM(G19:G23)</f>
        <v>#REF!</v>
      </c>
    </row>
    <row r="25" spans="1:13" ht="15.75" thickBot="1">
      <c r="A25" s="8" t="s">
        <v>38</v>
      </c>
      <c r="B25" s="8"/>
      <c r="C25" s="3"/>
      <c r="D25" s="3"/>
      <c r="E25" s="3"/>
      <c r="F25" s="3"/>
      <c r="G25" s="3"/>
      <c r="H25" s="3"/>
    </row>
    <row r="26" spans="1:13">
      <c r="A26" s="499" t="s">
        <v>39</v>
      </c>
      <c r="B26" s="500"/>
      <c r="C26" s="9" t="s">
        <v>40</v>
      </c>
      <c r="D26" s="9" t="s">
        <v>41</v>
      </c>
      <c r="E26" s="9" t="s">
        <v>42</v>
      </c>
      <c r="F26" s="9" t="s">
        <v>43</v>
      </c>
      <c r="G26" s="37" t="s">
        <v>30</v>
      </c>
      <c r="H26" s="12"/>
    </row>
    <row r="27" spans="1:13" ht="15" customHeight="1">
      <c r="A27" s="493" t="s">
        <v>61</v>
      </c>
      <c r="B27" s="525"/>
      <c r="C27" s="38">
        <v>1.1000000000000001</v>
      </c>
      <c r="D27" s="38">
        <v>53</v>
      </c>
      <c r="E27" s="38">
        <f>+C27*D27</f>
        <v>58.300000000000004</v>
      </c>
      <c r="F27" s="39">
        <v>1350</v>
      </c>
      <c r="G27" s="14">
        <f>+F27*E27</f>
        <v>78705</v>
      </c>
      <c r="H27" s="16"/>
    </row>
    <row r="28" spans="1:13">
      <c r="A28" s="501" t="s">
        <v>95</v>
      </c>
      <c r="B28" s="538"/>
      <c r="C28" s="58">
        <v>1</v>
      </c>
      <c r="D28" s="38">
        <v>33</v>
      </c>
      <c r="E28" s="38">
        <f>+C28*D28</f>
        <v>33</v>
      </c>
      <c r="F28" s="39">
        <v>1350</v>
      </c>
      <c r="G28" s="14">
        <f>+F28*E28</f>
        <v>44550</v>
      </c>
      <c r="H28" s="16"/>
    </row>
    <row r="29" spans="1:13">
      <c r="A29" s="501"/>
      <c r="B29" s="538"/>
      <c r="C29" s="40"/>
      <c r="D29" s="13"/>
      <c r="E29" s="41"/>
      <c r="F29" s="14"/>
      <c r="G29" s="14"/>
      <c r="H29" s="16"/>
    </row>
    <row r="30" spans="1:13" ht="15.75" thickBot="1">
      <c r="A30" s="491"/>
      <c r="B30" s="492"/>
      <c r="C30" s="42"/>
      <c r="D30" s="42"/>
      <c r="E30" s="42"/>
      <c r="F30" s="42"/>
      <c r="G30" s="43"/>
      <c r="H30" s="16"/>
    </row>
    <row r="31" spans="1:13" ht="15.75" thickBot="1">
      <c r="A31" s="3"/>
      <c r="B31" s="3"/>
      <c r="C31" s="3"/>
      <c r="D31" s="3"/>
      <c r="E31" s="3"/>
      <c r="F31" s="3"/>
      <c r="G31" s="25" t="s">
        <v>32</v>
      </c>
      <c r="H31" s="26">
        <f>SUM(G27:G30)</f>
        <v>123255</v>
      </c>
      <c r="M31" s="44"/>
    </row>
    <row r="32" spans="1:13" ht="15.75" thickBot="1">
      <c r="A32" s="8" t="s">
        <v>44</v>
      </c>
      <c r="B32" s="8"/>
      <c r="C32" s="3"/>
      <c r="D32" s="3"/>
      <c r="E32" s="3"/>
      <c r="F32" s="3"/>
      <c r="G32" s="3"/>
      <c r="H32" s="3"/>
    </row>
    <row r="33" spans="1:8">
      <c r="A33" s="45" t="s">
        <v>45</v>
      </c>
      <c r="B33" s="9"/>
      <c r="C33" s="9" t="s">
        <v>46</v>
      </c>
      <c r="D33" s="9" t="s">
        <v>47</v>
      </c>
      <c r="E33" s="10" t="s">
        <v>48</v>
      </c>
      <c r="F33" s="46" t="s">
        <v>29</v>
      </c>
      <c r="G33" s="11" t="s">
        <v>30</v>
      </c>
      <c r="H33" s="12"/>
    </row>
    <row r="34" spans="1:8">
      <c r="A34" s="48" t="s">
        <v>154</v>
      </c>
      <c r="B34" s="32"/>
      <c r="C34" s="49">
        <v>33125</v>
      </c>
      <c r="D34" s="50">
        <v>1.85</v>
      </c>
      <c r="E34" s="14">
        <f>+C34*D34*5</f>
        <v>306406.25</v>
      </c>
      <c r="F34" s="14">
        <v>12.060016460453609</v>
      </c>
      <c r="G34" s="51">
        <f>+E34/F34</f>
        <v>25406.785389120047</v>
      </c>
      <c r="H34" s="16"/>
    </row>
    <row r="35" spans="1:8">
      <c r="A35" s="48" t="s">
        <v>55</v>
      </c>
      <c r="B35" s="32"/>
      <c r="C35" s="49">
        <v>55208</v>
      </c>
      <c r="D35" s="50">
        <v>1.85</v>
      </c>
      <c r="E35" s="14">
        <f>+C35*D35</f>
        <v>102134.8</v>
      </c>
      <c r="F35" s="14">
        <v>12.060016460453609</v>
      </c>
      <c r="G35" s="51">
        <f>+E35/F35</f>
        <v>8468.877329887031</v>
      </c>
      <c r="H35" s="16"/>
    </row>
    <row r="36" spans="1:8">
      <c r="A36" s="48"/>
      <c r="B36" s="33"/>
      <c r="C36" s="49"/>
      <c r="D36" s="50"/>
      <c r="E36" s="19"/>
      <c r="F36" s="14"/>
      <c r="G36" s="15"/>
      <c r="H36" s="16"/>
    </row>
    <row r="37" spans="1:8">
      <c r="A37" s="48"/>
      <c r="B37" s="33"/>
      <c r="C37" s="19"/>
      <c r="D37" s="13"/>
      <c r="E37" s="19"/>
      <c r="F37" s="14"/>
      <c r="G37" s="15"/>
      <c r="H37" s="16"/>
    </row>
    <row r="38" spans="1:8">
      <c r="A38" s="48"/>
      <c r="B38" s="33"/>
      <c r="C38" s="19"/>
      <c r="D38" s="13"/>
      <c r="E38" s="19"/>
      <c r="F38" s="14"/>
      <c r="G38" s="15"/>
      <c r="H38" s="16"/>
    </row>
    <row r="39" spans="1:8" ht="15.75" thickBot="1">
      <c r="A39" s="52"/>
      <c r="B39" s="36"/>
      <c r="C39" s="36"/>
      <c r="D39" s="36"/>
      <c r="E39" s="36"/>
      <c r="F39" s="36"/>
      <c r="G39" s="35"/>
      <c r="H39" s="24"/>
    </row>
    <row r="40" spans="1:8" ht="15.75" thickBot="1">
      <c r="A40" s="3"/>
      <c r="B40" s="3"/>
      <c r="C40" s="3"/>
      <c r="D40" s="3"/>
      <c r="E40" s="3"/>
      <c r="F40" s="3"/>
      <c r="G40" s="25" t="s">
        <v>32</v>
      </c>
      <c r="H40" s="26">
        <f>SUM(G34:G39)</f>
        <v>33875.662719007079</v>
      </c>
    </row>
    <row r="41" spans="1:8" ht="15.75" thickBot="1">
      <c r="A41" s="3"/>
      <c r="B41" s="3"/>
      <c r="C41" s="3"/>
      <c r="D41" s="3"/>
      <c r="E41" s="3"/>
      <c r="F41" s="3"/>
      <c r="G41" s="54"/>
      <c r="H41" s="3"/>
    </row>
    <row r="42" spans="1:8" ht="15.75" thickBot="1">
      <c r="A42" s="3"/>
      <c r="B42" s="3"/>
      <c r="C42" s="3"/>
      <c r="D42" s="3"/>
      <c r="E42" s="55" t="s">
        <v>51</v>
      </c>
      <c r="F42" s="56"/>
      <c r="G42" s="56"/>
      <c r="H42" s="26" t="e">
        <f>H16+H24+H31+H40</f>
        <v>#REF!</v>
      </c>
    </row>
    <row r="43" spans="1:8">
      <c r="A43" s="3"/>
      <c r="B43" s="3"/>
      <c r="C43" s="3"/>
      <c r="D43" s="3"/>
      <c r="E43" s="3"/>
      <c r="F43" s="3"/>
      <c r="G43" s="3"/>
      <c r="H43" s="3"/>
    </row>
  </sheetData>
  <mergeCells count="14">
    <mergeCell ref="A1:C3"/>
    <mergeCell ref="D1:H3"/>
    <mergeCell ref="A30:B30"/>
    <mergeCell ref="A14:C14"/>
    <mergeCell ref="A15:C15"/>
    <mergeCell ref="A26:B26"/>
    <mergeCell ref="A27:B27"/>
    <mergeCell ref="A28:B28"/>
    <mergeCell ref="A29:B29"/>
    <mergeCell ref="A13:C13"/>
    <mergeCell ref="A9:C9"/>
    <mergeCell ref="A10:C10"/>
    <mergeCell ref="A11:C11"/>
    <mergeCell ref="A12:C1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Hoja19">
    <pageSetUpPr fitToPage="1"/>
  </sheetPr>
  <dimension ref="A1:K45"/>
  <sheetViews>
    <sheetView workbookViewId="0">
      <selection sqref="A1:C3"/>
    </sheetView>
  </sheetViews>
  <sheetFormatPr baseColWidth="10" defaultColWidth="11.5703125" defaultRowHeight="15"/>
  <cols>
    <col min="3" max="3" width="11.5703125" bestFit="1" customWidth="1"/>
    <col min="5" max="5" width="12.85546875" customWidth="1"/>
    <col min="7" max="7" width="17.42578125" bestFit="1" customWidth="1"/>
    <col min="8" max="8" width="14.5703125" bestFit="1" customWidth="1"/>
  </cols>
  <sheetData>
    <row r="1" spans="1:10" ht="22.5" customHeight="1">
      <c r="A1" s="503" t="s">
        <v>20</v>
      </c>
      <c r="B1" s="504"/>
      <c r="C1" s="505"/>
      <c r="D1" s="512" t="str">
        <f>'201.7'!D1:H3</f>
        <v>MEJORAMIENTO DE A VÍA QUE CONDUCE DE CABECERA MUNICIPAL HACIA EL CASERÍO "GAMBOTE" DEL CORREGIMIENTO DE " LA CULEBRA" EN EL MUNICIPIO DE COTORRA DEPARTAMENTO DE CÓRDOBA</v>
      </c>
      <c r="E1" s="513"/>
      <c r="F1" s="513"/>
      <c r="G1" s="513"/>
      <c r="H1" s="514"/>
    </row>
    <row r="2" spans="1:10" ht="21" customHeight="1">
      <c r="A2" s="506"/>
      <c r="B2" s="507"/>
      <c r="C2" s="508"/>
      <c r="D2" s="515"/>
      <c r="E2" s="516"/>
      <c r="F2" s="516"/>
      <c r="G2" s="516"/>
      <c r="H2" s="517"/>
    </row>
    <row r="3" spans="1:10" ht="15.75" thickBot="1">
      <c r="A3" s="509"/>
      <c r="B3" s="548"/>
      <c r="C3" s="528"/>
      <c r="D3" s="518"/>
      <c r="E3" s="549"/>
      <c r="F3" s="549"/>
      <c r="G3" s="549"/>
      <c r="H3" s="550"/>
    </row>
    <row r="4" spans="1:10">
      <c r="A4" s="4"/>
      <c r="B4" s="3"/>
      <c r="C4" s="3"/>
      <c r="D4" s="3"/>
      <c r="E4" s="3"/>
      <c r="F4" s="3"/>
      <c r="G4" s="3"/>
      <c r="H4" s="3"/>
      <c r="J4" s="180"/>
    </row>
    <row r="5" spans="1:10">
      <c r="A5" s="4" t="s">
        <v>21</v>
      </c>
      <c r="B5" s="5"/>
      <c r="C5" s="3"/>
      <c r="E5" s="6" t="s">
        <v>1</v>
      </c>
      <c r="F5" s="7">
        <v>630.70000000000005</v>
      </c>
      <c r="G5" s="5" t="s">
        <v>22</v>
      </c>
      <c r="H5" s="3" t="s">
        <v>205</v>
      </c>
    </row>
    <row r="6" spans="1:10">
      <c r="A6" s="4" t="s">
        <v>23</v>
      </c>
      <c r="B6" s="5" t="s">
        <v>206</v>
      </c>
      <c r="C6" s="3"/>
      <c r="D6" s="5"/>
      <c r="E6" s="5"/>
      <c r="F6" s="5"/>
      <c r="G6" s="5" t="s">
        <v>24</v>
      </c>
      <c r="H6" s="3" t="s">
        <v>37</v>
      </c>
    </row>
    <row r="7" spans="1:10">
      <c r="A7" s="5"/>
      <c r="B7" s="5"/>
      <c r="C7" s="3"/>
      <c r="D7" s="5"/>
      <c r="E7" s="5"/>
      <c r="F7" s="5"/>
      <c r="G7" s="5"/>
      <c r="H7" s="3"/>
    </row>
    <row r="8" spans="1:10" ht="15.75" thickBot="1">
      <c r="A8" s="8" t="s">
        <v>25</v>
      </c>
      <c r="B8" s="8"/>
      <c r="C8" s="3"/>
      <c r="D8" s="3"/>
      <c r="E8" s="3"/>
      <c r="F8" s="3"/>
      <c r="G8" s="3"/>
      <c r="H8" s="3"/>
    </row>
    <row r="9" spans="1:10">
      <c r="A9" s="499" t="s">
        <v>26</v>
      </c>
      <c r="B9" s="521"/>
      <c r="C9" s="500"/>
      <c r="D9" s="9" t="s">
        <v>27</v>
      </c>
      <c r="E9" s="10" t="s">
        <v>28</v>
      </c>
      <c r="F9" s="9" t="s">
        <v>29</v>
      </c>
      <c r="G9" s="11" t="s">
        <v>30</v>
      </c>
      <c r="H9" s="12"/>
    </row>
    <row r="10" spans="1:10">
      <c r="A10" s="493" t="s">
        <v>98</v>
      </c>
      <c r="B10" s="494"/>
      <c r="C10" s="495"/>
      <c r="D10" s="181"/>
      <c r="E10" s="151" t="e">
        <f>#REF!</f>
        <v>#REF!</v>
      </c>
      <c r="F10" s="152">
        <v>1</v>
      </c>
      <c r="G10" s="153" t="e">
        <f>+E10/F10</f>
        <v>#REF!</v>
      </c>
      <c r="H10" s="16"/>
    </row>
    <row r="11" spans="1:10">
      <c r="A11" s="493"/>
      <c r="B11" s="494"/>
      <c r="C11" s="495"/>
      <c r="D11" s="181"/>
      <c r="E11" s="151"/>
      <c r="F11" s="152"/>
      <c r="G11" s="153"/>
      <c r="H11" s="16"/>
    </row>
    <row r="12" spans="1:10">
      <c r="A12" s="182"/>
      <c r="B12" s="183"/>
      <c r="C12" s="184"/>
      <c r="D12" s="181"/>
      <c r="E12" s="151"/>
      <c r="F12" s="152"/>
      <c r="G12" s="153"/>
      <c r="H12" s="16"/>
    </row>
    <row r="13" spans="1:10">
      <c r="A13" s="493" t="s">
        <v>59</v>
      </c>
      <c r="B13" s="494"/>
      <c r="C13" s="495"/>
      <c r="D13" s="149"/>
      <c r="E13" s="19"/>
      <c r="F13" s="14"/>
      <c r="G13" s="153">
        <f>+H42*5%</f>
        <v>53.605746666666668</v>
      </c>
      <c r="H13" s="16"/>
    </row>
    <row r="14" spans="1:10" ht="15.75" thickBot="1">
      <c r="A14" s="493"/>
      <c r="B14" s="494"/>
      <c r="C14" s="495"/>
      <c r="D14" s="13"/>
      <c r="E14" s="19"/>
      <c r="F14" s="14"/>
      <c r="G14" s="146"/>
      <c r="H14" s="16"/>
    </row>
    <row r="15" spans="1:10" ht="15.75" thickBot="1">
      <c r="A15" s="3"/>
      <c r="B15" s="3"/>
      <c r="C15" s="3"/>
      <c r="D15" s="3"/>
      <c r="E15" s="3"/>
      <c r="F15" s="3"/>
      <c r="G15" s="25" t="s">
        <v>32</v>
      </c>
      <c r="H15" s="173" t="e">
        <f>SUM(G10:G14)</f>
        <v>#REF!</v>
      </c>
    </row>
    <row r="16" spans="1:10" ht="15.75" thickBot="1">
      <c r="A16" s="8" t="s">
        <v>33</v>
      </c>
      <c r="B16" s="8"/>
      <c r="C16" s="3"/>
      <c r="D16" s="3"/>
      <c r="E16" s="3"/>
      <c r="F16" s="3"/>
      <c r="G16" s="3"/>
      <c r="H16" s="3"/>
    </row>
    <row r="17" spans="1:8">
      <c r="A17" s="27" t="s">
        <v>26</v>
      </c>
      <c r="B17" s="28"/>
      <c r="C17" s="29"/>
      <c r="D17" s="9" t="s">
        <v>34</v>
      </c>
      <c r="E17" s="9" t="s">
        <v>35</v>
      </c>
      <c r="F17" s="9" t="s">
        <v>36</v>
      </c>
      <c r="G17" s="11" t="s">
        <v>30</v>
      </c>
      <c r="H17" s="12"/>
    </row>
    <row r="18" spans="1:8">
      <c r="A18" s="31" t="s">
        <v>96</v>
      </c>
      <c r="B18" s="148"/>
      <c r="C18" s="147"/>
      <c r="D18" s="13" t="s">
        <v>37</v>
      </c>
      <c r="E18" s="185" t="e">
        <f>#REF!</f>
        <v>#REF!</v>
      </c>
      <c r="F18" s="14">
        <v>0.504</v>
      </c>
      <c r="G18" s="186" t="e">
        <f>+E18*F18</f>
        <v>#REF!</v>
      </c>
      <c r="H18" s="16"/>
    </row>
    <row r="19" spans="1:8">
      <c r="A19" s="31" t="s">
        <v>57</v>
      </c>
      <c r="B19" s="148"/>
      <c r="C19" s="147"/>
      <c r="D19" s="13" t="s">
        <v>58</v>
      </c>
      <c r="E19" s="185" t="e">
        <f>#REF!</f>
        <v>#REF!</v>
      </c>
      <c r="F19" s="14">
        <v>111</v>
      </c>
      <c r="G19" s="186" t="e">
        <f>+E19*F19</f>
        <v>#REF!</v>
      </c>
      <c r="H19" s="16"/>
    </row>
    <row r="20" spans="1:8">
      <c r="A20" s="542" t="s">
        <v>165</v>
      </c>
      <c r="B20" s="543"/>
      <c r="C20" s="544"/>
      <c r="D20" s="13" t="s">
        <v>37</v>
      </c>
      <c r="E20" s="185" t="e">
        <f>#REF!</f>
        <v>#REF!</v>
      </c>
      <c r="F20" s="30">
        <v>0.4</v>
      </c>
      <c r="G20" s="186" t="e">
        <f>+E20*F20</f>
        <v>#REF!</v>
      </c>
      <c r="H20" s="16"/>
    </row>
    <row r="21" spans="1:8">
      <c r="A21" s="168" t="s">
        <v>97</v>
      </c>
      <c r="B21" s="187"/>
      <c r="C21" s="188"/>
      <c r="D21" s="13" t="s">
        <v>37</v>
      </c>
      <c r="E21" s="185" t="e">
        <f>#REF!</f>
        <v>#REF!</v>
      </c>
      <c r="F21" s="30">
        <v>0.378</v>
      </c>
      <c r="G21" s="186" t="e">
        <f>+E21*F21</f>
        <v>#REF!</v>
      </c>
      <c r="H21" s="16"/>
    </row>
    <row r="22" spans="1:8">
      <c r="A22" s="168" t="s">
        <v>166</v>
      </c>
      <c r="B22" s="187"/>
      <c r="C22" s="188"/>
      <c r="D22" s="13" t="s">
        <v>56</v>
      </c>
      <c r="E22" s="185" t="e">
        <f>#REF!</f>
        <v>#REF!</v>
      </c>
      <c r="F22" s="30">
        <v>156</v>
      </c>
      <c r="G22" s="186" t="e">
        <f>+E22*F22</f>
        <v>#REF!</v>
      </c>
      <c r="H22" s="16"/>
    </row>
    <row r="23" spans="1:8">
      <c r="A23" s="189"/>
      <c r="B23" s="187"/>
      <c r="C23" s="188"/>
      <c r="D23" s="13"/>
      <c r="E23" s="190"/>
      <c r="F23" s="30"/>
      <c r="G23" s="186"/>
      <c r="H23" s="16"/>
    </row>
    <row r="24" spans="1:8">
      <c r="A24" s="31"/>
      <c r="B24" s="148"/>
      <c r="C24" s="147"/>
      <c r="D24" s="13"/>
      <c r="E24" s="19"/>
      <c r="F24" s="30"/>
      <c r="G24" s="146"/>
      <c r="H24" s="16"/>
    </row>
    <row r="25" spans="1:8" ht="15.75" thickBot="1">
      <c r="A25" s="34"/>
      <c r="B25" s="154"/>
      <c r="C25" s="155"/>
      <c r="D25" s="20"/>
      <c r="E25" s="21"/>
      <c r="F25" s="22"/>
      <c r="G25" s="23"/>
      <c r="H25" s="24"/>
    </row>
    <row r="26" spans="1:8" ht="15.75" thickBot="1">
      <c r="A26" s="3"/>
      <c r="B26" s="3"/>
      <c r="C26" s="3"/>
      <c r="D26" s="3"/>
      <c r="E26" s="3"/>
      <c r="F26" s="3"/>
      <c r="G26" s="25" t="s">
        <v>32</v>
      </c>
      <c r="H26" s="191" t="e">
        <f>SUM(G18:G25)</f>
        <v>#REF!</v>
      </c>
    </row>
    <row r="27" spans="1:8" ht="15.75" thickBot="1">
      <c r="A27" s="8" t="s">
        <v>38</v>
      </c>
      <c r="B27" s="8"/>
      <c r="C27" s="3"/>
      <c r="D27" s="3"/>
      <c r="E27" s="3"/>
      <c r="F27" s="3"/>
      <c r="G27" s="3"/>
      <c r="H27" s="3"/>
    </row>
    <row r="28" spans="1:8">
      <c r="A28" s="499" t="s">
        <v>39</v>
      </c>
      <c r="B28" s="500"/>
      <c r="C28" s="9" t="s">
        <v>40</v>
      </c>
      <c r="D28" s="9" t="s">
        <v>41</v>
      </c>
      <c r="E28" s="9" t="s">
        <v>42</v>
      </c>
      <c r="F28" s="9" t="s">
        <v>43</v>
      </c>
      <c r="G28" s="37" t="s">
        <v>30</v>
      </c>
      <c r="H28" s="12"/>
    </row>
    <row r="29" spans="1:8" ht="15" customHeight="1">
      <c r="A29" s="545" t="s">
        <v>167</v>
      </c>
      <c r="B29" s="546"/>
      <c r="C29" s="156">
        <v>1.3</v>
      </c>
      <c r="D29" s="157">
        <v>34.1</v>
      </c>
      <c r="E29" s="158">
        <f>+C29*D29</f>
        <v>44.330000000000005</v>
      </c>
      <c r="F29" s="159">
        <v>1350</v>
      </c>
      <c r="G29" s="192">
        <f>+F29*E29</f>
        <v>59845.500000000007</v>
      </c>
      <c r="H29" s="16"/>
    </row>
    <row r="30" spans="1:8">
      <c r="A30" s="545" t="s">
        <v>101</v>
      </c>
      <c r="B30" s="547"/>
      <c r="C30" s="156">
        <v>1.3</v>
      </c>
      <c r="D30" s="157">
        <v>34.1</v>
      </c>
      <c r="E30" s="158">
        <f>+C30*D30</f>
        <v>44.330000000000005</v>
      </c>
      <c r="F30" s="159">
        <v>1350</v>
      </c>
      <c r="G30" s="192">
        <f>+F30*E30</f>
        <v>59845.500000000007</v>
      </c>
      <c r="H30" s="16"/>
    </row>
    <row r="31" spans="1:8">
      <c r="A31" s="545" t="s">
        <v>168</v>
      </c>
      <c r="B31" s="547"/>
      <c r="C31" s="156">
        <v>1.3</v>
      </c>
      <c r="D31" s="157">
        <v>34.1</v>
      </c>
      <c r="E31" s="158">
        <f>+C31*D31</f>
        <v>44.330000000000005</v>
      </c>
      <c r="F31" s="159">
        <v>1350</v>
      </c>
      <c r="G31" s="192">
        <f>+F31*E31</f>
        <v>59845.500000000007</v>
      </c>
      <c r="H31" s="16"/>
    </row>
    <row r="32" spans="1:8" ht="15.75" thickBot="1">
      <c r="A32" s="491"/>
      <c r="B32" s="492"/>
      <c r="C32" s="42"/>
      <c r="D32" s="42"/>
      <c r="E32" s="42"/>
      <c r="F32" s="42"/>
      <c r="G32" s="43"/>
      <c r="H32" s="16"/>
    </row>
    <row r="33" spans="1:11" ht="15.75" thickBot="1">
      <c r="A33" s="3"/>
      <c r="B33" s="3"/>
      <c r="C33" s="3"/>
      <c r="D33" s="3"/>
      <c r="E33" s="3"/>
      <c r="F33" s="3"/>
      <c r="G33" s="25" t="s">
        <v>32</v>
      </c>
      <c r="H33" s="191">
        <f>SUM(G29:G32)</f>
        <v>179536.50000000003</v>
      </c>
    </row>
    <row r="34" spans="1:11" ht="15.75" thickBot="1">
      <c r="A34" s="8" t="s">
        <v>44</v>
      </c>
      <c r="B34" s="8"/>
      <c r="C34" s="3"/>
      <c r="D34" s="3"/>
      <c r="E34" s="3"/>
      <c r="F34" s="3"/>
      <c r="G34" s="3"/>
      <c r="H34" s="3"/>
    </row>
    <row r="35" spans="1:11">
      <c r="A35" s="45" t="s">
        <v>45</v>
      </c>
      <c r="B35" s="9"/>
      <c r="C35" s="9" t="s">
        <v>46</v>
      </c>
      <c r="D35" s="9" t="s">
        <v>47</v>
      </c>
      <c r="E35" s="10" t="s">
        <v>48</v>
      </c>
      <c r="F35" s="46" t="s">
        <v>29</v>
      </c>
      <c r="G35" s="11" t="s">
        <v>30</v>
      </c>
      <c r="H35" s="12"/>
    </row>
    <row r="36" spans="1:11">
      <c r="A36" s="48" t="s">
        <v>169</v>
      </c>
      <c r="B36" s="148"/>
      <c r="C36" s="49">
        <f>+E36/D36</f>
        <v>29260</v>
      </c>
      <c r="D36" s="50">
        <v>1.85</v>
      </c>
      <c r="E36" s="14">
        <v>54131</v>
      </c>
      <c r="F36" s="14">
        <v>150</v>
      </c>
      <c r="G36" s="51">
        <f>+E36/F36</f>
        <v>360.87333333333333</v>
      </c>
      <c r="H36" s="16"/>
    </row>
    <row r="37" spans="1:11">
      <c r="A37" s="48" t="s">
        <v>170</v>
      </c>
      <c r="B37" s="148"/>
      <c r="C37" s="49">
        <f>+E37/D37</f>
        <v>57668.237837837834</v>
      </c>
      <c r="D37" s="50">
        <v>1.85</v>
      </c>
      <c r="E37" s="14">
        <v>106686.24</v>
      </c>
      <c r="F37" s="14">
        <v>150</v>
      </c>
      <c r="G37" s="51">
        <f>+E37/F37</f>
        <v>711.24160000000006</v>
      </c>
      <c r="H37" s="16"/>
    </row>
    <row r="38" spans="1:11">
      <c r="A38" s="48"/>
      <c r="B38" s="147"/>
      <c r="C38" s="49"/>
      <c r="D38" s="50"/>
      <c r="E38" s="19"/>
      <c r="F38" s="14"/>
      <c r="G38" s="146"/>
      <c r="H38" s="16"/>
    </row>
    <row r="39" spans="1:11">
      <c r="A39" s="48"/>
      <c r="B39" s="147"/>
      <c r="C39" s="19"/>
      <c r="D39" s="13"/>
      <c r="E39" s="19"/>
      <c r="F39" s="14"/>
      <c r="G39" s="146"/>
      <c r="H39" s="16"/>
    </row>
    <row r="40" spans="1:11">
      <c r="A40" s="48"/>
      <c r="B40" s="147"/>
      <c r="C40" s="19"/>
      <c r="D40" s="13"/>
      <c r="E40" s="19"/>
      <c r="F40" s="14"/>
      <c r="G40" s="146"/>
      <c r="H40" s="16"/>
    </row>
    <row r="41" spans="1:11" ht="15.75" thickBot="1">
      <c r="A41" s="52"/>
      <c r="B41" s="155"/>
      <c r="C41" s="155"/>
      <c r="D41" s="155"/>
      <c r="E41" s="155"/>
      <c r="F41" s="155"/>
      <c r="G41" s="154"/>
      <c r="H41" s="24"/>
    </row>
    <row r="42" spans="1:11" ht="15.75" thickBot="1">
      <c r="A42" s="3"/>
      <c r="B42" s="3"/>
      <c r="C42" s="3"/>
      <c r="D42" s="3"/>
      <c r="E42" s="3"/>
      <c r="F42" s="3"/>
      <c r="G42" s="25" t="s">
        <v>32</v>
      </c>
      <c r="H42" s="191">
        <f>SUM(G36:G41)</f>
        <v>1072.1149333333333</v>
      </c>
    </row>
    <row r="43" spans="1:11" ht="15.75" thickBot="1">
      <c r="A43" s="3"/>
      <c r="B43" s="3"/>
      <c r="C43" s="3"/>
      <c r="D43" s="3"/>
      <c r="E43" s="3"/>
      <c r="F43" s="3"/>
      <c r="G43" s="54"/>
      <c r="H43" s="3"/>
    </row>
    <row r="44" spans="1:11" ht="15.75" thickBot="1">
      <c r="A44" s="3"/>
      <c r="B44" s="3"/>
      <c r="C44" s="3"/>
      <c r="D44" s="3"/>
      <c r="E44" s="55" t="s">
        <v>51</v>
      </c>
      <c r="F44" s="56"/>
      <c r="G44" s="56"/>
      <c r="H44" s="191" t="e">
        <f>H15+H26+H33+H42</f>
        <v>#REF!</v>
      </c>
    </row>
    <row r="45" spans="1:11">
      <c r="A45" s="3"/>
      <c r="B45" s="3"/>
      <c r="C45" s="3"/>
      <c r="D45" s="3"/>
      <c r="E45" s="3"/>
      <c r="F45" s="3"/>
      <c r="G45" s="3"/>
      <c r="H45" s="3"/>
      <c r="K45">
        <v>360</v>
      </c>
    </row>
  </sheetData>
  <mergeCells count="13">
    <mergeCell ref="A13:C13"/>
    <mergeCell ref="A1:C3"/>
    <mergeCell ref="D1:H3"/>
    <mergeCell ref="A9:C9"/>
    <mergeCell ref="A10:C10"/>
    <mergeCell ref="A11:C11"/>
    <mergeCell ref="A32:B32"/>
    <mergeCell ref="A14:C14"/>
    <mergeCell ref="A20:C20"/>
    <mergeCell ref="A28:B28"/>
    <mergeCell ref="A29:B29"/>
    <mergeCell ref="A30:B30"/>
    <mergeCell ref="A31:B31"/>
  </mergeCells>
  <pageMargins left="0.7" right="0.7" top="0.75" bottom="0.75" header="0.3" footer="0.3"/>
  <pageSetup paperSize="9" scale="85"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Hoja148">
    <pageSetUpPr fitToPage="1"/>
  </sheetPr>
  <dimension ref="A1:L43"/>
  <sheetViews>
    <sheetView workbookViewId="0">
      <selection sqref="A1:C3"/>
    </sheetView>
  </sheetViews>
  <sheetFormatPr baseColWidth="10" defaultColWidth="11.42578125" defaultRowHeight="15"/>
  <cols>
    <col min="1" max="2" width="11.5703125" style="90" customWidth="1"/>
    <col min="3" max="3" width="13.5703125" style="90" customWidth="1"/>
    <col min="4" max="5" width="12.28515625" style="90" customWidth="1"/>
    <col min="6" max="6" width="11.42578125" style="90"/>
    <col min="7" max="7" width="14.85546875" style="90" customWidth="1"/>
    <col min="8" max="16384" width="11.42578125" style="90"/>
  </cols>
  <sheetData>
    <row r="1" spans="1:10" ht="19.899999999999999" customHeight="1">
      <c r="A1" s="503" t="s">
        <v>20</v>
      </c>
      <c r="B1" s="504"/>
      <c r="C1" s="505"/>
      <c r="D1" s="566" t="str">
        <f>' 630.7'!D1:H3</f>
        <v>MEJORAMIENTO DE A VÍA QUE CONDUCE DE CABECERA MUNICIPAL HACIA EL CASERÍO "GAMBOTE" DEL CORREGIMIENTO DE " LA CULEBRA" EN EL MUNICIPIO DE COTORRA DEPARTAMENTO DE CÓRDOBA</v>
      </c>
      <c r="E1" s="567"/>
      <c r="F1" s="567"/>
      <c r="G1" s="567"/>
      <c r="H1" s="568"/>
    </row>
    <row r="2" spans="1:10" ht="19.899999999999999" customHeight="1">
      <c r="A2" s="506"/>
      <c r="B2" s="507"/>
      <c r="C2" s="508"/>
      <c r="D2" s="569"/>
      <c r="E2" s="570"/>
      <c r="F2" s="570"/>
      <c r="G2" s="570"/>
      <c r="H2" s="571"/>
    </row>
    <row r="3" spans="1:10" ht="19.899999999999999" customHeight="1" thickBot="1">
      <c r="A3" s="509"/>
      <c r="B3" s="510"/>
      <c r="C3" s="511"/>
      <c r="D3" s="572"/>
      <c r="E3" s="573"/>
      <c r="F3" s="573"/>
      <c r="G3" s="573"/>
      <c r="H3" s="574"/>
    </row>
    <row r="4" spans="1:10">
      <c r="A4" s="91"/>
      <c r="B4" s="92"/>
      <c r="C4" s="92"/>
      <c r="D4" s="92"/>
      <c r="E4" s="92"/>
      <c r="F4" s="92"/>
      <c r="G4" s="92"/>
      <c r="H4" s="92"/>
    </row>
    <row r="5" spans="1:10">
      <c r="A5" s="91" t="s">
        <v>21</v>
      </c>
      <c r="B5" s="84"/>
      <c r="C5" s="92"/>
      <c r="E5" s="93" t="s">
        <v>99</v>
      </c>
      <c r="F5" s="94">
        <v>661.1</v>
      </c>
      <c r="G5" s="84" t="s">
        <v>22</v>
      </c>
      <c r="H5" s="85" t="s">
        <v>173</v>
      </c>
      <c r="J5" s="197" t="s">
        <v>176</v>
      </c>
    </row>
    <row r="6" spans="1:10">
      <c r="A6" s="91" t="s">
        <v>100</v>
      </c>
      <c r="B6" s="84" t="s">
        <v>189</v>
      </c>
      <c r="C6" s="92"/>
      <c r="D6" s="84"/>
      <c r="E6" s="84"/>
      <c r="F6" s="84"/>
      <c r="G6" s="84" t="s">
        <v>24</v>
      </c>
      <c r="H6" s="85" t="s">
        <v>102</v>
      </c>
    </row>
    <row r="7" spans="1:10">
      <c r="A7" s="84"/>
      <c r="B7" s="84"/>
      <c r="C7" s="92"/>
      <c r="D7" s="84"/>
      <c r="E7" s="84"/>
      <c r="F7" s="84"/>
      <c r="G7" s="84"/>
      <c r="H7" s="92"/>
    </row>
    <row r="8" spans="1:10" ht="15.75" thickBot="1">
      <c r="A8" s="95" t="s">
        <v>25</v>
      </c>
      <c r="B8" s="95"/>
      <c r="C8" s="92"/>
      <c r="D8" s="92"/>
      <c r="E8" s="92"/>
      <c r="F8" s="92"/>
      <c r="G8" s="92"/>
      <c r="H8" s="92"/>
    </row>
    <row r="9" spans="1:10">
      <c r="A9" s="561" t="s">
        <v>26</v>
      </c>
      <c r="B9" s="575"/>
      <c r="C9" s="562"/>
      <c r="D9" s="96" t="s">
        <v>27</v>
      </c>
      <c r="E9" s="97" t="s">
        <v>28</v>
      </c>
      <c r="F9" s="96" t="s">
        <v>29</v>
      </c>
      <c r="G9" s="98" t="s">
        <v>30</v>
      </c>
      <c r="H9" s="99"/>
    </row>
    <row r="10" spans="1:10">
      <c r="A10" s="555" t="s">
        <v>190</v>
      </c>
      <c r="B10" s="556"/>
      <c r="C10" s="557"/>
      <c r="D10" s="160"/>
      <c r="E10" s="163" t="e">
        <f>#REF!</f>
        <v>#REF!</v>
      </c>
      <c r="F10" s="198">
        <v>3</v>
      </c>
      <c r="G10" s="100" t="e">
        <f>+E10/F10</f>
        <v>#REF!</v>
      </c>
      <c r="H10" s="101"/>
    </row>
    <row r="11" spans="1:10">
      <c r="A11" s="555"/>
      <c r="B11" s="556"/>
      <c r="C11" s="557"/>
      <c r="D11" s="199"/>
      <c r="E11" s="200"/>
      <c r="F11" s="198"/>
      <c r="G11" s="100"/>
      <c r="H11" s="101"/>
    </row>
    <row r="12" spans="1:10">
      <c r="A12" s="555" t="s">
        <v>59</v>
      </c>
      <c r="B12" s="556"/>
      <c r="C12" s="557"/>
      <c r="D12" s="199"/>
      <c r="E12" s="201"/>
      <c r="F12" s="198"/>
      <c r="G12" s="100">
        <f>+H40*5%</f>
        <v>723.45791666666673</v>
      </c>
      <c r="H12" s="101"/>
    </row>
    <row r="13" spans="1:10">
      <c r="A13" s="555"/>
      <c r="B13" s="556"/>
      <c r="C13" s="557"/>
      <c r="D13" s="160"/>
      <c r="E13" s="201"/>
      <c r="F13" s="198"/>
      <c r="G13" s="102"/>
      <c r="H13" s="101"/>
    </row>
    <row r="14" spans="1:10">
      <c r="A14" s="555"/>
      <c r="B14" s="556"/>
      <c r="C14" s="557"/>
      <c r="D14" s="199"/>
      <c r="E14" s="200"/>
      <c r="F14" s="198"/>
      <c r="G14" s="102"/>
      <c r="H14" s="101"/>
    </row>
    <row r="15" spans="1:10" ht="15.75" thickBot="1">
      <c r="A15" s="558"/>
      <c r="B15" s="559"/>
      <c r="C15" s="560"/>
      <c r="D15" s="103"/>
      <c r="E15" s="104"/>
      <c r="F15" s="105"/>
      <c r="G15" s="106"/>
      <c r="H15" s="107"/>
    </row>
    <row r="16" spans="1:10" ht="15.75" thickBot="1">
      <c r="A16" s="92"/>
      <c r="B16" s="92"/>
      <c r="C16" s="92"/>
      <c r="D16" s="92"/>
      <c r="E16" s="92"/>
      <c r="F16" s="92"/>
      <c r="G16" s="94" t="s">
        <v>32</v>
      </c>
      <c r="H16" s="108" t="e">
        <f>SUM(G10:G15)</f>
        <v>#REF!</v>
      </c>
    </row>
    <row r="17" spans="1:12" ht="15.75" thickBot="1">
      <c r="A17" s="95" t="s">
        <v>33</v>
      </c>
      <c r="B17" s="95"/>
      <c r="C17" s="92"/>
      <c r="D17" s="92"/>
      <c r="E17" s="92"/>
      <c r="F17" s="92"/>
      <c r="G17" s="92"/>
      <c r="H17" s="92"/>
    </row>
    <row r="18" spans="1:12">
      <c r="A18" s="109" t="s">
        <v>26</v>
      </c>
      <c r="B18" s="110"/>
      <c r="C18" s="111"/>
      <c r="D18" s="96" t="s">
        <v>34</v>
      </c>
      <c r="E18" s="96" t="s">
        <v>35</v>
      </c>
      <c r="F18" s="96" t="s">
        <v>36</v>
      </c>
      <c r="G18" s="98" t="s">
        <v>30</v>
      </c>
      <c r="H18" s="99"/>
    </row>
    <row r="19" spans="1:12">
      <c r="A19" s="112" t="s">
        <v>191</v>
      </c>
      <c r="B19" s="202"/>
      <c r="C19" s="203"/>
      <c r="D19" s="160" t="s">
        <v>37</v>
      </c>
      <c r="E19" s="204" t="e">
        <f>#REF!</f>
        <v>#REF!</v>
      </c>
      <c r="F19" s="205">
        <v>0.02</v>
      </c>
      <c r="G19" s="100" t="e">
        <f>+F19*E19</f>
        <v>#REF!</v>
      </c>
      <c r="H19" s="101"/>
    </row>
    <row r="20" spans="1:12">
      <c r="A20" s="112" t="s">
        <v>196</v>
      </c>
      <c r="B20" s="202"/>
      <c r="C20" s="203"/>
      <c r="D20" s="160" t="s">
        <v>37</v>
      </c>
      <c r="E20" s="204" t="e">
        <f>#REF!</f>
        <v>#REF!</v>
      </c>
      <c r="F20" s="205">
        <v>0.46</v>
      </c>
      <c r="G20" s="100" t="e">
        <f>+F20*E20</f>
        <v>#REF!</v>
      </c>
      <c r="H20" s="101"/>
    </row>
    <row r="21" spans="1:12">
      <c r="A21" s="112" t="s">
        <v>192</v>
      </c>
      <c r="B21" s="202"/>
      <c r="C21" s="203"/>
      <c r="D21" s="160" t="s">
        <v>102</v>
      </c>
      <c r="E21" s="204" t="e">
        <f>#REF!</f>
        <v>#REF!</v>
      </c>
      <c r="F21" s="160">
        <v>1</v>
      </c>
      <c r="G21" s="100" t="e">
        <f>+E21*F21</f>
        <v>#REF!</v>
      </c>
      <c r="H21" s="101"/>
    </row>
    <row r="22" spans="1:12">
      <c r="A22" s="112"/>
      <c r="B22" s="202"/>
      <c r="C22" s="203"/>
      <c r="D22" s="160"/>
      <c r="E22" s="201"/>
      <c r="F22" s="161"/>
      <c r="G22" s="102"/>
      <c r="H22" s="101"/>
    </row>
    <row r="23" spans="1:12" ht="15.75" thickBot="1">
      <c r="A23" s="113"/>
      <c r="B23" s="206"/>
      <c r="C23" s="207"/>
      <c r="D23" s="103"/>
      <c r="E23" s="104"/>
      <c r="F23" s="105"/>
      <c r="G23" s="106"/>
      <c r="H23" s="107"/>
    </row>
    <row r="24" spans="1:12" ht="15.75" thickBot="1">
      <c r="A24" s="92"/>
      <c r="B24" s="92"/>
      <c r="C24" s="92"/>
      <c r="D24" s="92"/>
      <c r="E24" s="92"/>
      <c r="F24" s="92"/>
      <c r="G24" s="94" t="s">
        <v>32</v>
      </c>
      <c r="H24" s="108" t="e">
        <f>SUM(G19:G23)</f>
        <v>#REF!</v>
      </c>
    </row>
    <row r="25" spans="1:12" ht="15.75" thickBot="1">
      <c r="A25" s="95" t="s">
        <v>38</v>
      </c>
      <c r="B25" s="95"/>
      <c r="C25" s="92"/>
      <c r="D25" s="92"/>
      <c r="E25" s="92"/>
      <c r="F25" s="92"/>
      <c r="G25" s="92"/>
      <c r="H25" s="92"/>
    </row>
    <row r="26" spans="1:12">
      <c r="A26" s="561" t="s">
        <v>39</v>
      </c>
      <c r="B26" s="562"/>
      <c r="C26" s="96" t="s">
        <v>40</v>
      </c>
      <c r="D26" s="96" t="s">
        <v>41</v>
      </c>
      <c r="E26" s="96" t="s">
        <v>42</v>
      </c>
      <c r="F26" s="96" t="s">
        <v>43</v>
      </c>
      <c r="G26" s="114" t="s">
        <v>30</v>
      </c>
      <c r="H26" s="99"/>
    </row>
    <row r="27" spans="1:12" ht="24" customHeight="1">
      <c r="A27" s="563" t="s">
        <v>193</v>
      </c>
      <c r="B27" s="564"/>
      <c r="C27" s="208">
        <v>7.0000000000000001E-3</v>
      </c>
      <c r="D27" s="209">
        <v>53</v>
      </c>
      <c r="E27" s="209">
        <f>C27*D27</f>
        <v>0.371</v>
      </c>
      <c r="F27" s="210">
        <v>471.17024443614076</v>
      </c>
      <c r="G27" s="163">
        <f>+F27*E27</f>
        <v>174.80416068580823</v>
      </c>
      <c r="H27" s="101"/>
    </row>
    <row r="28" spans="1:12" ht="33.6" customHeight="1">
      <c r="A28" s="563" t="s">
        <v>194</v>
      </c>
      <c r="B28" s="565"/>
      <c r="C28" s="211">
        <v>0.01</v>
      </c>
      <c r="D28" s="209">
        <v>53</v>
      </c>
      <c r="E28" s="209">
        <f>D28*C28</f>
        <v>0.53</v>
      </c>
      <c r="F28" s="210">
        <v>1242.4074635243128</v>
      </c>
      <c r="G28" s="163">
        <f>+F28*E28</f>
        <v>658.47595566788584</v>
      </c>
      <c r="H28" s="101"/>
    </row>
    <row r="29" spans="1:12">
      <c r="A29" s="551"/>
      <c r="B29" s="552"/>
      <c r="C29" s="212"/>
      <c r="D29" s="160"/>
      <c r="E29" s="213"/>
      <c r="F29" s="198"/>
      <c r="G29" s="198"/>
      <c r="H29" s="101"/>
    </row>
    <row r="30" spans="1:12" ht="15.75" thickBot="1">
      <c r="A30" s="553"/>
      <c r="B30" s="554"/>
      <c r="C30" s="115"/>
      <c r="D30" s="115"/>
      <c r="E30" s="115"/>
      <c r="F30" s="115"/>
      <c r="G30" s="116"/>
      <c r="H30" s="101"/>
    </row>
    <row r="31" spans="1:12" ht="15.75" thickBot="1">
      <c r="A31" s="92"/>
      <c r="B31" s="92"/>
      <c r="C31" s="92"/>
      <c r="D31" s="92"/>
      <c r="E31" s="92"/>
      <c r="F31" s="92"/>
      <c r="G31" s="94" t="s">
        <v>32</v>
      </c>
      <c r="H31" s="108">
        <f>SUM(G27:G30)</f>
        <v>833.2801163536941</v>
      </c>
      <c r="L31" s="117"/>
    </row>
    <row r="32" spans="1:12" ht="15.75" thickBot="1">
      <c r="A32" s="95" t="s">
        <v>44</v>
      </c>
      <c r="B32" s="95"/>
      <c r="C32" s="92"/>
      <c r="D32" s="92"/>
      <c r="E32" s="92"/>
      <c r="F32" s="92"/>
      <c r="G32" s="92"/>
      <c r="H32" s="92"/>
    </row>
    <row r="33" spans="1:8">
      <c r="A33" s="118" t="s">
        <v>45</v>
      </c>
      <c r="B33" s="96"/>
      <c r="C33" s="96" t="s">
        <v>46</v>
      </c>
      <c r="D33" s="96" t="s">
        <v>47</v>
      </c>
      <c r="E33" s="97" t="s">
        <v>48</v>
      </c>
      <c r="F33" s="119" t="s">
        <v>29</v>
      </c>
      <c r="G33" s="98" t="s">
        <v>30</v>
      </c>
      <c r="H33" s="99"/>
    </row>
    <row r="34" spans="1:8">
      <c r="A34" s="120" t="s">
        <v>155</v>
      </c>
      <c r="B34" s="202"/>
      <c r="C34" s="163">
        <v>33125</v>
      </c>
      <c r="D34" s="214">
        <v>1.85</v>
      </c>
      <c r="E34" s="163">
        <f>+C34*D34*4</f>
        <v>245125</v>
      </c>
      <c r="F34" s="198">
        <v>24</v>
      </c>
      <c r="G34" s="121">
        <f>+E34/F34</f>
        <v>10213.541666666666</v>
      </c>
      <c r="H34" s="101"/>
    </row>
    <row r="35" spans="1:8">
      <c r="A35" s="120" t="s">
        <v>55</v>
      </c>
      <c r="B35" s="202"/>
      <c r="C35" s="163">
        <v>55208</v>
      </c>
      <c r="D35" s="214">
        <v>1.85</v>
      </c>
      <c r="E35" s="163">
        <f>+C35*D35</f>
        <v>102134.8</v>
      </c>
      <c r="F35" s="198">
        <v>24</v>
      </c>
      <c r="G35" s="121">
        <f>+E35/F35</f>
        <v>4255.6166666666668</v>
      </c>
      <c r="H35" s="101"/>
    </row>
    <row r="36" spans="1:8">
      <c r="A36" s="120"/>
      <c r="B36" s="203"/>
      <c r="C36" s="215"/>
      <c r="D36" s="214"/>
      <c r="E36" s="201"/>
      <c r="F36" s="198"/>
      <c r="G36" s="102"/>
      <c r="H36" s="101"/>
    </row>
    <row r="37" spans="1:8">
      <c r="A37" s="120"/>
      <c r="B37" s="203"/>
      <c r="C37" s="201"/>
      <c r="D37" s="160"/>
      <c r="E37" s="201"/>
      <c r="F37" s="198"/>
      <c r="G37" s="102"/>
      <c r="H37" s="101"/>
    </row>
    <row r="38" spans="1:8">
      <c r="A38" s="120"/>
      <c r="B38" s="203"/>
      <c r="C38" s="201"/>
      <c r="D38" s="160"/>
      <c r="E38" s="201"/>
      <c r="F38" s="198"/>
      <c r="G38" s="102"/>
      <c r="H38" s="101"/>
    </row>
    <row r="39" spans="1:8" ht="15.75" thickBot="1">
      <c r="A39" s="122"/>
      <c r="B39" s="207"/>
      <c r="C39" s="207"/>
      <c r="D39" s="207"/>
      <c r="E39" s="207"/>
      <c r="F39" s="207"/>
      <c r="G39" s="206"/>
      <c r="H39" s="107"/>
    </row>
    <row r="40" spans="1:8" ht="15.75" thickBot="1">
      <c r="A40" s="92"/>
      <c r="B40" s="92"/>
      <c r="C40" s="92"/>
      <c r="D40" s="92"/>
      <c r="E40" s="92"/>
      <c r="F40" s="92"/>
      <c r="G40" s="94" t="s">
        <v>32</v>
      </c>
      <c r="H40" s="108">
        <f>SUM(G34:G39)</f>
        <v>14469.158333333333</v>
      </c>
    </row>
    <row r="41" spans="1:8" ht="15.75" thickBot="1">
      <c r="A41" s="92"/>
      <c r="B41" s="92"/>
      <c r="C41" s="92"/>
      <c r="D41" s="92"/>
      <c r="E41" s="92"/>
      <c r="F41" s="92"/>
      <c r="G41" s="85"/>
      <c r="H41" s="92"/>
    </row>
    <row r="42" spans="1:8" ht="15.75" thickBot="1">
      <c r="A42" s="92"/>
      <c r="B42" s="92"/>
      <c r="C42" s="92"/>
      <c r="D42" s="92"/>
      <c r="E42" s="123" t="s">
        <v>51</v>
      </c>
      <c r="F42" s="124"/>
      <c r="G42" s="124"/>
      <c r="H42" s="108" t="e">
        <f>H16+H24+H31+H40</f>
        <v>#REF!</v>
      </c>
    </row>
    <row r="43" spans="1:8">
      <c r="A43" s="92"/>
      <c r="B43" s="92"/>
      <c r="C43" s="92"/>
      <c r="D43" s="92"/>
      <c r="E43" s="92"/>
      <c r="F43" s="92"/>
      <c r="G43" s="92"/>
      <c r="H43" s="92"/>
    </row>
  </sheetData>
  <mergeCells count="14">
    <mergeCell ref="A12:C12"/>
    <mergeCell ref="A1:C3"/>
    <mergeCell ref="D1:H3"/>
    <mergeCell ref="A9:C9"/>
    <mergeCell ref="A10:C10"/>
    <mergeCell ref="A11:C11"/>
    <mergeCell ref="A29:B29"/>
    <mergeCell ref="A30:B30"/>
    <mergeCell ref="A13:C13"/>
    <mergeCell ref="A14:C14"/>
    <mergeCell ref="A15:C15"/>
    <mergeCell ref="A26:B26"/>
    <mergeCell ref="A27:B27"/>
    <mergeCell ref="A28:B28"/>
  </mergeCells>
  <hyperlinks>
    <hyperlink ref="J5" location="'PRESUPUESTO OFICIAL'!A1" display="PRESUPUESTO" xr:uid="{00000000-0004-0000-2B00-000000000000}"/>
  </hyperlinks>
  <pageMargins left="0.7" right="0.7" top="0.75" bottom="0.75" header="0.3" footer="0.3"/>
  <pageSetup paperSize="122" scale="88"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Hoja149">
    <pageSetUpPr fitToPage="1"/>
  </sheetPr>
  <dimension ref="A1:N43"/>
  <sheetViews>
    <sheetView workbookViewId="0">
      <selection sqref="A1:C3"/>
    </sheetView>
  </sheetViews>
  <sheetFormatPr baseColWidth="10" defaultColWidth="11.42578125" defaultRowHeight="15"/>
  <cols>
    <col min="1" max="2" width="11.5703125" customWidth="1"/>
    <col min="3" max="3" width="13.5703125" customWidth="1"/>
    <col min="4" max="5" width="12.28515625" customWidth="1"/>
    <col min="7" max="7" width="14.85546875" customWidth="1"/>
  </cols>
  <sheetData>
    <row r="1" spans="1:10" ht="19.899999999999999" customHeight="1">
      <c r="A1" s="503" t="s">
        <v>20</v>
      </c>
      <c r="B1" s="504"/>
      <c r="C1" s="505"/>
      <c r="D1" s="566" t="str">
        <f>' 630.7'!D1:H3</f>
        <v>MEJORAMIENTO DE A VÍA QUE CONDUCE DE CABECERA MUNICIPAL HACIA EL CASERÍO "GAMBOTE" DEL CORREGIMIENTO DE " LA CULEBRA" EN EL MUNICIPIO DE COTORRA DEPARTAMENTO DE CÓRDOBA</v>
      </c>
      <c r="E1" s="567"/>
      <c r="F1" s="567"/>
      <c r="G1" s="567"/>
      <c r="H1" s="568"/>
    </row>
    <row r="2" spans="1:10" ht="19.899999999999999" customHeight="1">
      <c r="A2" s="506"/>
      <c r="B2" s="507"/>
      <c r="C2" s="508"/>
      <c r="D2" s="569"/>
      <c r="E2" s="570"/>
      <c r="F2" s="570"/>
      <c r="G2" s="570"/>
      <c r="H2" s="571"/>
    </row>
    <row r="3" spans="1:10" ht="19.899999999999999" customHeight="1" thickBot="1">
      <c r="A3" s="509"/>
      <c r="B3" s="510"/>
      <c r="C3" s="511"/>
      <c r="D3" s="572"/>
      <c r="E3" s="573"/>
      <c r="F3" s="573"/>
      <c r="G3" s="573"/>
      <c r="H3" s="574"/>
      <c r="J3" s="180"/>
    </row>
    <row r="4" spans="1:10">
      <c r="A4" s="4"/>
      <c r="B4" s="3"/>
      <c r="C4" s="3"/>
      <c r="D4" s="3"/>
      <c r="E4" s="3"/>
      <c r="F4" s="3"/>
      <c r="G4" s="3"/>
      <c r="H4" s="3"/>
    </row>
    <row r="5" spans="1:10">
      <c r="A5" s="4" t="s">
        <v>21</v>
      </c>
      <c r="B5" s="84"/>
      <c r="C5" s="3"/>
      <c r="E5" s="6" t="s">
        <v>99</v>
      </c>
      <c r="F5" s="25" t="s">
        <v>198</v>
      </c>
      <c r="G5" s="5" t="s">
        <v>22</v>
      </c>
      <c r="H5" s="54" t="s">
        <v>186</v>
      </c>
    </row>
    <row r="6" spans="1:10">
      <c r="A6" s="4" t="s">
        <v>100</v>
      </c>
      <c r="B6" s="576" t="s">
        <v>174</v>
      </c>
      <c r="C6" s="576"/>
      <c r="D6" s="576"/>
      <c r="E6" s="576"/>
      <c r="F6" s="576"/>
      <c r="G6" s="5" t="s">
        <v>24</v>
      </c>
      <c r="H6" s="54" t="s">
        <v>54</v>
      </c>
    </row>
    <row r="7" spans="1:10">
      <c r="A7" s="5"/>
      <c r="B7" s="5"/>
      <c r="C7" s="3"/>
      <c r="D7" s="5"/>
      <c r="E7" s="5"/>
      <c r="F7" s="5"/>
      <c r="G7" s="5"/>
      <c r="H7" s="3"/>
    </row>
    <row r="8" spans="1:10" ht="15.75" thickBot="1">
      <c r="A8" s="8" t="s">
        <v>25</v>
      </c>
      <c r="B8" s="8"/>
      <c r="C8" s="3"/>
      <c r="D8" s="3"/>
      <c r="E8" s="3"/>
      <c r="F8" s="3"/>
      <c r="G8" s="3"/>
      <c r="H8" s="3"/>
    </row>
    <row r="9" spans="1:10">
      <c r="A9" s="499" t="s">
        <v>26</v>
      </c>
      <c r="B9" s="521"/>
      <c r="C9" s="500"/>
      <c r="D9" s="9" t="s">
        <v>27</v>
      </c>
      <c r="E9" s="10" t="s">
        <v>28</v>
      </c>
      <c r="F9" s="9" t="s">
        <v>29</v>
      </c>
      <c r="G9" s="11" t="s">
        <v>30</v>
      </c>
      <c r="H9" s="12"/>
    </row>
    <row r="10" spans="1:10">
      <c r="A10" s="493" t="s">
        <v>183</v>
      </c>
      <c r="B10" s="494"/>
      <c r="C10" s="495"/>
      <c r="D10" s="13"/>
      <c r="E10" s="14"/>
      <c r="F10" s="14"/>
      <c r="G10" s="162">
        <f>+H40*0.05</f>
        <v>25.533854166666668</v>
      </c>
      <c r="H10" s="16"/>
    </row>
    <row r="11" spans="1:10">
      <c r="A11" s="493"/>
      <c r="B11" s="494"/>
      <c r="C11" s="495"/>
      <c r="D11" s="149"/>
      <c r="E11" s="150"/>
      <c r="F11" s="14"/>
      <c r="G11" s="146"/>
      <c r="H11" s="16"/>
    </row>
    <row r="12" spans="1:10">
      <c r="A12" s="493"/>
      <c r="B12" s="494"/>
      <c r="C12" s="495"/>
      <c r="D12" s="149"/>
      <c r="E12" s="150"/>
      <c r="F12" s="14"/>
      <c r="G12" s="146"/>
      <c r="H12" s="16"/>
    </row>
    <row r="13" spans="1:10">
      <c r="A13" s="493"/>
      <c r="B13" s="494"/>
      <c r="C13" s="495"/>
      <c r="D13" s="149"/>
      <c r="E13" s="19"/>
      <c r="F13" s="14"/>
      <c r="G13" s="146"/>
      <c r="H13" s="16"/>
    </row>
    <row r="14" spans="1:10">
      <c r="A14" s="493"/>
      <c r="B14" s="494"/>
      <c r="C14" s="495"/>
      <c r="D14" s="13"/>
      <c r="E14" s="19"/>
      <c r="F14" s="14"/>
      <c r="G14" s="146"/>
      <c r="H14" s="16"/>
    </row>
    <row r="15" spans="1:10">
      <c r="A15" s="493"/>
      <c r="B15" s="494"/>
      <c r="C15" s="495"/>
      <c r="D15" s="149"/>
      <c r="E15" s="150"/>
      <c r="F15" s="14"/>
      <c r="G15" s="146"/>
      <c r="H15" s="16"/>
    </row>
    <row r="16" spans="1:10" ht="15.75" thickBot="1">
      <c r="A16" s="496"/>
      <c r="B16" s="497"/>
      <c r="C16" s="498"/>
      <c r="D16" s="20"/>
      <c r="E16" s="21"/>
      <c r="F16" s="22"/>
      <c r="G16" s="23"/>
      <c r="H16" s="24"/>
    </row>
    <row r="17" spans="1:14" ht="15.75" thickBot="1">
      <c r="A17" s="3"/>
      <c r="B17" s="3"/>
      <c r="C17" s="3"/>
      <c r="D17" s="3"/>
      <c r="E17" s="3"/>
      <c r="F17" s="3"/>
      <c r="G17" s="25" t="s">
        <v>32</v>
      </c>
      <c r="H17" s="87">
        <f>SUM(G10:G16)</f>
        <v>25.533854166666668</v>
      </c>
    </row>
    <row r="18" spans="1:14" ht="15.75" thickBot="1">
      <c r="A18" s="8" t="s">
        <v>33</v>
      </c>
      <c r="B18" s="8"/>
      <c r="C18" s="3"/>
      <c r="D18" s="3"/>
      <c r="E18" s="3"/>
      <c r="F18" s="3"/>
      <c r="G18" s="3"/>
      <c r="H18" s="3"/>
    </row>
    <row r="19" spans="1:14">
      <c r="A19" s="499" t="s">
        <v>26</v>
      </c>
      <c r="B19" s="521"/>
      <c r="C19" s="500"/>
      <c r="D19" s="9" t="s">
        <v>34</v>
      </c>
      <c r="E19" s="9" t="s">
        <v>35</v>
      </c>
      <c r="F19" s="9" t="s">
        <v>36</v>
      </c>
      <c r="G19" s="11" t="s">
        <v>30</v>
      </c>
      <c r="H19" s="12"/>
    </row>
    <row r="20" spans="1:14" ht="27" customHeight="1">
      <c r="A20" s="542" t="s">
        <v>197</v>
      </c>
      <c r="B20" s="543"/>
      <c r="C20" s="544"/>
      <c r="D20" s="160" t="s">
        <v>54</v>
      </c>
      <c r="E20" s="163" t="e">
        <f>#REF!</f>
        <v>#REF!</v>
      </c>
      <c r="F20" s="161">
        <v>1.1000000000000001</v>
      </c>
      <c r="G20" s="100" t="e">
        <f>+F20*E20</f>
        <v>#REF!</v>
      </c>
      <c r="H20" s="16"/>
    </row>
    <row r="21" spans="1:14">
      <c r="A21" s="31"/>
      <c r="B21" s="148"/>
      <c r="C21" s="147"/>
      <c r="D21" s="13"/>
      <c r="E21" s="19"/>
      <c r="F21" s="30"/>
      <c r="G21" s="146"/>
      <c r="H21" s="16"/>
    </row>
    <row r="22" spans="1:14">
      <c r="A22" s="31"/>
      <c r="B22" s="148"/>
      <c r="C22" s="147"/>
      <c r="D22" s="13"/>
      <c r="E22" s="19"/>
      <c r="F22" s="30"/>
      <c r="G22" s="146"/>
      <c r="H22" s="16"/>
    </row>
    <row r="23" spans="1:14" ht="15.75" thickBot="1">
      <c r="A23" s="34"/>
      <c r="B23" s="35"/>
      <c r="C23" s="36"/>
      <c r="D23" s="20"/>
      <c r="E23" s="21"/>
      <c r="F23" s="22"/>
      <c r="G23" s="23"/>
      <c r="H23" s="24"/>
    </row>
    <row r="24" spans="1:14" ht="15.75" thickBot="1">
      <c r="A24" s="3"/>
      <c r="B24" s="3"/>
      <c r="C24" s="3"/>
      <c r="D24" s="3"/>
      <c r="E24" s="3"/>
      <c r="F24" s="3"/>
      <c r="G24" s="25" t="s">
        <v>32</v>
      </c>
      <c r="H24" s="87" t="e">
        <f>SUM(G20:G23)</f>
        <v>#REF!</v>
      </c>
    </row>
    <row r="25" spans="1:14" ht="15.75" thickBot="1">
      <c r="A25" s="8" t="s">
        <v>38</v>
      </c>
      <c r="B25" s="8"/>
      <c r="C25" s="3"/>
      <c r="D25" s="3"/>
      <c r="E25" s="3"/>
      <c r="F25" s="3"/>
      <c r="G25" s="3"/>
      <c r="H25" s="3"/>
    </row>
    <row r="26" spans="1:14">
      <c r="A26" s="499" t="s">
        <v>39</v>
      </c>
      <c r="B26" s="500"/>
      <c r="C26" s="9" t="s">
        <v>40</v>
      </c>
      <c r="D26" s="9" t="s">
        <v>41</v>
      </c>
      <c r="E26" s="9" t="s">
        <v>42</v>
      </c>
      <c r="F26" s="9" t="s">
        <v>43</v>
      </c>
      <c r="G26" s="37" t="s">
        <v>30</v>
      </c>
      <c r="H26" s="12"/>
    </row>
    <row r="27" spans="1:14" ht="15" customHeight="1">
      <c r="A27" s="493"/>
      <c r="B27" s="494"/>
      <c r="C27" s="39"/>
      <c r="D27" s="38"/>
      <c r="E27" s="38"/>
      <c r="F27" s="194"/>
      <c r="G27" s="14"/>
      <c r="H27" s="16"/>
    </row>
    <row r="28" spans="1:14">
      <c r="A28" s="501"/>
      <c r="B28" s="502"/>
      <c r="C28" s="58"/>
      <c r="D28" s="13"/>
      <c r="E28" s="38"/>
      <c r="F28" s="14"/>
      <c r="G28" s="14"/>
      <c r="H28" s="16"/>
    </row>
    <row r="29" spans="1:14">
      <c r="A29" s="501"/>
      <c r="B29" s="502"/>
      <c r="C29" s="40"/>
      <c r="D29" s="13"/>
      <c r="E29" s="41"/>
      <c r="F29" s="14"/>
      <c r="G29" s="14"/>
      <c r="H29" s="16"/>
    </row>
    <row r="30" spans="1:14" ht="15.75" thickBot="1">
      <c r="A30" s="491"/>
      <c r="B30" s="492"/>
      <c r="C30" s="42"/>
      <c r="D30" s="42"/>
      <c r="E30" s="42"/>
      <c r="F30" s="42"/>
      <c r="G30" s="43"/>
      <c r="H30" s="16"/>
    </row>
    <row r="31" spans="1:14" ht="15.75" thickBot="1">
      <c r="A31" s="3"/>
      <c r="B31" s="3"/>
      <c r="C31" s="3"/>
      <c r="D31" s="3"/>
      <c r="E31" s="3"/>
      <c r="F31" s="3"/>
      <c r="G31" s="25" t="s">
        <v>32</v>
      </c>
      <c r="H31" s="87">
        <f>SUM(G27:G30)</f>
        <v>0</v>
      </c>
      <c r="N31" s="195"/>
    </row>
    <row r="32" spans="1:14" ht="15.75" thickBot="1">
      <c r="A32" s="8" t="s">
        <v>44</v>
      </c>
      <c r="B32" s="8"/>
      <c r="C32" s="3"/>
      <c r="D32" s="3"/>
      <c r="E32" s="3"/>
      <c r="F32" s="3"/>
      <c r="G32" s="3"/>
      <c r="H32" s="3"/>
    </row>
    <row r="33" spans="1:8">
      <c r="A33" s="45" t="s">
        <v>45</v>
      </c>
      <c r="B33" s="9"/>
      <c r="C33" s="9" t="s">
        <v>46</v>
      </c>
      <c r="D33" s="9" t="s">
        <v>47</v>
      </c>
      <c r="E33" s="10" t="s">
        <v>48</v>
      </c>
      <c r="F33" s="46" t="s">
        <v>29</v>
      </c>
      <c r="G33" s="11" t="s">
        <v>30</v>
      </c>
      <c r="H33" s="12"/>
    </row>
    <row r="34" spans="1:8">
      <c r="A34" s="48" t="s">
        <v>49</v>
      </c>
      <c r="B34" s="148"/>
      <c r="C34" s="86">
        <v>33125</v>
      </c>
      <c r="D34" s="50">
        <v>1.85</v>
      </c>
      <c r="E34" s="86">
        <f>+C34*D34*2</f>
        <v>122562.5</v>
      </c>
      <c r="F34" s="14">
        <v>240</v>
      </c>
      <c r="G34" s="89">
        <f>+E34/F34</f>
        <v>510.67708333333331</v>
      </c>
      <c r="H34" s="16"/>
    </row>
    <row r="35" spans="1:8">
      <c r="A35" s="48"/>
      <c r="B35" s="148"/>
      <c r="C35" s="49"/>
      <c r="D35" s="50"/>
      <c r="E35" s="14"/>
      <c r="F35" s="14"/>
      <c r="G35" s="51"/>
      <c r="H35" s="16"/>
    </row>
    <row r="36" spans="1:8">
      <c r="A36" s="48"/>
      <c r="B36" s="147"/>
      <c r="C36" s="49"/>
      <c r="D36" s="50"/>
      <c r="E36" s="19"/>
      <c r="F36" s="14"/>
      <c r="G36" s="146"/>
      <c r="H36" s="16"/>
    </row>
    <row r="37" spans="1:8">
      <c r="A37" s="48"/>
      <c r="B37" s="147"/>
      <c r="C37" s="19"/>
      <c r="D37" s="13"/>
      <c r="E37" s="19"/>
      <c r="F37" s="14"/>
      <c r="G37" s="146"/>
      <c r="H37" s="16"/>
    </row>
    <row r="38" spans="1:8">
      <c r="A38" s="48"/>
      <c r="B38" s="147"/>
      <c r="C38" s="19"/>
      <c r="D38" s="13"/>
      <c r="E38" s="19"/>
      <c r="F38" s="14"/>
      <c r="G38" s="146"/>
      <c r="H38" s="16"/>
    </row>
    <row r="39" spans="1:8" ht="15.75" thickBot="1">
      <c r="A39" s="52"/>
      <c r="B39" s="36"/>
      <c r="C39" s="36"/>
      <c r="D39" s="36"/>
      <c r="E39" s="36"/>
      <c r="F39" s="36"/>
      <c r="G39" s="35"/>
      <c r="H39" s="24"/>
    </row>
    <row r="40" spans="1:8" ht="15.75" thickBot="1">
      <c r="A40" s="3"/>
      <c r="B40" s="3"/>
      <c r="C40" s="3"/>
      <c r="D40" s="3"/>
      <c r="E40" s="3"/>
      <c r="F40" s="3"/>
      <c r="G40" s="25" t="s">
        <v>32</v>
      </c>
      <c r="H40" s="87">
        <f>SUM(G34:G39)</f>
        <v>510.67708333333331</v>
      </c>
    </row>
    <row r="41" spans="1:8" ht="15.75" thickBot="1">
      <c r="A41" s="3"/>
      <c r="B41" s="3"/>
      <c r="C41" s="53"/>
      <c r="D41" s="3"/>
      <c r="E41" s="3"/>
      <c r="F41" s="3"/>
      <c r="G41" s="54"/>
      <c r="H41" s="3"/>
    </row>
    <row r="42" spans="1:8" ht="15.75" thickBot="1">
      <c r="A42" s="3"/>
      <c r="B42" s="3"/>
      <c r="C42" s="3"/>
      <c r="D42" s="3"/>
      <c r="E42" s="55" t="s">
        <v>51</v>
      </c>
      <c r="F42" s="56"/>
      <c r="G42" s="56"/>
      <c r="H42" s="87" t="e">
        <f>H17+H24+H31+H40</f>
        <v>#REF!</v>
      </c>
    </row>
    <row r="43" spans="1:8">
      <c r="A43" s="3"/>
      <c r="B43" s="3"/>
      <c r="C43" s="3"/>
      <c r="D43" s="3"/>
      <c r="E43" s="3"/>
      <c r="F43" s="3"/>
      <c r="G43" s="3"/>
      <c r="H43" s="3"/>
    </row>
  </sheetData>
  <mergeCells count="18">
    <mergeCell ref="A26:B26"/>
    <mergeCell ref="A27:B27"/>
    <mergeCell ref="A28:B28"/>
    <mergeCell ref="A29:B29"/>
    <mergeCell ref="A30:B30"/>
    <mergeCell ref="A20:C20"/>
    <mergeCell ref="A1:C3"/>
    <mergeCell ref="D1:H3"/>
    <mergeCell ref="B6:F6"/>
    <mergeCell ref="A9:C9"/>
    <mergeCell ref="A10:C10"/>
    <mergeCell ref="A11:C11"/>
    <mergeCell ref="A19:C19"/>
    <mergeCell ref="A12:C12"/>
    <mergeCell ref="A13:C13"/>
    <mergeCell ref="A14:C14"/>
    <mergeCell ref="A15:C15"/>
    <mergeCell ref="A16:C16"/>
  </mergeCells>
  <pageMargins left="0.7" right="0.7" top="0.75" bottom="0.75" header="0.3" footer="0.3"/>
  <pageSetup paperSize="122" scale="88"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Hoja150">
    <pageSetUpPr fitToPage="1"/>
  </sheetPr>
  <dimension ref="A1:N43"/>
  <sheetViews>
    <sheetView workbookViewId="0">
      <selection sqref="A1:C3"/>
    </sheetView>
  </sheetViews>
  <sheetFormatPr baseColWidth="10" defaultColWidth="11.42578125" defaultRowHeight="15"/>
  <cols>
    <col min="1" max="2" width="11.5703125" customWidth="1"/>
    <col min="3" max="3" width="13.5703125" customWidth="1"/>
    <col min="4" max="5" width="12.28515625" customWidth="1"/>
    <col min="7" max="7" width="14.85546875" customWidth="1"/>
  </cols>
  <sheetData>
    <row r="1" spans="1:10" ht="19.899999999999999" customHeight="1">
      <c r="A1" s="503" t="s">
        <v>20</v>
      </c>
      <c r="B1" s="504"/>
      <c r="C1" s="505"/>
      <c r="D1" s="566" t="str">
        <f>'661.1'!D1:H3</f>
        <v>MEJORAMIENTO DE A VÍA QUE CONDUCE DE CABECERA MUNICIPAL HACIA EL CASERÍO "GAMBOTE" DEL CORREGIMIENTO DE " LA CULEBRA" EN EL MUNICIPIO DE COTORRA DEPARTAMENTO DE CÓRDOBA</v>
      </c>
      <c r="E1" s="567"/>
      <c r="F1" s="567"/>
      <c r="G1" s="567"/>
      <c r="H1" s="568"/>
    </row>
    <row r="2" spans="1:10" ht="19.899999999999999" customHeight="1">
      <c r="A2" s="506"/>
      <c r="B2" s="507"/>
      <c r="C2" s="508"/>
      <c r="D2" s="569"/>
      <c r="E2" s="570"/>
      <c r="F2" s="570"/>
      <c r="G2" s="570"/>
      <c r="H2" s="571"/>
    </row>
    <row r="3" spans="1:10" ht="19.899999999999999" customHeight="1" thickBot="1">
      <c r="A3" s="509"/>
      <c r="B3" s="510"/>
      <c r="C3" s="511"/>
      <c r="D3" s="572"/>
      <c r="E3" s="573"/>
      <c r="F3" s="573"/>
      <c r="G3" s="573"/>
      <c r="H3" s="574"/>
      <c r="J3" s="180"/>
    </row>
    <row r="4" spans="1:10">
      <c r="A4" s="4"/>
      <c r="B4" s="3"/>
      <c r="C4" s="3"/>
      <c r="D4" s="3"/>
      <c r="E4" s="3"/>
      <c r="F4" s="3"/>
      <c r="G4" s="3"/>
      <c r="H4" s="3"/>
    </row>
    <row r="5" spans="1:10">
      <c r="A5" s="4" t="s">
        <v>21</v>
      </c>
      <c r="B5" s="84"/>
      <c r="C5" s="3"/>
      <c r="E5" s="6" t="s">
        <v>99</v>
      </c>
      <c r="F5" s="25" t="s">
        <v>180</v>
      </c>
      <c r="G5" s="5" t="s">
        <v>22</v>
      </c>
      <c r="H5" s="54" t="s">
        <v>181</v>
      </c>
    </row>
    <row r="6" spans="1:10">
      <c r="A6" s="4" t="s">
        <v>100</v>
      </c>
      <c r="B6" s="576" t="s">
        <v>182</v>
      </c>
      <c r="C6" s="576"/>
      <c r="D6" s="576"/>
      <c r="E6" s="576"/>
      <c r="F6" s="576"/>
      <c r="G6" s="5" t="s">
        <v>24</v>
      </c>
      <c r="H6" s="54" t="s">
        <v>81</v>
      </c>
    </row>
    <row r="7" spans="1:10">
      <c r="A7" s="5"/>
      <c r="B7" s="5"/>
      <c r="C7" s="3"/>
      <c r="D7" s="5"/>
      <c r="E7" s="5"/>
      <c r="F7" s="5"/>
      <c r="G7" s="5"/>
      <c r="H7" s="3"/>
    </row>
    <row r="8" spans="1:10" ht="15.75" thickBot="1">
      <c r="A8" s="8" t="s">
        <v>25</v>
      </c>
      <c r="B8" s="8"/>
      <c r="C8" s="3"/>
      <c r="D8" s="3"/>
      <c r="E8" s="3"/>
      <c r="F8" s="3"/>
      <c r="G8" s="3"/>
      <c r="H8" s="3"/>
    </row>
    <row r="9" spans="1:10">
      <c r="A9" s="499" t="s">
        <v>26</v>
      </c>
      <c r="B9" s="521"/>
      <c r="C9" s="500"/>
      <c r="D9" s="9" t="s">
        <v>27</v>
      </c>
      <c r="E9" s="10" t="s">
        <v>28</v>
      </c>
      <c r="F9" s="9" t="s">
        <v>29</v>
      </c>
      <c r="G9" s="11" t="s">
        <v>30</v>
      </c>
      <c r="H9" s="12"/>
    </row>
    <row r="10" spans="1:10">
      <c r="A10" s="493" t="s">
        <v>183</v>
      </c>
      <c r="B10" s="494"/>
      <c r="C10" s="495"/>
      <c r="D10" s="13"/>
      <c r="E10" s="14"/>
      <c r="F10" s="14"/>
      <c r="G10" s="162">
        <f>+H40*0.05</f>
        <v>142.98927499999999</v>
      </c>
      <c r="H10" s="16"/>
    </row>
    <row r="11" spans="1:10">
      <c r="A11" s="493"/>
      <c r="B11" s="494"/>
      <c r="C11" s="495"/>
      <c r="D11" s="149"/>
      <c r="E11" s="150"/>
      <c r="F11" s="14"/>
      <c r="G11" s="146"/>
      <c r="H11" s="16"/>
    </row>
    <row r="12" spans="1:10">
      <c r="A12" s="493"/>
      <c r="B12" s="494"/>
      <c r="C12" s="495"/>
      <c r="D12" s="149"/>
      <c r="E12" s="150"/>
      <c r="F12" s="14"/>
      <c r="G12" s="146"/>
      <c r="H12" s="16"/>
    </row>
    <row r="13" spans="1:10">
      <c r="A13" s="493"/>
      <c r="B13" s="494"/>
      <c r="C13" s="495"/>
      <c r="D13" s="149"/>
      <c r="E13" s="19"/>
      <c r="F13" s="14"/>
      <c r="G13" s="146"/>
      <c r="H13" s="16"/>
    </row>
    <row r="14" spans="1:10">
      <c r="A14" s="493"/>
      <c r="B14" s="494"/>
      <c r="C14" s="495"/>
      <c r="D14" s="13"/>
      <c r="E14" s="19"/>
      <c r="F14" s="14"/>
      <c r="G14" s="146"/>
      <c r="H14" s="16"/>
    </row>
    <row r="15" spans="1:10">
      <c r="A15" s="493"/>
      <c r="B15" s="494"/>
      <c r="C15" s="495"/>
      <c r="D15" s="149"/>
      <c r="E15" s="150"/>
      <c r="F15" s="14"/>
      <c r="G15" s="146"/>
      <c r="H15" s="16"/>
    </row>
    <row r="16" spans="1:10" ht="15.75" thickBot="1">
      <c r="A16" s="496"/>
      <c r="B16" s="497"/>
      <c r="C16" s="498"/>
      <c r="D16" s="20"/>
      <c r="E16" s="21"/>
      <c r="F16" s="22"/>
      <c r="G16" s="23"/>
      <c r="H16" s="24"/>
    </row>
    <row r="17" spans="1:14" ht="15.75" thickBot="1">
      <c r="A17" s="3"/>
      <c r="B17" s="3"/>
      <c r="C17" s="3"/>
      <c r="D17" s="3"/>
      <c r="E17" s="3"/>
      <c r="F17" s="3"/>
      <c r="G17" s="25" t="s">
        <v>32</v>
      </c>
      <c r="H17" s="87">
        <f>SUM(G10:G16)</f>
        <v>142.98927499999999</v>
      </c>
    </row>
    <row r="18" spans="1:14" ht="15.75" thickBot="1">
      <c r="A18" s="8" t="s">
        <v>33</v>
      </c>
      <c r="B18" s="8"/>
      <c r="C18" s="3"/>
      <c r="D18" s="3"/>
      <c r="E18" s="3"/>
      <c r="F18" s="3"/>
      <c r="G18" s="3"/>
      <c r="H18" s="3"/>
    </row>
    <row r="19" spans="1:14">
      <c r="A19" s="27" t="s">
        <v>26</v>
      </c>
      <c r="B19" s="28"/>
      <c r="C19" s="29"/>
      <c r="D19" s="9" t="s">
        <v>34</v>
      </c>
      <c r="E19" s="9" t="s">
        <v>35</v>
      </c>
      <c r="F19" s="9" t="s">
        <v>36</v>
      </c>
      <c r="G19" s="11" t="s">
        <v>30</v>
      </c>
      <c r="H19" s="12"/>
    </row>
    <row r="20" spans="1:14">
      <c r="A20" s="31" t="s">
        <v>184</v>
      </c>
      <c r="B20" s="148"/>
      <c r="C20" s="147"/>
      <c r="D20" s="13" t="s">
        <v>102</v>
      </c>
      <c r="E20" s="86" t="e">
        <f>#REF!</f>
        <v>#REF!</v>
      </c>
      <c r="F20" s="30">
        <v>1</v>
      </c>
      <c r="G20" s="162" t="e">
        <f>+F20*E20</f>
        <v>#REF!</v>
      </c>
      <c r="H20" s="16"/>
    </row>
    <row r="21" spans="1:14">
      <c r="A21" s="31"/>
      <c r="B21" s="148"/>
      <c r="C21" s="147"/>
      <c r="D21" s="13"/>
      <c r="E21" s="19"/>
      <c r="F21" s="30"/>
      <c r="G21" s="146"/>
      <c r="H21" s="16"/>
    </row>
    <row r="22" spans="1:14">
      <c r="A22" s="31"/>
      <c r="B22" s="148"/>
      <c r="C22" s="147"/>
      <c r="D22" s="13"/>
      <c r="E22" s="19"/>
      <c r="F22" s="30"/>
      <c r="G22" s="146"/>
      <c r="H22" s="16"/>
    </row>
    <row r="23" spans="1:14" ht="15.75" thickBot="1">
      <c r="A23" s="34"/>
      <c r="B23" s="35"/>
      <c r="C23" s="36"/>
      <c r="D23" s="20"/>
      <c r="E23" s="21"/>
      <c r="F23" s="22"/>
      <c r="G23" s="23"/>
      <c r="H23" s="24"/>
    </row>
    <row r="24" spans="1:14" ht="15.75" thickBot="1">
      <c r="A24" s="3"/>
      <c r="B24" s="3"/>
      <c r="C24" s="3"/>
      <c r="D24" s="3"/>
      <c r="E24" s="3"/>
      <c r="F24" s="3"/>
      <c r="G24" s="25" t="s">
        <v>32</v>
      </c>
      <c r="H24" s="87" t="e">
        <f>SUM(G20:G23)</f>
        <v>#REF!</v>
      </c>
    </row>
    <row r="25" spans="1:14" ht="15.75" thickBot="1">
      <c r="A25" s="8" t="s">
        <v>38</v>
      </c>
      <c r="B25" s="8"/>
      <c r="C25" s="3"/>
      <c r="D25" s="3"/>
      <c r="E25" s="3"/>
      <c r="F25" s="3"/>
      <c r="G25" s="3"/>
      <c r="H25" s="3"/>
    </row>
    <row r="26" spans="1:14">
      <c r="A26" s="499" t="s">
        <v>39</v>
      </c>
      <c r="B26" s="500"/>
      <c r="C26" s="9" t="s">
        <v>40</v>
      </c>
      <c r="D26" s="9" t="s">
        <v>41</v>
      </c>
      <c r="E26" s="9" t="s">
        <v>42</v>
      </c>
      <c r="F26" s="9" t="s">
        <v>43</v>
      </c>
      <c r="G26" s="37" t="s">
        <v>30</v>
      </c>
      <c r="H26" s="12"/>
    </row>
    <row r="27" spans="1:14" ht="15" customHeight="1">
      <c r="A27" s="493"/>
      <c r="B27" s="494"/>
      <c r="C27" s="39"/>
      <c r="D27" s="38"/>
      <c r="E27" s="38"/>
      <c r="F27" s="194"/>
      <c r="G27" s="14"/>
      <c r="H27" s="16"/>
    </row>
    <row r="28" spans="1:14">
      <c r="A28" s="501"/>
      <c r="B28" s="502"/>
      <c r="C28" s="58"/>
      <c r="D28" s="13"/>
      <c r="E28" s="38"/>
      <c r="F28" s="14"/>
      <c r="G28" s="14"/>
      <c r="H28" s="16"/>
    </row>
    <row r="29" spans="1:14">
      <c r="A29" s="501"/>
      <c r="B29" s="502"/>
      <c r="C29" s="40"/>
      <c r="D29" s="13"/>
      <c r="E29" s="41"/>
      <c r="F29" s="14"/>
      <c r="G29" s="14"/>
      <c r="H29" s="16"/>
    </row>
    <row r="30" spans="1:14" ht="15.75" thickBot="1">
      <c r="A30" s="491"/>
      <c r="B30" s="492"/>
      <c r="C30" s="42"/>
      <c r="D30" s="42"/>
      <c r="E30" s="42"/>
      <c r="F30" s="42"/>
      <c r="G30" s="43"/>
      <c r="H30" s="16"/>
    </row>
    <row r="31" spans="1:14" ht="15.75" thickBot="1">
      <c r="A31" s="3"/>
      <c r="B31" s="3"/>
      <c r="C31" s="3"/>
      <c r="D31" s="3"/>
      <c r="E31" s="3"/>
      <c r="F31" s="3"/>
      <c r="G31" s="25" t="s">
        <v>32</v>
      </c>
      <c r="H31" s="87">
        <f>SUM(G27:G30)</f>
        <v>0</v>
      </c>
      <c r="N31" s="195"/>
    </row>
    <row r="32" spans="1:14" ht="15.75" thickBot="1">
      <c r="A32" s="8" t="s">
        <v>44</v>
      </c>
      <c r="B32" s="8"/>
      <c r="C32" s="3"/>
      <c r="D32" s="3"/>
      <c r="E32" s="3"/>
      <c r="F32" s="3"/>
      <c r="G32" s="3"/>
      <c r="H32" s="3"/>
    </row>
    <row r="33" spans="1:8">
      <c r="A33" s="45" t="s">
        <v>45</v>
      </c>
      <c r="B33" s="9"/>
      <c r="C33" s="9" t="s">
        <v>46</v>
      </c>
      <c r="D33" s="9" t="s">
        <v>47</v>
      </c>
      <c r="E33" s="10" t="s">
        <v>48</v>
      </c>
      <c r="F33" s="46" t="s">
        <v>29</v>
      </c>
      <c r="G33" s="11" t="s">
        <v>30</v>
      </c>
      <c r="H33" s="12"/>
    </row>
    <row r="34" spans="1:8">
      <c r="A34" s="48" t="s">
        <v>153</v>
      </c>
      <c r="B34" s="148"/>
      <c r="C34" s="86">
        <v>33125</v>
      </c>
      <c r="D34" s="50">
        <v>1.85</v>
      </c>
      <c r="E34" s="86">
        <f>+C34*D34*3</f>
        <v>183843.75</v>
      </c>
      <c r="F34" s="14">
        <v>100</v>
      </c>
      <c r="G34" s="89">
        <f>+E34/F34</f>
        <v>1838.4375</v>
      </c>
      <c r="H34" s="16"/>
    </row>
    <row r="35" spans="1:8">
      <c r="A35" s="48" t="s">
        <v>55</v>
      </c>
      <c r="B35" s="148"/>
      <c r="C35" s="86">
        <v>55208</v>
      </c>
      <c r="D35" s="50">
        <v>1.85</v>
      </c>
      <c r="E35" s="86">
        <f>+C35*D35</f>
        <v>102134.8</v>
      </c>
      <c r="F35" s="14">
        <v>100</v>
      </c>
      <c r="G35" s="89">
        <f>+E35/F35</f>
        <v>1021.3480000000001</v>
      </c>
      <c r="H35" s="16"/>
    </row>
    <row r="36" spans="1:8">
      <c r="A36" s="48"/>
      <c r="B36" s="147"/>
      <c r="C36" s="49"/>
      <c r="D36" s="50"/>
      <c r="E36" s="86"/>
      <c r="F36" s="14"/>
      <c r="G36" s="146"/>
      <c r="H36" s="16"/>
    </row>
    <row r="37" spans="1:8">
      <c r="A37" s="48"/>
      <c r="B37" s="147"/>
      <c r="C37" s="19"/>
      <c r="D37" s="13"/>
      <c r="E37" s="19"/>
      <c r="F37" s="14"/>
      <c r="G37" s="146"/>
      <c r="H37" s="16"/>
    </row>
    <row r="38" spans="1:8">
      <c r="A38" s="48"/>
      <c r="B38" s="147"/>
      <c r="C38" s="19"/>
      <c r="D38" s="13"/>
      <c r="E38" s="19"/>
      <c r="F38" s="14"/>
      <c r="G38" s="146"/>
      <c r="H38" s="16"/>
    </row>
    <row r="39" spans="1:8" ht="15.75" thickBot="1">
      <c r="A39" s="52"/>
      <c r="B39" s="36"/>
      <c r="C39" s="36"/>
      <c r="D39" s="36"/>
      <c r="E39" s="36"/>
      <c r="F39" s="36"/>
      <c r="G39" s="35"/>
      <c r="H39" s="24"/>
    </row>
    <row r="40" spans="1:8" ht="15.75" thickBot="1">
      <c r="A40" s="3"/>
      <c r="B40" s="3"/>
      <c r="C40" s="3"/>
      <c r="D40" s="3"/>
      <c r="E40" s="3"/>
      <c r="F40" s="3"/>
      <c r="G40" s="25" t="s">
        <v>32</v>
      </c>
      <c r="H40" s="87">
        <f>SUM(G34:G39)</f>
        <v>2859.7855</v>
      </c>
    </row>
    <row r="41" spans="1:8" ht="15.75" thickBot="1">
      <c r="A41" s="3"/>
      <c r="B41" s="3"/>
      <c r="C41" s="53"/>
      <c r="D41" s="3"/>
      <c r="E41" s="3"/>
      <c r="F41" s="3"/>
      <c r="G41" s="54"/>
      <c r="H41" s="3"/>
    </row>
    <row r="42" spans="1:8" ht="15.75" thickBot="1">
      <c r="A42" s="3"/>
      <c r="B42" s="3"/>
      <c r="C42" s="3"/>
      <c r="D42" s="3"/>
      <c r="E42" s="55" t="s">
        <v>51</v>
      </c>
      <c r="F42" s="56"/>
      <c r="G42" s="56"/>
      <c r="H42" s="87" t="e">
        <f>H17+H24+H31+H40</f>
        <v>#REF!</v>
      </c>
    </row>
    <row r="43" spans="1:8">
      <c r="A43" s="3"/>
      <c r="B43" s="3"/>
      <c r="C43" s="3"/>
      <c r="D43" s="3"/>
      <c r="E43" s="3"/>
      <c r="F43" s="3"/>
      <c r="G43" s="3"/>
      <c r="H43" s="3"/>
    </row>
  </sheetData>
  <mergeCells count="16">
    <mergeCell ref="A11:C11"/>
    <mergeCell ref="A1:C3"/>
    <mergeCell ref="D1:H3"/>
    <mergeCell ref="B6:F6"/>
    <mergeCell ref="A9:C9"/>
    <mergeCell ref="A10:C10"/>
    <mergeCell ref="A27:B27"/>
    <mergeCell ref="A28:B28"/>
    <mergeCell ref="A29:B29"/>
    <mergeCell ref="A30:B30"/>
    <mergeCell ref="A12:C12"/>
    <mergeCell ref="A13:C13"/>
    <mergeCell ref="A14:C14"/>
    <mergeCell ref="A15:C15"/>
    <mergeCell ref="A16:C16"/>
    <mergeCell ref="A26:B26"/>
  </mergeCells>
  <pageMargins left="0.7" right="0.7" top="0.75" bottom="0.75" header="0.3" footer="0.3"/>
  <pageSetup paperSize="122" scale="88"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Hoja151">
    <pageSetUpPr fitToPage="1"/>
  </sheetPr>
  <dimension ref="A1:N43"/>
  <sheetViews>
    <sheetView workbookViewId="0">
      <selection sqref="A1:C3"/>
    </sheetView>
  </sheetViews>
  <sheetFormatPr baseColWidth="10" defaultColWidth="11.42578125" defaultRowHeight="15"/>
  <cols>
    <col min="1" max="2" width="11.5703125" customWidth="1"/>
    <col min="3" max="3" width="13.5703125" customWidth="1"/>
    <col min="4" max="5" width="12.28515625" customWidth="1"/>
    <col min="7" max="7" width="14.85546875" customWidth="1"/>
  </cols>
  <sheetData>
    <row r="1" spans="1:10" ht="19.899999999999999" customHeight="1">
      <c r="A1" s="503" t="s">
        <v>20</v>
      </c>
      <c r="B1" s="504"/>
      <c r="C1" s="505"/>
      <c r="D1" s="566" t="str">
        <f>'673.1.1'!D1:H3</f>
        <v>MEJORAMIENTO DE A VÍA QUE CONDUCE DE CABECERA MUNICIPAL HACIA EL CASERÍO "GAMBOTE" DEL CORREGIMIENTO DE " LA CULEBRA" EN EL MUNICIPIO DE COTORRA DEPARTAMENTO DE CÓRDOBA</v>
      </c>
      <c r="E1" s="567"/>
      <c r="F1" s="567"/>
      <c r="G1" s="567"/>
      <c r="H1" s="568"/>
    </row>
    <row r="2" spans="1:10" ht="19.899999999999999" customHeight="1">
      <c r="A2" s="506"/>
      <c r="B2" s="507"/>
      <c r="C2" s="508"/>
      <c r="D2" s="569"/>
      <c r="E2" s="570"/>
      <c r="F2" s="570"/>
      <c r="G2" s="570"/>
      <c r="H2" s="571"/>
    </row>
    <row r="3" spans="1:10" ht="19.899999999999999" customHeight="1" thickBot="1">
      <c r="A3" s="509"/>
      <c r="B3" s="510"/>
      <c r="C3" s="511"/>
      <c r="D3" s="572"/>
      <c r="E3" s="573"/>
      <c r="F3" s="573"/>
      <c r="G3" s="573"/>
      <c r="H3" s="574"/>
    </row>
    <row r="4" spans="1:10">
      <c r="A4" s="4"/>
      <c r="B4" s="3"/>
      <c r="C4" s="3"/>
      <c r="D4" s="3"/>
      <c r="E4" s="3"/>
      <c r="F4" s="3"/>
      <c r="G4" s="3"/>
      <c r="H4" s="3"/>
    </row>
    <row r="5" spans="1:10">
      <c r="A5" s="4" t="s">
        <v>21</v>
      </c>
      <c r="B5" s="84"/>
      <c r="C5" s="3"/>
      <c r="E5" s="6" t="s">
        <v>99</v>
      </c>
      <c r="F5" s="25" t="s">
        <v>185</v>
      </c>
      <c r="G5" s="5" t="s">
        <v>22</v>
      </c>
      <c r="H5" s="54" t="s">
        <v>186</v>
      </c>
      <c r="J5" s="180"/>
    </row>
    <row r="6" spans="1:10">
      <c r="A6" s="4" t="s">
        <v>100</v>
      </c>
      <c r="B6" s="576" t="s">
        <v>175</v>
      </c>
      <c r="C6" s="576"/>
      <c r="D6" s="576"/>
      <c r="E6" s="576"/>
      <c r="F6" s="576"/>
      <c r="G6" s="5" t="s">
        <v>24</v>
      </c>
      <c r="H6" s="54" t="s">
        <v>37</v>
      </c>
    </row>
    <row r="7" spans="1:10">
      <c r="A7" s="5"/>
      <c r="B7" s="5"/>
      <c r="C7" s="3"/>
      <c r="D7" s="5"/>
      <c r="E7" s="5"/>
      <c r="F7" s="5"/>
      <c r="G7" s="5"/>
      <c r="H7" s="3"/>
    </row>
    <row r="8" spans="1:10" ht="15.75" thickBot="1">
      <c r="A8" s="8" t="s">
        <v>25</v>
      </c>
      <c r="B8" s="8"/>
      <c r="C8" s="3"/>
      <c r="D8" s="3"/>
      <c r="E8" s="3"/>
      <c r="F8" s="3"/>
      <c r="G8" s="3"/>
      <c r="H8" s="3"/>
    </row>
    <row r="9" spans="1:10">
      <c r="A9" s="499" t="s">
        <v>26</v>
      </c>
      <c r="B9" s="521"/>
      <c r="C9" s="500"/>
      <c r="D9" s="9" t="s">
        <v>27</v>
      </c>
      <c r="E9" s="10" t="s">
        <v>28</v>
      </c>
      <c r="F9" s="9" t="s">
        <v>29</v>
      </c>
      <c r="G9" s="11" t="s">
        <v>30</v>
      </c>
      <c r="H9" s="12"/>
    </row>
    <row r="10" spans="1:10">
      <c r="A10" s="493" t="s">
        <v>183</v>
      </c>
      <c r="B10" s="494"/>
      <c r="C10" s="495"/>
      <c r="D10" s="13"/>
      <c r="E10" s="14"/>
      <c r="F10" s="14"/>
      <c r="G10" s="162">
        <f>+H40*0.05</f>
        <v>367.6875</v>
      </c>
      <c r="H10" s="16"/>
    </row>
    <row r="11" spans="1:10">
      <c r="A11" s="493"/>
      <c r="B11" s="494"/>
      <c r="C11" s="495"/>
      <c r="D11" s="149"/>
      <c r="E11" s="150"/>
      <c r="F11" s="14"/>
      <c r="G11" s="146"/>
      <c r="H11" s="16"/>
    </row>
    <row r="12" spans="1:10">
      <c r="A12" s="493"/>
      <c r="B12" s="494"/>
      <c r="C12" s="495"/>
      <c r="D12" s="149"/>
      <c r="E12" s="150"/>
      <c r="F12" s="14"/>
      <c r="G12" s="146"/>
      <c r="H12" s="16"/>
    </row>
    <row r="13" spans="1:10">
      <c r="A13" s="493"/>
      <c r="B13" s="494"/>
      <c r="C13" s="495"/>
      <c r="D13" s="149"/>
      <c r="E13" s="19"/>
      <c r="F13" s="14"/>
      <c r="G13" s="146"/>
      <c r="H13" s="16"/>
    </row>
    <row r="14" spans="1:10">
      <c r="A14" s="493"/>
      <c r="B14" s="494"/>
      <c r="C14" s="495"/>
      <c r="D14" s="13"/>
      <c r="E14" s="19"/>
      <c r="F14" s="14"/>
      <c r="G14" s="146"/>
      <c r="H14" s="16"/>
    </row>
    <row r="15" spans="1:10">
      <c r="A15" s="493"/>
      <c r="B15" s="494"/>
      <c r="C15" s="495"/>
      <c r="D15" s="149"/>
      <c r="E15" s="150"/>
      <c r="F15" s="14"/>
      <c r="G15" s="146"/>
      <c r="H15" s="16"/>
    </row>
    <row r="16" spans="1:10" ht="15.75" thickBot="1">
      <c r="A16" s="496"/>
      <c r="B16" s="497"/>
      <c r="C16" s="498"/>
      <c r="D16" s="20"/>
      <c r="E16" s="21"/>
      <c r="F16" s="22"/>
      <c r="G16" s="23"/>
      <c r="H16" s="24"/>
    </row>
    <row r="17" spans="1:14" ht="15.75" thickBot="1">
      <c r="A17" s="3"/>
      <c r="B17" s="3"/>
      <c r="C17" s="3"/>
      <c r="D17" s="3"/>
      <c r="E17" s="3"/>
      <c r="F17" s="3"/>
      <c r="G17" s="25" t="s">
        <v>32</v>
      </c>
      <c r="H17" s="87">
        <f>SUM(G10:G16)</f>
        <v>367.6875</v>
      </c>
    </row>
    <row r="18" spans="1:14" ht="15.75" thickBot="1">
      <c r="A18" s="8" t="s">
        <v>33</v>
      </c>
      <c r="B18" s="8"/>
      <c r="C18" s="3"/>
      <c r="D18" s="3"/>
      <c r="E18" s="3"/>
      <c r="F18" s="3"/>
      <c r="G18" s="3"/>
      <c r="H18" s="3"/>
    </row>
    <row r="19" spans="1:14">
      <c r="A19" s="27" t="s">
        <v>26</v>
      </c>
      <c r="B19" s="28"/>
      <c r="C19" s="29"/>
      <c r="D19" s="9" t="s">
        <v>34</v>
      </c>
      <c r="E19" s="9" t="s">
        <v>35</v>
      </c>
      <c r="F19" s="9" t="s">
        <v>36</v>
      </c>
      <c r="G19" s="11" t="s">
        <v>30</v>
      </c>
      <c r="H19" s="12"/>
    </row>
    <row r="20" spans="1:14">
      <c r="A20" s="31" t="s">
        <v>187</v>
      </c>
      <c r="B20" s="148"/>
      <c r="C20" s="147"/>
      <c r="D20" s="13" t="s">
        <v>37</v>
      </c>
      <c r="E20" s="86" t="e">
        <f>#REF!</f>
        <v>#REF!</v>
      </c>
      <c r="F20" s="30">
        <v>1.1000000000000001</v>
      </c>
      <c r="G20" s="162" t="e">
        <f>+F20*E20</f>
        <v>#REF!</v>
      </c>
      <c r="H20" s="16"/>
    </row>
    <row r="21" spans="1:14">
      <c r="A21" s="31"/>
      <c r="B21" s="148"/>
      <c r="C21" s="147"/>
      <c r="D21" s="13"/>
      <c r="E21" s="19"/>
      <c r="F21" s="30"/>
      <c r="G21" s="146"/>
      <c r="H21" s="16"/>
    </row>
    <row r="22" spans="1:14">
      <c r="A22" s="31"/>
      <c r="B22" s="148"/>
      <c r="C22" s="147"/>
      <c r="D22" s="13"/>
      <c r="E22" s="19"/>
      <c r="F22" s="30"/>
      <c r="G22" s="146"/>
      <c r="H22" s="16"/>
    </row>
    <row r="23" spans="1:14" ht="15.75" thickBot="1">
      <c r="A23" s="34"/>
      <c r="B23" s="35"/>
      <c r="C23" s="36"/>
      <c r="D23" s="20"/>
      <c r="E23" s="21"/>
      <c r="F23" s="22"/>
      <c r="G23" s="23"/>
      <c r="H23" s="24"/>
    </row>
    <row r="24" spans="1:14" ht="15.75" thickBot="1">
      <c r="A24" s="3"/>
      <c r="B24" s="3"/>
      <c r="C24" s="3"/>
      <c r="D24" s="3"/>
      <c r="E24" s="3"/>
      <c r="F24" s="3"/>
      <c r="G24" s="25" t="s">
        <v>32</v>
      </c>
      <c r="H24" s="87" t="e">
        <f>SUM(G20:G23)</f>
        <v>#REF!</v>
      </c>
    </row>
    <row r="25" spans="1:14" ht="15.75" thickBot="1">
      <c r="A25" s="8" t="s">
        <v>38</v>
      </c>
      <c r="B25" s="8"/>
      <c r="C25" s="3"/>
      <c r="D25" s="3"/>
      <c r="E25" s="3"/>
      <c r="F25" s="3"/>
      <c r="G25" s="3"/>
      <c r="H25" s="3"/>
    </row>
    <row r="26" spans="1:14">
      <c r="A26" s="499" t="s">
        <v>39</v>
      </c>
      <c r="B26" s="500"/>
      <c r="C26" s="9" t="s">
        <v>40</v>
      </c>
      <c r="D26" s="9" t="s">
        <v>41</v>
      </c>
      <c r="E26" s="9" t="s">
        <v>42</v>
      </c>
      <c r="F26" s="9" t="s">
        <v>43</v>
      </c>
      <c r="G26" s="37" t="s">
        <v>30</v>
      </c>
      <c r="H26" s="12"/>
    </row>
    <row r="27" spans="1:14" ht="15" customHeight="1">
      <c r="A27" s="493" t="s">
        <v>188</v>
      </c>
      <c r="B27" s="494"/>
      <c r="C27" s="39">
        <v>1.1000000000000001</v>
      </c>
      <c r="D27" s="38">
        <v>34.1</v>
      </c>
      <c r="E27" s="38">
        <f>+C27*D27</f>
        <v>37.510000000000005</v>
      </c>
      <c r="F27" s="196">
        <v>1380</v>
      </c>
      <c r="G27" s="86">
        <f>+E27*F27</f>
        <v>51763.80000000001</v>
      </c>
      <c r="H27" s="16"/>
    </row>
    <row r="28" spans="1:14">
      <c r="A28" s="501"/>
      <c r="B28" s="502"/>
      <c r="C28" s="58"/>
      <c r="D28" s="13"/>
      <c r="E28" s="38"/>
      <c r="F28" s="14"/>
      <c r="G28" s="14"/>
      <c r="H28" s="16"/>
    </row>
    <row r="29" spans="1:14">
      <c r="A29" s="501"/>
      <c r="B29" s="502"/>
      <c r="C29" s="40"/>
      <c r="D29" s="13"/>
      <c r="E29" s="41"/>
      <c r="F29" s="14"/>
      <c r="G29" s="14"/>
      <c r="H29" s="16"/>
    </row>
    <row r="30" spans="1:14" ht="15.75" thickBot="1">
      <c r="A30" s="491"/>
      <c r="B30" s="492"/>
      <c r="C30" s="42"/>
      <c r="D30" s="42"/>
      <c r="E30" s="42"/>
      <c r="F30" s="42"/>
      <c r="G30" s="43"/>
      <c r="H30" s="16"/>
    </row>
    <row r="31" spans="1:14" ht="15.75" thickBot="1">
      <c r="A31" s="3"/>
      <c r="B31" s="3"/>
      <c r="C31" s="3"/>
      <c r="D31" s="3"/>
      <c r="E31" s="3"/>
      <c r="F31" s="3"/>
      <c r="G31" s="25" t="s">
        <v>32</v>
      </c>
      <c r="H31" s="87">
        <f>SUM(G27:G30)</f>
        <v>51763.80000000001</v>
      </c>
      <c r="N31" s="195"/>
    </row>
    <row r="32" spans="1:14" ht="15.75" thickBot="1">
      <c r="A32" s="8" t="s">
        <v>44</v>
      </c>
      <c r="B32" s="8"/>
      <c r="C32" s="3"/>
      <c r="D32" s="3"/>
      <c r="E32" s="3"/>
      <c r="F32" s="3"/>
      <c r="G32" s="3"/>
      <c r="H32" s="3"/>
    </row>
    <row r="33" spans="1:8">
      <c r="A33" s="45" t="s">
        <v>45</v>
      </c>
      <c r="B33" s="9"/>
      <c r="C33" s="9" t="s">
        <v>46</v>
      </c>
      <c r="D33" s="9" t="s">
        <v>47</v>
      </c>
      <c r="E33" s="10" t="s">
        <v>48</v>
      </c>
      <c r="F33" s="46" t="s">
        <v>29</v>
      </c>
      <c r="G33" s="11" t="s">
        <v>30</v>
      </c>
      <c r="H33" s="12"/>
    </row>
    <row r="34" spans="1:8">
      <c r="A34" s="48" t="s">
        <v>153</v>
      </c>
      <c r="B34" s="148"/>
      <c r="C34" s="86">
        <v>33125</v>
      </c>
      <c r="D34" s="50">
        <v>1.85</v>
      </c>
      <c r="E34" s="86">
        <f>+C34*D34*3</f>
        <v>183843.75</v>
      </c>
      <c r="F34" s="14">
        <v>25</v>
      </c>
      <c r="G34" s="89">
        <f>+E34/F34</f>
        <v>7353.75</v>
      </c>
      <c r="H34" s="16"/>
    </row>
    <row r="35" spans="1:8">
      <c r="A35" s="48"/>
      <c r="B35" s="148"/>
      <c r="C35" s="49"/>
      <c r="D35" s="50"/>
      <c r="E35" s="14"/>
      <c r="F35" s="14"/>
      <c r="G35" s="51"/>
      <c r="H35" s="16"/>
    </row>
    <row r="36" spans="1:8">
      <c r="A36" s="48"/>
      <c r="B36" s="147"/>
      <c r="C36" s="49"/>
      <c r="D36" s="50"/>
      <c r="E36" s="19"/>
      <c r="F36" s="14"/>
      <c r="G36" s="146"/>
      <c r="H36" s="16"/>
    </row>
    <row r="37" spans="1:8">
      <c r="A37" s="48"/>
      <c r="B37" s="147"/>
      <c r="C37" s="19"/>
      <c r="D37" s="13"/>
      <c r="E37" s="19"/>
      <c r="F37" s="14"/>
      <c r="G37" s="146"/>
      <c r="H37" s="16"/>
    </row>
    <row r="38" spans="1:8">
      <c r="A38" s="48"/>
      <c r="B38" s="147"/>
      <c r="C38" s="19"/>
      <c r="D38" s="13"/>
      <c r="E38" s="19"/>
      <c r="F38" s="14"/>
      <c r="G38" s="146"/>
      <c r="H38" s="16"/>
    </row>
    <row r="39" spans="1:8" ht="15.75" thickBot="1">
      <c r="A39" s="52"/>
      <c r="B39" s="36"/>
      <c r="C39" s="36"/>
      <c r="D39" s="36"/>
      <c r="E39" s="36"/>
      <c r="F39" s="36"/>
      <c r="G39" s="35"/>
      <c r="H39" s="24"/>
    </row>
    <row r="40" spans="1:8" ht="15.75" thickBot="1">
      <c r="A40" s="3"/>
      <c r="B40" s="3"/>
      <c r="C40" s="3"/>
      <c r="D40" s="3"/>
      <c r="E40" s="3"/>
      <c r="F40" s="3"/>
      <c r="G40" s="25" t="s">
        <v>32</v>
      </c>
      <c r="H40" s="87">
        <f>SUM(G34:G39)</f>
        <v>7353.75</v>
      </c>
    </row>
    <row r="41" spans="1:8" ht="15.75" thickBot="1">
      <c r="A41" s="3"/>
      <c r="B41" s="3"/>
      <c r="C41" s="53"/>
      <c r="D41" s="3"/>
      <c r="E41" s="3"/>
      <c r="F41" s="3"/>
      <c r="G41" s="54"/>
      <c r="H41" s="3"/>
    </row>
    <row r="42" spans="1:8" ht="15.75" thickBot="1">
      <c r="A42" s="3"/>
      <c r="B42" s="3"/>
      <c r="C42" s="3"/>
      <c r="D42" s="3"/>
      <c r="E42" s="55" t="s">
        <v>51</v>
      </c>
      <c r="F42" s="56"/>
      <c r="G42" s="56"/>
      <c r="H42" s="87" t="e">
        <f>H17+H24+H31+H40</f>
        <v>#REF!</v>
      </c>
    </row>
    <row r="43" spans="1:8">
      <c r="A43" s="3"/>
      <c r="B43" s="3"/>
      <c r="C43" s="3"/>
      <c r="D43" s="3"/>
      <c r="E43" s="3"/>
      <c r="F43" s="3"/>
      <c r="G43" s="3"/>
      <c r="H43" s="3"/>
    </row>
  </sheetData>
  <mergeCells count="16">
    <mergeCell ref="A11:C11"/>
    <mergeCell ref="A1:C3"/>
    <mergeCell ref="D1:H3"/>
    <mergeCell ref="B6:F6"/>
    <mergeCell ref="A9:C9"/>
    <mergeCell ref="A10:C10"/>
    <mergeCell ref="A27:B27"/>
    <mergeCell ref="A28:B28"/>
    <mergeCell ref="A29:B29"/>
    <mergeCell ref="A30:B30"/>
    <mergeCell ref="A12:C12"/>
    <mergeCell ref="A13:C13"/>
    <mergeCell ref="A14:C14"/>
    <mergeCell ref="A15:C15"/>
    <mergeCell ref="A16:C16"/>
    <mergeCell ref="A26:B26"/>
  </mergeCells>
  <pageMargins left="0.7" right="0.7" top="0.75" bottom="0.75" header="0.3" footer="0.3"/>
  <pageSetup paperSize="122" scale="88"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Hoja18">
    <pageSetUpPr fitToPage="1"/>
  </sheetPr>
  <dimension ref="A1:N44"/>
  <sheetViews>
    <sheetView workbookViewId="0">
      <selection sqref="A1:C3"/>
    </sheetView>
  </sheetViews>
  <sheetFormatPr baseColWidth="10" defaultColWidth="11.42578125" defaultRowHeight="15"/>
  <cols>
    <col min="3" max="3" width="12.28515625" customWidth="1"/>
    <col min="5" max="5" width="12.28515625" bestFit="1" customWidth="1"/>
    <col min="6" max="6" width="14.140625" bestFit="1" customWidth="1"/>
    <col min="7" max="7" width="14.85546875" customWidth="1"/>
    <col min="8" max="8" width="13.42578125" bestFit="1" customWidth="1"/>
  </cols>
  <sheetData>
    <row r="1" spans="1:8" ht="24" customHeight="1">
      <c r="A1" s="503" t="s">
        <v>20</v>
      </c>
      <c r="B1" s="504"/>
      <c r="C1" s="505"/>
      <c r="D1" s="512" t="s">
        <v>156</v>
      </c>
      <c r="E1" s="513"/>
      <c r="F1" s="513"/>
      <c r="G1" s="513"/>
      <c r="H1" s="514"/>
    </row>
    <row r="2" spans="1:8" ht="20.25" customHeight="1">
      <c r="A2" s="506"/>
      <c r="B2" s="507"/>
      <c r="C2" s="508"/>
      <c r="D2" s="515"/>
      <c r="E2" s="516"/>
      <c r="F2" s="516"/>
      <c r="G2" s="516"/>
      <c r="H2" s="517"/>
    </row>
    <row r="3" spans="1:8" ht="15.75" thickBot="1">
      <c r="A3" s="509"/>
      <c r="B3" s="548"/>
      <c r="C3" s="528"/>
      <c r="D3" s="518"/>
      <c r="E3" s="549"/>
      <c r="F3" s="549"/>
      <c r="G3" s="549"/>
      <c r="H3" s="550"/>
    </row>
    <row r="4" spans="1:8">
      <c r="A4" s="4"/>
      <c r="B4" s="3"/>
      <c r="C4" s="3"/>
      <c r="D4" s="3"/>
      <c r="E4" s="3"/>
      <c r="F4" s="3"/>
      <c r="G4" s="3"/>
      <c r="H4" s="3"/>
    </row>
    <row r="5" spans="1:8">
      <c r="A5" s="4" t="s">
        <v>21</v>
      </c>
      <c r="B5" s="5"/>
      <c r="C5" s="3"/>
      <c r="E5" s="6" t="s">
        <v>1</v>
      </c>
      <c r="F5" s="7">
        <v>201.7</v>
      </c>
      <c r="G5" s="5" t="s">
        <v>22</v>
      </c>
      <c r="H5" s="3" t="s">
        <v>207</v>
      </c>
    </row>
    <row r="6" spans="1:8">
      <c r="A6" s="4" t="s">
        <v>23</v>
      </c>
      <c r="B6" s="5" t="s">
        <v>208</v>
      </c>
      <c r="C6" s="3"/>
      <c r="D6" s="5"/>
      <c r="E6" s="5"/>
      <c r="F6" s="5"/>
      <c r="G6" s="5" t="s">
        <v>24</v>
      </c>
      <c r="H6" s="3" t="s">
        <v>37</v>
      </c>
    </row>
    <row r="7" spans="1:8">
      <c r="A7" s="5"/>
      <c r="B7" s="5"/>
      <c r="C7" s="3"/>
      <c r="D7" s="5"/>
      <c r="E7" s="5"/>
      <c r="F7" s="5"/>
      <c r="G7" s="5"/>
      <c r="H7" s="3"/>
    </row>
    <row r="8" spans="1:8" ht="15.75" thickBot="1">
      <c r="A8" s="8" t="s">
        <v>25</v>
      </c>
      <c r="B8" s="8"/>
      <c r="C8" s="3"/>
      <c r="D8" s="3"/>
      <c r="E8" s="3"/>
      <c r="F8" s="3"/>
      <c r="G8" s="3"/>
      <c r="H8" s="3"/>
    </row>
    <row r="9" spans="1:8">
      <c r="A9" s="499" t="s">
        <v>26</v>
      </c>
      <c r="B9" s="521"/>
      <c r="C9" s="500"/>
      <c r="D9" s="9" t="s">
        <v>27</v>
      </c>
      <c r="E9" s="10" t="s">
        <v>28</v>
      </c>
      <c r="F9" s="9" t="s">
        <v>29</v>
      </c>
      <c r="G9" s="11" t="s">
        <v>30</v>
      </c>
      <c r="H9" s="12"/>
    </row>
    <row r="10" spans="1:8" ht="22.9" customHeight="1">
      <c r="A10" s="539" t="s">
        <v>53</v>
      </c>
      <c r="B10" s="577"/>
      <c r="C10" s="578"/>
      <c r="D10" s="13"/>
      <c r="E10" s="169" t="e">
        <f>#REF!</f>
        <v>#REF!</v>
      </c>
      <c r="F10" s="170">
        <v>2.5</v>
      </c>
      <c r="G10" s="171" t="e">
        <f>+E10/F10</f>
        <v>#REF!</v>
      </c>
      <c r="H10" s="16"/>
    </row>
    <row r="11" spans="1:8">
      <c r="A11" s="493" t="s">
        <v>52</v>
      </c>
      <c r="B11" s="494"/>
      <c r="C11" s="495"/>
      <c r="D11" s="149"/>
      <c r="E11" s="151" t="e">
        <f>#REF!</f>
        <v>#REF!</v>
      </c>
      <c r="F11" s="152">
        <v>2.5</v>
      </c>
      <c r="G11" s="153" t="e">
        <f>+E11/F11</f>
        <v>#REF!</v>
      </c>
      <c r="H11" s="16"/>
    </row>
    <row r="12" spans="1:8" ht="27" customHeight="1">
      <c r="A12" s="539" t="s">
        <v>171</v>
      </c>
      <c r="B12" s="577"/>
      <c r="C12" s="578"/>
      <c r="D12" s="149"/>
      <c r="E12" s="172" t="e">
        <f>#REF!</f>
        <v>#REF!</v>
      </c>
      <c r="F12" s="170">
        <v>2.5</v>
      </c>
      <c r="G12" s="171" t="e">
        <f>E12/F12</f>
        <v>#REF!</v>
      </c>
      <c r="H12" s="16"/>
    </row>
    <row r="13" spans="1:8">
      <c r="A13" s="493" t="s">
        <v>31</v>
      </c>
      <c r="B13" s="494"/>
      <c r="C13" s="495"/>
      <c r="D13" s="149"/>
      <c r="E13" s="150"/>
      <c r="F13" s="14"/>
      <c r="G13" s="153">
        <f>+H41*0.05</f>
        <v>57.195709999999998</v>
      </c>
      <c r="H13" s="16"/>
    </row>
    <row r="14" spans="1:8">
      <c r="A14" s="493"/>
      <c r="B14" s="494"/>
      <c r="C14" s="495"/>
      <c r="D14" s="13"/>
      <c r="E14" s="19"/>
      <c r="F14" s="14"/>
      <c r="G14" s="146"/>
      <c r="H14" s="16"/>
    </row>
    <row r="15" spans="1:8">
      <c r="A15" s="493"/>
      <c r="B15" s="494"/>
      <c r="C15" s="495"/>
      <c r="D15" s="149"/>
      <c r="E15" s="150"/>
      <c r="F15" s="14"/>
      <c r="G15" s="146"/>
      <c r="H15" s="16"/>
    </row>
    <row r="16" spans="1:8" ht="15.75" thickBot="1">
      <c r="A16" s="496"/>
      <c r="B16" s="497"/>
      <c r="C16" s="498"/>
      <c r="D16" s="20"/>
      <c r="E16" s="21"/>
      <c r="F16" s="22"/>
      <c r="G16" s="23"/>
      <c r="H16" s="24"/>
    </row>
    <row r="17" spans="1:14" ht="15.75" thickBot="1">
      <c r="A17" s="3"/>
      <c r="B17" s="3"/>
      <c r="C17" s="3"/>
      <c r="D17" s="3"/>
      <c r="E17" s="3"/>
      <c r="F17" s="3"/>
      <c r="G17" s="25" t="s">
        <v>32</v>
      </c>
      <c r="H17" s="173" t="e">
        <f>SUM(G10:G16)</f>
        <v>#REF!</v>
      </c>
    </row>
    <row r="18" spans="1:14" ht="15.75" thickBot="1">
      <c r="A18" s="8" t="s">
        <v>33</v>
      </c>
      <c r="B18" s="8"/>
      <c r="C18" s="3"/>
      <c r="D18" s="3"/>
      <c r="E18" s="3"/>
      <c r="F18" s="3"/>
      <c r="G18" s="3"/>
      <c r="H18" s="3"/>
    </row>
    <row r="19" spans="1:14">
      <c r="A19" s="27" t="s">
        <v>26</v>
      </c>
      <c r="B19" s="28"/>
      <c r="C19" s="29"/>
      <c r="D19" s="9" t="s">
        <v>34</v>
      </c>
      <c r="E19" s="9" t="s">
        <v>35</v>
      </c>
      <c r="F19" s="9" t="s">
        <v>36</v>
      </c>
      <c r="G19" s="11" t="s">
        <v>30</v>
      </c>
      <c r="H19" s="12"/>
    </row>
    <row r="20" spans="1:14">
      <c r="A20" s="539"/>
      <c r="B20" s="577"/>
      <c r="C20" s="578"/>
      <c r="D20" s="13"/>
      <c r="E20" s="19"/>
      <c r="F20" s="30"/>
      <c r="G20" s="146">
        <f>+E20*F20</f>
        <v>0</v>
      </c>
      <c r="H20" s="16"/>
    </row>
    <row r="21" spans="1:14">
      <c r="A21" s="31"/>
      <c r="B21" s="148"/>
      <c r="C21" s="147"/>
      <c r="D21" s="13"/>
      <c r="E21" s="19"/>
      <c r="F21" s="30"/>
      <c r="G21" s="146"/>
      <c r="H21" s="16"/>
    </row>
    <row r="22" spans="1:14">
      <c r="A22" s="31"/>
      <c r="B22" s="148"/>
      <c r="C22" s="147"/>
      <c r="D22" s="13"/>
      <c r="E22" s="19"/>
      <c r="F22" s="30"/>
      <c r="G22" s="146"/>
      <c r="H22" s="16"/>
    </row>
    <row r="23" spans="1:14">
      <c r="A23" s="31"/>
      <c r="B23" s="148"/>
      <c r="C23" s="147"/>
      <c r="D23" s="13"/>
      <c r="E23" s="19"/>
      <c r="F23" s="30"/>
      <c r="G23" s="146"/>
      <c r="H23" s="16"/>
    </row>
    <row r="24" spans="1:14" ht="15.75" thickBot="1">
      <c r="A24" s="34"/>
      <c r="B24" s="154"/>
      <c r="C24" s="155"/>
      <c r="D24" s="20"/>
      <c r="E24" s="21"/>
      <c r="F24" s="22"/>
      <c r="G24" s="23"/>
      <c r="H24" s="24"/>
    </row>
    <row r="25" spans="1:14" ht="15.75" thickBot="1">
      <c r="A25" s="3"/>
      <c r="B25" s="3"/>
      <c r="C25" s="3"/>
      <c r="D25" s="3"/>
      <c r="E25" s="3"/>
      <c r="F25" s="3"/>
      <c r="G25" s="25" t="s">
        <v>32</v>
      </c>
      <c r="H25" s="26">
        <f>SUM(G20:G24)</f>
        <v>0</v>
      </c>
    </row>
    <row r="26" spans="1:14" ht="15.75" thickBot="1">
      <c r="A26" s="8" t="s">
        <v>38</v>
      </c>
      <c r="B26" s="8"/>
      <c r="C26" s="3"/>
      <c r="D26" s="3"/>
      <c r="E26" s="3"/>
      <c r="F26" s="3"/>
      <c r="G26" s="3"/>
      <c r="H26" s="3"/>
    </row>
    <row r="27" spans="1:14">
      <c r="A27" s="499" t="s">
        <v>39</v>
      </c>
      <c r="B27" s="500"/>
      <c r="C27" s="9" t="s">
        <v>40</v>
      </c>
      <c r="D27" s="9" t="s">
        <v>41</v>
      </c>
      <c r="E27" s="9" t="s">
        <v>42</v>
      </c>
      <c r="F27" s="9" t="s">
        <v>43</v>
      </c>
      <c r="G27" s="174" t="s">
        <v>30</v>
      </c>
      <c r="H27" s="12"/>
    </row>
    <row r="28" spans="1:14" ht="26.25" customHeight="1">
      <c r="A28" s="539" t="s">
        <v>164</v>
      </c>
      <c r="B28" s="577"/>
      <c r="C28" s="175">
        <v>1.4</v>
      </c>
      <c r="D28" s="176">
        <v>15</v>
      </c>
      <c r="E28" s="177">
        <f>+C28*D28</f>
        <v>21</v>
      </c>
      <c r="F28" s="178">
        <v>1350</v>
      </c>
      <c r="G28" s="179">
        <f>+F28*E28</f>
        <v>28350</v>
      </c>
      <c r="H28" s="16"/>
    </row>
    <row r="29" spans="1:14">
      <c r="A29" s="501"/>
      <c r="B29" s="502"/>
      <c r="C29" s="40"/>
      <c r="D29" s="13"/>
      <c r="E29" s="41"/>
      <c r="F29" s="14"/>
      <c r="G29" s="51"/>
      <c r="H29" s="16"/>
      <c r="J29" s="44"/>
    </row>
    <row r="30" spans="1:14">
      <c r="A30" s="501"/>
      <c r="B30" s="502"/>
      <c r="C30" s="40"/>
      <c r="D30" s="13"/>
      <c r="E30" s="41"/>
      <c r="F30" s="14"/>
      <c r="G30" s="51"/>
      <c r="H30" s="16"/>
    </row>
    <row r="31" spans="1:14" ht="15.75" thickBot="1">
      <c r="A31" s="491"/>
      <c r="B31" s="492"/>
      <c r="C31" s="42"/>
      <c r="D31" s="42"/>
      <c r="E31" s="42"/>
      <c r="F31" s="42"/>
      <c r="G31" s="43"/>
      <c r="H31" s="16"/>
    </row>
    <row r="32" spans="1:14" ht="15.75" thickBot="1">
      <c r="A32" s="3"/>
      <c r="B32" s="3"/>
      <c r="C32" s="3"/>
      <c r="D32" s="3"/>
      <c r="E32" s="3"/>
      <c r="F32" s="3"/>
      <c r="G32" s="25" t="s">
        <v>32</v>
      </c>
      <c r="H32" s="26">
        <f>SUM(G28:G31)</f>
        <v>28350</v>
      </c>
      <c r="N32" s="44"/>
    </row>
    <row r="33" spans="1:10" ht="15.75" thickBot="1">
      <c r="A33" s="8" t="s">
        <v>44</v>
      </c>
      <c r="B33" s="8"/>
      <c r="C33" s="3"/>
      <c r="D33" s="3"/>
      <c r="E33" s="3"/>
      <c r="F33" s="3"/>
      <c r="G33" s="3"/>
      <c r="H33" s="3"/>
    </row>
    <row r="34" spans="1:10">
      <c r="A34" s="45" t="s">
        <v>45</v>
      </c>
      <c r="B34" s="9"/>
      <c r="C34" s="9" t="s">
        <v>46</v>
      </c>
      <c r="D34" s="9" t="s">
        <v>47</v>
      </c>
      <c r="E34" s="10" t="s">
        <v>48</v>
      </c>
      <c r="F34" s="46" t="s">
        <v>29</v>
      </c>
      <c r="G34" s="11" t="s">
        <v>30</v>
      </c>
      <c r="H34" s="12"/>
      <c r="J34" s="47"/>
    </row>
    <row r="35" spans="1:10">
      <c r="A35" s="48" t="s">
        <v>153</v>
      </c>
      <c r="B35" s="148"/>
      <c r="C35" s="49">
        <v>33125</v>
      </c>
      <c r="D35" s="50">
        <v>1.85</v>
      </c>
      <c r="E35" s="14">
        <f>+C35*D35*3</f>
        <v>183843.75</v>
      </c>
      <c r="F35" s="14">
        <v>250</v>
      </c>
      <c r="G35" s="51">
        <f>+E35/F35</f>
        <v>735.375</v>
      </c>
      <c r="H35" s="16"/>
    </row>
    <row r="36" spans="1:10">
      <c r="A36" s="48" t="s">
        <v>50</v>
      </c>
      <c r="B36" s="148"/>
      <c r="C36" s="49">
        <v>55208</v>
      </c>
      <c r="D36" s="50">
        <v>1.85</v>
      </c>
      <c r="E36" s="14">
        <f>+C36*D36</f>
        <v>102134.8</v>
      </c>
      <c r="F36" s="14">
        <v>250</v>
      </c>
      <c r="G36" s="51">
        <f>+E36/F36</f>
        <v>408.53919999999999</v>
      </c>
      <c r="H36" s="16"/>
    </row>
    <row r="37" spans="1:10">
      <c r="A37" s="48"/>
      <c r="B37" s="147"/>
      <c r="C37" s="49"/>
      <c r="D37" s="50"/>
      <c r="E37" s="19"/>
      <c r="F37" s="14"/>
      <c r="G37" s="146"/>
      <c r="H37" s="16"/>
    </row>
    <row r="38" spans="1:10">
      <c r="A38" s="48"/>
      <c r="B38" s="147"/>
      <c r="C38" s="19"/>
      <c r="D38" s="13"/>
      <c r="E38" s="19"/>
      <c r="F38" s="14"/>
      <c r="G38" s="146"/>
      <c r="H38" s="16"/>
    </row>
    <row r="39" spans="1:10">
      <c r="A39" s="48"/>
      <c r="B39" s="147"/>
      <c r="C39" s="19"/>
      <c r="D39" s="13"/>
      <c r="E39" s="19"/>
      <c r="F39" s="14"/>
      <c r="G39" s="146"/>
      <c r="H39" s="16"/>
    </row>
    <row r="40" spans="1:10" ht="15.75" thickBot="1">
      <c r="A40" s="52"/>
      <c r="B40" s="155"/>
      <c r="C40" s="155"/>
      <c r="D40" s="155"/>
      <c r="E40" s="155"/>
      <c r="F40" s="155"/>
      <c r="G40" s="154"/>
      <c r="H40" s="24"/>
    </row>
    <row r="41" spans="1:10" ht="15.75" thickBot="1">
      <c r="A41" s="3"/>
      <c r="B41" s="3"/>
      <c r="C41" s="3"/>
      <c r="D41" s="3"/>
      <c r="E41" s="3"/>
      <c r="F41" s="3"/>
      <c r="G41" s="25" t="s">
        <v>32</v>
      </c>
      <c r="H41" s="26">
        <f>SUM(G35:G40)</f>
        <v>1143.9141999999999</v>
      </c>
    </row>
    <row r="42" spans="1:10" ht="15.75" thickBot="1">
      <c r="A42" s="3"/>
      <c r="B42" s="3"/>
      <c r="C42" s="53"/>
      <c r="D42" s="3"/>
      <c r="E42" s="3"/>
      <c r="F42" s="3"/>
      <c r="G42" s="54"/>
      <c r="H42" s="3"/>
    </row>
    <row r="43" spans="1:10" ht="15.75" thickBot="1">
      <c r="A43" s="3"/>
      <c r="B43" s="3"/>
      <c r="C43" s="3"/>
      <c r="D43" s="3"/>
      <c r="E43" s="55" t="s">
        <v>51</v>
      </c>
      <c r="F43" s="56"/>
      <c r="G43" s="56"/>
      <c r="H43" s="26" t="e">
        <f>H17+H25+H32+H41</f>
        <v>#REF!</v>
      </c>
    </row>
    <row r="44" spans="1:10">
      <c r="A44" s="3"/>
      <c r="B44" s="3"/>
      <c r="C44" s="3"/>
      <c r="D44" s="3"/>
      <c r="E44" s="3"/>
      <c r="F44" s="3"/>
      <c r="G44" s="3"/>
      <c r="H44" s="3"/>
    </row>
  </sheetData>
  <mergeCells count="16">
    <mergeCell ref="A12:C12"/>
    <mergeCell ref="A1:C3"/>
    <mergeCell ref="D1:H3"/>
    <mergeCell ref="A9:C9"/>
    <mergeCell ref="A10:C10"/>
    <mergeCell ref="A11:C11"/>
    <mergeCell ref="A28:B28"/>
    <mergeCell ref="A29:B29"/>
    <mergeCell ref="A30:B30"/>
    <mergeCell ref="A31:B31"/>
    <mergeCell ref="A13:C13"/>
    <mergeCell ref="A14:C14"/>
    <mergeCell ref="A15:C15"/>
    <mergeCell ref="A16:C16"/>
    <mergeCell ref="A20:C20"/>
    <mergeCell ref="A27:B27"/>
  </mergeCells>
  <pageMargins left="0.7" right="0.7" top="0.75" bottom="0.75" header="0.3" footer="0.3"/>
  <pageSetup paperSize="9" scale="86" fitToHeight="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Hoja23"/>
  <dimension ref="A1:N44"/>
  <sheetViews>
    <sheetView workbookViewId="0">
      <selection sqref="A1:C3"/>
    </sheetView>
  </sheetViews>
  <sheetFormatPr baseColWidth="10" defaultColWidth="11.42578125" defaultRowHeight="15"/>
  <cols>
    <col min="3" max="3" width="12.28515625" customWidth="1"/>
    <col min="7" max="7" width="14.85546875" customWidth="1"/>
  </cols>
  <sheetData>
    <row r="1" spans="1:8" ht="15" customHeight="1">
      <c r="A1" s="503" t="s">
        <v>20</v>
      </c>
      <c r="B1" s="504"/>
      <c r="C1" s="505"/>
      <c r="D1" s="529" t="s">
        <v>156</v>
      </c>
      <c r="E1" s="530"/>
      <c r="F1" s="530"/>
      <c r="G1" s="530"/>
      <c r="H1" s="531"/>
    </row>
    <row r="2" spans="1:8">
      <c r="A2" s="506"/>
      <c r="B2" s="507"/>
      <c r="C2" s="508"/>
      <c r="D2" s="532"/>
      <c r="E2" s="533"/>
      <c r="F2" s="533"/>
      <c r="G2" s="533"/>
      <c r="H2" s="534"/>
    </row>
    <row r="3" spans="1:8" ht="27" customHeight="1" thickBot="1">
      <c r="A3" s="509"/>
      <c r="B3" s="527"/>
      <c r="C3" s="528"/>
      <c r="D3" s="535"/>
      <c r="E3" s="536"/>
      <c r="F3" s="536"/>
      <c r="G3" s="536"/>
      <c r="H3" s="537"/>
    </row>
    <row r="4" spans="1:8">
      <c r="A4" s="4"/>
      <c r="B4" s="3"/>
      <c r="C4" s="3"/>
      <c r="D4" s="3"/>
      <c r="E4" s="3"/>
      <c r="F4" s="3"/>
      <c r="G4" s="3"/>
      <c r="H4" s="3"/>
    </row>
    <row r="5" spans="1:8">
      <c r="A5" s="4" t="s">
        <v>21</v>
      </c>
      <c r="B5" s="5"/>
      <c r="C5" s="3"/>
      <c r="E5" s="6" t="s">
        <v>1</v>
      </c>
      <c r="F5" s="7" t="s">
        <v>109</v>
      </c>
      <c r="G5" s="5" t="s">
        <v>22</v>
      </c>
      <c r="H5" s="3" t="s">
        <v>110</v>
      </c>
    </row>
    <row r="6" spans="1:8">
      <c r="A6" s="4" t="s">
        <v>23</v>
      </c>
      <c r="B6" s="5" t="s">
        <v>117</v>
      </c>
      <c r="C6" s="3"/>
      <c r="D6" s="5"/>
      <c r="E6" s="5"/>
      <c r="F6" s="5"/>
      <c r="G6" s="5" t="s">
        <v>24</v>
      </c>
      <c r="H6" s="3" t="s">
        <v>37</v>
      </c>
    </row>
    <row r="7" spans="1:8">
      <c r="A7" s="5"/>
      <c r="B7" s="5"/>
      <c r="C7" s="3"/>
      <c r="D7" s="5"/>
      <c r="E7" s="5"/>
      <c r="F7" s="5"/>
      <c r="G7" s="5"/>
      <c r="H7" s="3"/>
    </row>
    <row r="8" spans="1:8" ht="15.75" thickBot="1">
      <c r="A8" s="8" t="s">
        <v>25</v>
      </c>
      <c r="B8" s="8"/>
      <c r="C8" s="3"/>
      <c r="D8" s="3"/>
      <c r="E8" s="3"/>
      <c r="F8" s="3"/>
      <c r="G8" s="3"/>
      <c r="H8" s="3"/>
    </row>
    <row r="9" spans="1:8">
      <c r="A9" s="499" t="s">
        <v>26</v>
      </c>
      <c r="B9" s="521"/>
      <c r="C9" s="500"/>
      <c r="D9" s="9" t="s">
        <v>27</v>
      </c>
      <c r="E9" s="10" t="s">
        <v>28</v>
      </c>
      <c r="F9" s="9" t="s">
        <v>29</v>
      </c>
      <c r="G9" s="11" t="s">
        <v>30</v>
      </c>
      <c r="H9" s="579"/>
    </row>
    <row r="10" spans="1:8">
      <c r="A10" s="493"/>
      <c r="B10" s="525"/>
      <c r="C10" s="526"/>
      <c r="D10" s="13"/>
      <c r="E10" s="14"/>
      <c r="F10" s="14"/>
      <c r="G10" s="15"/>
      <c r="H10" s="580"/>
    </row>
    <row r="11" spans="1:8">
      <c r="A11" s="493"/>
      <c r="B11" s="525"/>
      <c r="C11" s="526"/>
      <c r="D11" s="17"/>
      <c r="E11" s="18"/>
      <c r="F11" s="14"/>
      <c r="G11" s="15"/>
      <c r="H11" s="580"/>
    </row>
    <row r="12" spans="1:8">
      <c r="A12" s="493" t="s">
        <v>31</v>
      </c>
      <c r="B12" s="525"/>
      <c r="C12" s="526"/>
      <c r="D12" s="17"/>
      <c r="E12" s="18"/>
      <c r="F12" s="14"/>
      <c r="G12" s="15">
        <f>+H41*0.05</f>
        <v>29.181437500000001</v>
      </c>
      <c r="H12" s="580"/>
    </row>
    <row r="13" spans="1:8">
      <c r="A13" s="493"/>
      <c r="B13" s="525"/>
      <c r="C13" s="526"/>
      <c r="D13" s="17"/>
      <c r="E13" s="19"/>
      <c r="F13" s="14"/>
      <c r="G13" s="15"/>
      <c r="H13" s="580"/>
    </row>
    <row r="14" spans="1:8">
      <c r="A14" s="493"/>
      <c r="B14" s="525"/>
      <c r="C14" s="526"/>
      <c r="D14" s="13"/>
      <c r="E14" s="19"/>
      <c r="F14" s="14"/>
      <c r="G14" s="15"/>
      <c r="H14" s="580"/>
    </row>
    <row r="15" spans="1:8">
      <c r="A15" s="493"/>
      <c r="B15" s="525"/>
      <c r="C15" s="526"/>
      <c r="D15" s="17"/>
      <c r="E15" s="18"/>
      <c r="F15" s="14"/>
      <c r="G15" s="15"/>
      <c r="H15" s="580"/>
    </row>
    <row r="16" spans="1:8" ht="15.75" thickBot="1">
      <c r="A16" s="496"/>
      <c r="B16" s="497"/>
      <c r="C16" s="498"/>
      <c r="D16" s="20"/>
      <c r="E16" s="21"/>
      <c r="F16" s="22"/>
      <c r="G16" s="23"/>
      <c r="H16" s="581"/>
    </row>
    <row r="17" spans="1:14" ht="15.75" thickBot="1">
      <c r="A17" s="3"/>
      <c r="B17" s="3"/>
      <c r="C17" s="3"/>
      <c r="D17" s="3"/>
      <c r="E17" s="3"/>
      <c r="F17" s="3"/>
      <c r="G17" s="25" t="s">
        <v>32</v>
      </c>
      <c r="H17" s="26">
        <f>SUM(G10:G16)</f>
        <v>29.181437500000001</v>
      </c>
    </row>
    <row r="18" spans="1:14" ht="15.75" thickBot="1">
      <c r="A18" s="8" t="s">
        <v>33</v>
      </c>
      <c r="B18" s="8"/>
      <c r="C18" s="3"/>
      <c r="D18" s="3"/>
      <c r="E18" s="3"/>
      <c r="F18" s="3"/>
      <c r="G18" s="3"/>
      <c r="H18" s="3"/>
    </row>
    <row r="19" spans="1:14">
      <c r="A19" s="27" t="s">
        <v>26</v>
      </c>
      <c r="B19" s="28"/>
      <c r="C19" s="29"/>
      <c r="D19" s="9" t="s">
        <v>34</v>
      </c>
      <c r="E19" s="9" t="s">
        <v>35</v>
      </c>
      <c r="F19" s="9" t="s">
        <v>36</v>
      </c>
      <c r="G19" s="11" t="s">
        <v>30</v>
      </c>
      <c r="H19" s="579"/>
    </row>
    <row r="20" spans="1:14" ht="24" customHeight="1">
      <c r="A20" s="563" t="s">
        <v>118</v>
      </c>
      <c r="B20" s="582"/>
      <c r="C20" s="583"/>
      <c r="D20" s="13" t="s">
        <v>102</v>
      </c>
      <c r="E20" s="19">
        <v>948620</v>
      </c>
      <c r="F20" s="30">
        <v>1</v>
      </c>
      <c r="G20" s="15">
        <f>+E20*F20</f>
        <v>948620</v>
      </c>
      <c r="H20" s="580"/>
    </row>
    <row r="21" spans="1:14">
      <c r="A21" s="31"/>
      <c r="B21" s="32"/>
      <c r="C21" s="33"/>
      <c r="D21" s="13"/>
      <c r="E21" s="19"/>
      <c r="F21" s="30"/>
      <c r="G21" s="15"/>
      <c r="H21" s="580"/>
    </row>
    <row r="22" spans="1:14">
      <c r="A22" s="31"/>
      <c r="B22" s="32"/>
      <c r="C22" s="33"/>
      <c r="D22" s="13"/>
      <c r="E22" s="19"/>
      <c r="F22" s="30"/>
      <c r="G22" s="15"/>
      <c r="H22" s="580"/>
    </row>
    <row r="23" spans="1:14">
      <c r="A23" s="31"/>
      <c r="B23" s="32"/>
      <c r="C23" s="33"/>
      <c r="D23" s="13"/>
      <c r="E23" s="19"/>
      <c r="F23" s="30"/>
      <c r="G23" s="15"/>
      <c r="H23" s="580"/>
    </row>
    <row r="24" spans="1:14" ht="15.75" thickBot="1">
      <c r="A24" s="34"/>
      <c r="B24" s="35"/>
      <c r="C24" s="36"/>
      <c r="D24" s="20"/>
      <c r="E24" s="21"/>
      <c r="F24" s="22"/>
      <c r="G24" s="23"/>
      <c r="H24" s="581"/>
    </row>
    <row r="25" spans="1:14" ht="15.75" thickBot="1">
      <c r="A25" s="3"/>
      <c r="B25" s="3"/>
      <c r="C25" s="3"/>
      <c r="D25" s="3"/>
      <c r="E25" s="3"/>
      <c r="F25" s="3"/>
      <c r="G25" s="25" t="s">
        <v>32</v>
      </c>
      <c r="H25" s="26">
        <f>SUM(G20:G24)</f>
        <v>948620</v>
      </c>
    </row>
    <row r="26" spans="1:14" ht="15.75" thickBot="1">
      <c r="A26" s="8" t="s">
        <v>38</v>
      </c>
      <c r="B26" s="8"/>
      <c r="C26" s="3"/>
      <c r="D26" s="3"/>
      <c r="E26" s="3"/>
      <c r="F26" s="3"/>
      <c r="G26" s="3"/>
      <c r="H26" s="3"/>
    </row>
    <row r="27" spans="1:14">
      <c r="A27" s="499" t="s">
        <v>39</v>
      </c>
      <c r="B27" s="500"/>
      <c r="C27" s="9" t="s">
        <v>40</v>
      </c>
      <c r="D27" s="9" t="s">
        <v>41</v>
      </c>
      <c r="E27" s="9" t="s">
        <v>42</v>
      </c>
      <c r="F27" s="9" t="s">
        <v>43</v>
      </c>
      <c r="G27" s="37" t="s">
        <v>30</v>
      </c>
      <c r="H27" s="12"/>
    </row>
    <row r="28" spans="1:14" ht="15" customHeight="1">
      <c r="A28" s="493"/>
      <c r="B28" s="525"/>
      <c r="C28" s="38"/>
      <c r="D28" s="38"/>
      <c r="E28" s="38"/>
      <c r="F28" s="39"/>
      <c r="G28" s="14"/>
      <c r="H28" s="16"/>
    </row>
    <row r="29" spans="1:14">
      <c r="A29" s="501"/>
      <c r="B29" s="538"/>
      <c r="C29" s="40"/>
      <c r="D29" s="13"/>
      <c r="E29" s="41"/>
      <c r="F29" s="14"/>
      <c r="G29" s="14"/>
      <c r="H29" s="16"/>
    </row>
    <row r="30" spans="1:14">
      <c r="A30" s="501"/>
      <c r="B30" s="538"/>
      <c r="C30" s="40"/>
      <c r="D30" s="13"/>
      <c r="E30" s="41"/>
      <c r="F30" s="14"/>
      <c r="G30" s="14"/>
      <c r="H30" s="16"/>
    </row>
    <row r="31" spans="1:14" ht="15.75" thickBot="1">
      <c r="A31" s="491"/>
      <c r="B31" s="492"/>
      <c r="C31" s="42"/>
      <c r="D31" s="42"/>
      <c r="E31" s="42"/>
      <c r="F31" s="42"/>
      <c r="G31" s="43"/>
      <c r="H31" s="16"/>
    </row>
    <row r="32" spans="1:14" ht="15.75" thickBot="1">
      <c r="A32" s="3"/>
      <c r="B32" s="3"/>
      <c r="C32" s="3"/>
      <c r="D32" s="3"/>
      <c r="E32" s="3"/>
      <c r="F32" s="3"/>
      <c r="G32" s="25" t="s">
        <v>32</v>
      </c>
      <c r="H32" s="26">
        <f>SUM(G28:G31)</f>
        <v>0</v>
      </c>
      <c r="N32" s="44"/>
    </row>
    <row r="33" spans="1:10" ht="15.75" thickBot="1">
      <c r="A33" s="8" t="s">
        <v>44</v>
      </c>
      <c r="B33" s="8"/>
      <c r="C33" s="3"/>
      <c r="D33" s="3"/>
      <c r="E33" s="3"/>
      <c r="F33" s="3"/>
      <c r="G33" s="3"/>
      <c r="H33" s="3"/>
    </row>
    <row r="34" spans="1:10">
      <c r="A34" s="45" t="s">
        <v>45</v>
      </c>
      <c r="B34" s="9"/>
      <c r="C34" s="9" t="s">
        <v>46</v>
      </c>
      <c r="D34" s="9" t="s">
        <v>47</v>
      </c>
      <c r="E34" s="10" t="s">
        <v>48</v>
      </c>
      <c r="F34" s="46" t="s">
        <v>29</v>
      </c>
      <c r="G34" s="11" t="s">
        <v>30</v>
      </c>
      <c r="H34" s="12"/>
      <c r="J34" s="47"/>
    </row>
    <row r="35" spans="1:10">
      <c r="A35" s="48" t="s">
        <v>49</v>
      </c>
      <c r="B35" s="32"/>
      <c r="C35" s="49">
        <v>33125</v>
      </c>
      <c r="D35" s="50">
        <v>1.85</v>
      </c>
      <c r="E35" s="14">
        <f>+C35*D35</f>
        <v>61281.25</v>
      </c>
      <c r="F35" s="14">
        <v>280</v>
      </c>
      <c r="G35" s="51">
        <f>+E35/F35</f>
        <v>218.86160714285714</v>
      </c>
      <c r="H35" s="16"/>
    </row>
    <row r="36" spans="1:10">
      <c r="A36" s="48" t="s">
        <v>50</v>
      </c>
      <c r="B36" s="32"/>
      <c r="C36" s="49">
        <v>55208</v>
      </c>
      <c r="D36" s="50">
        <v>1.85</v>
      </c>
      <c r="E36" s="14">
        <f>+C36*D36</f>
        <v>102134.8</v>
      </c>
      <c r="F36" s="14">
        <v>280</v>
      </c>
      <c r="G36" s="51">
        <f>+E36/F36</f>
        <v>364.76714285714286</v>
      </c>
      <c r="H36" s="16"/>
    </row>
    <row r="37" spans="1:10">
      <c r="A37" s="48"/>
      <c r="B37" s="33"/>
      <c r="C37" s="49"/>
      <c r="D37" s="50"/>
      <c r="E37" s="19"/>
      <c r="F37" s="14"/>
      <c r="G37" s="15"/>
      <c r="H37" s="16"/>
    </row>
    <row r="38" spans="1:10">
      <c r="A38" s="48"/>
      <c r="B38" s="33"/>
      <c r="C38" s="19"/>
      <c r="D38" s="13"/>
      <c r="E38" s="19"/>
      <c r="F38" s="14"/>
      <c r="G38" s="15"/>
      <c r="H38" s="16"/>
    </row>
    <row r="39" spans="1:10">
      <c r="A39" s="48"/>
      <c r="B39" s="33"/>
      <c r="C39" s="19"/>
      <c r="D39" s="13"/>
      <c r="E39" s="19"/>
      <c r="F39" s="14"/>
      <c r="G39" s="15"/>
      <c r="H39" s="16"/>
    </row>
    <row r="40" spans="1:10" ht="15.75" thickBot="1">
      <c r="A40" s="52"/>
      <c r="B40" s="36"/>
      <c r="C40" s="36"/>
      <c r="D40" s="36"/>
      <c r="E40" s="36"/>
      <c r="F40" s="36"/>
      <c r="G40" s="35"/>
      <c r="H40" s="24"/>
    </row>
    <row r="41" spans="1:10" ht="15.75" thickBot="1">
      <c r="A41" s="3"/>
      <c r="B41" s="3"/>
      <c r="C41" s="3"/>
      <c r="D41" s="3"/>
      <c r="E41" s="3"/>
      <c r="F41" s="3"/>
      <c r="G41" s="25" t="s">
        <v>32</v>
      </c>
      <c r="H41" s="26">
        <f>SUM(G35:G40)</f>
        <v>583.62874999999997</v>
      </c>
    </row>
    <row r="42" spans="1:10" ht="15.75" thickBot="1">
      <c r="A42" s="3"/>
      <c r="B42" s="3"/>
      <c r="C42" s="53"/>
      <c r="D42" s="3"/>
      <c r="E42" s="3"/>
      <c r="F42" s="3"/>
      <c r="G42" s="54"/>
      <c r="H42" s="3"/>
    </row>
    <row r="43" spans="1:10" ht="15.75" thickBot="1">
      <c r="A43" s="3"/>
      <c r="B43" s="3"/>
      <c r="C43" s="3"/>
      <c r="D43" s="3"/>
      <c r="E43" s="55" t="s">
        <v>51</v>
      </c>
      <c r="F43" s="56"/>
      <c r="G43" s="56"/>
      <c r="H43" s="26">
        <f>H17+H25+H32+H41</f>
        <v>949232.81018750009</v>
      </c>
    </row>
    <row r="44" spans="1:10">
      <c r="A44" s="3"/>
      <c r="B44" s="3"/>
      <c r="C44" s="3"/>
      <c r="D44" s="3"/>
      <c r="E44" s="3"/>
      <c r="F44" s="3"/>
      <c r="G44" s="3"/>
      <c r="H44" s="3"/>
    </row>
  </sheetData>
  <mergeCells count="18">
    <mergeCell ref="A28:B28"/>
    <mergeCell ref="A29:B29"/>
    <mergeCell ref="A30:B30"/>
    <mergeCell ref="A31:B31"/>
    <mergeCell ref="H19:H24"/>
    <mergeCell ref="A20:C20"/>
    <mergeCell ref="A27:B27"/>
    <mergeCell ref="A1:C3"/>
    <mergeCell ref="D1:H3"/>
    <mergeCell ref="A9:C9"/>
    <mergeCell ref="A10:C10"/>
    <mergeCell ref="A11:C11"/>
    <mergeCell ref="H9:H16"/>
    <mergeCell ref="A13:C13"/>
    <mergeCell ref="A14:C14"/>
    <mergeCell ref="A15:C15"/>
    <mergeCell ref="A16:C16"/>
    <mergeCell ref="A12:C12"/>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Hoja152">
    <pageSetUpPr fitToPage="1"/>
  </sheetPr>
  <dimension ref="A1:N41"/>
  <sheetViews>
    <sheetView workbookViewId="0">
      <selection sqref="A1:C3"/>
    </sheetView>
  </sheetViews>
  <sheetFormatPr baseColWidth="10" defaultColWidth="11.5703125" defaultRowHeight="15"/>
  <cols>
    <col min="3" max="3" width="13.5703125" customWidth="1"/>
    <col min="7" max="7" width="14.85546875" customWidth="1"/>
  </cols>
  <sheetData>
    <row r="1" spans="1:8" s="71" customFormat="1" ht="18.75" customHeight="1">
      <c r="A1" s="587" t="s">
        <v>20</v>
      </c>
      <c r="B1" s="588"/>
      <c r="C1" s="589"/>
      <c r="D1" s="587" t="e">
        <f>#REF!</f>
        <v>#REF!</v>
      </c>
      <c r="E1" s="588"/>
      <c r="F1" s="588"/>
      <c r="G1" s="588"/>
      <c r="H1" s="589"/>
    </row>
    <row r="2" spans="1:8" s="71" customFormat="1" ht="18.75" customHeight="1">
      <c r="A2" s="590"/>
      <c r="B2" s="591"/>
      <c r="C2" s="592"/>
      <c r="D2" s="590"/>
      <c r="E2" s="591"/>
      <c r="F2" s="591"/>
      <c r="G2" s="591"/>
      <c r="H2" s="592"/>
    </row>
    <row r="3" spans="1:8" s="71" customFormat="1" ht="18.75" customHeight="1" thickBot="1">
      <c r="A3" s="593"/>
      <c r="B3" s="594"/>
      <c r="C3" s="595"/>
      <c r="D3" s="593"/>
      <c r="E3" s="594"/>
      <c r="F3" s="594"/>
      <c r="G3" s="594"/>
      <c r="H3" s="595"/>
    </row>
    <row r="4" spans="1:8">
      <c r="A4" s="4"/>
      <c r="B4" s="3"/>
      <c r="C4" s="3"/>
      <c r="D4" s="3"/>
      <c r="E4" s="3"/>
      <c r="F4" s="3"/>
      <c r="G4" s="3"/>
      <c r="H4" s="3"/>
    </row>
    <row r="5" spans="1:8">
      <c r="A5" s="4" t="s">
        <v>21</v>
      </c>
      <c r="B5" s="5"/>
      <c r="C5" s="3"/>
      <c r="E5" s="6" t="s">
        <v>99</v>
      </c>
      <c r="F5" s="25">
        <v>2.1</v>
      </c>
      <c r="G5" s="5" t="s">
        <v>22</v>
      </c>
      <c r="H5" s="54">
        <v>2</v>
      </c>
    </row>
    <row r="6" spans="1:8">
      <c r="A6" s="4" t="s">
        <v>100</v>
      </c>
      <c r="B6" s="5" t="s">
        <v>200</v>
      </c>
      <c r="C6" s="3"/>
      <c r="D6" s="5"/>
      <c r="E6" s="5"/>
      <c r="F6" s="5"/>
      <c r="G6" s="5" t="s">
        <v>24</v>
      </c>
      <c r="H6" s="54" t="s">
        <v>102</v>
      </c>
    </row>
    <row r="7" spans="1:8">
      <c r="A7" s="5"/>
      <c r="B7" s="5"/>
      <c r="C7" s="3"/>
      <c r="D7" s="5"/>
      <c r="E7" s="5"/>
      <c r="F7" s="5"/>
      <c r="G7" s="5"/>
      <c r="H7" s="3"/>
    </row>
    <row r="8" spans="1:8" ht="15.75" thickBot="1">
      <c r="A8" s="8" t="s">
        <v>25</v>
      </c>
      <c r="B8" s="8"/>
      <c r="C8" s="3"/>
      <c r="D8" s="3"/>
      <c r="E8" s="3"/>
      <c r="F8" s="3"/>
      <c r="G8" s="3"/>
      <c r="H8" s="3"/>
    </row>
    <row r="9" spans="1:8">
      <c r="A9" s="499" t="s">
        <v>26</v>
      </c>
      <c r="B9" s="521"/>
      <c r="C9" s="500"/>
      <c r="D9" s="9" t="s">
        <v>27</v>
      </c>
      <c r="E9" s="10" t="s">
        <v>28</v>
      </c>
      <c r="F9" s="9" t="s">
        <v>29</v>
      </c>
      <c r="G9" s="11" t="s">
        <v>30</v>
      </c>
      <c r="H9" s="12"/>
    </row>
    <row r="10" spans="1:8">
      <c r="A10" s="493" t="s">
        <v>157</v>
      </c>
      <c r="B10" s="494"/>
      <c r="C10" s="495"/>
      <c r="D10" s="13"/>
      <c r="E10" s="86" t="e">
        <f>#REF!</f>
        <v>#REF!</v>
      </c>
      <c r="F10" s="14">
        <v>37.5</v>
      </c>
      <c r="G10" s="162" t="e">
        <f>+E10/F10</f>
        <v>#REF!</v>
      </c>
      <c r="H10" s="16"/>
    </row>
    <row r="11" spans="1:8">
      <c r="A11" s="493" t="s">
        <v>158</v>
      </c>
      <c r="B11" s="494"/>
      <c r="C11" s="495"/>
      <c r="D11" s="149"/>
      <c r="E11" s="86" t="e">
        <f>#REF!</f>
        <v>#REF!</v>
      </c>
      <c r="F11" s="14">
        <v>100</v>
      </c>
      <c r="G11" s="162" t="e">
        <f>+E11/F11</f>
        <v>#REF!</v>
      </c>
      <c r="H11" s="16"/>
    </row>
    <row r="12" spans="1:8">
      <c r="A12" s="493" t="s">
        <v>159</v>
      </c>
      <c r="B12" s="494"/>
      <c r="C12" s="495"/>
      <c r="D12" s="149"/>
      <c r="E12" s="19"/>
      <c r="F12" s="14"/>
      <c r="G12" s="162">
        <f>5%*H38</f>
        <v>112.34865000000001</v>
      </c>
      <c r="H12" s="16"/>
    </row>
    <row r="13" spans="1:8">
      <c r="A13" s="493"/>
      <c r="B13" s="494"/>
      <c r="C13" s="495"/>
      <c r="D13" s="13"/>
      <c r="E13" s="19"/>
      <c r="F13" s="14"/>
      <c r="G13" s="146"/>
      <c r="H13" s="16"/>
    </row>
    <row r="14" spans="1:8">
      <c r="A14" s="493"/>
      <c r="B14" s="494"/>
      <c r="C14" s="495"/>
      <c r="D14" s="149"/>
      <c r="E14" s="150"/>
      <c r="F14" s="14"/>
      <c r="G14" s="146"/>
      <c r="H14" s="16"/>
    </row>
    <row r="15" spans="1:8" ht="15.75" thickBot="1">
      <c r="A15" s="496"/>
      <c r="B15" s="497"/>
      <c r="C15" s="498"/>
      <c r="D15" s="20"/>
      <c r="E15" s="21"/>
      <c r="F15" s="22"/>
      <c r="G15" s="23"/>
      <c r="H15" s="24"/>
    </row>
    <row r="16" spans="1:8" ht="15.75" thickBot="1">
      <c r="A16" s="3"/>
      <c r="B16" s="3"/>
      <c r="C16" s="3"/>
      <c r="D16" s="3"/>
      <c r="E16" s="3"/>
      <c r="F16" s="3"/>
      <c r="G16" s="25" t="s">
        <v>32</v>
      </c>
      <c r="H16" s="87" t="e">
        <f>SUM(G10:G15)</f>
        <v>#REF!</v>
      </c>
    </row>
    <row r="17" spans="1:14" ht="15.75" thickBot="1">
      <c r="A17" s="8" t="s">
        <v>33</v>
      </c>
      <c r="B17" s="8"/>
      <c r="C17" s="3"/>
      <c r="D17" s="3"/>
      <c r="E17" s="3"/>
      <c r="F17" s="3"/>
      <c r="G17" s="3"/>
      <c r="H17" s="3"/>
    </row>
    <row r="18" spans="1:14">
      <c r="A18" s="499" t="s">
        <v>26</v>
      </c>
      <c r="B18" s="521"/>
      <c r="C18" s="500"/>
      <c r="D18" s="9" t="s">
        <v>34</v>
      </c>
      <c r="E18" s="9" t="s">
        <v>35</v>
      </c>
      <c r="F18" s="9" t="s">
        <v>36</v>
      </c>
      <c r="G18" s="37" t="s">
        <v>30</v>
      </c>
      <c r="H18" s="12"/>
    </row>
    <row r="19" spans="1:14" ht="24" customHeight="1">
      <c r="A19" s="563" t="s">
        <v>199</v>
      </c>
      <c r="B19" s="564"/>
      <c r="C19" s="565"/>
      <c r="D19" s="160" t="s">
        <v>102</v>
      </c>
      <c r="E19" s="163" t="e">
        <f>#REF!</f>
        <v>#REF!</v>
      </c>
      <c r="F19" s="161">
        <v>1.05</v>
      </c>
      <c r="G19" s="121" t="e">
        <f>+E19*F19</f>
        <v>#REF!</v>
      </c>
      <c r="H19" s="101"/>
    </row>
    <row r="20" spans="1:14">
      <c r="A20" s="539" t="s">
        <v>160</v>
      </c>
      <c r="B20" s="577"/>
      <c r="C20" s="578"/>
      <c r="D20" s="13" t="s">
        <v>37</v>
      </c>
      <c r="E20" s="86" t="e">
        <f>#REF!</f>
        <v>#REF!</v>
      </c>
      <c r="F20" s="30">
        <v>6.5000000000000002E-2</v>
      </c>
      <c r="G20" s="89" t="e">
        <f t="shared" ref="G20" si="0">+E20*F20</f>
        <v>#REF!</v>
      </c>
      <c r="H20" s="16"/>
    </row>
    <row r="21" spans="1:14">
      <c r="A21" s="539"/>
      <c r="B21" s="577"/>
      <c r="C21" s="578"/>
      <c r="D21" s="13"/>
      <c r="E21" s="86"/>
      <c r="F21" s="30"/>
      <c r="G21" s="89"/>
      <c r="H21" s="16"/>
    </row>
    <row r="22" spans="1:14" ht="15.75" thickBot="1">
      <c r="A22" s="584"/>
      <c r="B22" s="585"/>
      <c r="C22" s="586"/>
      <c r="D22" s="20"/>
      <c r="E22" s="21"/>
      <c r="F22" s="22"/>
      <c r="G22" s="57"/>
      <c r="H22" s="24"/>
    </row>
    <row r="23" spans="1:14" ht="15.75" thickBot="1">
      <c r="A23" s="3"/>
      <c r="B23" s="3"/>
      <c r="C23" s="3"/>
      <c r="D23" s="3"/>
      <c r="E23" s="3"/>
      <c r="F23" s="3"/>
      <c r="G23" s="25" t="s">
        <v>32</v>
      </c>
      <c r="H23" s="87" t="e">
        <f>SUM(G19:G22)</f>
        <v>#REF!</v>
      </c>
    </row>
    <row r="24" spans="1:14" ht="15.75" thickBot="1">
      <c r="A24" s="8" t="s">
        <v>38</v>
      </c>
      <c r="B24" s="8"/>
      <c r="C24" s="3"/>
      <c r="D24" s="3"/>
      <c r="E24" s="3"/>
      <c r="F24" s="3"/>
      <c r="G24" s="3"/>
      <c r="H24" s="3"/>
    </row>
    <row r="25" spans="1:14">
      <c r="A25" s="499" t="s">
        <v>39</v>
      </c>
      <c r="B25" s="500"/>
      <c r="C25" s="9" t="s">
        <v>161</v>
      </c>
      <c r="D25" s="9" t="s">
        <v>41</v>
      </c>
      <c r="E25" s="9" t="s">
        <v>42</v>
      </c>
      <c r="F25" s="9" t="s">
        <v>43</v>
      </c>
      <c r="G25" s="37" t="s">
        <v>30</v>
      </c>
      <c r="H25" s="12"/>
    </row>
    <row r="26" spans="1:14" ht="15" customHeight="1">
      <c r="A26" s="493" t="s">
        <v>162</v>
      </c>
      <c r="B26" s="494"/>
      <c r="C26" s="39">
        <f>+F19</f>
        <v>1.05</v>
      </c>
      <c r="D26" s="38">
        <v>5</v>
      </c>
      <c r="E26" s="38">
        <f>+C26*D26</f>
        <v>5.25</v>
      </c>
      <c r="F26" s="88">
        <v>21</v>
      </c>
      <c r="G26" s="89">
        <f>+F26*E26</f>
        <v>110.25</v>
      </c>
      <c r="H26" s="16"/>
    </row>
    <row r="27" spans="1:14">
      <c r="A27" s="493" t="s">
        <v>163</v>
      </c>
      <c r="B27" s="495"/>
      <c r="C27" s="39">
        <f>+F20</f>
        <v>6.5000000000000002E-2</v>
      </c>
      <c r="D27" s="38">
        <v>34.1</v>
      </c>
      <c r="E27" s="38">
        <f t="shared" ref="E27" si="1">+C27*D27</f>
        <v>2.2165000000000004</v>
      </c>
      <c r="F27" s="88">
        <v>1400</v>
      </c>
      <c r="G27" s="89">
        <f t="shared" ref="G27" si="2">+F27*E27</f>
        <v>3103.1000000000004</v>
      </c>
      <c r="H27" s="16"/>
    </row>
    <row r="28" spans="1:14" ht="15.75" thickBot="1">
      <c r="A28" s="496"/>
      <c r="B28" s="498"/>
      <c r="C28" s="164"/>
      <c r="D28" s="165"/>
      <c r="E28" s="165"/>
      <c r="F28" s="166"/>
      <c r="G28" s="167"/>
      <c r="H28" s="16"/>
    </row>
    <row r="29" spans="1:14" ht="15.75" thickBot="1">
      <c r="A29" s="3"/>
      <c r="B29" s="3"/>
      <c r="C29" s="3"/>
      <c r="D29" s="3"/>
      <c r="E29" s="3"/>
      <c r="F29" s="3"/>
      <c r="G29" s="25" t="s">
        <v>32</v>
      </c>
      <c r="H29" s="87">
        <f>SUM(G26:G28)</f>
        <v>3213.3500000000004</v>
      </c>
      <c r="N29" s="44"/>
    </row>
    <row r="30" spans="1:14" ht="15.75" thickBot="1">
      <c r="A30" s="8" t="s">
        <v>44</v>
      </c>
      <c r="B30" s="8"/>
      <c r="C30" s="3"/>
      <c r="D30" s="3"/>
      <c r="E30" s="3"/>
      <c r="F30" s="3"/>
      <c r="G30" s="3"/>
      <c r="H30" s="3"/>
    </row>
    <row r="31" spans="1:14">
      <c r="A31" s="45" t="s">
        <v>45</v>
      </c>
      <c r="B31" s="9"/>
      <c r="C31" s="9" t="s">
        <v>46</v>
      </c>
      <c r="D31" s="9" t="s">
        <v>47</v>
      </c>
      <c r="E31" s="10" t="s">
        <v>48</v>
      </c>
      <c r="F31" s="46" t="s">
        <v>29</v>
      </c>
      <c r="G31" s="11" t="s">
        <v>30</v>
      </c>
      <c r="H31" s="12"/>
    </row>
    <row r="32" spans="1:14">
      <c r="A32" s="48" t="s">
        <v>49</v>
      </c>
      <c r="B32" s="148"/>
      <c r="C32" s="86">
        <v>33125</v>
      </c>
      <c r="D32" s="50">
        <v>1.85</v>
      </c>
      <c r="E32" s="86">
        <f>+C32*D32*2</f>
        <v>122562.5</v>
      </c>
      <c r="F32" s="14">
        <v>100</v>
      </c>
      <c r="G32" s="89">
        <f>+E32/F32</f>
        <v>1225.625</v>
      </c>
      <c r="H32" s="16"/>
    </row>
    <row r="33" spans="1:8">
      <c r="A33" s="48" t="s">
        <v>50</v>
      </c>
      <c r="B33" s="148"/>
      <c r="C33" s="86">
        <v>55208</v>
      </c>
      <c r="D33" s="50">
        <v>1.85</v>
      </c>
      <c r="E33" s="86">
        <f>+C33*D33</f>
        <v>102134.8</v>
      </c>
      <c r="F33" s="14">
        <v>100</v>
      </c>
      <c r="G33" s="89">
        <f>+E33/F33</f>
        <v>1021.3480000000001</v>
      </c>
      <c r="H33" s="16"/>
    </row>
    <row r="34" spans="1:8">
      <c r="A34" s="48"/>
      <c r="B34" s="147"/>
      <c r="C34" s="49"/>
      <c r="D34" s="50"/>
      <c r="E34" s="19"/>
      <c r="F34" s="14"/>
      <c r="G34" s="146"/>
      <c r="H34" s="16"/>
    </row>
    <row r="35" spans="1:8">
      <c r="A35" s="48"/>
      <c r="B35" s="147"/>
      <c r="C35" s="19"/>
      <c r="D35" s="13"/>
      <c r="E35" s="19"/>
      <c r="F35" s="14"/>
      <c r="G35" s="146"/>
      <c r="H35" s="16"/>
    </row>
    <row r="36" spans="1:8">
      <c r="A36" s="48"/>
      <c r="B36" s="147"/>
      <c r="C36" s="19"/>
      <c r="D36" s="13"/>
      <c r="E36" s="19"/>
      <c r="F36" s="14"/>
      <c r="G36" s="146"/>
      <c r="H36" s="16"/>
    </row>
    <row r="37" spans="1:8" ht="15.75" thickBot="1">
      <c r="A37" s="52"/>
      <c r="B37" s="36"/>
      <c r="C37" s="36"/>
      <c r="D37" s="36"/>
      <c r="E37" s="36"/>
      <c r="F37" s="36"/>
      <c r="G37" s="35"/>
      <c r="H37" s="24"/>
    </row>
    <row r="38" spans="1:8" ht="15.75" thickBot="1">
      <c r="A38" s="3"/>
      <c r="B38" s="3"/>
      <c r="C38" s="3"/>
      <c r="D38" s="3"/>
      <c r="E38" s="3"/>
      <c r="F38" s="3"/>
      <c r="G38" s="25" t="s">
        <v>32</v>
      </c>
      <c r="H38" s="87">
        <f>SUM(G32:G37)</f>
        <v>2246.973</v>
      </c>
    </row>
    <row r="39" spans="1:8" ht="15.75" thickBot="1">
      <c r="A39" s="3"/>
      <c r="B39" s="3"/>
      <c r="C39" s="53"/>
      <c r="D39" s="3"/>
      <c r="E39" s="3"/>
      <c r="F39" s="3"/>
      <c r="G39" s="54"/>
      <c r="H39" s="3"/>
    </row>
    <row r="40" spans="1:8" ht="15.75" thickBot="1">
      <c r="A40" s="3"/>
      <c r="B40" s="3"/>
      <c r="C40" s="3"/>
      <c r="D40" s="3"/>
      <c r="E40" s="55" t="s">
        <v>51</v>
      </c>
      <c r="F40" s="56"/>
      <c r="G40" s="56"/>
      <c r="H40" s="87" t="e">
        <f>H16+H23+H29+H38</f>
        <v>#REF!</v>
      </c>
    </row>
    <row r="41" spans="1:8">
      <c r="A41" s="3"/>
      <c r="B41" s="3"/>
      <c r="C41" s="3"/>
      <c r="D41" s="3"/>
      <c r="E41" s="3"/>
      <c r="F41" s="3"/>
      <c r="G41" s="3"/>
      <c r="H41" s="3"/>
    </row>
  </sheetData>
  <mergeCells count="18">
    <mergeCell ref="A12:C12"/>
    <mergeCell ref="A1:C3"/>
    <mergeCell ref="D1:H3"/>
    <mergeCell ref="A9:C9"/>
    <mergeCell ref="A10:C10"/>
    <mergeCell ref="A11:C11"/>
    <mergeCell ref="A28:B28"/>
    <mergeCell ref="A13:C13"/>
    <mergeCell ref="A14:C14"/>
    <mergeCell ref="A15:C15"/>
    <mergeCell ref="A18:C18"/>
    <mergeCell ref="A19:C19"/>
    <mergeCell ref="A20:C20"/>
    <mergeCell ref="A21:C21"/>
    <mergeCell ref="A22:C22"/>
    <mergeCell ref="A25:B25"/>
    <mergeCell ref="A26:B26"/>
    <mergeCell ref="A27:B27"/>
  </mergeCells>
  <pageMargins left="0.7" right="0.7" top="0.75" bottom="0.75" header="0.3" footer="0.3"/>
  <pageSetup paperSize="122" scale="89" fitToHeight="0"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Hoja26"/>
  <dimension ref="A1:K26"/>
  <sheetViews>
    <sheetView workbookViewId="0"/>
  </sheetViews>
  <sheetFormatPr baseColWidth="10" defaultColWidth="11.42578125" defaultRowHeight="15"/>
  <cols>
    <col min="1" max="1" width="6" style="70" customWidth="1"/>
    <col min="2" max="2" width="12.42578125" style="70" customWidth="1"/>
    <col min="3" max="3" width="8.42578125" style="70" customWidth="1"/>
    <col min="4" max="4" width="42.5703125" style="70" customWidth="1"/>
    <col min="5" max="5" width="50" style="70" customWidth="1"/>
    <col min="6" max="6" width="17.42578125" style="70" customWidth="1"/>
    <col min="7" max="7" width="13.7109375" style="70" customWidth="1"/>
    <col min="8" max="9" width="11.42578125" style="70"/>
    <col min="10" max="10" width="15.140625" style="70" customWidth="1"/>
    <col min="11" max="11" width="17.28515625" style="70" customWidth="1"/>
    <col min="12" max="16384" width="11.42578125" style="70"/>
  </cols>
  <sheetData>
    <row r="1" spans="1:11">
      <c r="A1" s="70" t="s">
        <v>69</v>
      </c>
      <c r="B1"/>
      <c r="C1"/>
      <c r="D1"/>
      <c r="E1"/>
      <c r="F1"/>
      <c r="G1"/>
      <c r="H1"/>
      <c r="I1"/>
      <c r="J1"/>
      <c r="K1"/>
    </row>
    <row r="3" spans="1:11" ht="15.75" thickBot="1">
      <c r="A3"/>
      <c r="B3"/>
      <c r="C3"/>
      <c r="D3"/>
      <c r="E3"/>
      <c r="F3"/>
      <c r="G3"/>
      <c r="H3"/>
      <c r="I3"/>
      <c r="J3"/>
      <c r="K3"/>
    </row>
    <row r="4" spans="1:11" ht="15.75" thickBot="1">
      <c r="A4"/>
      <c r="B4" s="603" t="s">
        <v>70</v>
      </c>
      <c r="C4" s="604"/>
      <c r="D4" s="604"/>
      <c r="E4" s="604"/>
      <c r="F4" s="604"/>
      <c r="G4" s="604"/>
      <c r="H4" s="604"/>
      <c r="I4" s="604"/>
      <c r="J4" s="604"/>
      <c r="K4" s="604"/>
    </row>
    <row r="5" spans="1:11">
      <c r="A5"/>
      <c r="B5" s="73"/>
      <c r="C5" s="74"/>
      <c r="D5" s="75"/>
      <c r="E5" s="76"/>
      <c r="F5" s="76"/>
      <c r="G5" s="76"/>
      <c r="H5" s="76"/>
      <c r="I5" s="76"/>
      <c r="J5" s="76"/>
      <c r="K5" s="76"/>
    </row>
    <row r="6" spans="1:11" ht="15.75" thickBot="1">
      <c r="A6"/>
      <c r="B6" s="77"/>
      <c r="C6" s="78"/>
      <c r="D6" s="79"/>
      <c r="E6" s="80"/>
      <c r="F6" s="80"/>
      <c r="G6" s="80"/>
      <c r="H6" s="80"/>
      <c r="I6" s="78"/>
      <c r="J6" s="80"/>
      <c r="K6" s="80"/>
    </row>
    <row r="7" spans="1:11" ht="15" customHeight="1">
      <c r="A7"/>
      <c r="B7" s="605" t="s">
        <v>71</v>
      </c>
      <c r="C7" s="618"/>
      <c r="D7" s="605" t="s">
        <v>72</v>
      </c>
      <c r="E7" s="621"/>
      <c r="F7" s="621"/>
      <c r="G7" s="622"/>
      <c r="H7" s="605" t="s">
        <v>73</v>
      </c>
      <c r="I7" s="606"/>
      <c r="J7" s="606"/>
      <c r="K7" s="607"/>
    </row>
    <row r="8" spans="1:11" ht="15" customHeight="1">
      <c r="A8"/>
      <c r="B8" s="608"/>
      <c r="C8" s="619"/>
      <c r="D8" s="608" t="s">
        <v>74</v>
      </c>
      <c r="E8" s="610" t="s">
        <v>75</v>
      </c>
      <c r="F8" s="610" t="s">
        <v>76</v>
      </c>
      <c r="G8" s="612"/>
      <c r="H8" s="614" t="s">
        <v>5</v>
      </c>
      <c r="I8" s="616" t="s">
        <v>18</v>
      </c>
      <c r="J8" s="610" t="s">
        <v>77</v>
      </c>
      <c r="K8" s="612" t="s">
        <v>78</v>
      </c>
    </row>
    <row r="9" spans="1:11" ht="87.6" customHeight="1" thickBot="1">
      <c r="A9"/>
      <c r="B9" s="609"/>
      <c r="C9" s="620"/>
      <c r="D9" s="609"/>
      <c r="E9" s="611"/>
      <c r="F9" s="611"/>
      <c r="G9" s="613"/>
      <c r="H9" s="615"/>
      <c r="I9" s="617"/>
      <c r="J9" s="611"/>
      <c r="K9" s="613"/>
    </row>
    <row r="10" spans="1:11" ht="25.9" customHeight="1">
      <c r="A10"/>
      <c r="B10" s="623" t="s">
        <v>79</v>
      </c>
      <c r="C10" s="624"/>
      <c r="D10" s="621" t="s">
        <v>80</v>
      </c>
      <c r="E10" s="132" t="s">
        <v>123</v>
      </c>
      <c r="F10" s="621" t="s">
        <v>126</v>
      </c>
      <c r="G10" s="621"/>
      <c r="H10" s="131">
        <v>1</v>
      </c>
      <c r="I10" s="131" t="s">
        <v>34</v>
      </c>
      <c r="J10" s="81">
        <v>4000000</v>
      </c>
      <c r="K10" s="137">
        <f>+H10*J10</f>
        <v>4000000</v>
      </c>
    </row>
    <row r="11" spans="1:11" ht="25.9" customHeight="1">
      <c r="A11"/>
      <c r="B11" s="601" t="s">
        <v>129</v>
      </c>
      <c r="C11" s="596"/>
      <c r="D11" s="602"/>
      <c r="E11" s="133" t="s">
        <v>124</v>
      </c>
      <c r="F11" s="596" t="s">
        <v>127</v>
      </c>
      <c r="G11" s="596"/>
      <c r="H11" s="134">
        <v>6</v>
      </c>
      <c r="I11" s="134" t="s">
        <v>65</v>
      </c>
      <c r="J11" s="135">
        <v>1083333.33</v>
      </c>
      <c r="K11" s="138">
        <f>+H11*J11</f>
        <v>6499999.9800000004</v>
      </c>
    </row>
    <row r="12" spans="1:11" ht="25.9" customHeight="1">
      <c r="A12"/>
      <c r="B12" s="601" t="s">
        <v>130</v>
      </c>
      <c r="C12" s="596"/>
      <c r="D12" s="602"/>
      <c r="E12" s="133" t="s">
        <v>125</v>
      </c>
      <c r="F12" s="596" t="s">
        <v>128</v>
      </c>
      <c r="G12" s="596"/>
      <c r="H12" s="134">
        <v>6</v>
      </c>
      <c r="I12" s="134" t="s">
        <v>65</v>
      </c>
      <c r="J12" s="135">
        <v>750000</v>
      </c>
      <c r="K12" s="138">
        <f>+H12*J12</f>
        <v>4500000</v>
      </c>
    </row>
    <row r="13" spans="1:11" ht="40.5" customHeight="1">
      <c r="A13"/>
      <c r="B13" s="601" t="s">
        <v>131</v>
      </c>
      <c r="C13" s="596"/>
      <c r="D13" s="602" t="s">
        <v>134</v>
      </c>
      <c r="E13" s="133" t="s">
        <v>135</v>
      </c>
      <c r="F13" s="602" t="s">
        <v>138</v>
      </c>
      <c r="G13" s="602"/>
      <c r="H13" s="134">
        <v>1</v>
      </c>
      <c r="I13" s="134" t="s">
        <v>141</v>
      </c>
      <c r="J13" s="135">
        <v>6500000</v>
      </c>
      <c r="K13" s="138">
        <f t="shared" ref="K13:K14" si="0">+H13*J13</f>
        <v>6500000</v>
      </c>
    </row>
    <row r="14" spans="1:11" ht="25.9" customHeight="1">
      <c r="A14"/>
      <c r="B14" s="601" t="s">
        <v>132</v>
      </c>
      <c r="C14" s="596"/>
      <c r="D14" s="602"/>
      <c r="E14" s="133" t="s">
        <v>136</v>
      </c>
      <c r="F14" s="602" t="s">
        <v>139</v>
      </c>
      <c r="G14" s="602"/>
      <c r="H14" s="134">
        <v>1</v>
      </c>
      <c r="I14" s="134" t="s">
        <v>141</v>
      </c>
      <c r="J14" s="135">
        <v>4500000</v>
      </c>
      <c r="K14" s="138">
        <f t="shared" si="0"/>
        <v>4500000</v>
      </c>
    </row>
    <row r="15" spans="1:11" ht="32.25" customHeight="1">
      <c r="A15"/>
      <c r="B15" s="625" t="s">
        <v>133</v>
      </c>
      <c r="C15" s="626"/>
      <c r="D15" s="602"/>
      <c r="E15" s="136" t="s">
        <v>137</v>
      </c>
      <c r="F15" s="602" t="s">
        <v>140</v>
      </c>
      <c r="G15" s="602"/>
      <c r="H15" s="136">
        <v>4</v>
      </c>
      <c r="I15" s="136" t="s">
        <v>34</v>
      </c>
      <c r="J15" s="135">
        <v>925000</v>
      </c>
      <c r="K15" s="138">
        <f>+H15*J15</f>
        <v>3700000</v>
      </c>
    </row>
    <row r="16" spans="1:11" ht="25.9" customHeight="1">
      <c r="A16"/>
      <c r="B16" s="601" t="s">
        <v>142</v>
      </c>
      <c r="C16" s="596"/>
      <c r="D16" s="602" t="s">
        <v>144</v>
      </c>
      <c r="E16" s="602" t="s">
        <v>146</v>
      </c>
      <c r="F16" s="602" t="s">
        <v>148</v>
      </c>
      <c r="G16" s="602"/>
      <c r="H16" s="596">
        <v>1</v>
      </c>
      <c r="I16" s="596" t="s">
        <v>141</v>
      </c>
      <c r="J16" s="597">
        <v>4500000</v>
      </c>
      <c r="K16" s="598">
        <f>+H16*J16</f>
        <v>4500000</v>
      </c>
    </row>
    <row r="17" spans="1:11" ht="25.9" customHeight="1">
      <c r="A17"/>
      <c r="B17" s="601"/>
      <c r="C17" s="596"/>
      <c r="D17" s="602"/>
      <c r="E17" s="602"/>
      <c r="F17" s="602"/>
      <c r="G17" s="602"/>
      <c r="H17" s="596"/>
      <c r="I17" s="596"/>
      <c r="J17" s="597"/>
      <c r="K17" s="598"/>
    </row>
    <row r="18" spans="1:11" ht="25.9" customHeight="1">
      <c r="A18"/>
      <c r="B18" s="601" t="s">
        <v>143</v>
      </c>
      <c r="C18" s="596"/>
      <c r="D18" s="596" t="s">
        <v>145</v>
      </c>
      <c r="E18" s="596" t="s">
        <v>147</v>
      </c>
      <c r="F18" s="602" t="s">
        <v>149</v>
      </c>
      <c r="G18" s="602"/>
      <c r="H18" s="596">
        <v>6</v>
      </c>
      <c r="I18" s="596" t="s">
        <v>150</v>
      </c>
      <c r="J18" s="597">
        <v>666666.67000000004</v>
      </c>
      <c r="K18" s="598">
        <f>+H18*J18</f>
        <v>4000000.0200000005</v>
      </c>
    </row>
    <row r="19" spans="1:11" ht="25.9" customHeight="1">
      <c r="A19"/>
      <c r="B19" s="601"/>
      <c r="C19" s="596"/>
      <c r="D19" s="596"/>
      <c r="E19" s="596"/>
      <c r="F19" s="602"/>
      <c r="G19" s="602"/>
      <c r="H19" s="596"/>
      <c r="I19" s="596"/>
      <c r="J19" s="597"/>
      <c r="K19" s="598"/>
    </row>
    <row r="20" spans="1:11" ht="25.9" customHeight="1" thickBot="1">
      <c r="A20"/>
      <c r="B20" s="599"/>
      <c r="C20" s="600"/>
      <c r="D20" s="82"/>
      <c r="E20" s="82"/>
      <c r="F20" s="600"/>
      <c r="G20" s="600"/>
      <c r="H20" s="82"/>
      <c r="I20" s="82"/>
      <c r="J20" s="83"/>
      <c r="K20" s="139"/>
    </row>
    <row r="21" spans="1:11" ht="25.9" customHeight="1" thickBot="1">
      <c r="B21" s="140"/>
      <c r="C21" s="141"/>
      <c r="D21" s="141"/>
      <c r="E21" s="141"/>
      <c r="F21" s="141"/>
      <c r="G21" s="141"/>
      <c r="H21" s="141"/>
      <c r="I21" s="142"/>
      <c r="J21" s="143"/>
      <c r="K21" s="144">
        <f>SUM(K10:K20)</f>
        <v>38200000.000000007</v>
      </c>
    </row>
    <row r="26" spans="1:11">
      <c r="J26" s="127"/>
      <c r="K26" s="72"/>
    </row>
  </sheetData>
  <mergeCells count="43">
    <mergeCell ref="B14:C14"/>
    <mergeCell ref="D13:D15"/>
    <mergeCell ref="F13:G13"/>
    <mergeCell ref="F14:G14"/>
    <mergeCell ref="B15:C15"/>
    <mergeCell ref="F15:G15"/>
    <mergeCell ref="B11:C11"/>
    <mergeCell ref="B12:C12"/>
    <mergeCell ref="B10:C10"/>
    <mergeCell ref="F10:G10"/>
    <mergeCell ref="B13:C13"/>
    <mergeCell ref="F16:G17"/>
    <mergeCell ref="H16:H17"/>
    <mergeCell ref="B4:K4"/>
    <mergeCell ref="H7:K7"/>
    <mergeCell ref="D8:D9"/>
    <mergeCell ref="E8:E9"/>
    <mergeCell ref="F8:G9"/>
    <mergeCell ref="H8:H9"/>
    <mergeCell ref="I8:I9"/>
    <mergeCell ref="J8:J9"/>
    <mergeCell ref="K8:K9"/>
    <mergeCell ref="B7:C9"/>
    <mergeCell ref="D7:G7"/>
    <mergeCell ref="D10:D12"/>
    <mergeCell ref="F11:G11"/>
    <mergeCell ref="F12:G12"/>
    <mergeCell ref="I16:I17"/>
    <mergeCell ref="J16:J17"/>
    <mergeCell ref="K16:K17"/>
    <mergeCell ref="B20:C20"/>
    <mergeCell ref="F20:G20"/>
    <mergeCell ref="B18:C19"/>
    <mergeCell ref="D18:D19"/>
    <mergeCell ref="E18:E19"/>
    <mergeCell ref="F18:G19"/>
    <mergeCell ref="H18:H19"/>
    <mergeCell ref="I18:I19"/>
    <mergeCell ref="J18:J19"/>
    <mergeCell ref="K18:K19"/>
    <mergeCell ref="B16:C17"/>
    <mergeCell ref="D16:D17"/>
    <mergeCell ref="E16:E1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8</vt:i4>
      </vt:variant>
    </vt:vector>
  </HeadingPairs>
  <TitlesOfParts>
    <vt:vector size="22" baseType="lpstr">
      <vt:lpstr>presupuesto PMT</vt:lpstr>
      <vt:lpstr>PRESUP. OFICIAL POZO</vt:lpstr>
      <vt:lpstr>610.2</vt:lpstr>
      <vt:lpstr>630.4</vt:lpstr>
      <vt:lpstr>671.3</vt:lpstr>
      <vt:lpstr> 630.7</vt:lpstr>
      <vt:lpstr>661.1</vt:lpstr>
      <vt:lpstr>673.1.1</vt:lpstr>
      <vt:lpstr>663.1</vt:lpstr>
      <vt:lpstr>673.2</vt:lpstr>
      <vt:lpstr>201.7</vt:lpstr>
      <vt:lpstr>1</vt:lpstr>
      <vt:lpstr>2</vt:lpstr>
      <vt:lpstr>presupuesto ambiental </vt:lpstr>
      <vt:lpstr>' 630.7'!Área_de_impresión</vt:lpstr>
      <vt:lpstr>'2'!Área_de_impresión</vt:lpstr>
      <vt:lpstr>'610.2'!Área_de_impresión</vt:lpstr>
      <vt:lpstr>'661.1'!Área_de_impresión</vt:lpstr>
      <vt:lpstr>'663.1'!Área_de_impresión</vt:lpstr>
      <vt:lpstr>'673.1.1'!Área_de_impresión</vt:lpstr>
      <vt:lpstr>'673.2'!Área_de_impresión</vt:lpstr>
      <vt:lpstr>'PRESUP. OFICIAL POZO'!Área_de_impresión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TERRITORIAL 2019</dc:creator>
  <cp:lastModifiedBy>JOSE LUIS ROMERO BUSTAMANTE</cp:lastModifiedBy>
  <cp:lastPrinted>2025-12-10T15:32:21Z</cp:lastPrinted>
  <dcterms:created xsi:type="dcterms:W3CDTF">2019-10-01T21:24:11Z</dcterms:created>
  <dcterms:modified xsi:type="dcterms:W3CDTF">2026-05-18T14:24:47Z</dcterms:modified>
</cp:coreProperties>
</file>