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8_{7225D3ED-62A4-4269-AD5C-5D017B20EDE4}" xr6:coauthVersionLast="47" xr6:coauthVersionMax="47" xr10:uidLastSave="{00000000-0000-0000-0000-000000000000}"/>
  <bookViews>
    <workbookView xWindow="-110" yWindow="-110" windowWidth="19420" windowHeight="11500" tabRatio="822" activeTab="3" xr2:uid="{00000000-000D-0000-FFFF-FFFF00000000}"/>
  </bookViews>
  <sheets>
    <sheet name="OPF10V3_Ppta Operaciones (2)" sheetId="6" state="hidden" r:id="rId1"/>
    <sheet name="OPF10V3_Ppta Operaciones" sheetId="5" state="hidden" r:id="rId2"/>
    <sheet name="MODIFICACIONES" sheetId="3" state="hidden" r:id="rId3"/>
    <sheet name="OPF10V5_Ppta Final (2)" sheetId="8" r:id="rId4"/>
  </sheets>
  <definedNames>
    <definedName name="_xlnm._FilterDatabase" localSheetId="3" hidden="1">'OPF10V5_Ppta Final (2)'!$A$2:$L$2</definedName>
    <definedName name="_xlnm.Print_Area" localSheetId="2">MODIFICACIONES!$A$1:$I$9</definedName>
    <definedName name="_xlnm.Print_Area" localSheetId="1">'OPF10V3_Ppta Operaciones'!$A$1:$K$71</definedName>
    <definedName name="_xlnm.Print_Area" localSheetId="0">'OPF10V3_Ppta Operaciones (2)'!$A$1:$L$60</definedName>
    <definedName name="_xlnm.Print_Area" localSheetId="3">'OPF10V5_Ppta Final (2)'!$A$1:$I$3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8" l="1"/>
  <c r="G25" i="8"/>
  <c r="J5" i="8"/>
  <c r="J4" i="8"/>
  <c r="I3" i="8"/>
  <c r="H6" i="8"/>
  <c r="J6" i="8" s="1"/>
  <c r="H5" i="8"/>
  <c r="H4" i="8"/>
  <c r="H3" i="8"/>
  <c r="J3" i="8" s="1"/>
  <c r="H26" i="8" l="1"/>
  <c r="J26" i="8" s="1"/>
  <c r="I26" i="8"/>
  <c r="H25" i="8"/>
  <c r="J25" i="8" s="1"/>
  <c r="I25" i="8"/>
  <c r="H24" i="8"/>
  <c r="J24" i="8" s="1"/>
  <c r="I24" i="8"/>
  <c r="H23" i="8"/>
  <c r="J23" i="8" s="1"/>
  <c r="I23" i="8"/>
  <c r="I357" i="8"/>
  <c r="H357" i="8"/>
  <c r="J357" i="8" s="1"/>
  <c r="I356" i="8"/>
  <c r="H356" i="8"/>
  <c r="J356" i="8" s="1"/>
  <c r="I355" i="8"/>
  <c r="H355" i="8"/>
  <c r="J355" i="8" s="1"/>
  <c r="I354" i="8"/>
  <c r="H354" i="8"/>
  <c r="J354" i="8" s="1"/>
  <c r="I353" i="8"/>
  <c r="H353" i="8"/>
  <c r="J353" i="8" s="1"/>
  <c r="I352" i="8"/>
  <c r="H352" i="8"/>
  <c r="J352" i="8" s="1"/>
  <c r="I351" i="8"/>
  <c r="H351" i="8"/>
  <c r="J351" i="8" s="1"/>
  <c r="I350" i="8"/>
  <c r="H350" i="8"/>
  <c r="J350" i="8" s="1"/>
  <c r="I349" i="8"/>
  <c r="H349" i="8"/>
  <c r="J349" i="8" s="1"/>
  <c r="I348" i="8"/>
  <c r="H348" i="8"/>
  <c r="J348" i="8" s="1"/>
  <c r="I347" i="8"/>
  <c r="H347" i="8"/>
  <c r="J347" i="8" s="1"/>
  <c r="I346" i="8"/>
  <c r="H346" i="8"/>
  <c r="J346" i="8" s="1"/>
  <c r="I345" i="8"/>
  <c r="H345" i="8"/>
  <c r="J345" i="8" s="1"/>
  <c r="I344" i="8"/>
  <c r="H344" i="8"/>
  <c r="J344" i="8" s="1"/>
  <c r="I343" i="8"/>
  <c r="H343" i="8"/>
  <c r="J343" i="8" s="1"/>
  <c r="I342" i="8"/>
  <c r="H342" i="8"/>
  <c r="J342" i="8" s="1"/>
  <c r="I341" i="8"/>
  <c r="H341" i="8"/>
  <c r="J341" i="8" s="1"/>
  <c r="I340" i="8"/>
  <c r="H340" i="8"/>
  <c r="J340" i="8" s="1"/>
  <c r="I339" i="8"/>
  <c r="H339" i="8"/>
  <c r="J339" i="8" s="1"/>
  <c r="I338" i="8"/>
  <c r="H338" i="8"/>
  <c r="J338" i="8" s="1"/>
  <c r="I337" i="8"/>
  <c r="H337" i="8"/>
  <c r="J337" i="8" s="1"/>
  <c r="I336" i="8"/>
  <c r="H336" i="8"/>
  <c r="J336" i="8" s="1"/>
  <c r="I335" i="8"/>
  <c r="H335" i="8"/>
  <c r="J335" i="8" s="1"/>
  <c r="I334" i="8"/>
  <c r="H334" i="8"/>
  <c r="J334" i="8" s="1"/>
  <c r="I333" i="8"/>
  <c r="H333" i="8"/>
  <c r="J333" i="8" s="1"/>
  <c r="I332" i="8"/>
  <c r="H332" i="8"/>
  <c r="J332" i="8" s="1"/>
  <c r="I331" i="8"/>
  <c r="H331" i="8"/>
  <c r="J331" i="8" s="1"/>
  <c r="I330" i="8"/>
  <c r="H330" i="8"/>
  <c r="J330" i="8" s="1"/>
  <c r="I329" i="8"/>
  <c r="H329" i="8"/>
  <c r="J329" i="8" s="1"/>
  <c r="I328" i="8"/>
  <c r="H328" i="8"/>
  <c r="J328" i="8" s="1"/>
  <c r="I327" i="8"/>
  <c r="H327" i="8"/>
  <c r="J327" i="8" s="1"/>
  <c r="I326" i="8"/>
  <c r="H326" i="8"/>
  <c r="J326" i="8" s="1"/>
  <c r="I325" i="8"/>
  <c r="H325" i="8"/>
  <c r="J325" i="8" s="1"/>
  <c r="I324" i="8"/>
  <c r="H324" i="8"/>
  <c r="J324" i="8" s="1"/>
  <c r="I323" i="8"/>
  <c r="H323" i="8"/>
  <c r="J323" i="8" s="1"/>
  <c r="I322" i="8"/>
  <c r="H322" i="8"/>
  <c r="J322" i="8" s="1"/>
  <c r="I321" i="8"/>
  <c r="H321" i="8"/>
  <c r="J321" i="8" s="1"/>
  <c r="I320" i="8"/>
  <c r="H320" i="8"/>
  <c r="J320" i="8" s="1"/>
  <c r="I319" i="8"/>
  <c r="H319" i="8"/>
  <c r="J319" i="8" s="1"/>
  <c r="I318" i="8"/>
  <c r="H318" i="8"/>
  <c r="J318" i="8" s="1"/>
  <c r="I317" i="8"/>
  <c r="H317" i="8"/>
  <c r="J317" i="8" s="1"/>
  <c r="I316" i="8"/>
  <c r="H316" i="8"/>
  <c r="J316" i="8" s="1"/>
  <c r="I315" i="8"/>
  <c r="H315" i="8"/>
  <c r="J315" i="8" s="1"/>
  <c r="I314" i="8"/>
  <c r="H314" i="8"/>
  <c r="J314" i="8" s="1"/>
  <c r="I313" i="8"/>
  <c r="H313" i="8"/>
  <c r="J313" i="8" s="1"/>
  <c r="I312" i="8"/>
  <c r="H312" i="8"/>
  <c r="J312" i="8" s="1"/>
  <c r="I311" i="8"/>
  <c r="H311" i="8"/>
  <c r="J311" i="8" s="1"/>
  <c r="I310" i="8"/>
  <c r="H310" i="8"/>
  <c r="J310" i="8" s="1"/>
  <c r="I309" i="8"/>
  <c r="H309" i="8"/>
  <c r="J309" i="8" s="1"/>
  <c r="I308" i="8"/>
  <c r="H308" i="8"/>
  <c r="J308" i="8" s="1"/>
  <c r="I307" i="8"/>
  <c r="H307" i="8"/>
  <c r="J307" i="8" s="1"/>
  <c r="I306" i="8"/>
  <c r="H306" i="8"/>
  <c r="J306" i="8" s="1"/>
  <c r="I305" i="8"/>
  <c r="H305" i="8"/>
  <c r="J305" i="8" s="1"/>
  <c r="I304" i="8"/>
  <c r="H304" i="8"/>
  <c r="J304" i="8" s="1"/>
  <c r="I303" i="8"/>
  <c r="H303" i="8"/>
  <c r="J303" i="8" s="1"/>
  <c r="I302" i="8"/>
  <c r="H302" i="8"/>
  <c r="J302" i="8" s="1"/>
  <c r="I301" i="8"/>
  <c r="H301" i="8"/>
  <c r="J301" i="8" s="1"/>
  <c r="I300" i="8"/>
  <c r="H300" i="8"/>
  <c r="J300" i="8" s="1"/>
  <c r="I299" i="8"/>
  <c r="H299" i="8"/>
  <c r="J299" i="8" s="1"/>
  <c r="I298" i="8"/>
  <c r="H298" i="8"/>
  <c r="J298" i="8" s="1"/>
  <c r="I297" i="8"/>
  <c r="H297" i="8"/>
  <c r="J297" i="8" s="1"/>
  <c r="I296" i="8"/>
  <c r="H296" i="8"/>
  <c r="J296" i="8" s="1"/>
  <c r="I295" i="8"/>
  <c r="H295" i="8"/>
  <c r="J295" i="8" s="1"/>
  <c r="I294" i="8"/>
  <c r="H294" i="8"/>
  <c r="J294" i="8" s="1"/>
  <c r="I293" i="8"/>
  <c r="H293" i="8"/>
  <c r="J293" i="8" s="1"/>
  <c r="I292" i="8"/>
  <c r="H292" i="8"/>
  <c r="J292" i="8" s="1"/>
  <c r="I291" i="8"/>
  <c r="H291" i="8"/>
  <c r="J291" i="8" s="1"/>
  <c r="I290" i="8"/>
  <c r="H290" i="8"/>
  <c r="J290" i="8" s="1"/>
  <c r="I289" i="8"/>
  <c r="H289" i="8"/>
  <c r="J289" i="8" s="1"/>
  <c r="I288" i="8"/>
  <c r="H288" i="8"/>
  <c r="J288" i="8" s="1"/>
  <c r="I287" i="8"/>
  <c r="H287" i="8"/>
  <c r="J287" i="8" s="1"/>
  <c r="I286" i="8"/>
  <c r="H286" i="8"/>
  <c r="J286" i="8" s="1"/>
  <c r="I285" i="8"/>
  <c r="H285" i="8"/>
  <c r="J285" i="8" s="1"/>
  <c r="I284" i="8"/>
  <c r="H284" i="8"/>
  <c r="J284" i="8" s="1"/>
  <c r="I283" i="8"/>
  <c r="H283" i="8"/>
  <c r="J283" i="8" s="1"/>
  <c r="I282" i="8"/>
  <c r="H282" i="8"/>
  <c r="J282" i="8" s="1"/>
  <c r="I281" i="8"/>
  <c r="H281" i="8"/>
  <c r="J281" i="8" s="1"/>
  <c r="I280" i="8"/>
  <c r="H280" i="8"/>
  <c r="J280" i="8" s="1"/>
  <c r="I279" i="8"/>
  <c r="H279" i="8"/>
  <c r="J279" i="8" s="1"/>
  <c r="I278" i="8"/>
  <c r="H278" i="8"/>
  <c r="J278" i="8" s="1"/>
  <c r="I277" i="8"/>
  <c r="H277" i="8"/>
  <c r="J277" i="8" s="1"/>
  <c r="I276" i="8"/>
  <c r="H276" i="8"/>
  <c r="J276" i="8" s="1"/>
  <c r="I275" i="8"/>
  <c r="H275" i="8"/>
  <c r="J275" i="8" s="1"/>
  <c r="I274" i="8"/>
  <c r="H274" i="8"/>
  <c r="J274" i="8" s="1"/>
  <c r="I273" i="8"/>
  <c r="H273" i="8"/>
  <c r="J273" i="8" s="1"/>
  <c r="I272" i="8"/>
  <c r="H272" i="8"/>
  <c r="J272" i="8" s="1"/>
  <c r="I271" i="8"/>
  <c r="H271" i="8"/>
  <c r="J271" i="8" s="1"/>
  <c r="I270" i="8"/>
  <c r="H270" i="8"/>
  <c r="J270" i="8" s="1"/>
  <c r="I269" i="8"/>
  <c r="H269" i="8"/>
  <c r="J269" i="8" s="1"/>
  <c r="I268" i="8"/>
  <c r="H268" i="8"/>
  <c r="J268" i="8" s="1"/>
  <c r="I267" i="8"/>
  <c r="H267" i="8"/>
  <c r="J267" i="8" s="1"/>
  <c r="I266" i="8"/>
  <c r="H266" i="8"/>
  <c r="J266" i="8" s="1"/>
  <c r="I265" i="8"/>
  <c r="H265" i="8"/>
  <c r="J265" i="8" s="1"/>
  <c r="I264" i="8"/>
  <c r="H264" i="8"/>
  <c r="J264" i="8" s="1"/>
  <c r="I263" i="8"/>
  <c r="H263" i="8"/>
  <c r="J263" i="8" s="1"/>
  <c r="I262" i="8"/>
  <c r="H262" i="8"/>
  <c r="J262" i="8" s="1"/>
  <c r="I261" i="8"/>
  <c r="H261" i="8"/>
  <c r="J261" i="8" s="1"/>
  <c r="I260" i="8"/>
  <c r="H260" i="8"/>
  <c r="J260" i="8" s="1"/>
  <c r="I259" i="8"/>
  <c r="H259" i="8"/>
  <c r="J259" i="8" s="1"/>
  <c r="I258" i="8"/>
  <c r="H258" i="8"/>
  <c r="J258" i="8" s="1"/>
  <c r="I257" i="8"/>
  <c r="H257" i="8"/>
  <c r="J257" i="8" s="1"/>
  <c r="I256" i="8"/>
  <c r="H256" i="8"/>
  <c r="J256" i="8" s="1"/>
  <c r="I255" i="8"/>
  <c r="H255" i="8"/>
  <c r="J255" i="8" s="1"/>
  <c r="I254" i="8"/>
  <c r="H254" i="8"/>
  <c r="J254" i="8" s="1"/>
  <c r="I253" i="8"/>
  <c r="H253" i="8"/>
  <c r="J253" i="8" s="1"/>
  <c r="I252" i="8"/>
  <c r="H252" i="8"/>
  <c r="J252" i="8" s="1"/>
  <c r="I251" i="8"/>
  <c r="H251" i="8"/>
  <c r="J251" i="8" s="1"/>
  <c r="I250" i="8"/>
  <c r="H250" i="8"/>
  <c r="J250" i="8" s="1"/>
  <c r="I249" i="8"/>
  <c r="H249" i="8"/>
  <c r="J249" i="8" s="1"/>
  <c r="I248" i="8"/>
  <c r="H248" i="8"/>
  <c r="J248" i="8" s="1"/>
  <c r="I247" i="8"/>
  <c r="H247" i="8"/>
  <c r="J247" i="8" s="1"/>
  <c r="I246" i="8"/>
  <c r="H246" i="8"/>
  <c r="J246" i="8" s="1"/>
  <c r="I245" i="8"/>
  <c r="H245" i="8"/>
  <c r="J245" i="8" s="1"/>
  <c r="I244" i="8"/>
  <c r="H244" i="8"/>
  <c r="J244" i="8" s="1"/>
  <c r="I243" i="8"/>
  <c r="H243" i="8"/>
  <c r="J243" i="8" s="1"/>
  <c r="I242" i="8"/>
  <c r="H242" i="8"/>
  <c r="J242" i="8" s="1"/>
  <c r="I241" i="8"/>
  <c r="H241" i="8"/>
  <c r="J241" i="8" s="1"/>
  <c r="I240" i="8"/>
  <c r="H240" i="8"/>
  <c r="J240" i="8" s="1"/>
  <c r="I239" i="8"/>
  <c r="H239" i="8"/>
  <c r="J239" i="8" s="1"/>
  <c r="I238" i="8"/>
  <c r="H238" i="8"/>
  <c r="J238" i="8" s="1"/>
  <c r="I237" i="8"/>
  <c r="H237" i="8"/>
  <c r="J237" i="8" s="1"/>
  <c r="I236" i="8"/>
  <c r="H236" i="8"/>
  <c r="J236" i="8" s="1"/>
  <c r="I235" i="8"/>
  <c r="H235" i="8"/>
  <c r="J235" i="8" s="1"/>
  <c r="I234" i="8"/>
  <c r="H234" i="8"/>
  <c r="J234" i="8" s="1"/>
  <c r="I233" i="8"/>
  <c r="H233" i="8"/>
  <c r="J233" i="8" s="1"/>
  <c r="I232" i="8"/>
  <c r="H232" i="8"/>
  <c r="J232" i="8" s="1"/>
  <c r="I231" i="8"/>
  <c r="H231" i="8"/>
  <c r="J231" i="8" s="1"/>
  <c r="I230" i="8"/>
  <c r="H230" i="8"/>
  <c r="J230" i="8" s="1"/>
  <c r="I229" i="8"/>
  <c r="H229" i="8"/>
  <c r="J229" i="8" s="1"/>
  <c r="I228" i="8"/>
  <c r="H228" i="8"/>
  <c r="J228" i="8" s="1"/>
  <c r="I227" i="8"/>
  <c r="H227" i="8"/>
  <c r="J227" i="8" s="1"/>
  <c r="I226" i="8"/>
  <c r="H226" i="8"/>
  <c r="J226" i="8" s="1"/>
  <c r="I225" i="8"/>
  <c r="H225" i="8"/>
  <c r="J225" i="8" s="1"/>
  <c r="I224" i="8"/>
  <c r="H224" i="8"/>
  <c r="J224" i="8" s="1"/>
  <c r="I223" i="8"/>
  <c r="H223" i="8"/>
  <c r="J223" i="8" s="1"/>
  <c r="I222" i="8"/>
  <c r="H222" i="8"/>
  <c r="J222" i="8" s="1"/>
  <c r="I221" i="8"/>
  <c r="H221" i="8"/>
  <c r="J221" i="8" s="1"/>
  <c r="I220" i="8"/>
  <c r="H220" i="8"/>
  <c r="J220" i="8" s="1"/>
  <c r="I219" i="8"/>
  <c r="H219" i="8"/>
  <c r="J219" i="8" s="1"/>
  <c r="I218" i="8"/>
  <c r="H218" i="8"/>
  <c r="J218" i="8" s="1"/>
  <c r="I217" i="8"/>
  <c r="H217" i="8"/>
  <c r="J217" i="8" s="1"/>
  <c r="I216" i="8"/>
  <c r="H216" i="8"/>
  <c r="J216" i="8" s="1"/>
  <c r="I215" i="8"/>
  <c r="H215" i="8"/>
  <c r="J215" i="8" s="1"/>
  <c r="I214" i="8"/>
  <c r="H214" i="8"/>
  <c r="J214" i="8" s="1"/>
  <c r="I213" i="8"/>
  <c r="H213" i="8"/>
  <c r="J213" i="8" s="1"/>
  <c r="I212" i="8"/>
  <c r="H212" i="8"/>
  <c r="J212" i="8" s="1"/>
  <c r="I211" i="8"/>
  <c r="H211" i="8"/>
  <c r="J211" i="8" s="1"/>
  <c r="I210" i="8"/>
  <c r="H210" i="8"/>
  <c r="J210" i="8" s="1"/>
  <c r="I209" i="8"/>
  <c r="H209" i="8"/>
  <c r="J209" i="8" s="1"/>
  <c r="I208" i="8"/>
  <c r="H208" i="8"/>
  <c r="J208" i="8" s="1"/>
  <c r="I207" i="8"/>
  <c r="H207" i="8"/>
  <c r="J207" i="8" s="1"/>
  <c r="I206" i="8"/>
  <c r="H206" i="8"/>
  <c r="J206" i="8" s="1"/>
  <c r="I205" i="8"/>
  <c r="H205" i="8"/>
  <c r="J205" i="8" s="1"/>
  <c r="I204" i="8"/>
  <c r="H204" i="8"/>
  <c r="J204" i="8" s="1"/>
  <c r="I203" i="8"/>
  <c r="H203" i="8"/>
  <c r="J203" i="8" s="1"/>
  <c r="I202" i="8"/>
  <c r="H202" i="8"/>
  <c r="J202" i="8" s="1"/>
  <c r="I201" i="8"/>
  <c r="H201" i="8"/>
  <c r="J201" i="8" s="1"/>
  <c r="I200" i="8"/>
  <c r="H200" i="8"/>
  <c r="J200" i="8" s="1"/>
  <c r="I199" i="8"/>
  <c r="H199" i="8"/>
  <c r="J199" i="8" s="1"/>
  <c r="I198" i="8"/>
  <c r="H198" i="8"/>
  <c r="J198" i="8" s="1"/>
  <c r="I197" i="8"/>
  <c r="H197" i="8"/>
  <c r="J197" i="8" s="1"/>
  <c r="I196" i="8"/>
  <c r="H196" i="8"/>
  <c r="J196" i="8" s="1"/>
  <c r="I195" i="8"/>
  <c r="H195" i="8"/>
  <c r="J195" i="8" s="1"/>
  <c r="I194" i="8"/>
  <c r="H194" i="8"/>
  <c r="J194" i="8" s="1"/>
  <c r="I193" i="8"/>
  <c r="H193" i="8"/>
  <c r="J193" i="8" s="1"/>
  <c r="I192" i="8"/>
  <c r="H192" i="8"/>
  <c r="J192" i="8" s="1"/>
  <c r="I191" i="8"/>
  <c r="H191" i="8"/>
  <c r="J191" i="8" s="1"/>
  <c r="I190" i="8"/>
  <c r="H190" i="8"/>
  <c r="J190" i="8" s="1"/>
  <c r="I189" i="8"/>
  <c r="H189" i="8"/>
  <c r="J189" i="8" s="1"/>
  <c r="I188" i="8"/>
  <c r="H188" i="8"/>
  <c r="J188" i="8" s="1"/>
  <c r="I187" i="8"/>
  <c r="H187" i="8"/>
  <c r="J187" i="8" s="1"/>
  <c r="I186" i="8"/>
  <c r="H186" i="8"/>
  <c r="J186" i="8" s="1"/>
  <c r="I185" i="8"/>
  <c r="H185" i="8"/>
  <c r="J185" i="8" s="1"/>
  <c r="I184" i="8"/>
  <c r="H184" i="8"/>
  <c r="J184" i="8" s="1"/>
  <c r="I183" i="8"/>
  <c r="H183" i="8"/>
  <c r="J183" i="8" s="1"/>
  <c r="I182" i="8"/>
  <c r="H182" i="8"/>
  <c r="J182" i="8" s="1"/>
  <c r="I181" i="8"/>
  <c r="H181" i="8"/>
  <c r="J181" i="8" s="1"/>
  <c r="I180" i="8"/>
  <c r="H180" i="8"/>
  <c r="J180" i="8" s="1"/>
  <c r="I179" i="8"/>
  <c r="H179" i="8"/>
  <c r="J179" i="8" s="1"/>
  <c r="I178" i="8"/>
  <c r="H178" i="8"/>
  <c r="J178" i="8" s="1"/>
  <c r="I177" i="8"/>
  <c r="H177" i="8"/>
  <c r="J177" i="8" s="1"/>
  <c r="I176" i="8"/>
  <c r="H176" i="8"/>
  <c r="J176" i="8" s="1"/>
  <c r="I175" i="8"/>
  <c r="H175" i="8"/>
  <c r="J175" i="8" s="1"/>
  <c r="I174" i="8"/>
  <c r="H174" i="8"/>
  <c r="J174" i="8" s="1"/>
  <c r="I173" i="8"/>
  <c r="H173" i="8"/>
  <c r="J173" i="8" s="1"/>
  <c r="I172" i="8"/>
  <c r="H172" i="8"/>
  <c r="J172" i="8" s="1"/>
  <c r="I171" i="8"/>
  <c r="H171" i="8"/>
  <c r="J171" i="8" s="1"/>
  <c r="I170" i="8"/>
  <c r="H170" i="8"/>
  <c r="J170" i="8" s="1"/>
  <c r="I169" i="8"/>
  <c r="H169" i="8"/>
  <c r="J169" i="8" s="1"/>
  <c r="I168" i="8"/>
  <c r="H168" i="8"/>
  <c r="J168" i="8" s="1"/>
  <c r="I167" i="8"/>
  <c r="H167" i="8"/>
  <c r="J167" i="8" s="1"/>
  <c r="I166" i="8"/>
  <c r="H166" i="8"/>
  <c r="J166" i="8" s="1"/>
  <c r="I165" i="8"/>
  <c r="H165" i="8"/>
  <c r="J165" i="8" s="1"/>
  <c r="I164" i="8"/>
  <c r="H164" i="8"/>
  <c r="J164" i="8" s="1"/>
  <c r="I163" i="8"/>
  <c r="H163" i="8"/>
  <c r="J163" i="8" s="1"/>
  <c r="I162" i="8"/>
  <c r="H162" i="8"/>
  <c r="J162" i="8" s="1"/>
  <c r="I161" i="8"/>
  <c r="H161" i="8"/>
  <c r="J161" i="8" s="1"/>
  <c r="I160" i="8"/>
  <c r="H160" i="8"/>
  <c r="J160" i="8" s="1"/>
  <c r="I159" i="8"/>
  <c r="H159" i="8"/>
  <c r="J159" i="8" s="1"/>
  <c r="I158" i="8"/>
  <c r="H158" i="8"/>
  <c r="J158" i="8" s="1"/>
  <c r="I157" i="8"/>
  <c r="H157" i="8"/>
  <c r="J157" i="8" s="1"/>
  <c r="I156" i="8"/>
  <c r="H156" i="8"/>
  <c r="J156" i="8" s="1"/>
  <c r="I155" i="8"/>
  <c r="H155" i="8"/>
  <c r="J155" i="8" s="1"/>
  <c r="I154" i="8"/>
  <c r="H154" i="8"/>
  <c r="J154" i="8" s="1"/>
  <c r="I153" i="8"/>
  <c r="H153" i="8"/>
  <c r="J153" i="8" s="1"/>
  <c r="I152" i="8"/>
  <c r="H152" i="8"/>
  <c r="J152" i="8" s="1"/>
  <c r="I151" i="8"/>
  <c r="H151" i="8"/>
  <c r="J151" i="8" s="1"/>
  <c r="I150" i="8"/>
  <c r="H150" i="8"/>
  <c r="J150" i="8" s="1"/>
  <c r="I149" i="8"/>
  <c r="H149" i="8"/>
  <c r="J149" i="8" s="1"/>
  <c r="I148" i="8"/>
  <c r="H148" i="8"/>
  <c r="J148" i="8" s="1"/>
  <c r="I147" i="8"/>
  <c r="H147" i="8"/>
  <c r="J147" i="8" s="1"/>
  <c r="I146" i="8"/>
  <c r="H146" i="8"/>
  <c r="J146" i="8" s="1"/>
  <c r="I145" i="8"/>
  <c r="H145" i="8"/>
  <c r="J145" i="8" s="1"/>
  <c r="I144" i="8"/>
  <c r="H144" i="8"/>
  <c r="J144" i="8" s="1"/>
  <c r="I143" i="8"/>
  <c r="H143" i="8"/>
  <c r="J143" i="8" s="1"/>
  <c r="I142" i="8"/>
  <c r="H142" i="8"/>
  <c r="J142" i="8" s="1"/>
  <c r="I141" i="8"/>
  <c r="H141" i="8"/>
  <c r="J141" i="8" s="1"/>
  <c r="I140" i="8"/>
  <c r="H140" i="8"/>
  <c r="J140" i="8" s="1"/>
  <c r="I139" i="8"/>
  <c r="H139" i="8"/>
  <c r="J139" i="8" s="1"/>
  <c r="I138" i="8"/>
  <c r="H138" i="8"/>
  <c r="J138" i="8" s="1"/>
  <c r="I137" i="8"/>
  <c r="H137" i="8"/>
  <c r="J137" i="8" s="1"/>
  <c r="I136" i="8"/>
  <c r="H136" i="8"/>
  <c r="J136" i="8" s="1"/>
  <c r="I135" i="8"/>
  <c r="H135" i="8"/>
  <c r="J135" i="8" s="1"/>
  <c r="I134" i="8"/>
  <c r="H134" i="8"/>
  <c r="J134" i="8" s="1"/>
  <c r="I133" i="8"/>
  <c r="H133" i="8"/>
  <c r="J133" i="8" s="1"/>
  <c r="I132" i="8"/>
  <c r="H132" i="8"/>
  <c r="J132" i="8" s="1"/>
  <c r="I131" i="8"/>
  <c r="H131" i="8"/>
  <c r="J131" i="8" s="1"/>
  <c r="I130" i="8"/>
  <c r="H130" i="8"/>
  <c r="J130" i="8" s="1"/>
  <c r="I129" i="8"/>
  <c r="H129" i="8"/>
  <c r="J129" i="8" s="1"/>
  <c r="I128" i="8"/>
  <c r="H128" i="8"/>
  <c r="J128" i="8" s="1"/>
  <c r="I127" i="8"/>
  <c r="H127" i="8"/>
  <c r="J127" i="8" s="1"/>
  <c r="I126" i="8"/>
  <c r="H126" i="8"/>
  <c r="J126" i="8" s="1"/>
  <c r="I125" i="8"/>
  <c r="H125" i="8"/>
  <c r="J125" i="8" s="1"/>
  <c r="I124" i="8"/>
  <c r="H124" i="8"/>
  <c r="J124" i="8" s="1"/>
  <c r="I123" i="8"/>
  <c r="H123" i="8"/>
  <c r="J123" i="8" s="1"/>
  <c r="I122" i="8"/>
  <c r="H122" i="8"/>
  <c r="J122" i="8" s="1"/>
  <c r="I121" i="8"/>
  <c r="H121" i="8"/>
  <c r="J121" i="8" s="1"/>
  <c r="I120" i="8"/>
  <c r="H120" i="8"/>
  <c r="J120" i="8" s="1"/>
  <c r="I119" i="8"/>
  <c r="H119" i="8"/>
  <c r="J119" i="8" s="1"/>
  <c r="I118" i="8"/>
  <c r="H118" i="8"/>
  <c r="J118" i="8" s="1"/>
  <c r="I117" i="8"/>
  <c r="H117" i="8"/>
  <c r="J117" i="8" s="1"/>
  <c r="I116" i="8"/>
  <c r="H116" i="8"/>
  <c r="J116" i="8" s="1"/>
  <c r="I115" i="8"/>
  <c r="H115" i="8"/>
  <c r="J115" i="8" s="1"/>
  <c r="I114" i="8"/>
  <c r="H114" i="8"/>
  <c r="J114" i="8" s="1"/>
  <c r="I113" i="8"/>
  <c r="H113" i="8"/>
  <c r="J113" i="8" s="1"/>
  <c r="I112" i="8"/>
  <c r="H112" i="8"/>
  <c r="J112" i="8" s="1"/>
  <c r="I111" i="8"/>
  <c r="H111" i="8"/>
  <c r="J111" i="8" s="1"/>
  <c r="I110" i="8"/>
  <c r="H110" i="8"/>
  <c r="J110" i="8" s="1"/>
  <c r="I109" i="8"/>
  <c r="H109" i="8"/>
  <c r="J109" i="8" s="1"/>
  <c r="I108" i="8"/>
  <c r="H108" i="8"/>
  <c r="J108" i="8" s="1"/>
  <c r="I107" i="8"/>
  <c r="H107" i="8"/>
  <c r="J107" i="8" s="1"/>
  <c r="I106" i="8"/>
  <c r="H106" i="8"/>
  <c r="J106" i="8" s="1"/>
  <c r="I105" i="8"/>
  <c r="H105" i="8"/>
  <c r="J105" i="8" s="1"/>
  <c r="I104" i="8"/>
  <c r="H104" i="8"/>
  <c r="J104" i="8" s="1"/>
  <c r="I103" i="8"/>
  <c r="H103" i="8"/>
  <c r="J103" i="8" s="1"/>
  <c r="I102" i="8"/>
  <c r="H102" i="8"/>
  <c r="J102" i="8" s="1"/>
  <c r="I101" i="8"/>
  <c r="H101" i="8"/>
  <c r="J101" i="8" s="1"/>
  <c r="I100" i="8"/>
  <c r="H100" i="8"/>
  <c r="J100" i="8" s="1"/>
  <c r="I99" i="8"/>
  <c r="H99" i="8"/>
  <c r="J99" i="8" s="1"/>
  <c r="I98" i="8"/>
  <c r="H98" i="8"/>
  <c r="J98" i="8" s="1"/>
  <c r="I97" i="8"/>
  <c r="H97" i="8"/>
  <c r="J97" i="8" s="1"/>
  <c r="I96" i="8"/>
  <c r="H96" i="8"/>
  <c r="J96" i="8" s="1"/>
  <c r="I95" i="8"/>
  <c r="H95" i="8"/>
  <c r="J95" i="8" s="1"/>
  <c r="I94" i="8"/>
  <c r="H94" i="8"/>
  <c r="J94" i="8" s="1"/>
  <c r="I93" i="8"/>
  <c r="H93" i="8"/>
  <c r="J93" i="8" s="1"/>
  <c r="I92" i="8"/>
  <c r="H92" i="8"/>
  <c r="J92" i="8" s="1"/>
  <c r="I91" i="8"/>
  <c r="H91" i="8"/>
  <c r="J91" i="8" s="1"/>
  <c r="I90" i="8"/>
  <c r="H90" i="8"/>
  <c r="J90" i="8" s="1"/>
  <c r="I89" i="8"/>
  <c r="H89" i="8"/>
  <c r="J89" i="8" s="1"/>
  <c r="I88" i="8"/>
  <c r="H88" i="8"/>
  <c r="J88" i="8" s="1"/>
  <c r="I87" i="8"/>
  <c r="H87" i="8"/>
  <c r="J87" i="8" s="1"/>
  <c r="I86" i="8"/>
  <c r="H86" i="8"/>
  <c r="J86" i="8" s="1"/>
  <c r="I85" i="8"/>
  <c r="H85" i="8"/>
  <c r="J85" i="8" s="1"/>
  <c r="I84" i="8"/>
  <c r="H84" i="8"/>
  <c r="J84" i="8" s="1"/>
  <c r="I83" i="8"/>
  <c r="H83" i="8"/>
  <c r="J83" i="8" s="1"/>
  <c r="I82" i="8"/>
  <c r="H82" i="8"/>
  <c r="J82" i="8" s="1"/>
  <c r="I81" i="8"/>
  <c r="H81" i="8"/>
  <c r="J81" i="8" s="1"/>
  <c r="I80" i="8"/>
  <c r="H80" i="8"/>
  <c r="J80" i="8" s="1"/>
  <c r="I79" i="8"/>
  <c r="H79" i="8"/>
  <c r="J79" i="8" s="1"/>
  <c r="I78" i="8"/>
  <c r="H78" i="8"/>
  <c r="J78" i="8" s="1"/>
  <c r="I77" i="8"/>
  <c r="H77" i="8"/>
  <c r="J77" i="8" s="1"/>
  <c r="I76" i="8"/>
  <c r="H76" i="8"/>
  <c r="J76" i="8" s="1"/>
  <c r="I75" i="8"/>
  <c r="H75" i="8"/>
  <c r="J75" i="8" s="1"/>
  <c r="I74" i="8"/>
  <c r="H74" i="8"/>
  <c r="J74" i="8" s="1"/>
  <c r="I73" i="8"/>
  <c r="H73" i="8"/>
  <c r="J73" i="8" s="1"/>
  <c r="I72" i="8"/>
  <c r="H72" i="8"/>
  <c r="J72" i="8" s="1"/>
  <c r="I71" i="8"/>
  <c r="H71" i="8"/>
  <c r="J71" i="8" s="1"/>
  <c r="I70" i="8"/>
  <c r="H70" i="8"/>
  <c r="J70" i="8" s="1"/>
  <c r="I69" i="8"/>
  <c r="H69" i="8"/>
  <c r="J69" i="8" s="1"/>
  <c r="I68" i="8"/>
  <c r="H68" i="8"/>
  <c r="J68" i="8" s="1"/>
  <c r="I67" i="8"/>
  <c r="H67" i="8"/>
  <c r="J67" i="8" s="1"/>
  <c r="I66" i="8"/>
  <c r="H66" i="8"/>
  <c r="J66" i="8" s="1"/>
  <c r="I65" i="8"/>
  <c r="H65" i="8"/>
  <c r="J65" i="8" s="1"/>
  <c r="I64" i="8"/>
  <c r="H64" i="8"/>
  <c r="J64" i="8" s="1"/>
  <c r="I63" i="8"/>
  <c r="H63" i="8"/>
  <c r="J63" i="8" s="1"/>
  <c r="I62" i="8"/>
  <c r="H62" i="8"/>
  <c r="J62" i="8" s="1"/>
  <c r="I61" i="8"/>
  <c r="H61" i="8"/>
  <c r="J61" i="8" s="1"/>
  <c r="I60" i="8"/>
  <c r="H60" i="8"/>
  <c r="J60" i="8" s="1"/>
  <c r="I59" i="8"/>
  <c r="H59" i="8"/>
  <c r="J59" i="8" s="1"/>
  <c r="I58" i="8"/>
  <c r="H58" i="8"/>
  <c r="J58" i="8" s="1"/>
  <c r="I57" i="8"/>
  <c r="H57" i="8"/>
  <c r="J57" i="8" s="1"/>
  <c r="I56" i="8"/>
  <c r="H56" i="8"/>
  <c r="J56" i="8" s="1"/>
  <c r="I55" i="8"/>
  <c r="H55" i="8"/>
  <c r="J55" i="8" s="1"/>
  <c r="I54" i="8"/>
  <c r="H54" i="8"/>
  <c r="J54" i="8" s="1"/>
  <c r="I53" i="8"/>
  <c r="H53" i="8"/>
  <c r="J53" i="8" s="1"/>
  <c r="I52" i="8"/>
  <c r="H52" i="8"/>
  <c r="J52" i="8" s="1"/>
  <c r="I51" i="8"/>
  <c r="H51" i="8"/>
  <c r="J51" i="8" s="1"/>
  <c r="I50" i="8"/>
  <c r="H50" i="8"/>
  <c r="J50" i="8" s="1"/>
  <c r="I49" i="8"/>
  <c r="H49" i="8"/>
  <c r="J49" i="8" s="1"/>
  <c r="I48" i="8"/>
  <c r="H48" i="8"/>
  <c r="J48" i="8" s="1"/>
  <c r="I47" i="8"/>
  <c r="H47" i="8"/>
  <c r="J47" i="8" s="1"/>
  <c r="I46" i="8"/>
  <c r="H46" i="8"/>
  <c r="J46" i="8" s="1"/>
  <c r="I45" i="8"/>
  <c r="H45" i="8"/>
  <c r="J45" i="8" s="1"/>
  <c r="I44" i="8"/>
  <c r="H44" i="8"/>
  <c r="J44" i="8" s="1"/>
  <c r="I43" i="8"/>
  <c r="H43" i="8"/>
  <c r="J43" i="8" s="1"/>
  <c r="I42" i="8"/>
  <c r="H42" i="8"/>
  <c r="J42" i="8" s="1"/>
  <c r="I41" i="8"/>
  <c r="H41" i="8"/>
  <c r="J41" i="8" s="1"/>
  <c r="I40" i="8"/>
  <c r="H40" i="8"/>
  <c r="J40" i="8" s="1"/>
  <c r="I39" i="8"/>
  <c r="H39" i="8"/>
  <c r="J39" i="8" s="1"/>
  <c r="I38" i="8"/>
  <c r="H38" i="8"/>
  <c r="J38" i="8" s="1"/>
  <c r="I37" i="8"/>
  <c r="H37" i="8"/>
  <c r="J37" i="8" s="1"/>
  <c r="I36" i="8"/>
  <c r="H36" i="8"/>
  <c r="J36" i="8" s="1"/>
  <c r="I35" i="8"/>
  <c r="H35" i="8"/>
  <c r="J35" i="8" s="1"/>
  <c r="I34" i="8"/>
  <c r="H34" i="8"/>
  <c r="J34" i="8" s="1"/>
  <c r="I33" i="8"/>
  <c r="H33" i="8"/>
  <c r="J33" i="8" s="1"/>
  <c r="I32" i="8"/>
  <c r="H32" i="8"/>
  <c r="J32" i="8" s="1"/>
  <c r="I31" i="8"/>
  <c r="H31" i="8"/>
  <c r="J31" i="8" s="1"/>
  <c r="I30" i="8"/>
  <c r="H30" i="8"/>
  <c r="J30" i="8" s="1"/>
  <c r="I29" i="8"/>
  <c r="H29" i="8"/>
  <c r="J29" i="8" s="1"/>
  <c r="I28" i="8"/>
  <c r="H28" i="8"/>
  <c r="J28" i="8" s="1"/>
  <c r="I27" i="8"/>
  <c r="H27" i="8"/>
  <c r="J27" i="8" s="1"/>
  <c r="I22" i="8"/>
  <c r="H22" i="8"/>
  <c r="J22" i="8" s="1"/>
  <c r="I21" i="8"/>
  <c r="H21" i="8"/>
  <c r="J21" i="8" s="1"/>
  <c r="I20" i="8"/>
  <c r="H20" i="8"/>
  <c r="J20" i="8" s="1"/>
  <c r="I19" i="8"/>
  <c r="H19" i="8"/>
  <c r="J19" i="8" s="1"/>
  <c r="I18" i="8"/>
  <c r="H18" i="8"/>
  <c r="J18" i="8" s="1"/>
  <c r="I17" i="8"/>
  <c r="H17" i="8"/>
  <c r="J17" i="8" s="1"/>
  <c r="I16" i="8"/>
  <c r="H16" i="8"/>
  <c r="J16" i="8" s="1"/>
  <c r="I15" i="8"/>
  <c r="H15" i="8"/>
  <c r="J15" i="8" s="1"/>
  <c r="I14" i="8"/>
  <c r="H14" i="8"/>
  <c r="J14" i="8" s="1"/>
  <c r="I13" i="8"/>
  <c r="H13" i="8"/>
  <c r="J13" i="8" s="1"/>
  <c r="I12" i="8"/>
  <c r="H12" i="8"/>
  <c r="J12" i="8" s="1"/>
  <c r="I11" i="8"/>
  <c r="H11" i="8"/>
  <c r="J11" i="8" s="1"/>
  <c r="I10" i="8"/>
  <c r="H10" i="8"/>
  <c r="J10" i="8" s="1"/>
  <c r="I9" i="8"/>
  <c r="H9" i="8"/>
  <c r="J9" i="8" s="1"/>
  <c r="I8" i="8"/>
  <c r="H8" i="8"/>
  <c r="J8" i="8" s="1"/>
  <c r="I7" i="8"/>
  <c r="H7" i="8"/>
  <c r="I6" i="8"/>
  <c r="I5" i="8"/>
  <c r="I4" i="8"/>
  <c r="J7" i="8" l="1"/>
  <c r="H361" i="8"/>
  <c r="G44" i="6"/>
  <c r="G45" i="6"/>
  <c r="G46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3" i="5"/>
  <c r="H44" i="5"/>
  <c r="H45" i="5"/>
  <c r="H363" i="8" l="1"/>
  <c r="H364" i="8" s="1"/>
  <c r="H365" i="8" s="1"/>
</calcChain>
</file>

<file path=xl/sharedStrings.xml><?xml version="1.0" encoding="utf-8"?>
<sst xmlns="http://schemas.openxmlformats.org/spreadsheetml/2006/main" count="824" uniqueCount="358">
  <si>
    <t>PROPUESTA ECONÓMICA</t>
  </si>
  <si>
    <t>NOMBRE CLIENTE:</t>
  </si>
  <si>
    <t>OFERTA N°:</t>
  </si>
  <si>
    <t>CIUDAD:</t>
  </si>
  <si>
    <t>FECHA:</t>
  </si>
  <si>
    <t>% ESTAMPILLAS</t>
  </si>
  <si>
    <t>COMERCIAL:</t>
  </si>
  <si>
    <t>REQUERIMIENTO:</t>
  </si>
  <si>
    <t>TIPO DE CLIENTE:</t>
  </si>
  <si>
    <t>TIPO DE PROCESO:</t>
  </si>
  <si>
    <t>% IMPREVISTOS</t>
  </si>
  <si>
    <t>Ítem</t>
  </si>
  <si>
    <t>Descripción</t>
  </si>
  <si>
    <t>Ref.</t>
  </si>
  <si>
    <t>Cant.</t>
  </si>
  <si>
    <t>Precio Unitario $</t>
  </si>
  <si>
    <t>Precio Total $</t>
  </si>
  <si>
    <t>Gestor de Producto</t>
  </si>
  <si>
    <t>Marca</t>
  </si>
  <si>
    <r>
      <t xml:space="preserve">Tiempos De entrega Proveedor </t>
    </r>
    <r>
      <rPr>
        <b/>
        <i/>
        <sz val="10"/>
        <color theme="0"/>
        <rFont val="Arial Narrow"/>
        <family val="2"/>
      </rPr>
      <t xml:space="preserve">(días) </t>
    </r>
  </si>
  <si>
    <t>Pre-Requisitos Instalación</t>
  </si>
  <si>
    <t>Tiempos De entrega Proveedor</t>
  </si>
  <si>
    <t>Gestor</t>
  </si>
  <si>
    <t>SUBTOTAL</t>
  </si>
  <si>
    <t>IVA 19%</t>
  </si>
  <si>
    <t>TOTAL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</si>
  <si>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</t>
  </si>
  <si>
    <t>CONDICIONES COMERCIALES</t>
  </si>
  <si>
    <t xml:space="preserve">     VALIDEZ DE LA OFERTA:</t>
  </si>
  <si>
    <t>X DÍAS</t>
  </si>
  <si>
    <t xml:space="preserve">     TIEMPO DE ENTREGA:</t>
  </si>
  <si>
    <t>MÁXIMO X DÍAS /SEMANAS</t>
  </si>
  <si>
    <t>OBSERVACIONES</t>
  </si>
  <si>
    <t>GESTOR DE PRODUCTO</t>
  </si>
  <si>
    <t>MARCA</t>
  </si>
  <si>
    <t>*   Espacio para calidad (No imprimir ni Modificar)</t>
  </si>
  <si>
    <t>MODIFICACIONES</t>
  </si>
  <si>
    <t xml:space="preserve">FECHA DE MODIFICACIÓN </t>
  </si>
  <si>
    <t xml:space="preserve">NO. DE MODIFICACIÓN  </t>
  </si>
  <si>
    <t>DESCRIPCIÓN DE LOS CAMBIOS REALIZADOS</t>
  </si>
  <si>
    <t>CARGO RESPONSABLE POR LA APROBACIÓN DE LA MODIFICACIÓN</t>
  </si>
  <si>
    <t>Creación del documento</t>
  </si>
  <si>
    <t>Gerente de Operaciones</t>
  </si>
  <si>
    <t>Se actualizó el formato de oferta agregando la celda de "Prerrequisitos de instalación"</t>
  </si>
  <si>
    <t>Gerente de Operaciones
Coordinacion de Operaciones</t>
  </si>
  <si>
    <t>Se modifica color en las celdas de acuerdo teniendo encuenta el manual de identiddad de Electroequipos</t>
  </si>
  <si>
    <t>Cant. Entregada</t>
  </si>
  <si>
    <t>Precio Unitario  $</t>
  </si>
  <si>
    <t xml:space="preserve">IVA unitario </t>
  </si>
  <si>
    <t>Precio Total con IVA  $</t>
  </si>
  <si>
    <t>TOTAL BRUTO</t>
  </si>
  <si>
    <t>DESCUENTO</t>
  </si>
  <si>
    <t>GENERICA-FOTOLUMINICENTE</t>
  </si>
  <si>
    <t>Texto en español e ingles, impreso en vinilo blanco laminado, sobre lamina en acrílico transparente de 2mm, medidas 20 x 30 cms.</t>
  </si>
  <si>
    <t>De 5 cm de ancho por 20 mt de largo color negro, centro fotoluminicente</t>
  </si>
  <si>
    <t>ROLLOS DE CINTA ANTIDESLIZANTE</t>
  </si>
  <si>
    <t>ROLLOS DE CINTA DE MARCACIÓN ADHESIVA</t>
  </si>
  <si>
    <t>SOPORTE DE PEDESTAL PARA EXTINTOR DE 20 LBS.</t>
  </si>
  <si>
    <t>SEÑALIZACIÓN ESCALERA DE EVACUACION</t>
  </si>
  <si>
    <t>SEÑALIZACIÓN BOTIQUIN</t>
  </si>
  <si>
    <t>SEÑALIZACIÓN CAMILLA DE EMERGENCIA</t>
  </si>
  <si>
    <t>SEÑALIZACIÓN EXTINTOR DE AGUA A PRESIÓN</t>
  </si>
  <si>
    <t>SEÑALIZACIÓN NO ES SALIDA DE EMERGENCIA</t>
  </si>
  <si>
    <t>SEÑALIZACIÓN PROHIBIDO PERSONAL NO AUTORIZADO</t>
  </si>
  <si>
    <t>SEÑALIZACIÓN RIESGO ELECTRICO</t>
  </si>
  <si>
    <t>SEÑALIZACIÓN EXTINTOR CO2</t>
  </si>
  <si>
    <t>SEÑALIZACIÓN SALIDA DE EMERGENCIA</t>
  </si>
  <si>
    <t>SEÑALIZACIÓN NO USE EL ASCENSOR EN CASO DE EMERGENCIA</t>
  </si>
  <si>
    <t>SEÑALIZACIÓN RUTA DE EVACUACION- (DERECHA)</t>
  </si>
  <si>
    <t>SEÑALIZACIÓN RUTA DE EVACUACION- (IZQUIERDA)</t>
  </si>
  <si>
    <t>SEÑALIZACIÓN EXTINTOR MULTIPROPOSITO</t>
  </si>
  <si>
    <t>SEÑALIZACIÓN AREA DE CAFETERIA</t>
  </si>
  <si>
    <t>SEÑALIZACIÓN RUTA DE EVACUACIÓN</t>
  </si>
  <si>
    <t>SEÑALIZACIÓN USO OBLIGATORIO DE ELEMENTOS DE PROTECCIÓN PERSONAL</t>
  </si>
  <si>
    <t>SEÑALIZACIÓN ESTACIÓN LAVA OJOS</t>
  </si>
  <si>
    <t>SEÑALIZACIÓN ESCALERA (SUBIENDO)</t>
  </si>
  <si>
    <t>SEÑALIZACIÓN ESCALERA (BAJANDO)</t>
  </si>
  <si>
    <t>SEÑALIZACIÓN BAÑO MIXTO DISCAPACITADOS</t>
  </si>
  <si>
    <t>SEÑALIZACIÓN LAMPARA DE EMERGENCIA NO PERMANENTE PARA ESCALERAS</t>
  </si>
  <si>
    <t>SEÑALIZACIÓN SALÓN DE METROLOGÍA</t>
  </si>
  <si>
    <t>SEÑALIZACIÓN SALA DE CALIBRACIÓN</t>
  </si>
  <si>
    <t>SEÑALIZACIÓN INSTALACIÓN DE PRUEBAS</t>
  </si>
  <si>
    <t>SEÑALIZACIÓN DEPARTAMENTO DE CONTROL DE CALIDAD</t>
  </si>
  <si>
    <t>SEÑALIZACIÓN ÁREA DE INSPECCIÓN</t>
  </si>
  <si>
    <t>SEÑALIZACIÓN CENTRO DE INVESTIGACIÓN Y DESARROLLO</t>
  </si>
  <si>
    <t>SEÑALIZACIÓN SALA DE LIMPIEZA</t>
  </si>
  <si>
    <t>SEÑALIZACIÓN TALLER DE PRECISIÓN</t>
  </si>
  <si>
    <t>SEÑALIZACIÓN LABORATORIO DE PATRONES</t>
  </si>
  <si>
    <t>SEÑALIZACIÓN CENTRO DE MEDICIÓN</t>
  </si>
  <si>
    <t>SEÑALIZACIÓN MAQUINARIA Y EQUIPOS ESPECIALIZADOS</t>
  </si>
  <si>
    <t>SEÑALIZACIÓN MAQUINARIA DE MEDICIÓN POR COORDENADAS (CMM)</t>
  </si>
  <si>
    <t>SEÑALIZACIÓN INTERFERÓMETRO LÁSER</t>
  </si>
  <si>
    <t>SEÑALIZACIÓN MICRÓMETRO</t>
  </si>
  <si>
    <t>SEÑALIZACIÓN CALIBRADOR (PIE DE REY)</t>
  </si>
  <si>
    <t>SEÑALIZACIÓN MEDIDOR DE RUGOSIDAD SUPERFICIAL</t>
  </si>
  <si>
    <t>SEÑALIZACIÓN COMPARADOR ÓPTICO</t>
  </si>
  <si>
    <t>SEÑALIZACIÓN JUEGO DE BLOQUES PATRÓN</t>
  </si>
  <si>
    <t>SEÑALIZACIÓN CALIBRADOR DE PRECISIÓN</t>
  </si>
  <si>
    <t>SEÑALIZACIÓN COMPARADOR DE MASAS</t>
  </si>
  <si>
    <t>SEÑALIZACIÓN PROYECTOR DE PERFILES</t>
  </si>
  <si>
    <t>SEÑALIZACIÓN CALIBRADOR DE TERMÓMETROS</t>
  </si>
  <si>
    <t>SEÑALIZACIÓN PROBADOR DIMENSIONAL</t>
  </si>
  <si>
    <t>SEÑALIZACIÓN ESPECTROFOTÓMETRO</t>
  </si>
  <si>
    <t>SEÑALIZACIÓN PROBADOR DE LLAVES DINANOMÉTRICAS</t>
  </si>
  <si>
    <t>SEÑALIZACIÓN MAQUINA UNIVERSAL DE ENSAYOS</t>
  </si>
  <si>
    <t>SEÑALIZACIÓN USE PROTECCIÓN VISUAL</t>
  </si>
  <si>
    <t>SEÑALIZACIÓN SOLO PERSONAL AUTORIZADO</t>
  </si>
  <si>
    <t>SEÑALIZACIÓN NO TOCAR - EQUIPOS DE PRECISIÓN</t>
  </si>
  <si>
    <t>SEÑALIZACIÓN USE PULSERA ANTIESTÁTICA</t>
  </si>
  <si>
    <t>SEÑALIZACIÓN MANTENGA EL ÁREA LIMPIA Y SECA</t>
  </si>
  <si>
    <t>SEÑALIZACIÓN ALTO VOLTAJE - RIESGO DE DESCARGA ELÉCTRICA</t>
  </si>
  <si>
    <t>SEÑALIZACIÓN MANIPULAR CON CUIDAD - INSTRUMENTOS FRAGILES</t>
  </si>
  <si>
    <t>SEÑALIZACIÓN PROHIBIDO EL ACCESO NO AUTORIZADO</t>
  </si>
  <si>
    <t>SEÑALIZACIÓN CALIBRACIÓN EN CURSO - NO MOLESTAR</t>
  </si>
  <si>
    <t>SEÑALIZACIÓN SIGA LAS DIRECTRICES DE LA NORMA ISO - IEC17025</t>
  </si>
  <si>
    <t>SEÑALIZACIÓN UBICACIÓN DEL EXTINTOR</t>
  </si>
  <si>
    <t>SEÑALIZACIÓN PUESTO DE PRIMEROS AUXILIOS</t>
  </si>
  <si>
    <t>SEÑALIZACIÓN USE ALFOMBRA DE CONEXIÓN A TIERRA</t>
  </si>
  <si>
    <t>SEÑALIZACIÓN INFORME CUALQUIER FALLO DEL EQUIPO DE INMEDIATO</t>
  </si>
  <si>
    <t>SEÑALIZACIÓN BANCOS DE TRABAJO</t>
  </si>
  <si>
    <t>SEÑALIZACIÓN AMBIENTE DE MAQUINAS 1</t>
  </si>
  <si>
    <t>SEÑALIZACIÓN AMBIENTE DE MAQUINAS 2</t>
  </si>
  <si>
    <t>SEÑALIZACIÓN AMBIENTE DE ALINEACIÓN ESTÁTICA Y DINÁMICA</t>
  </si>
  <si>
    <t>SEÑALIZACIÓN AMBIENTE DE LAMINACIÓN</t>
  </si>
  <si>
    <t>SEÑALIZACIÓN AMBIENTE DE RECTIFICACIÓN DE YESOS</t>
  </si>
  <si>
    <t>SEÑALIZACIÓN LABORATORIO DE ANÁLISIS DE MARCHA Y MOVIMIENTO</t>
  </si>
  <si>
    <t>SEÑALIZACIÓN NO FUMAR</t>
  </si>
  <si>
    <t>SEÑALIZACIÓN NO JUGAR</t>
  </si>
  <si>
    <t>SEÑALIZACIÓN PROHIBIDO CONSUMIR ALIMENTOS</t>
  </si>
  <si>
    <t>SEÑALIZACIÓN RECOGERSE EL CABELLO ANTES DE UTILIZAR O MANIPULAR ALGUNA MÁQUINA</t>
  </si>
  <si>
    <t>SEÑALIZACIÓN NO USE NINGÚN TIPO DE JOYAS AL OPERAR LAS MÁQUINAS</t>
  </si>
  <si>
    <t>SEÑALIZACIÓN INFÓRMESE ANTES DE UTILIZAR UNA MÁQUINA</t>
  </si>
  <si>
    <t>SEÑALIZACIÓN RESPETE LAS ÁREAS DE TRABAJO Y TRÁNSITO</t>
  </si>
  <si>
    <t>SEÑALIZACIÓN APAGUE LOS EQUIPOS ANTES DE SALIR</t>
  </si>
  <si>
    <t>SEÑALIZACIÓN CONSULTE Y SIGA EL PROCEDIMIENTO DE LA FICHA DE SEGURIDAD DE CADA MAQUINA</t>
  </si>
  <si>
    <t>SEÑALIZACIÓN UTILICE LOS ELEMENTOS DE PROTECCIÓN PERSONAL</t>
  </si>
  <si>
    <t>SEÑALIZACIÓN DEVUELVA LAS HERRAMIENTAS AL TERMINAR LA LABOR</t>
  </si>
  <si>
    <t>SEÑALIZACIÓN DEJE ASEADO ESTE LUGAR AL TERMINAR LA LABOR</t>
  </si>
  <si>
    <t>SEÑALIZACIÓN NO OPERE LA MÁQUINA SIN LA SUPERVISIÓN DEL INSTRUCTOR</t>
  </si>
  <si>
    <t>SEÑALIZACIÓN CERCIÓRESE QUE EL ÁREA DE TRABAJO ESTÉ DESPEJADA Y LIMPIA</t>
  </si>
  <si>
    <t>SEÑALIZACIÓN ANTES DE UTILIZA LA MÁQUINA REVISE LA GUÍA DE SEGURIDAD</t>
  </si>
  <si>
    <t>SEÑALIZACIÓN VERIFIQUE QUE LAS PROTECCIONES DE LAS MÁQUINAS ESTÉN EN SU LUGAR Y ASEGURADAS</t>
  </si>
  <si>
    <t>SEÑALIZACIÓN REALICE LAS OPERACIONES DE ALISTAMIENTO CON LA MÁQUINA DESENERGIZADA</t>
  </si>
  <si>
    <t>SEÑALIZACIÓN OBSERVE EL BUEN FUNCIONAMIENTO DE CONTROLES DE LA MÁQUINA</t>
  </si>
  <si>
    <t>SEÑALIZACIÓN ALISTE LOS MATERIALES A USAR Y DISPONGALOS CERCA AL LUGAR DE TRABAJO</t>
  </si>
  <si>
    <t>SEÑALIZACIÓN ENERGICE LA MÁQUINA Y REALICE LAS OPERACIONES DE TRABAJO DE ACURDO AL PROCEDIMIENTO ESTABLECIDO</t>
  </si>
  <si>
    <t>SEÑALIZACIÓN AJUSTE PARÁMETROS DE TRABAJO DE ACUERDO A LA LABOR REALIZADA</t>
  </si>
  <si>
    <t>SEÑALIZACIÓN REALICE CONTROLES VISUALES Y DIMENSIONALES DURANTE EL PROCESO DE TRABAJO</t>
  </si>
  <si>
    <t>SEÑALIZACIÓN UNA VEZ TERMINADA LA OPERACIÓN</t>
  </si>
  <si>
    <t>SEÑALIZACIÓN CIZALLA</t>
  </si>
  <si>
    <t>SEÑALIZACIÓN MAQUINA DE COSER PLANA</t>
  </si>
  <si>
    <t>SEÑALIZACIÓN  LAMINADORA</t>
  </si>
  <si>
    <t>SEÑALIZACIÓN  PRENSA MANUAL</t>
  </si>
  <si>
    <t>SEÑALIZACIÓN  SIERRA DE CINTA</t>
  </si>
  <si>
    <t>SEÑALIZACIÓN  LIJADORA DE CINTA</t>
  </si>
  <si>
    <t>SEÑALIZACIÓN  ESMERIL</t>
  </si>
  <si>
    <t>SEÑALIZACIÓN  HERRAMIENTA MANUAL</t>
  </si>
  <si>
    <t>SEÑALIZACIÓN  TORNO CONVENCIONAL Y CNC</t>
  </si>
  <si>
    <t>SEÑALIZACIÓN  ELÉCTROEROSIONADORAS</t>
  </si>
  <si>
    <t>SEÑALIZACIÓN  TALADRO VERTICAL</t>
  </si>
  <si>
    <t>SEÑALIZACIÓN  FRESADORAS CONVENCIONAL Y CNC</t>
  </si>
  <si>
    <t>SEÑALIZACIÓN HORNOS</t>
  </si>
  <si>
    <t>SEÑALIZACIÓN  ASPIRADORA INDUSTRIAL</t>
  </si>
  <si>
    <t>SEÑALIZACIÓN  AMBIENTE DE AUTOMATIZACIÓN INDUSTRIAL Y MECRATRÓNICA SMC</t>
  </si>
  <si>
    <t>SEÑALIZACIÓN  GEMELOS DIGITALES</t>
  </si>
  <si>
    <t>SEÑALIZACIÓN  ACTUADOR NEUMÁTICO</t>
  </si>
  <si>
    <t>SEÑALIZACIÓN  ACTUADOR ELÉCTRICO</t>
  </si>
  <si>
    <t>SEÑALIZACIÓN  ELECTROVÁLVULA</t>
  </si>
  <si>
    <t>SEÑALIZACIÓN  VÁLVULA NEUMÁTICA</t>
  </si>
  <si>
    <t>SEÑALIZACIÓN  RACORES Y TUBOS</t>
  </si>
  <si>
    <t>SEÑALIZACIÓN  CONTROL DE FLUIDOS</t>
  </si>
  <si>
    <t>SEÑALIZACIÓN  SENSORES Y DETECTORES</t>
  </si>
  <si>
    <t>SEÑALIZACIÓN  CONTROL DE LA ELECTRICIDAD ESTÁTICA</t>
  </si>
  <si>
    <t>SEÑALIZACIÓN  CONTROLADOR DE TEMPERATURA</t>
  </si>
  <si>
    <t>SEÑALIZACIÓN  TRATAMIENTO DE AIRE COMPRIMIDO</t>
  </si>
  <si>
    <t>SEÑALIZACIÓN  ESTACIÓN DE PRODUCCIÓN CON REGULACIÓN Y CONTROL DE VARIABLES</t>
  </si>
  <si>
    <t>SEÑALIZACIÓN SISTEMA DE APRENDIZAJE</t>
  </si>
  <si>
    <t>SEÑALIZACIÓN  COMPONENTES HIDRÁULICOS</t>
  </si>
  <si>
    <t>SEÑALIZACIÓN  SISTEMA DE ENTRENAMIENTO MECÁNICO</t>
  </si>
  <si>
    <t>SEÑALIZACIÓN  USAR GAFAS DE SEGURIDAD</t>
  </si>
  <si>
    <t>SEÑALIZACIÓN USAR PROTECCIÓN FACIAL</t>
  </si>
  <si>
    <t>SEÑALIZACIÓN  USAR GUANTES DE SEGURIDAD</t>
  </si>
  <si>
    <t>SEÑALIZACIÓN  USAR EQUIPO DE SEGURIDAD</t>
  </si>
  <si>
    <t>SEÑALIZACIÓN  NO CONSUMIR ALIMENTOS</t>
  </si>
  <si>
    <t>SEÑALIZACIÓN  NO CONSUMIR BEBIDAS</t>
  </si>
  <si>
    <t>SEÑALIZACIÓN  NO USAR EL TELÉFONO</t>
  </si>
  <si>
    <t>SEÑALIZACIÓN  KIT DE PRIMEROS AUXILIOS</t>
  </si>
  <si>
    <t>SEÑALIZACIÓN  MANTENER LIBRE</t>
  </si>
  <si>
    <t>SEÑALIZACIÓN  ÁREA DE TRABAJO</t>
  </si>
  <si>
    <t>SEÑALIZACIÓN  PRECAUCIÓN</t>
  </si>
  <si>
    <t>SEÑALIZACIÓN  EXTINTOR</t>
  </si>
  <si>
    <t>SEÑALIZACIÓN  SALIDA</t>
  </si>
  <si>
    <t>SEÑALIZACIÓN  PELIGRO</t>
  </si>
  <si>
    <t>SEÑALIZACIÓN  ADVERTENCIA</t>
  </si>
  <si>
    <t>SEÑALIZACIÓN  CENTRO DE APRENDIZAJE PARA LAS TECNOLOGÍAS DE LA INDUSTRIA 4.0</t>
  </si>
  <si>
    <t>SEÑALIZACIÓN  CONTROLADOR LÓGICO PROGRAMABLE (PLC)</t>
  </si>
  <si>
    <t>SEÑALIZACIÓN  VARIADOR DE VELOCIDAD</t>
  </si>
  <si>
    <t xml:space="preserve">SEÑALIZACIÓN  VARIADOR DE FRECUENCIA </t>
  </si>
  <si>
    <t>SEÑALIZACIÓN  ROBOT INDUSTRIAL KUKA</t>
  </si>
  <si>
    <t>SEÑALIZACIÓN  MODELADO DIGITAL</t>
  </si>
  <si>
    <t>SEÑALIZACIÓN  AUTOMATIZACIÓN INDUSTRIAL</t>
  </si>
  <si>
    <t>SEÑALIZACIÓN  DIGITALIZACIÓN</t>
  </si>
  <si>
    <t>SEÑALIZACIÓN  LINEA DE PRODUCCIÓN DIGITAL</t>
  </si>
  <si>
    <t>SEÑALIZACIÓN  DISEÑO DE MAQUINAS</t>
  </si>
  <si>
    <t>SEÑALIZACIÓN  DISEÑO Y SIMULACIÓN DE PRODUCTOS</t>
  </si>
  <si>
    <t xml:space="preserve">SEÑALIZACIÓN  MANTENER EL ÁREA LIMPIA Y DESPEJADA </t>
  </si>
  <si>
    <t>SEÑALIZACIÓN  SALIDA DE EMERGENCIA</t>
  </si>
  <si>
    <t>SEÑALIZACIÓN NO APOYARSE</t>
  </si>
  <si>
    <t>SEÑALIZACIÓN  NO UTILIZAR SIN PERMISO</t>
  </si>
  <si>
    <t>SEÑALIZACIÓN  NO TOCAR</t>
  </si>
  <si>
    <t>SEÑALIZACIÓN  NO ENTRAR SIN AUTORIZACIÓN</t>
  </si>
  <si>
    <t>SEÑALIZACIÓN  FAVOR NO MOVER EL EQUIPO</t>
  </si>
  <si>
    <t>SEÑALIZACIÓN  SEGUIR LAS INDICACIONES</t>
  </si>
  <si>
    <t>SEÑALIZACIÓN AMBIENTE DE FORMACIÓN EN CONTROL DE SEGURIDAD INDUSTRIAL</t>
  </si>
  <si>
    <t>SEÑALIZACIÓN  SERVIDORES DE SIMULACIÓN, IMPRESO EN VINILO BLANCO LAMINADO</t>
  </si>
  <si>
    <t>SEÑALIZACIÓN  FIREWALLS FÍSICOS Y VIRTUALES</t>
  </si>
  <si>
    <t>SEÑALIZACIÓN  INTERRUPTORES Y REPETIDORES GESTIONABLES</t>
  </si>
  <si>
    <t>SEÑALIZACIÓN  ESTACIÓN DE MONITOREO DE RED</t>
  </si>
  <si>
    <t>SEÑALIZACIÓN  SISTEMA DE VIDEO-VIGILANCIA (CCTV)</t>
  </si>
  <si>
    <t>SEÑALIZACIÓN  SENSORES DE MOVIMIENTO Y PUERTAS INTELIGENTES</t>
  </si>
  <si>
    <t>SEÑALIZACIÓN  SOFWARE DE DETECCIÓN DE INTRUSOS (ISD/IPS)</t>
  </si>
  <si>
    <t>SEÑALIZACIÓN  CONSOLAS DE ADMINISTRACIÓN DE SEGURIDAD</t>
  </si>
  <si>
    <t>SEÑALIZACIÓN SIMULADORES DE ATAQUES CIBERNÉTICOS</t>
  </si>
  <si>
    <t>SEÑALIZACIÓN ESCÁNERES DE VULNERABILIDADES</t>
  </si>
  <si>
    <t>SEÑALIZACIÓN  EQUIPOS BIOMÉTRICOS (LECTORES DE HUELLAS, RECONOCIMIENTO FACIAL)</t>
  </si>
  <si>
    <t>SEÑALIZACIÓN  COMPUTADORES PARA PRUEBAS DE PENETRACIÓN (HACKING ÉTICO)</t>
  </si>
  <si>
    <t>SEÑALIZACIÓN  PLATAFORMAS DE GESTIÓN DE INCIDENTES</t>
  </si>
  <si>
    <t>SEÑALIZACIÓN  SOFTWARE DE CONTROL DE ACCESO</t>
  </si>
  <si>
    <t>SEÑALIZACIÓN  SISTEMA DE RESPALDO Y RECUPERACIÓN</t>
  </si>
  <si>
    <t>SEÑALIZACIÓN  TARJETA RFID Y LECTORES</t>
  </si>
  <si>
    <t>SEÑALIZACIÓN  NO ABRIR ARCHIVOS O PROGRAMA DESCONOCIDOS</t>
  </si>
  <si>
    <t>SEÑALIZACIÓN  PROHIBIDO INGRESAR DISPOSITIVOS USB SIN AUTORIZACIÓN</t>
  </si>
  <si>
    <t>SEÑALIZACIÓN  MANTENER CONTRASEÑAS SEGURAS Y NO COMPARTIRLAS</t>
  </si>
  <si>
    <t>SEÑALIZACIÓN  REPORTAR ACCESOS SOSPECHOSOS DE INMEDIATO</t>
  </si>
  <si>
    <t>SEÑALIZACIÓN NO DESCONECTAR EQUIPOS DE RED SIN PERMISO</t>
  </si>
  <si>
    <t>SEÑALIZACIÓN  USAR SOFTWARE DE FORMA ÉTICA Y ACADÉMICA</t>
  </si>
  <si>
    <t>SEÑALIZACIÓN  SEGUIR EL PROTOCOLO DE SEGURIDAD DIGITAL</t>
  </si>
  <si>
    <t>SEÑALIZACIÓN  NO MODIFICAR CONFIGURACIONES DE RED</t>
  </si>
  <si>
    <t>SEÑALIZACIÓN  CONOCER RUTAS DE EVACUACIÓN EN CASO DE EMERGENCIA</t>
  </si>
  <si>
    <t>SEÑALIZACIÓN  UTILIZAR SOLO CREDENCIALES ASIGNADAS POR EL INSTRUCTOR</t>
  </si>
  <si>
    <t>SEÑALIZACIÓN KIT PRIMEROS AUXILIOS</t>
  </si>
  <si>
    <t>SEÑALIZACIÓN  MANTENER EL ÁREA LIBRE Y DESPEJADA</t>
  </si>
  <si>
    <t>SEÑALIZACIÓN PRECAUCIÓN</t>
  </si>
  <si>
    <t>SEÑALIZACIÓN  NO APOYARSE</t>
  </si>
  <si>
    <t>SEÑALIZACIÓN NO UTILIZAR SIN PERMISO</t>
  </si>
  <si>
    <t>SEÑALIZACIÓN SEGUIR LAS INDICACIONES</t>
  </si>
  <si>
    <t>SEÑALIZACIÓN  AMBIENTE DE FORMACIÓN INTERACTIVO FESTO</t>
  </si>
  <si>
    <t>SEÑALIZACIÓN  PANTALLA INTERACTIVA</t>
  </si>
  <si>
    <t>SEÑALIZACIÓN  SEMÁFORO DE PROGRAMACIÓN</t>
  </si>
  <si>
    <t>SEÑALIZACIÓN  PROGRAMADOR DE SEMÁFORO PLC</t>
  </si>
  <si>
    <t>SEÑALIZACIÓN  SERVIDOR</t>
  </si>
  <si>
    <t>SEÑALIZACIÓN  CAJÓN 1 (-SOFTWARE - COMPUTADOR MASTER - WACOM PARA DIBUJO - MATERIALES DE EMPAQUE)</t>
  </si>
  <si>
    <t>SEÑALIZACIÓN  CAJÓN 2 (-BIONICS)</t>
  </si>
  <si>
    <t xml:space="preserve">SEÑALIZACIÓN  CAJÓN 3 - ARDUINOS (MICRO ARDUINOS) </t>
  </si>
  <si>
    <t>SEÑALIZACIÓN  CAJÓN 4 (-COMPONENTES ELÉCTRICOS Y DE PROGRAMACIÓN - CABLEADO)</t>
  </si>
  <si>
    <t>SEÑALIZACIÓN  CAJÓN 5 (-SIMULADORES - CONECTORES PARA SIMULADORES - TRÍPODES Y LED DE ANILLOS)</t>
  </si>
  <si>
    <t>SEÑALIZACIÓN CAJÓN 6 (DISPOSITIVOS DE REALIDAD VIRTUAL Y AUMENTADA - CENTRO DE DIAGNOSTICO - GEMELOS DE SEGURIDAD)</t>
  </si>
  <si>
    <t>SEÑALIZACIÓN  CAJÓN 7 (-EXPANSORES DE MALLA (PARA CONECTIVIDAD))</t>
  </si>
  <si>
    <t>SEÑALIZACIÓN  CAJÓN 8 (-REPETIDOR VELOP)</t>
  </si>
  <si>
    <t>SEÑALIZACIÓN  CAJÓN 9 (-PROYECTOS)</t>
  </si>
  <si>
    <t>SEÑALIZACIÓN  CAJÓN 10 (-MANUALES)</t>
  </si>
  <si>
    <t>SEÑALIZACIÓN  CAJÓN 11 (-IMPLEMENTOS DE OFICINA)</t>
  </si>
  <si>
    <t xml:space="preserve">SEÑALIZACIÓN  CAJÓN 13 (-MULTIMETROS - AMPERÍMETRO - COMPUTADORES HP 440 - COMPUTADORES Z - BATERÍAS PARA SISTEMAS FOTOVOLTAICOS) </t>
  </si>
  <si>
    <t>SEÑALIZACIÓN  USO OBLIGATORIO DE GAFAS DE PROTECCIÓN</t>
  </si>
  <si>
    <t>SEÑALIZACIÓN  USO OBLIGATORIO DE GUANTES PARA MANIPULAR COMPONENTES</t>
  </si>
  <si>
    <t>SEÑALIZACIÓN  NO TOCAR EQUIPOS EN FUNCIONAMIENTO</t>
  </si>
  <si>
    <t>SEÑALIZACIÓN  PROHIBIDO EL INGRESO SIN AUTORIZACIÓN</t>
  </si>
  <si>
    <t>SEÑALIZACIÓN  CONECTAR Y DESCONECTAR EQUIPOS CON PRECAUCIÓN</t>
  </si>
  <si>
    <t>SEÑALIZACIÓN  MANTENER CABLES ORGANIZADOS PARA EVITAR TROPIEZOS</t>
  </si>
  <si>
    <t>SEÑALIZACIÓN  NO MANIPULAR CILINDROS NI SISTEMAS NEUMÁTICOS NI SUPERVISIÓN</t>
  </si>
  <si>
    <t>SEÑALIZACIÓN  AMBIENTE DE APRENDIZAJE LEGO</t>
  </si>
  <si>
    <t>SEÑALIZACIÓN  RESPETA EL ESPACIO Y A TUS COMPAÑEROS</t>
  </si>
  <si>
    <t>SEÑALIZACIÓN  USA LOS MATERIALES CON CUIDADO</t>
  </si>
  <si>
    <t>SEÑALIZACIÓN  MANTÉN TU ÁREA LIMPIA</t>
  </si>
  <si>
    <t>SEÑALIZACIÓN  SIGUE LAS INSTRUCCIONES DEL INSTRUCTOR</t>
  </si>
  <si>
    <t>SEÑALIZACIÓN  NO COMAS NI BEBAS EN EL SALÓN</t>
  </si>
  <si>
    <t>SEÑALIZACIÓN  ZONA DE CONSTRUCCIÓN</t>
  </si>
  <si>
    <t>SEÑALIZACIÓN  ZONA DE ALMACENAMIENTO</t>
  </si>
  <si>
    <t>SEÑALIZACIÓN  ZONA DE ALMACENAMIENTO DE COMPUTADORES</t>
  </si>
  <si>
    <t>SEÑALIZACIÓN  MATERIALES LEGO</t>
  </si>
  <si>
    <t>SEÑALIZACIÓN  CABLES Y COMPONENTES</t>
  </si>
  <si>
    <t>SEÑALIZACIÓN  ELEMENTOS DE LIMPIEZA</t>
  </si>
  <si>
    <t xml:space="preserve">SEÑALIZACIÓN  LÁVATE LAS MANOS ANTES Y DESPUÉS DE USAR MATERIALES </t>
  </si>
  <si>
    <t>SEÑALIZACIÓN  LIMPIA TU ESTACIÓN DE TRABAJO</t>
  </si>
  <si>
    <t>SEÑALIZACIÓN  PRECAUCIÓN: PISO HÚMEDO</t>
  </si>
  <si>
    <t>SEÑALIZACIÓN  NO ENTRAR</t>
  </si>
  <si>
    <t>SEÑALIZACIÓN  ALTA TENSIÓN</t>
  </si>
  <si>
    <t xml:space="preserve">SEÑALIZACIÓN  MATERIALES INFLAMABLES </t>
  </si>
  <si>
    <t>SEÑALIZACIÓN  ÁREA DE OFICINA</t>
  </si>
  <si>
    <t>SEÑALIZACIÓN  ÁREA RESTRINGIDA</t>
  </si>
  <si>
    <t xml:space="preserve">SEÑALIZACIÓN  PASILLO </t>
  </si>
  <si>
    <t xml:space="preserve">SEÑALIZACIÓN  MANTENER LIBRE </t>
  </si>
  <si>
    <t>SEÑALIZACIÓN  EXTINTOR INCENDIO</t>
  </si>
  <si>
    <t>SEÑALIZACIÓN  ESTACIÓN DE PRIMEROS AUXILIOS</t>
  </si>
  <si>
    <t>SEÑALIZACIÓN  RUTA DE EVACUACIÓN</t>
  </si>
  <si>
    <t>SEÑALIZACIÓN  ALARMA INCENDIO</t>
  </si>
  <si>
    <t>SEÑALIZACIÓN  NO MOLESTAR</t>
  </si>
  <si>
    <t>SEÑALIZACIÓN  FUERA DE SERVICIO</t>
  </si>
  <si>
    <t>SEÑALIZACIÓN  SOLO PERSONAL AUTORIZADO</t>
  </si>
  <si>
    <t>SEÑALIZACIÓN  PROTECCIÓN OCULAR REQUERIDA</t>
  </si>
  <si>
    <t>SEÑALIZACIÓN  NO FUMAR</t>
  </si>
  <si>
    <t>SEÑALIZACIÓN  FUEGO</t>
  </si>
  <si>
    <t>SEÑALIZACIÓN PRIMEROS AUXILIOS</t>
  </si>
  <si>
    <t>SEÑALIZACIÓN MATERIAL RADIOACTIVO</t>
  </si>
  <si>
    <t>SEÑALIZACIÓN PELIGRO QUÍMICO</t>
  </si>
  <si>
    <t>SEÑALIZACIÓN PELIGRO BIOLÓGICO</t>
  </si>
  <si>
    <t>SEÑALIZACIÓN USE EQUIPO DE SEGURIDAD</t>
  </si>
  <si>
    <t>SEÑALIZACIÓN USE CASCO</t>
  </si>
  <si>
    <t>SEÑALIZACIÓN USE GUANTES</t>
  </si>
  <si>
    <t>SEÑALIZACIÓN DIRECCIÓN DEL CENTRO</t>
  </si>
  <si>
    <t>SEÑALIZACIÓN SUBDIRECCIÓN</t>
  </si>
  <si>
    <t>SEÑALIZACIÓN RECEPCIÓN</t>
  </si>
  <si>
    <t>SEÑALIZACIÓN INFORMACIÓN Y ATENCIÓN AL USUARIO</t>
  </si>
  <si>
    <t>SEÑALIZACIÓN ADMINISTRACIÓN EDUCATIVA</t>
  </si>
  <si>
    <t>SEÑALIZACIÓN SECRETARÍA ACADÉMICA</t>
  </si>
  <si>
    <t>SEÑALIZACIÓN COORDINACIÓN MISIONAL</t>
  </si>
  <si>
    <t>SEÑALIZACIÓN COORDINACIÓN ACADÉMICA</t>
  </si>
  <si>
    <t>SEÑALIZACIÓN OFICINA DE REGISTRO Y CONTROL</t>
  </si>
  <si>
    <t>SEÑALIZACIÓN OFICINA DE ATENCIÓN AL USUARIO</t>
  </si>
  <si>
    <t>SEÑALIZACIÓN PLANEACIÓN Y EVALUACIÓN</t>
  </si>
  <si>
    <t>SEÑALIZACIÓN OFICINA BILINGÜISMO</t>
  </si>
  <si>
    <t>SEÑALIZACIÓN OFICINA DE RECURSOS HUMANOS</t>
  </si>
  <si>
    <t>SEÑALIZACIÓN OFICINA DE SEGURIDAD Y SALUD EN EL TRABAJO</t>
  </si>
  <si>
    <t>SEÑALIZACIÓN OFICINA DE CONTRATACIÓN</t>
  </si>
  <si>
    <t>SEÑALIZACIÓN OFICINA JURÍDICA</t>
  </si>
  <si>
    <t>SEÑALIZACIÓN ALMACÉN Y BODEGA</t>
  </si>
  <si>
    <t>SEÑALIZACIÓN SISTEMAS E INFORMÁTICA</t>
  </si>
  <si>
    <t>SEÑALIZACIÓN MANTENIMIENTO Y SERVICIOS GENERALES</t>
  </si>
  <si>
    <t>SEÑALIZACIÓN BIENESTAR AL APRENDIZ</t>
  </si>
  <si>
    <t>SEÑALIZACIÓN PSICOLOGÍA</t>
  </si>
  <si>
    <t>SEÑALIZACIÓN TRABAJO SOCIAL</t>
  </si>
  <si>
    <t>SEÑALIZACIÓN GESTIÓN DE EMPRENDIMIENTO</t>
  </si>
  <si>
    <t>SEÑALIZACIÓN GESTIÓN DE EMPLEO</t>
  </si>
  <si>
    <t>SEÑALIZACIÓN RELACIONES CORPORATIVAS</t>
  </si>
  <si>
    <t>SEÑALIZACIÓN AULAS DE CLASE</t>
  </si>
  <si>
    <t>SEÑALIZACIÓN SALÓN DE CONFERENCIAS</t>
  </si>
  <si>
    <t>SEÑALIZACIÓN AUDITORIO</t>
  </si>
  <si>
    <t>SEÑALIZACIÓN BIBLIOTECA</t>
  </si>
  <si>
    <t>SEÑALIZACIÓN SALA DE DOCENTES</t>
  </si>
  <si>
    <t>SEÑALIZACIÓN BAÑOS</t>
  </si>
  <si>
    <t>SEÑALIZACIÓN HOMBRES</t>
  </si>
  <si>
    <t>SEÑALIZACIÓN MUJERES</t>
  </si>
  <si>
    <t>SEÑALIZACIÓN BAÑO PARA PERSONAS DISCAPACITADAS</t>
  </si>
  <si>
    <t>SEÑALIZACIÓN ZONA DE CAFETERÍA</t>
  </si>
  <si>
    <t>SEÑALIZACIÓN ZONA DE DESCANSO</t>
  </si>
  <si>
    <t>SEÑALIZACIÓN SALA DE REUNIONES</t>
  </si>
  <si>
    <t>SEÑALIZACIÓN SALA DE ESPERA</t>
  </si>
  <si>
    <t>SEÑALIZACIÓN EMPUJE</t>
  </si>
  <si>
    <t>SEÑALIZACIÓN TIRE</t>
  </si>
  <si>
    <t>SEÑALIZACIÓN HORARIO DE ATENCIÓN</t>
  </si>
  <si>
    <t>SEÑALIZACIÓN SILENCIO, POR FAVOR</t>
  </si>
  <si>
    <t>SEÑALIZACIÓN NO USAR CELULAR</t>
  </si>
  <si>
    <t>SEÑALIZACIÓN MANTENGA LA PUERTA CERRADA</t>
  </si>
  <si>
    <t>SEÑALIZACIÓN APAGUE LA LUZ AL SALIR</t>
  </si>
  <si>
    <t>SEÑALIZACIÓN PROHIBIDO EL PASO</t>
  </si>
  <si>
    <t>SEÑALIZACIÓN PROHIBIDO COMER Y BEBER</t>
  </si>
  <si>
    <t>SEÑALIZACIÓN CUIDADO CON EL ESCALÓN</t>
  </si>
  <si>
    <t>CINTA DE MARCACIÓN ADHESIVA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</si>
</sst>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_);_(* \(#,##0\);_(* &quot;-&quot;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[$-F800]dddd\,\ mmmm\ dd\,\ yyyy"/>
    <numFmt numFmtId="168" formatCode="&quot;$&quot;\ #,##0"/>
    <numFmt numFmtId="169" formatCode="_-[$$-240A]\ * #,##0.00_-;\-[$$-240A]\ * #,##0.00_-;_-[$$-240A]\ * &quot;-&quot;??_-;_-@_-"/>
    <numFmt numFmtId="170" formatCode="_-[$$-240A]\ * #,##0.0_-;\-[$$-240A]\ * #,##0.0_-;_-[$$-240A]\ * &quot;-&quot;??_-;_-@_-"/>
    <numFmt numFmtId="171" formatCode="_-[$$-240A]\ * #,##0_-;\-[$$-240A]\ * #,##0_-;_-[$$-240A]\ * &quot;-&quot;??_-;_-@_-"/>
    <numFmt numFmtId="172" formatCode="\$\ #,##0"/>
    <numFmt numFmtId="173" formatCode="_-[$$-240A]\ * #,##0.000_-;\-[$$-240A]\ * #,##0.000_-;_-[$$-240A]\ 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Arial Narrow"/>
      <family val="2"/>
    </font>
    <font>
      <b/>
      <sz val="10"/>
      <color theme="0"/>
      <name val="Arial Narrow"/>
      <family val="2"/>
    </font>
    <font>
      <sz val="11"/>
      <name val="Arial Narrow"/>
      <family val="2"/>
    </font>
    <font>
      <b/>
      <sz val="10"/>
      <name val="Montserrat Light"/>
      <family val="3"/>
    </font>
    <font>
      <sz val="11"/>
      <name val="Montserrat Light"/>
      <family val="3"/>
    </font>
    <font>
      <b/>
      <sz val="10"/>
      <color rgb="FFFF0000"/>
      <name val="Montserrat Light"/>
      <family val="3"/>
    </font>
    <font>
      <b/>
      <sz val="11"/>
      <name val="Arial Narrow"/>
      <family val="2"/>
    </font>
    <font>
      <b/>
      <i/>
      <sz val="10"/>
      <color theme="0"/>
      <name val="Arial Narrow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" fillId="0" borderId="0"/>
    <xf numFmtId="0" fontId="2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3" fillId="0" borderId="7" xfId="0" applyFont="1" applyBorder="1" applyAlignment="1" applyProtection="1">
      <alignment horizontal="left" vertical="center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4" fillId="2" borderId="0" xfId="4" applyFill="1"/>
    <xf numFmtId="0" fontId="4" fillId="0" borderId="0" xfId="4"/>
    <xf numFmtId="0" fontId="6" fillId="0" borderId="1" xfId="0" applyFont="1" applyBorder="1" applyAlignment="1">
      <alignment horizontal="center" vertical="center" wrapText="1"/>
    </xf>
    <xf numFmtId="168" fontId="5" fillId="0" borderId="1" xfId="3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1" fillId="2" borderId="13" xfId="4" applyFont="1" applyFill="1" applyBorder="1" applyAlignment="1">
      <alignment horizontal="center" vertical="center" wrapText="1"/>
    </xf>
    <xf numFmtId="14" fontId="12" fillId="2" borderId="13" xfId="4" applyNumberFormat="1" applyFont="1" applyFill="1" applyBorder="1" applyAlignment="1">
      <alignment horizontal="center" vertical="center" wrapText="1"/>
    </xf>
    <xf numFmtId="0" fontId="12" fillId="2" borderId="15" xfId="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0" fillId="0" borderId="1" xfId="1" applyNumberFormat="1" applyFont="1" applyFill="1" applyBorder="1" applyAlignment="1">
      <alignment horizontal="right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 wrapText="1"/>
    </xf>
    <xf numFmtId="164" fontId="9" fillId="3" borderId="22" xfId="2" applyFont="1" applyFill="1" applyBorder="1" applyAlignment="1">
      <alignment horizontal="center" vertical="center"/>
    </xf>
    <xf numFmtId="0" fontId="9" fillId="3" borderId="22" xfId="1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168" fontId="5" fillId="0" borderId="25" xfId="3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hidden="1"/>
    </xf>
    <xf numFmtId="0" fontId="6" fillId="0" borderId="20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2" fillId="0" borderId="12" xfId="4" applyFont="1" applyBorder="1" applyAlignment="1">
      <alignment horizontal="center" vertical="center" wrapText="1"/>
    </xf>
    <xf numFmtId="0" fontId="14" fillId="4" borderId="1" xfId="0" applyFont="1" applyFill="1" applyBorder="1" applyAlignment="1" applyProtection="1">
      <alignment horizontal="left" vertical="center"/>
      <protection hidden="1"/>
    </xf>
    <xf numFmtId="0" fontId="14" fillId="4" borderId="1" xfId="0" applyFont="1" applyFill="1" applyBorder="1" applyAlignment="1" applyProtection="1">
      <alignment vertical="center"/>
      <protection hidden="1"/>
    </xf>
    <xf numFmtId="0" fontId="14" fillId="4" borderId="20" xfId="0" applyFont="1" applyFill="1" applyBorder="1" applyAlignment="1" applyProtection="1">
      <alignment vertical="center"/>
      <protection hidden="1"/>
    </xf>
    <xf numFmtId="0" fontId="14" fillId="4" borderId="1" xfId="0" applyFont="1" applyFill="1" applyBorder="1" applyAlignment="1" applyProtection="1">
      <alignment vertical="center" wrapText="1"/>
      <protection hidden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 applyProtection="1">
      <alignment vertical="center" wrapText="1"/>
      <protection hidden="1"/>
    </xf>
    <xf numFmtId="168" fontId="5" fillId="0" borderId="28" xfId="3" applyNumberFormat="1" applyFont="1" applyFill="1" applyBorder="1" applyAlignment="1">
      <alignment vertical="center"/>
    </xf>
    <xf numFmtId="168" fontId="5" fillId="0" borderId="34" xfId="3" applyNumberFormat="1" applyFont="1" applyFill="1" applyBorder="1" applyAlignment="1">
      <alignment vertical="center"/>
    </xf>
    <xf numFmtId="166" fontId="14" fillId="0" borderId="1" xfId="3" applyFont="1" applyFill="1" applyBorder="1" applyAlignment="1">
      <alignment horizontal="right" vertical="center"/>
    </xf>
    <xf numFmtId="166" fontId="14" fillId="0" borderId="0" xfId="3" applyFont="1" applyFill="1" applyBorder="1" applyAlignment="1">
      <alignment horizontal="right" vertical="center"/>
    </xf>
    <xf numFmtId="0" fontId="14" fillId="4" borderId="8" xfId="0" applyFont="1" applyFill="1" applyBorder="1" applyAlignment="1" applyProtection="1">
      <alignment vertical="center"/>
      <protection hidden="1"/>
    </xf>
    <xf numFmtId="0" fontId="14" fillId="4" borderId="35" xfId="0" applyFont="1" applyFill="1" applyBorder="1" applyAlignment="1" applyProtection="1">
      <alignment vertical="center" wrapText="1"/>
      <protection hidden="1"/>
    </xf>
    <xf numFmtId="0" fontId="14" fillId="4" borderId="36" xfId="0" applyFont="1" applyFill="1" applyBorder="1" applyAlignment="1" applyProtection="1">
      <alignment vertical="center" wrapText="1"/>
      <protection hidden="1"/>
    </xf>
    <xf numFmtId="0" fontId="14" fillId="4" borderId="31" xfId="0" applyFont="1" applyFill="1" applyBorder="1" applyAlignment="1" applyProtection="1">
      <alignment vertical="center"/>
      <protection hidden="1"/>
    </xf>
    <xf numFmtId="0" fontId="14" fillId="4" borderId="30" xfId="0" applyFont="1" applyFill="1" applyBorder="1" applyAlignment="1" applyProtection="1">
      <alignment vertical="center"/>
      <protection hidden="1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9" fontId="16" fillId="0" borderId="0" xfId="0" applyNumberFormat="1" applyFont="1" applyAlignment="1">
      <alignment horizontal="center" vertical="center" wrapText="1"/>
    </xf>
    <xf numFmtId="0" fontId="1" fillId="0" borderId="19" xfId="0" applyFont="1" applyBorder="1" applyAlignment="1" applyProtection="1">
      <alignment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17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8" xfId="0" applyFont="1" applyBorder="1" applyAlignment="1" applyProtection="1">
      <alignment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17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4" xfId="0" applyFont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70" fontId="1" fillId="0" borderId="5" xfId="1" applyNumberFormat="1" applyFont="1" applyBorder="1" applyAlignment="1" applyProtection="1">
      <alignment vertical="center"/>
      <protection hidden="1"/>
    </xf>
    <xf numFmtId="170" fontId="1" fillId="0" borderId="5" xfId="0" applyNumberFormat="1" applyFont="1" applyBorder="1" applyAlignment="1" applyProtection="1">
      <alignment vertical="center"/>
      <protection hidden="1"/>
    </xf>
    <xf numFmtId="170" fontId="0" fillId="0" borderId="0" xfId="0" applyNumberFormat="1" applyAlignment="1" applyProtection="1">
      <alignment vertical="center"/>
      <protection hidden="1"/>
    </xf>
    <xf numFmtId="170" fontId="0" fillId="0" borderId="0" xfId="0" applyNumberFormat="1" applyAlignment="1">
      <alignment vertical="center"/>
    </xf>
    <xf numFmtId="170" fontId="0" fillId="0" borderId="0" xfId="1" applyNumberFormat="1" applyFont="1" applyAlignment="1">
      <alignment vertical="center"/>
    </xf>
    <xf numFmtId="173" fontId="1" fillId="0" borderId="5" xfId="0" applyNumberFormat="1" applyFont="1" applyBorder="1" applyAlignment="1" applyProtection="1">
      <alignment vertical="center"/>
      <protection hidden="1"/>
    </xf>
    <xf numFmtId="173" fontId="0" fillId="0" borderId="0" xfId="0" applyNumberFormat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" fillId="0" borderId="5" xfId="0" applyFont="1" applyBorder="1" applyAlignment="1" applyProtection="1">
      <alignment vertical="top"/>
      <protection hidden="1"/>
    </xf>
    <xf numFmtId="0" fontId="0" fillId="0" borderId="0" xfId="0" applyAlignment="1">
      <alignment vertical="top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/>
    </xf>
    <xf numFmtId="0" fontId="18" fillId="3" borderId="37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top"/>
    </xf>
    <xf numFmtId="164" fontId="18" fillId="3" borderId="38" xfId="2" applyFont="1" applyFill="1" applyBorder="1" applyAlignment="1">
      <alignment horizontal="center" vertical="center" wrapText="1"/>
    </xf>
    <xf numFmtId="170" fontId="18" fillId="3" borderId="38" xfId="1" applyNumberFormat="1" applyFont="1" applyFill="1" applyBorder="1" applyAlignment="1">
      <alignment horizontal="center" vertical="center" wrapText="1"/>
    </xf>
    <xf numFmtId="173" fontId="18" fillId="3" borderId="38" xfId="1" applyNumberFormat="1" applyFont="1" applyFill="1" applyBorder="1" applyAlignment="1">
      <alignment horizontal="center" vertical="center" wrapText="1"/>
    </xf>
    <xf numFmtId="170" fontId="18" fillId="3" borderId="39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2" fontId="19" fillId="0" borderId="13" xfId="0" applyNumberFormat="1" applyFont="1" applyBorder="1" applyAlignment="1">
      <alignment horizontal="center" vertical="center" shrinkToFit="1"/>
    </xf>
    <xf numFmtId="173" fontId="0" fillId="0" borderId="1" xfId="3" applyNumberFormat="1" applyFont="1" applyBorder="1" applyAlignment="1">
      <alignment horizontal="center" vertical="center"/>
    </xf>
    <xf numFmtId="171" fontId="20" fillId="0" borderId="1" xfId="3" applyNumberFormat="1" applyFont="1" applyFill="1" applyBorder="1" applyAlignment="1">
      <alignment horizontal="center" vertical="center" wrapText="1"/>
    </xf>
    <xf numFmtId="170" fontId="18" fillId="3" borderId="1" xfId="1" applyNumberFormat="1" applyFont="1" applyFill="1" applyBorder="1" applyAlignment="1">
      <alignment vertical="center"/>
    </xf>
    <xf numFmtId="171" fontId="21" fillId="0" borderId="1" xfId="3" applyNumberFormat="1" applyFont="1" applyFill="1" applyBorder="1" applyAlignment="1">
      <alignment horizontal="right" vertical="center"/>
    </xf>
    <xf numFmtId="170" fontId="2" fillId="0" borderId="0" xfId="0" applyNumberFormat="1" applyFont="1" applyAlignment="1">
      <alignment vertical="center"/>
    </xf>
    <xf numFmtId="170" fontId="2" fillId="0" borderId="0" xfId="1" applyNumberFormat="1" applyFont="1" applyAlignment="1">
      <alignment vertical="center"/>
    </xf>
    <xf numFmtId="173" fontId="2" fillId="0" borderId="0" xfId="0" applyNumberFormat="1" applyFont="1" applyAlignment="1">
      <alignment vertical="center"/>
    </xf>
    <xf numFmtId="172" fontId="19" fillId="5" borderId="13" xfId="0" applyNumberFormat="1" applyFont="1" applyFill="1" applyBorder="1" applyAlignment="1">
      <alignment horizontal="center" vertical="center" shrinkToFit="1"/>
    </xf>
    <xf numFmtId="3" fontId="0" fillId="0" borderId="0" xfId="0" applyNumberFormat="1"/>
    <xf numFmtId="169" fontId="0" fillId="0" borderId="0" xfId="0" applyNumberFormat="1" applyAlignment="1">
      <alignment vertical="center"/>
    </xf>
    <xf numFmtId="171" fontId="0" fillId="0" borderId="0" xfId="0" applyNumberFormat="1" applyAlignment="1">
      <alignment vertical="center"/>
    </xf>
    <xf numFmtId="169" fontId="22" fillId="5" borderId="0" xfId="0" applyNumberFormat="1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72" fontId="22" fillId="0" borderId="0" xfId="0" applyNumberFormat="1" applyFont="1" applyAlignment="1">
      <alignment horizontal="center" vertical="center" wrapText="1"/>
    </xf>
    <xf numFmtId="169" fontId="22" fillId="0" borderId="0" xfId="0" applyNumberFormat="1" applyFont="1" applyAlignment="1">
      <alignment horizontal="center" vertical="center" wrapText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14" fillId="4" borderId="26" xfId="0" applyFont="1" applyFill="1" applyBorder="1" applyAlignment="1" applyProtection="1">
      <alignment horizontal="left" vertical="center"/>
      <protection hidden="1"/>
    </xf>
    <xf numFmtId="0" fontId="14" fillId="4" borderId="8" xfId="0" applyFont="1" applyFill="1" applyBorder="1" applyAlignment="1" applyProtection="1">
      <alignment horizontal="left" vertical="center"/>
      <protection hidden="1"/>
    </xf>
    <xf numFmtId="0" fontId="14" fillId="4" borderId="20" xfId="0" applyFont="1" applyFill="1" applyBorder="1" applyAlignment="1" applyProtection="1">
      <alignment horizontal="left" vertical="center"/>
      <protection hidden="1"/>
    </xf>
    <xf numFmtId="0" fontId="14" fillId="4" borderId="27" xfId="0" applyFont="1" applyFill="1" applyBorder="1" applyAlignment="1" applyProtection="1">
      <alignment horizontal="left" vertical="center"/>
      <protection hidden="1"/>
    </xf>
    <xf numFmtId="0" fontId="1" fillId="0" borderId="18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3" borderId="0" xfId="0" applyFont="1" applyFill="1" applyAlignment="1" applyProtection="1">
      <alignment horizontal="center" vertical="center"/>
      <protection hidden="1"/>
    </xf>
    <xf numFmtId="0" fontId="9" fillId="3" borderId="4" xfId="0" applyFont="1" applyFill="1" applyBorder="1" applyAlignment="1" applyProtection="1">
      <alignment horizontal="center" vertical="center"/>
      <protection hidden="1"/>
    </xf>
    <xf numFmtId="168" fontId="5" fillId="0" borderId="20" xfId="3" applyNumberFormat="1" applyFont="1" applyFill="1" applyBorder="1" applyAlignment="1">
      <alignment horizontal="left" vertical="center"/>
    </xf>
    <xf numFmtId="168" fontId="5" fillId="0" borderId="28" xfId="3" applyNumberFormat="1" applyFont="1" applyFill="1" applyBorder="1" applyAlignment="1">
      <alignment horizontal="left" vertical="center"/>
    </xf>
    <xf numFmtId="0" fontId="14" fillId="4" borderId="1" xfId="0" applyFont="1" applyFill="1" applyBorder="1" applyAlignment="1" applyProtection="1">
      <alignment horizontal="center" vertical="center"/>
      <protection hidden="1"/>
    </xf>
    <xf numFmtId="0" fontId="14" fillId="4" borderId="9" xfId="0" applyFont="1" applyFill="1" applyBorder="1" applyAlignment="1" applyProtection="1">
      <alignment horizontal="center" vertical="center"/>
      <protection hidden="1"/>
    </xf>
    <xf numFmtId="0" fontId="14" fillId="4" borderId="23" xfId="0" applyFont="1" applyFill="1" applyBorder="1" applyAlignment="1" applyProtection="1">
      <alignment horizontal="left" vertical="center"/>
      <protection hidden="1"/>
    </xf>
    <xf numFmtId="0" fontId="14" fillId="4" borderId="1" xfId="0" applyFont="1" applyFill="1" applyBorder="1" applyAlignment="1" applyProtection="1">
      <alignment horizontal="left" vertical="center"/>
      <protection hidden="1"/>
    </xf>
    <xf numFmtId="0" fontId="1" fillId="4" borderId="20" xfId="0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168" fontId="5" fillId="0" borderId="29" xfId="3" applyNumberFormat="1" applyFont="1" applyFill="1" applyBorder="1" applyAlignment="1">
      <alignment horizontal="left" vertical="center"/>
    </xf>
    <xf numFmtId="168" fontId="5" fillId="0" borderId="34" xfId="3" applyNumberFormat="1" applyFont="1" applyFill="1" applyBorder="1" applyAlignment="1">
      <alignment horizontal="left" vertical="center"/>
    </xf>
    <xf numFmtId="0" fontId="12" fillId="2" borderId="10" xfId="4" applyFont="1" applyFill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/>
    </xf>
    <xf numFmtId="0" fontId="12" fillId="2" borderId="14" xfId="4" applyFont="1" applyFill="1" applyBorder="1" applyAlignment="1">
      <alignment horizontal="center" vertical="center" wrapText="1"/>
    </xf>
    <xf numFmtId="0" fontId="13" fillId="2" borderId="16" xfId="4" applyFont="1" applyFill="1" applyBorder="1" applyAlignment="1">
      <alignment horizontal="center" vertical="center"/>
    </xf>
    <xf numFmtId="0" fontId="11" fillId="2" borderId="10" xfId="4" applyFont="1" applyFill="1" applyBorder="1" applyAlignment="1">
      <alignment horizontal="center"/>
    </xf>
    <xf numFmtId="0" fontId="12" fillId="0" borderId="11" xfId="4" applyFont="1" applyBorder="1"/>
    <xf numFmtId="0" fontId="12" fillId="0" borderId="12" xfId="4" applyFont="1" applyBorder="1"/>
    <xf numFmtId="0" fontId="11" fillId="2" borderId="10" xfId="4" applyFont="1" applyFill="1" applyBorder="1" applyAlignment="1">
      <alignment horizontal="center" vertical="center" wrapText="1"/>
    </xf>
    <xf numFmtId="0" fontId="12" fillId="0" borderId="11" xfId="4" applyFont="1" applyBorder="1" applyAlignment="1">
      <alignment wrapText="1"/>
    </xf>
    <xf numFmtId="0" fontId="12" fillId="0" borderId="12" xfId="4" applyFont="1" applyBorder="1" applyAlignment="1">
      <alignment wrapText="1"/>
    </xf>
    <xf numFmtId="0" fontId="11" fillId="2" borderId="10" xfId="4" applyFont="1" applyFill="1" applyBorder="1" applyAlignment="1">
      <alignment horizontal="center" wrapText="1"/>
    </xf>
    <xf numFmtId="0" fontId="12" fillId="0" borderId="10" xfId="4" applyFont="1" applyBorder="1" applyAlignment="1">
      <alignment horizontal="center" vertical="center"/>
    </xf>
    <xf numFmtId="0" fontId="12" fillId="2" borderId="11" xfId="4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Normal" xfId="0" builtinId="0"/>
    <cellStyle name="Normal 2" xfId="4" xr:uid="{00000000-0005-0000-0000-000004000000}"/>
    <cellStyle name="Normal 3" xfId="5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</xdr:colOff>
      <xdr:row>0</xdr:row>
      <xdr:rowOff>19050</xdr:rowOff>
    </xdr:from>
    <xdr:to>
      <xdr:col>10</xdr:col>
      <xdr:colOff>1800411</xdr:colOff>
      <xdr:row>11</xdr:row>
      <xdr:rowOff>171450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F7C5CB68-5795-4A39-AC65-5EA0927ABE85}"/>
            </a:ext>
          </a:extLst>
        </xdr:cNvPr>
        <xdr:cNvGrpSpPr/>
      </xdr:nvGrpSpPr>
      <xdr:grpSpPr>
        <a:xfrm>
          <a:off x="90020" y="19050"/>
          <a:ext cx="13440335" cy="2206812"/>
          <a:chOff x="149154" y="0"/>
          <a:chExt cx="9591746" cy="1479550"/>
        </a:xfrm>
      </xdr:grpSpPr>
      <xdr:pic>
        <xdr:nvPicPr>
          <xdr:cNvPr id="3" name="Imagen 1">
            <a:extLst>
              <a:ext uri="{FF2B5EF4-FFF2-40B4-BE49-F238E27FC236}">
                <a16:creationId xmlns:a16="http://schemas.microsoft.com/office/drawing/2014/main" id="{459DD9D7-8D13-4459-96CE-9A45B7D1898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9154" y="0"/>
            <a:ext cx="9591746" cy="14795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Cuadro de texto 21">
            <a:extLst>
              <a:ext uri="{FF2B5EF4-FFF2-40B4-BE49-F238E27FC236}">
                <a16:creationId xmlns:a16="http://schemas.microsoft.com/office/drawing/2014/main" id="{537814EC-C29A-48F5-869F-EBC682452E1F}"/>
              </a:ext>
            </a:extLst>
          </xdr:cNvPr>
          <xdr:cNvSpPr txBox="1"/>
        </xdr:nvSpPr>
        <xdr:spPr>
          <a:xfrm>
            <a:off x="8608734" y="397936"/>
            <a:ext cx="1100124" cy="695646"/>
          </a:xfrm>
          <a:prstGeom prst="rect">
            <a:avLst/>
          </a:prstGeom>
          <a:noFill/>
          <a:ln w="6350">
            <a:noFill/>
          </a:ln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ts val="12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OPF10V4</a:t>
            </a:r>
          </a:p>
          <a:p>
            <a:pPr algn="ctr">
              <a:lnSpc>
                <a:spcPts val="12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Vigencia:</a:t>
            </a:r>
          </a:p>
          <a:p>
            <a:pPr algn="ctr">
              <a:lnSpc>
                <a:spcPts val="11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13/12/2021</a:t>
            </a:r>
          </a:p>
          <a:p>
            <a:pPr algn="ctr">
              <a:lnSpc>
                <a:spcPts val="10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Página 1 de 1 </a:t>
            </a:r>
            <a:endParaRPr lang="es-CO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20">
            <a:extLst>
              <a:ext uri="{FF2B5EF4-FFF2-40B4-BE49-F238E27FC236}">
                <a16:creationId xmlns:a16="http://schemas.microsoft.com/office/drawing/2014/main" id="{4B7B4C98-CCC7-4198-BE4E-563C3569A8D3}"/>
              </a:ext>
            </a:extLst>
          </xdr:cNvPr>
          <xdr:cNvSpPr txBox="1"/>
        </xdr:nvSpPr>
        <xdr:spPr>
          <a:xfrm>
            <a:off x="1761164" y="397491"/>
            <a:ext cx="7066729" cy="704412"/>
          </a:xfrm>
          <a:prstGeom prst="rect">
            <a:avLst/>
          </a:prstGeom>
          <a:noFill/>
          <a:ln w="6350">
            <a:noFill/>
          </a:ln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spcAft>
                <a:spcPts val="0"/>
              </a:spcAft>
            </a:pPr>
            <a:r>
              <a:rPr lang="es-CO" sz="2400" b="1">
                <a:solidFill>
                  <a:schemeClr val="bg1"/>
                </a:solidFill>
                <a:effectLst/>
                <a:latin typeface="Arial Narrow" panose="020B0606020202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OFERTA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19050</xdr:rowOff>
    </xdr:from>
    <xdr:to>
      <xdr:col>9</xdr:col>
      <xdr:colOff>1022350</xdr:colOff>
      <xdr:row>9</xdr:row>
      <xdr:rowOff>171450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E4E3EB1F-113C-4126-8B41-9EE700833609}"/>
            </a:ext>
          </a:extLst>
        </xdr:cNvPr>
        <xdr:cNvGrpSpPr/>
      </xdr:nvGrpSpPr>
      <xdr:grpSpPr>
        <a:xfrm>
          <a:off x="165100" y="19050"/>
          <a:ext cx="10585450" cy="1809750"/>
          <a:chOff x="149154" y="0"/>
          <a:chExt cx="9591746" cy="1479550"/>
        </a:xfrm>
      </xdr:grpSpPr>
      <xdr:pic>
        <xdr:nvPicPr>
          <xdr:cNvPr id="3" name="Imagen 1">
            <a:extLst>
              <a:ext uri="{FF2B5EF4-FFF2-40B4-BE49-F238E27FC236}">
                <a16:creationId xmlns:a16="http://schemas.microsoft.com/office/drawing/2014/main" id="{09B95853-D795-4DF2-9268-119B50B7CBE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9154" y="0"/>
            <a:ext cx="9591746" cy="14795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Cuadro de texto 21">
            <a:extLst>
              <a:ext uri="{FF2B5EF4-FFF2-40B4-BE49-F238E27FC236}">
                <a16:creationId xmlns:a16="http://schemas.microsoft.com/office/drawing/2014/main" id="{D228B4B0-646F-4AC6-8128-8ADCD50E4EB7}"/>
              </a:ext>
            </a:extLst>
          </xdr:cNvPr>
          <xdr:cNvSpPr txBox="1"/>
        </xdr:nvSpPr>
        <xdr:spPr>
          <a:xfrm>
            <a:off x="8608734" y="406400"/>
            <a:ext cx="1100124" cy="687181"/>
          </a:xfrm>
          <a:prstGeom prst="rect">
            <a:avLst/>
          </a:prstGeom>
          <a:noFill/>
          <a:ln w="6350">
            <a:noFill/>
          </a:ln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ts val="12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OPF10V4</a:t>
            </a:r>
          </a:p>
          <a:p>
            <a:pPr algn="ctr">
              <a:lnSpc>
                <a:spcPts val="12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Vigencia:</a:t>
            </a:r>
          </a:p>
          <a:p>
            <a:pPr algn="ctr">
              <a:lnSpc>
                <a:spcPts val="11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13/12/2021</a:t>
            </a:r>
          </a:p>
          <a:p>
            <a:pPr algn="ctr">
              <a:lnSpc>
                <a:spcPts val="1000"/>
              </a:lnSpc>
              <a:spcAft>
                <a:spcPts val="0"/>
              </a:spcAft>
            </a:pPr>
            <a:r>
              <a:rPr lang="es-CO" sz="1050">
                <a:solidFill>
                  <a:srgbClr val="FFFFFF"/>
                </a:solidFill>
                <a:effectLst/>
                <a:latin typeface="Montserrat Hairline"/>
                <a:ea typeface="Calibri" panose="020F0502020204030204" pitchFamily="34" charset="0"/>
                <a:cs typeface="Times New Roman" panose="02020603050405020304" pitchFamily="18" charset="0"/>
              </a:rPr>
              <a:t>Página 1 de 1 </a:t>
            </a:r>
            <a:endParaRPr lang="es-CO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20">
            <a:extLst>
              <a:ext uri="{FF2B5EF4-FFF2-40B4-BE49-F238E27FC236}">
                <a16:creationId xmlns:a16="http://schemas.microsoft.com/office/drawing/2014/main" id="{D2210212-0897-4EE4-B18B-F09A86B319E4}"/>
              </a:ext>
            </a:extLst>
          </xdr:cNvPr>
          <xdr:cNvSpPr txBox="1"/>
        </xdr:nvSpPr>
        <xdr:spPr>
          <a:xfrm>
            <a:off x="1761164" y="397491"/>
            <a:ext cx="7979736" cy="704412"/>
          </a:xfrm>
          <a:prstGeom prst="rect">
            <a:avLst/>
          </a:prstGeom>
          <a:noFill/>
          <a:ln w="6350">
            <a:noFill/>
          </a:ln>
        </xdr:spPr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spcAft>
                <a:spcPts val="0"/>
              </a:spcAft>
            </a:pPr>
            <a:r>
              <a:rPr lang="es-CO" sz="2400" b="1">
                <a:solidFill>
                  <a:schemeClr val="bg1"/>
                </a:solidFill>
                <a:effectLst/>
                <a:latin typeface="Arial Narrow" panose="020B0606020202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OFERTA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1:K59"/>
  <sheetViews>
    <sheetView showGridLines="0" showRuler="0" view="pageBreakPreview" topLeftCell="A10" zoomScale="85" zoomScaleNormal="100" zoomScaleSheetLayoutView="85" workbookViewId="0">
      <selection activeCell="D59" sqref="D59:F59"/>
    </sheetView>
  </sheetViews>
  <sheetFormatPr baseColWidth="10" defaultColWidth="8.7265625" defaultRowHeight="14.5" x14ac:dyDescent="0.35"/>
  <cols>
    <col min="1" max="1" width="1.26953125" style="1" customWidth="1"/>
    <col min="2" max="2" width="4.54296875" style="1" bestFit="1" customWidth="1"/>
    <col min="3" max="3" width="41.7265625" style="1" customWidth="1"/>
    <col min="4" max="7" width="16.7265625" style="1" customWidth="1"/>
    <col min="8" max="8" width="20.453125" style="1" customWidth="1"/>
    <col min="9" max="9" width="15.26953125" style="1" customWidth="1"/>
    <col min="10" max="10" width="18" style="1" customWidth="1"/>
    <col min="11" max="11" width="25.7265625" style="1" customWidth="1"/>
    <col min="12" max="12" width="1.26953125" style="1" customWidth="1"/>
    <col min="13" max="16384" width="8.7265625" style="1"/>
  </cols>
  <sheetData>
    <row r="11" spans="2:11" s="3" customFormat="1" x14ac:dyDescent="0.35">
      <c r="K11" s="4"/>
    </row>
    <row r="12" spans="2:11" s="3" customFormat="1" ht="15" thickBot="1" x14ac:dyDescent="0.4"/>
    <row r="13" spans="2:11" s="3" customFormat="1" ht="9" customHeight="1" thickBot="1" x14ac:dyDescent="0.4">
      <c r="B13" s="61"/>
      <c r="C13" s="62"/>
      <c r="D13" s="62"/>
      <c r="E13" s="62"/>
      <c r="F13" s="62"/>
      <c r="G13" s="62"/>
      <c r="H13" s="62"/>
      <c r="I13" s="62"/>
      <c r="J13" s="62"/>
      <c r="K13" s="63"/>
    </row>
    <row r="14" spans="2:11" s="3" customFormat="1" ht="18" x14ac:dyDescent="0.35">
      <c r="B14" s="117" t="s">
        <v>0</v>
      </c>
      <c r="C14" s="118"/>
      <c r="D14" s="118"/>
      <c r="E14" s="118"/>
      <c r="F14" s="118"/>
      <c r="G14" s="118"/>
      <c r="H14" s="118"/>
      <c r="I14" s="118"/>
      <c r="J14" s="118"/>
      <c r="K14" s="119"/>
    </row>
    <row r="15" spans="2:11" s="3" customFormat="1" ht="9" customHeight="1" x14ac:dyDescent="0.35">
      <c r="B15" s="64"/>
      <c r="C15" s="65"/>
      <c r="D15" s="65"/>
      <c r="E15" s="65"/>
      <c r="F15" s="65"/>
      <c r="G15" s="65"/>
      <c r="H15" s="65"/>
      <c r="I15" s="65"/>
      <c r="J15" s="65"/>
      <c r="K15" s="66"/>
    </row>
    <row r="16" spans="2:11" s="3" customFormat="1" x14ac:dyDescent="0.35">
      <c r="B16" s="120" t="s">
        <v>1</v>
      </c>
      <c r="C16" s="121"/>
      <c r="D16" s="122" t="s">
        <v>2</v>
      </c>
      <c r="E16" s="123"/>
      <c r="F16" s="123" t="s">
        <v>3</v>
      </c>
      <c r="G16" s="123"/>
      <c r="H16" s="123" t="s">
        <v>4</v>
      </c>
      <c r="I16" s="121"/>
      <c r="J16" s="38" t="s">
        <v>5</v>
      </c>
      <c r="K16" s="42"/>
    </row>
    <row r="17" spans="2:11" s="3" customFormat="1" ht="16.5" customHeight="1" x14ac:dyDescent="0.35">
      <c r="B17" s="120" t="s">
        <v>6</v>
      </c>
      <c r="C17" s="121"/>
      <c r="D17" s="37" t="s">
        <v>7</v>
      </c>
      <c r="E17" s="50"/>
      <c r="F17" s="37" t="s">
        <v>8</v>
      </c>
      <c r="G17" s="47"/>
      <c r="H17" s="50" t="s">
        <v>9</v>
      </c>
      <c r="I17" s="51"/>
      <c r="J17" s="48" t="s">
        <v>10</v>
      </c>
      <c r="K17" s="49"/>
    </row>
    <row r="18" spans="2:11" s="3" customFormat="1" ht="9" customHeight="1" thickBot="1" x14ac:dyDescent="0.4">
      <c r="B18" s="55"/>
      <c r="C18" s="56"/>
      <c r="D18" s="56"/>
      <c r="E18" s="56"/>
      <c r="F18" s="56"/>
      <c r="G18" s="56"/>
      <c r="H18" s="56"/>
      <c r="I18" s="56"/>
      <c r="J18" s="56"/>
      <c r="K18" s="67"/>
    </row>
    <row r="19" spans="2:11" s="19" customFormat="1" ht="26" x14ac:dyDescent="0.35">
      <c r="B19" s="21" t="s">
        <v>11</v>
      </c>
      <c r="C19" s="22" t="s">
        <v>12</v>
      </c>
      <c r="D19" s="22" t="s">
        <v>13</v>
      </c>
      <c r="E19" s="23" t="s">
        <v>14</v>
      </c>
      <c r="F19" s="24" t="s">
        <v>15</v>
      </c>
      <c r="G19" s="24" t="s">
        <v>16</v>
      </c>
      <c r="H19" s="41" t="s">
        <v>17</v>
      </c>
      <c r="I19" s="23" t="s">
        <v>18</v>
      </c>
      <c r="J19" s="41" t="s">
        <v>19</v>
      </c>
      <c r="K19" s="41" t="s">
        <v>20</v>
      </c>
    </row>
    <row r="20" spans="2:11" x14ac:dyDescent="0.35">
      <c r="B20" s="25">
        <v>1</v>
      </c>
      <c r="C20" s="33" t="s">
        <v>20</v>
      </c>
      <c r="D20" s="68"/>
      <c r="E20" s="13"/>
      <c r="F20" s="14"/>
      <c r="G20" s="14">
        <f t="shared" ref="G20" si="0">+F20*E20</f>
        <v>0</v>
      </c>
      <c r="H20" s="39"/>
      <c r="I20" s="39"/>
      <c r="J20" s="39"/>
      <c r="K20" s="43"/>
    </row>
    <row r="21" spans="2:11" x14ac:dyDescent="0.35">
      <c r="B21" s="25">
        <v>2</v>
      </c>
      <c r="C21" s="31" t="s">
        <v>21</v>
      </c>
      <c r="D21" s="68"/>
      <c r="E21" s="13"/>
      <c r="F21" s="14"/>
      <c r="G21" s="14">
        <f>+F21*E21</f>
        <v>0</v>
      </c>
      <c r="H21" s="39"/>
      <c r="I21" s="39"/>
      <c r="J21" s="39"/>
      <c r="K21" s="43"/>
    </row>
    <row r="22" spans="2:11" x14ac:dyDescent="0.35">
      <c r="B22" s="25">
        <v>3</v>
      </c>
      <c r="C22" s="31" t="s">
        <v>18</v>
      </c>
      <c r="D22" s="68"/>
      <c r="E22" s="13"/>
      <c r="F22" s="14"/>
      <c r="G22" s="14">
        <f t="shared" ref="G22:G42" si="1">+F22*E22</f>
        <v>0</v>
      </c>
      <c r="H22" s="39"/>
      <c r="I22" s="39"/>
      <c r="J22" s="39"/>
      <c r="K22" s="43"/>
    </row>
    <row r="23" spans="2:11" x14ac:dyDescent="0.35">
      <c r="B23" s="25">
        <v>4</v>
      </c>
      <c r="C23" s="31" t="s">
        <v>22</v>
      </c>
      <c r="D23" s="68"/>
      <c r="E23" s="13"/>
      <c r="F23" s="14"/>
      <c r="G23" s="14">
        <f t="shared" si="1"/>
        <v>0</v>
      </c>
      <c r="H23" s="39"/>
      <c r="I23" s="39"/>
      <c r="J23" s="39"/>
      <c r="K23" s="43"/>
    </row>
    <row r="24" spans="2:11" x14ac:dyDescent="0.35">
      <c r="B24" s="25">
        <v>5</v>
      </c>
      <c r="C24" s="31"/>
      <c r="D24" s="68"/>
      <c r="E24" s="13"/>
      <c r="F24" s="14"/>
      <c r="G24" s="14">
        <f t="shared" si="1"/>
        <v>0</v>
      </c>
      <c r="H24" s="39"/>
      <c r="I24" s="39"/>
      <c r="J24" s="39"/>
      <c r="K24" s="43"/>
    </row>
    <row r="25" spans="2:11" x14ac:dyDescent="0.35">
      <c r="B25" s="25">
        <v>6</v>
      </c>
      <c r="C25" s="31"/>
      <c r="D25" s="68"/>
      <c r="E25" s="13"/>
      <c r="F25" s="14"/>
      <c r="G25" s="14">
        <f t="shared" si="1"/>
        <v>0</v>
      </c>
      <c r="H25" s="39"/>
      <c r="I25" s="39"/>
      <c r="J25" s="39"/>
      <c r="K25" s="43"/>
    </row>
    <row r="26" spans="2:11" x14ac:dyDescent="0.35">
      <c r="B26" s="25">
        <v>7</v>
      </c>
      <c r="C26" s="31"/>
      <c r="D26" s="68"/>
      <c r="E26" s="13"/>
      <c r="F26" s="14"/>
      <c r="G26" s="14">
        <f t="shared" si="1"/>
        <v>0</v>
      </c>
      <c r="H26" s="39"/>
      <c r="I26" s="39"/>
      <c r="J26" s="39"/>
      <c r="K26" s="43"/>
    </row>
    <row r="27" spans="2:11" x14ac:dyDescent="0.35">
      <c r="B27" s="25">
        <v>8</v>
      </c>
      <c r="C27" s="31"/>
      <c r="D27" s="68"/>
      <c r="E27" s="13"/>
      <c r="F27" s="14"/>
      <c r="G27" s="14">
        <f t="shared" si="1"/>
        <v>0</v>
      </c>
      <c r="H27" s="39"/>
      <c r="I27" s="39"/>
      <c r="J27" s="39"/>
      <c r="K27" s="43"/>
    </row>
    <row r="28" spans="2:11" x14ac:dyDescent="0.35">
      <c r="B28" s="25">
        <v>9</v>
      </c>
      <c r="C28" s="31"/>
      <c r="D28" s="68"/>
      <c r="E28" s="13"/>
      <c r="F28" s="14"/>
      <c r="G28" s="14">
        <f t="shared" si="1"/>
        <v>0</v>
      </c>
      <c r="H28" s="39"/>
      <c r="I28" s="39"/>
      <c r="J28" s="39"/>
      <c r="K28" s="43"/>
    </row>
    <row r="29" spans="2:11" x14ac:dyDescent="0.35">
      <c r="B29" s="25">
        <v>10</v>
      </c>
      <c r="C29" s="31"/>
      <c r="D29" s="68"/>
      <c r="E29" s="13"/>
      <c r="F29" s="14"/>
      <c r="G29" s="14">
        <f t="shared" si="1"/>
        <v>0</v>
      </c>
      <c r="H29" s="39"/>
      <c r="I29" s="39"/>
      <c r="J29" s="39"/>
      <c r="K29" s="43"/>
    </row>
    <row r="30" spans="2:11" x14ac:dyDescent="0.35">
      <c r="B30" s="25">
        <v>11</v>
      </c>
      <c r="C30" s="31"/>
      <c r="D30" s="68"/>
      <c r="E30" s="13"/>
      <c r="F30" s="14"/>
      <c r="G30" s="14">
        <f t="shared" si="1"/>
        <v>0</v>
      </c>
      <c r="H30" s="39"/>
      <c r="I30" s="39"/>
      <c r="J30" s="39"/>
      <c r="K30" s="43"/>
    </row>
    <row r="31" spans="2:11" x14ac:dyDescent="0.35">
      <c r="B31" s="25">
        <v>12</v>
      </c>
      <c r="C31" s="31"/>
      <c r="D31" s="68"/>
      <c r="E31" s="13"/>
      <c r="F31" s="14"/>
      <c r="G31" s="14">
        <f t="shared" si="1"/>
        <v>0</v>
      </c>
      <c r="H31" s="39"/>
      <c r="I31" s="39"/>
      <c r="J31" s="39"/>
      <c r="K31" s="43"/>
    </row>
    <row r="32" spans="2:11" x14ac:dyDescent="0.35">
      <c r="B32" s="25">
        <v>13</v>
      </c>
      <c r="C32" s="31"/>
      <c r="D32" s="68"/>
      <c r="E32" s="13"/>
      <c r="F32" s="14"/>
      <c r="G32" s="14">
        <f t="shared" si="1"/>
        <v>0</v>
      </c>
      <c r="H32" s="39"/>
      <c r="I32" s="39"/>
      <c r="J32" s="39"/>
      <c r="K32" s="43"/>
    </row>
    <row r="33" spans="1:11" x14ac:dyDescent="0.35">
      <c r="B33" s="25">
        <v>14</v>
      </c>
      <c r="C33" s="31"/>
      <c r="D33" s="68"/>
      <c r="E33" s="13"/>
      <c r="F33" s="14"/>
      <c r="G33" s="14">
        <f t="shared" si="1"/>
        <v>0</v>
      </c>
      <c r="H33" s="39"/>
      <c r="I33" s="39"/>
      <c r="J33" s="39"/>
      <c r="K33" s="43"/>
    </row>
    <row r="34" spans="1:11" x14ac:dyDescent="0.35">
      <c r="B34" s="25">
        <v>15</v>
      </c>
      <c r="C34" s="31"/>
      <c r="D34" s="68"/>
      <c r="E34" s="13"/>
      <c r="F34" s="14"/>
      <c r="G34" s="14">
        <f t="shared" si="1"/>
        <v>0</v>
      </c>
      <c r="H34" s="39"/>
      <c r="I34" s="39"/>
      <c r="J34" s="39"/>
      <c r="K34" s="43"/>
    </row>
    <row r="35" spans="1:11" x14ac:dyDescent="0.35">
      <c r="B35" s="25">
        <v>16</v>
      </c>
      <c r="C35" s="31"/>
      <c r="D35" s="68"/>
      <c r="E35" s="13"/>
      <c r="F35" s="14"/>
      <c r="G35" s="14">
        <f t="shared" si="1"/>
        <v>0</v>
      </c>
      <c r="H35" s="39"/>
      <c r="I35" s="39"/>
      <c r="J35" s="39"/>
      <c r="K35" s="43"/>
    </row>
    <row r="36" spans="1:11" x14ac:dyDescent="0.35">
      <c r="B36" s="25">
        <v>17</v>
      </c>
      <c r="C36" s="31"/>
      <c r="D36" s="68"/>
      <c r="E36" s="13"/>
      <c r="F36" s="14"/>
      <c r="G36" s="14">
        <f t="shared" si="1"/>
        <v>0</v>
      </c>
      <c r="H36" s="39"/>
      <c r="I36" s="39"/>
      <c r="J36" s="39"/>
      <c r="K36" s="43"/>
    </row>
    <row r="37" spans="1:11" x14ac:dyDescent="0.35">
      <c r="B37" s="25">
        <v>18</v>
      </c>
      <c r="C37" s="31"/>
      <c r="D37" s="68"/>
      <c r="E37" s="13"/>
      <c r="F37" s="14"/>
      <c r="G37" s="14">
        <f t="shared" si="1"/>
        <v>0</v>
      </c>
      <c r="H37" s="39"/>
      <c r="I37" s="39"/>
      <c r="J37" s="39"/>
      <c r="K37" s="43"/>
    </row>
    <row r="38" spans="1:11" x14ac:dyDescent="0.35">
      <c r="B38" s="25">
        <v>19</v>
      </c>
      <c r="C38" s="31"/>
      <c r="D38" s="68"/>
      <c r="E38" s="13"/>
      <c r="F38" s="14"/>
      <c r="G38" s="14">
        <f t="shared" si="1"/>
        <v>0</v>
      </c>
      <c r="H38" s="39"/>
      <c r="I38" s="39"/>
      <c r="J38" s="39"/>
      <c r="K38" s="43"/>
    </row>
    <row r="39" spans="1:11" x14ac:dyDescent="0.35">
      <c r="B39" s="25">
        <v>20</v>
      </c>
      <c r="C39" s="31"/>
      <c r="D39" s="68"/>
      <c r="E39" s="13"/>
      <c r="F39" s="14"/>
      <c r="G39" s="14">
        <f t="shared" si="1"/>
        <v>0</v>
      </c>
      <c r="H39" s="39"/>
      <c r="I39" s="39"/>
      <c r="J39" s="39"/>
      <c r="K39" s="43"/>
    </row>
    <row r="40" spans="1:11" x14ac:dyDescent="0.35">
      <c r="B40" s="25">
        <v>21</v>
      </c>
      <c r="C40" s="31"/>
      <c r="D40" s="68"/>
      <c r="E40" s="13"/>
      <c r="F40" s="14"/>
      <c r="G40" s="14">
        <f t="shared" si="1"/>
        <v>0</v>
      </c>
      <c r="H40" s="39"/>
      <c r="I40" s="39"/>
      <c r="J40" s="39"/>
      <c r="K40" s="43"/>
    </row>
    <row r="41" spans="1:11" x14ac:dyDescent="0.35">
      <c r="B41" s="25">
        <v>22</v>
      </c>
      <c r="C41" s="31"/>
      <c r="D41" s="68"/>
      <c r="E41" s="13"/>
      <c r="F41" s="14"/>
      <c r="G41" s="14">
        <f t="shared" si="1"/>
        <v>0</v>
      </c>
      <c r="H41" s="39"/>
      <c r="I41" s="39"/>
      <c r="J41" s="39"/>
      <c r="K41" s="43"/>
    </row>
    <row r="42" spans="1:11" ht="15" thickBot="1" x14ac:dyDescent="0.4">
      <c r="B42" s="26">
        <v>23</v>
      </c>
      <c r="C42" s="31"/>
      <c r="D42" s="69"/>
      <c r="E42" s="27"/>
      <c r="F42" s="28"/>
      <c r="G42" s="28">
        <f t="shared" si="1"/>
        <v>0</v>
      </c>
      <c r="H42" s="40"/>
      <c r="I42" s="40"/>
      <c r="J42" s="40"/>
      <c r="K42" s="44"/>
    </row>
    <row r="43" spans="1:11" ht="9" customHeight="1" x14ac:dyDescent="0.35">
      <c r="A43" s="2"/>
      <c r="B43" s="70"/>
      <c r="C43" s="71"/>
      <c r="D43" s="72"/>
      <c r="E43" s="72"/>
      <c r="F43" s="72"/>
      <c r="G43" s="72"/>
      <c r="H43" s="72"/>
      <c r="I43" s="72"/>
      <c r="J43" s="72"/>
      <c r="K43" s="73"/>
    </row>
    <row r="44" spans="1:11" x14ac:dyDescent="0.35">
      <c r="A44" s="2"/>
      <c r="B44" s="57"/>
      <c r="C44" s="58"/>
      <c r="D44" s="58"/>
      <c r="E44" s="58"/>
      <c r="F44" s="15" t="s">
        <v>23</v>
      </c>
      <c r="G44" s="45">
        <f>SUM(F20:F42)</f>
        <v>0</v>
      </c>
      <c r="H44" s="46"/>
      <c r="K44" s="2"/>
    </row>
    <row r="45" spans="1:11" x14ac:dyDescent="0.35">
      <c r="A45" s="2"/>
      <c r="B45" s="57"/>
      <c r="C45" s="58"/>
      <c r="D45" s="58"/>
      <c r="E45" s="58"/>
      <c r="F45" s="15" t="s">
        <v>24</v>
      </c>
      <c r="G45" s="45">
        <f>G44*19%</f>
        <v>0</v>
      </c>
      <c r="H45" s="46"/>
      <c r="K45" s="2"/>
    </row>
    <row r="46" spans="1:11" x14ac:dyDescent="0.35">
      <c r="A46" s="2"/>
      <c r="B46" s="57"/>
      <c r="C46" s="58"/>
      <c r="D46" s="58"/>
      <c r="E46" s="58"/>
      <c r="F46" s="15" t="s">
        <v>25</v>
      </c>
      <c r="G46" s="45">
        <f>G45+G44</f>
        <v>0</v>
      </c>
      <c r="H46" s="46"/>
      <c r="K46" s="2"/>
    </row>
    <row r="47" spans="1:11" ht="9" customHeight="1" thickBot="1" x14ac:dyDescent="0.4">
      <c r="A47" s="2"/>
      <c r="B47" s="59"/>
      <c r="C47" s="60"/>
      <c r="D47" s="60"/>
      <c r="E47" s="60"/>
      <c r="F47" s="60"/>
      <c r="G47" s="60"/>
      <c r="H47" s="60"/>
      <c r="I47" s="60"/>
      <c r="J47" s="60"/>
      <c r="K47" s="74"/>
    </row>
    <row r="48" spans="1:11" ht="9" customHeight="1" x14ac:dyDescent="0.35">
      <c r="A48" s="2"/>
      <c r="B48" s="133" t="s">
        <v>26</v>
      </c>
      <c r="C48" s="133"/>
      <c r="D48" s="133"/>
      <c r="E48" s="133"/>
      <c r="F48" s="133"/>
      <c r="G48" s="133"/>
      <c r="H48" s="133"/>
      <c r="I48" s="133"/>
      <c r="J48" s="133"/>
      <c r="K48" s="134"/>
    </row>
    <row r="49" spans="1:11" ht="18" x14ac:dyDescent="0.35">
      <c r="A49" s="2"/>
      <c r="B49" s="135" t="s">
        <v>27</v>
      </c>
      <c r="C49" s="135"/>
      <c r="D49" s="135"/>
      <c r="E49" s="135"/>
      <c r="F49" s="135"/>
      <c r="G49" s="135"/>
      <c r="H49" s="135"/>
      <c r="I49" s="135"/>
      <c r="J49" s="135"/>
      <c r="K49" s="136"/>
    </row>
    <row r="50" spans="1:11" ht="9" customHeight="1" x14ac:dyDescent="0.35">
      <c r="A50" s="2"/>
      <c r="B50" s="133"/>
      <c r="C50" s="133"/>
      <c r="D50" s="133"/>
      <c r="E50" s="133"/>
      <c r="F50" s="133"/>
      <c r="G50" s="133"/>
      <c r="H50" s="133"/>
      <c r="I50" s="133"/>
      <c r="J50" s="133"/>
      <c r="K50" s="134"/>
    </row>
    <row r="51" spans="1:11" x14ac:dyDescent="0.35">
      <c r="A51" s="2"/>
      <c r="B51" s="29" t="s">
        <v>28</v>
      </c>
      <c r="C51" s="32" t="s">
        <v>28</v>
      </c>
      <c r="D51" s="137" t="s">
        <v>29</v>
      </c>
      <c r="E51" s="137"/>
      <c r="F51" s="137"/>
      <c r="G51" s="137"/>
      <c r="H51" s="137"/>
      <c r="I51" s="137"/>
      <c r="J51" s="137"/>
      <c r="K51" s="75"/>
    </row>
    <row r="52" spans="1:11" x14ac:dyDescent="0.35">
      <c r="A52" s="2"/>
      <c r="B52" s="29" t="s">
        <v>30</v>
      </c>
      <c r="C52" s="32" t="s">
        <v>30</v>
      </c>
      <c r="D52" s="137" t="s">
        <v>31</v>
      </c>
      <c r="E52" s="137"/>
      <c r="F52" s="137"/>
      <c r="G52" s="137"/>
      <c r="H52" s="137"/>
      <c r="I52" s="137"/>
      <c r="J52" s="137"/>
      <c r="K52" s="75"/>
    </row>
    <row r="53" spans="1:11" ht="9" customHeight="1" x14ac:dyDescent="0.35">
      <c r="A53" s="2"/>
      <c r="B53" s="133"/>
      <c r="C53" s="133"/>
      <c r="D53" s="133"/>
      <c r="E53" s="133"/>
      <c r="F53" s="133"/>
      <c r="G53" s="133"/>
      <c r="H53" s="133"/>
      <c r="I53" s="133"/>
      <c r="J53" s="133"/>
      <c r="K53" s="134"/>
    </row>
    <row r="54" spans="1:11" ht="15" thickBot="1" x14ac:dyDescent="0.4">
      <c r="A54" s="2"/>
      <c r="B54" s="138" t="s">
        <v>32</v>
      </c>
      <c r="C54" s="138"/>
      <c r="D54" s="138"/>
      <c r="E54" s="138"/>
      <c r="F54" s="138"/>
      <c r="G54" s="138"/>
      <c r="H54" s="138"/>
      <c r="I54" s="138"/>
      <c r="J54" s="138"/>
      <c r="K54" s="139"/>
    </row>
    <row r="55" spans="1:11" ht="16.5" customHeight="1" x14ac:dyDescent="0.35">
      <c r="A55" s="2"/>
      <c r="B55" s="124"/>
      <c r="C55" s="125"/>
      <c r="D55" s="125"/>
      <c r="E55" s="125"/>
      <c r="F55" s="125"/>
      <c r="G55" s="125"/>
      <c r="H55" s="125"/>
      <c r="I55" s="125"/>
      <c r="J55" s="125"/>
      <c r="K55" s="126"/>
    </row>
    <row r="56" spans="1:11" ht="16.5" customHeight="1" x14ac:dyDescent="0.35">
      <c r="A56" s="2"/>
      <c r="B56" s="127"/>
      <c r="C56" s="128"/>
      <c r="D56" s="128"/>
      <c r="E56" s="128"/>
      <c r="F56" s="128"/>
      <c r="G56" s="128"/>
      <c r="H56" s="128"/>
      <c r="I56" s="128"/>
      <c r="J56" s="128"/>
      <c r="K56" s="129"/>
    </row>
    <row r="57" spans="1:11" ht="16.5" customHeight="1" x14ac:dyDescent="0.35">
      <c r="A57" s="2"/>
      <c r="B57" s="127"/>
      <c r="C57" s="128"/>
      <c r="D57" s="128"/>
      <c r="E57" s="128"/>
      <c r="F57" s="128"/>
      <c r="G57" s="128"/>
      <c r="H57" s="128"/>
      <c r="I57" s="128"/>
      <c r="J57" s="128"/>
      <c r="K57" s="129"/>
    </row>
    <row r="58" spans="1:11" ht="16.5" customHeight="1" x14ac:dyDescent="0.35">
      <c r="A58" s="2"/>
      <c r="B58" s="127"/>
      <c r="C58" s="128"/>
      <c r="D58" s="128"/>
      <c r="E58" s="128"/>
      <c r="F58" s="128"/>
      <c r="G58" s="128"/>
      <c r="H58" s="128"/>
      <c r="I58" s="128"/>
      <c r="J58" s="128"/>
      <c r="K58" s="129"/>
    </row>
    <row r="59" spans="1:11" ht="16.5" customHeight="1" thickBot="1" x14ac:dyDescent="0.4">
      <c r="A59" s="2"/>
      <c r="B59" s="130"/>
      <c r="C59" s="131"/>
      <c r="D59" s="131"/>
      <c r="E59" s="131"/>
      <c r="F59" s="131"/>
      <c r="G59" s="131"/>
      <c r="H59" s="131"/>
      <c r="I59" s="131"/>
      <c r="J59" s="131"/>
      <c r="K59" s="132"/>
    </row>
  </sheetData>
  <mergeCells count="14">
    <mergeCell ref="B14:K14"/>
    <mergeCell ref="B16:C16"/>
    <mergeCell ref="B17:C17"/>
    <mergeCell ref="D16:E16"/>
    <mergeCell ref="B55:K59"/>
    <mergeCell ref="B48:K48"/>
    <mergeCell ref="B49:K49"/>
    <mergeCell ref="B50:K50"/>
    <mergeCell ref="D51:J51"/>
    <mergeCell ref="F16:G16"/>
    <mergeCell ref="H16:I16"/>
    <mergeCell ref="D52:J52"/>
    <mergeCell ref="B53:K53"/>
    <mergeCell ref="B54:K54"/>
  </mergeCells>
  <dataValidations count="4">
    <dataValidation type="list" allowBlank="1" showInputMessage="1" showErrorMessage="1" sqref="E17" xr:uid="{00000000-0002-0000-0100-000000000000}">
      <formula1>"Normal, Urgente"</formula1>
    </dataValidation>
    <dataValidation type="list" allowBlank="1" showInputMessage="1" showErrorMessage="1" sqref="G17" xr:uid="{00000000-0002-0000-0100-000001000000}">
      <formula1>"Privado, Público, Mixto"</formula1>
    </dataValidation>
    <dataValidation type="list" allowBlank="1" showInputMessage="1" showErrorMessage="1" sqref="I17" xr:uid="{00000000-0002-0000-0100-000002000000}">
      <formula1>"Institucional, Con Proyectos, Presidencia"</formula1>
    </dataValidation>
    <dataValidation type="list" allowBlank="1" showInputMessage="1" showErrorMessage="1" sqref="H20:I42" xr:uid="{00000000-0002-0000-0100-000003000000}">
      <formula1>#REF!</formula1>
    </dataValidation>
  </dataValidations>
  <pageMargins left="0.25" right="0.25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9:J70"/>
  <sheetViews>
    <sheetView showGridLines="0" showRuler="0" view="pageBreakPreview" topLeftCell="A12" zoomScaleNormal="100" zoomScaleSheetLayoutView="100" workbookViewId="0">
      <selection activeCell="D59" sqref="D59:F59"/>
    </sheetView>
  </sheetViews>
  <sheetFormatPr baseColWidth="10" defaultColWidth="8.7265625" defaultRowHeight="14.5" x14ac:dyDescent="0.35"/>
  <cols>
    <col min="1" max="1" width="4.26953125" style="1" customWidth="1"/>
    <col min="2" max="2" width="4.54296875" style="1" bestFit="1" customWidth="1"/>
    <col min="3" max="3" width="41.7265625" style="1" customWidth="1"/>
    <col min="4" max="5" width="15.7265625" style="1" customWidth="1"/>
    <col min="6" max="6" width="8.7265625" style="1" customWidth="1"/>
    <col min="7" max="8" width="15.26953125" style="1" customWidth="1"/>
    <col min="9" max="9" width="18" style="1" customWidth="1"/>
    <col min="10" max="10" width="14.7265625" style="1" customWidth="1"/>
    <col min="11" max="11" width="4.26953125" style="1" customWidth="1"/>
    <col min="12" max="16384" width="8.7265625" style="1"/>
  </cols>
  <sheetData>
    <row r="9" spans="2:10" s="3" customFormat="1" x14ac:dyDescent="0.35">
      <c r="J9" s="4"/>
    </row>
    <row r="10" spans="2:10" s="3" customFormat="1" ht="15" thickBot="1" x14ac:dyDescent="0.4"/>
    <row r="11" spans="2:10" s="3" customFormat="1" ht="9" customHeight="1" thickBot="1" x14ac:dyDescent="0.4">
      <c r="B11" s="61"/>
      <c r="C11" s="62"/>
      <c r="D11" s="62"/>
      <c r="E11" s="62"/>
      <c r="F11" s="62"/>
      <c r="G11" s="62"/>
      <c r="H11" s="62"/>
      <c r="I11" s="62"/>
      <c r="J11" s="63"/>
    </row>
    <row r="12" spans="2:10" s="3" customFormat="1" ht="18" x14ac:dyDescent="0.35">
      <c r="B12" s="117" t="s">
        <v>0</v>
      </c>
      <c r="C12" s="118"/>
      <c r="D12" s="118"/>
      <c r="E12" s="118"/>
      <c r="F12" s="118"/>
      <c r="G12" s="118"/>
      <c r="H12" s="118"/>
      <c r="I12" s="118"/>
      <c r="J12" s="119"/>
    </row>
    <row r="13" spans="2:10" s="3" customFormat="1" ht="9" customHeight="1" x14ac:dyDescent="0.35">
      <c r="B13" s="64"/>
      <c r="C13" s="65"/>
      <c r="D13" s="65"/>
      <c r="E13" s="65"/>
      <c r="F13" s="65"/>
      <c r="G13" s="65"/>
      <c r="H13" s="65"/>
      <c r="I13" s="65"/>
      <c r="J13" s="66"/>
    </row>
    <row r="14" spans="2:10" s="3" customFormat="1" x14ac:dyDescent="0.35">
      <c r="B14" s="120" t="s">
        <v>2</v>
      </c>
      <c r="C14" s="121"/>
      <c r="D14" s="35" t="s">
        <v>4</v>
      </c>
      <c r="E14" s="142"/>
      <c r="F14" s="142"/>
      <c r="G14" s="36" t="s">
        <v>6</v>
      </c>
      <c r="H14" s="142"/>
      <c r="I14" s="142"/>
      <c r="J14" s="143"/>
    </row>
    <row r="15" spans="2:10" s="3" customFormat="1" ht="16.5" customHeight="1" x14ac:dyDescent="0.35">
      <c r="B15" s="144" t="s">
        <v>1</v>
      </c>
      <c r="C15" s="145"/>
      <c r="D15" s="37" t="s">
        <v>8</v>
      </c>
      <c r="E15" s="36"/>
      <c r="F15" s="122" t="s">
        <v>9</v>
      </c>
      <c r="G15" s="123"/>
      <c r="H15" s="121"/>
      <c r="I15" s="38" t="s">
        <v>10</v>
      </c>
      <c r="J15" s="42"/>
    </row>
    <row r="16" spans="2:10" s="3" customFormat="1" ht="16.5" customHeight="1" x14ac:dyDescent="0.35">
      <c r="B16" s="144" t="s">
        <v>3</v>
      </c>
      <c r="C16" s="145"/>
      <c r="D16" s="37" t="s">
        <v>7</v>
      </c>
      <c r="E16" s="36"/>
      <c r="F16" s="142"/>
      <c r="G16" s="142"/>
      <c r="H16" s="142"/>
      <c r="I16" s="38" t="s">
        <v>5</v>
      </c>
      <c r="J16" s="42"/>
    </row>
    <row r="17" spans="2:10" s="3" customFormat="1" ht="9" customHeight="1" thickBot="1" x14ac:dyDescent="0.4">
      <c r="B17" s="55"/>
      <c r="C17" s="56"/>
      <c r="D17" s="56"/>
      <c r="E17" s="56"/>
      <c r="F17" s="56"/>
      <c r="G17" s="56"/>
      <c r="H17" s="56"/>
      <c r="I17" s="56"/>
      <c r="J17" s="67"/>
    </row>
    <row r="18" spans="2:10" s="19" customFormat="1" ht="14.65" customHeight="1" x14ac:dyDescent="0.35">
      <c r="B18" s="21" t="s">
        <v>11</v>
      </c>
      <c r="C18" s="22" t="s">
        <v>12</v>
      </c>
      <c r="D18" s="22" t="s">
        <v>13</v>
      </c>
      <c r="E18" s="23" t="s">
        <v>18</v>
      </c>
      <c r="F18" s="23" t="s">
        <v>14</v>
      </c>
      <c r="G18" s="24" t="s">
        <v>15</v>
      </c>
      <c r="H18" s="24" t="s">
        <v>16</v>
      </c>
      <c r="I18" s="149" t="s">
        <v>20</v>
      </c>
      <c r="J18" s="150"/>
    </row>
    <row r="19" spans="2:10" x14ac:dyDescent="0.35">
      <c r="B19" s="25">
        <v>1</v>
      </c>
      <c r="C19" s="33"/>
      <c r="D19" s="68"/>
      <c r="E19" s="39"/>
      <c r="F19" s="13"/>
      <c r="G19" s="14"/>
      <c r="H19" s="14">
        <f t="shared" ref="H19" si="0">+G19*F19</f>
        <v>0</v>
      </c>
      <c r="I19" s="140"/>
      <c r="J19" s="141"/>
    </row>
    <row r="20" spans="2:10" x14ac:dyDescent="0.35">
      <c r="B20" s="25">
        <v>2</v>
      </c>
      <c r="C20" s="31"/>
      <c r="D20" s="68"/>
      <c r="E20" s="39"/>
      <c r="F20" s="13"/>
      <c r="G20" s="14"/>
      <c r="H20" s="14">
        <f>+G20*F20</f>
        <v>0</v>
      </c>
      <c r="I20" s="140"/>
      <c r="J20" s="141"/>
    </row>
    <row r="21" spans="2:10" x14ac:dyDescent="0.35">
      <c r="B21" s="25">
        <v>3</v>
      </c>
      <c r="C21" s="31"/>
      <c r="D21" s="68"/>
      <c r="E21" s="39"/>
      <c r="F21" s="13"/>
      <c r="G21" s="14"/>
      <c r="H21" s="14">
        <f t="shared" ref="H21:H41" si="1">+G21*F21</f>
        <v>0</v>
      </c>
      <c r="I21" s="140"/>
      <c r="J21" s="141"/>
    </row>
    <row r="22" spans="2:10" x14ac:dyDescent="0.35">
      <c r="B22" s="25">
        <v>4</v>
      </c>
      <c r="C22" s="31"/>
      <c r="D22" s="68"/>
      <c r="E22" s="39"/>
      <c r="F22" s="13"/>
      <c r="G22" s="14"/>
      <c r="H22" s="14">
        <f t="shared" si="1"/>
        <v>0</v>
      </c>
      <c r="I22" s="140"/>
      <c r="J22" s="141"/>
    </row>
    <row r="23" spans="2:10" x14ac:dyDescent="0.35">
      <c r="B23" s="25">
        <v>5</v>
      </c>
      <c r="C23" s="31"/>
      <c r="D23" s="68"/>
      <c r="E23" s="39"/>
      <c r="F23" s="13"/>
      <c r="G23" s="14"/>
      <c r="H23" s="14">
        <f t="shared" si="1"/>
        <v>0</v>
      </c>
      <c r="I23" s="140"/>
      <c r="J23" s="141"/>
    </row>
    <row r="24" spans="2:10" x14ac:dyDescent="0.35">
      <c r="B24" s="25">
        <v>6</v>
      </c>
      <c r="C24" s="31"/>
      <c r="D24" s="68"/>
      <c r="E24" s="39"/>
      <c r="F24" s="13"/>
      <c r="G24" s="14"/>
      <c r="H24" s="14">
        <f t="shared" si="1"/>
        <v>0</v>
      </c>
      <c r="I24" s="140"/>
      <c r="J24" s="141"/>
    </row>
    <row r="25" spans="2:10" x14ac:dyDescent="0.35">
      <c r="B25" s="25">
        <v>7</v>
      </c>
      <c r="C25" s="31"/>
      <c r="D25" s="68"/>
      <c r="E25" s="39"/>
      <c r="F25" s="13"/>
      <c r="G25" s="14"/>
      <c r="H25" s="14">
        <f t="shared" si="1"/>
        <v>0</v>
      </c>
      <c r="I25" s="140"/>
      <c r="J25" s="141"/>
    </row>
    <row r="26" spans="2:10" x14ac:dyDescent="0.35">
      <c r="B26" s="25">
        <v>8</v>
      </c>
      <c r="C26" s="31"/>
      <c r="D26" s="68"/>
      <c r="E26" s="39"/>
      <c r="F26" s="13"/>
      <c r="G26" s="14"/>
      <c r="H26" s="14">
        <f t="shared" si="1"/>
        <v>0</v>
      </c>
      <c r="I26" s="140"/>
      <c r="J26" s="141"/>
    </row>
    <row r="27" spans="2:10" x14ac:dyDescent="0.35">
      <c r="B27" s="25">
        <v>9</v>
      </c>
      <c r="C27" s="31"/>
      <c r="D27" s="68"/>
      <c r="E27" s="39"/>
      <c r="F27" s="13"/>
      <c r="G27" s="14"/>
      <c r="H27" s="14">
        <f t="shared" si="1"/>
        <v>0</v>
      </c>
      <c r="I27" s="140"/>
      <c r="J27" s="141"/>
    </row>
    <row r="28" spans="2:10" x14ac:dyDescent="0.35">
      <c r="B28" s="25">
        <v>10</v>
      </c>
      <c r="C28" s="31"/>
      <c r="D28" s="68"/>
      <c r="E28" s="39"/>
      <c r="F28" s="13"/>
      <c r="G28" s="14"/>
      <c r="H28" s="14">
        <f t="shared" si="1"/>
        <v>0</v>
      </c>
      <c r="I28" s="140"/>
      <c r="J28" s="141"/>
    </row>
    <row r="29" spans="2:10" x14ac:dyDescent="0.35">
      <c r="B29" s="25">
        <v>11</v>
      </c>
      <c r="C29" s="31"/>
      <c r="D29" s="68"/>
      <c r="E29" s="39"/>
      <c r="F29" s="13"/>
      <c r="G29" s="14"/>
      <c r="H29" s="14">
        <f t="shared" si="1"/>
        <v>0</v>
      </c>
      <c r="I29" s="140"/>
      <c r="J29" s="141"/>
    </row>
    <row r="30" spans="2:10" x14ac:dyDescent="0.35">
      <c r="B30" s="25">
        <v>12</v>
      </c>
      <c r="C30" s="31"/>
      <c r="D30" s="68"/>
      <c r="E30" s="39"/>
      <c r="F30" s="13"/>
      <c r="G30" s="14"/>
      <c r="H30" s="14">
        <f t="shared" si="1"/>
        <v>0</v>
      </c>
      <c r="I30" s="140"/>
      <c r="J30" s="141"/>
    </row>
    <row r="31" spans="2:10" x14ac:dyDescent="0.35">
      <c r="B31" s="25">
        <v>13</v>
      </c>
      <c r="C31" s="31"/>
      <c r="D31" s="68"/>
      <c r="E31" s="39"/>
      <c r="F31" s="13"/>
      <c r="G31" s="14"/>
      <c r="H31" s="14">
        <f t="shared" si="1"/>
        <v>0</v>
      </c>
      <c r="I31" s="140"/>
      <c r="J31" s="141"/>
    </row>
    <row r="32" spans="2:10" x14ac:dyDescent="0.35">
      <c r="B32" s="25">
        <v>14</v>
      </c>
      <c r="C32" s="31"/>
      <c r="D32" s="68"/>
      <c r="E32" s="39"/>
      <c r="F32" s="13"/>
      <c r="G32" s="14"/>
      <c r="H32" s="14">
        <f t="shared" si="1"/>
        <v>0</v>
      </c>
      <c r="I32" s="140"/>
      <c r="J32" s="141"/>
    </row>
    <row r="33" spans="1:10" x14ac:dyDescent="0.35">
      <c r="B33" s="25">
        <v>15</v>
      </c>
      <c r="C33" s="31"/>
      <c r="D33" s="68"/>
      <c r="E33" s="39"/>
      <c r="F33" s="13"/>
      <c r="G33" s="14"/>
      <c r="H33" s="14">
        <f t="shared" si="1"/>
        <v>0</v>
      </c>
      <c r="I33" s="140"/>
      <c r="J33" s="141"/>
    </row>
    <row r="34" spans="1:10" x14ac:dyDescent="0.35">
      <c r="B34" s="25">
        <v>16</v>
      </c>
      <c r="C34" s="31"/>
      <c r="D34" s="68"/>
      <c r="E34" s="39"/>
      <c r="F34" s="13"/>
      <c r="G34" s="14"/>
      <c r="H34" s="14">
        <f t="shared" si="1"/>
        <v>0</v>
      </c>
      <c r="I34" s="140"/>
      <c r="J34" s="141"/>
    </row>
    <row r="35" spans="1:10" x14ac:dyDescent="0.35">
      <c r="B35" s="25">
        <v>17</v>
      </c>
      <c r="C35" s="31"/>
      <c r="D35" s="68"/>
      <c r="E35" s="39"/>
      <c r="F35" s="13"/>
      <c r="G35" s="14"/>
      <c r="H35" s="14">
        <f t="shared" si="1"/>
        <v>0</v>
      </c>
      <c r="I35" s="140"/>
      <c r="J35" s="141"/>
    </row>
    <row r="36" spans="1:10" x14ac:dyDescent="0.35">
      <c r="B36" s="25">
        <v>18</v>
      </c>
      <c r="C36" s="31"/>
      <c r="D36" s="68"/>
      <c r="E36" s="39"/>
      <c r="F36" s="13"/>
      <c r="G36" s="14"/>
      <c r="H36" s="14">
        <f t="shared" si="1"/>
        <v>0</v>
      </c>
      <c r="I36" s="140"/>
      <c r="J36" s="141"/>
    </row>
    <row r="37" spans="1:10" x14ac:dyDescent="0.35">
      <c r="B37" s="25">
        <v>19</v>
      </c>
      <c r="C37" s="31"/>
      <c r="D37" s="68"/>
      <c r="E37" s="39"/>
      <c r="F37" s="13"/>
      <c r="G37" s="14"/>
      <c r="H37" s="14">
        <f t="shared" si="1"/>
        <v>0</v>
      </c>
      <c r="I37" s="140"/>
      <c r="J37" s="141"/>
    </row>
    <row r="38" spans="1:10" x14ac:dyDescent="0.35">
      <c r="B38" s="25">
        <v>20</v>
      </c>
      <c r="C38" s="31"/>
      <c r="D38" s="68"/>
      <c r="E38" s="39"/>
      <c r="F38" s="13"/>
      <c r="G38" s="14"/>
      <c r="H38" s="14">
        <f t="shared" si="1"/>
        <v>0</v>
      </c>
      <c r="I38" s="140"/>
      <c r="J38" s="141"/>
    </row>
    <row r="39" spans="1:10" x14ac:dyDescent="0.35">
      <c r="B39" s="25">
        <v>21</v>
      </c>
      <c r="C39" s="31"/>
      <c r="D39" s="68"/>
      <c r="E39" s="39"/>
      <c r="F39" s="13"/>
      <c r="G39" s="14"/>
      <c r="H39" s="14">
        <f t="shared" si="1"/>
        <v>0</v>
      </c>
      <c r="I39" s="140"/>
      <c r="J39" s="141"/>
    </row>
    <row r="40" spans="1:10" x14ac:dyDescent="0.35">
      <c r="B40" s="25">
        <v>22</v>
      </c>
      <c r="C40" s="31"/>
      <c r="D40" s="68"/>
      <c r="E40" s="39"/>
      <c r="F40" s="13"/>
      <c r="G40" s="14"/>
      <c r="H40" s="14">
        <f t="shared" si="1"/>
        <v>0</v>
      </c>
      <c r="I40" s="140"/>
      <c r="J40" s="141"/>
    </row>
    <row r="41" spans="1:10" ht="15" thickBot="1" x14ac:dyDescent="0.4">
      <c r="B41" s="26">
        <v>23</v>
      </c>
      <c r="C41" s="31"/>
      <c r="D41" s="69"/>
      <c r="E41" s="40"/>
      <c r="F41" s="27"/>
      <c r="G41" s="28"/>
      <c r="H41" s="28">
        <f t="shared" si="1"/>
        <v>0</v>
      </c>
      <c r="I41" s="151"/>
      <c r="J41" s="152"/>
    </row>
    <row r="42" spans="1:10" ht="9" customHeight="1" x14ac:dyDescent="0.35">
      <c r="A42" s="2"/>
      <c r="B42" s="70"/>
      <c r="C42" s="71"/>
      <c r="D42" s="72"/>
      <c r="E42" s="72"/>
      <c r="F42" s="72"/>
      <c r="G42" s="72"/>
      <c r="H42" s="72"/>
      <c r="I42" s="72"/>
      <c r="J42" s="73"/>
    </row>
    <row r="43" spans="1:10" x14ac:dyDescent="0.35">
      <c r="A43" s="2"/>
      <c r="B43" s="57"/>
      <c r="C43" s="58"/>
      <c r="D43" s="58"/>
      <c r="E43" s="58"/>
      <c r="G43" s="15" t="s">
        <v>23</v>
      </c>
      <c r="H43" s="20">
        <f>SUM(G19:G41)</f>
        <v>0</v>
      </c>
      <c r="J43" s="2"/>
    </row>
    <row r="44" spans="1:10" x14ac:dyDescent="0.35">
      <c r="A44" s="2"/>
      <c r="B44" s="57"/>
      <c r="C44" s="58"/>
      <c r="D44" s="58"/>
      <c r="E44" s="58"/>
      <c r="G44" s="15" t="s">
        <v>24</v>
      </c>
      <c r="H44" s="20">
        <f>H43*19%</f>
        <v>0</v>
      </c>
      <c r="J44" s="2"/>
    </row>
    <row r="45" spans="1:10" x14ac:dyDescent="0.35">
      <c r="A45" s="2"/>
      <c r="B45" s="57"/>
      <c r="C45" s="58"/>
      <c r="D45" s="58"/>
      <c r="E45" s="58"/>
      <c r="G45" s="15" t="s">
        <v>25</v>
      </c>
      <c r="H45" s="20">
        <f>H44+H43</f>
        <v>0</v>
      </c>
      <c r="J45" s="2"/>
    </row>
    <row r="46" spans="1:10" ht="9" customHeight="1" thickBot="1" x14ac:dyDescent="0.4">
      <c r="A46" s="2"/>
      <c r="B46" s="59"/>
      <c r="C46" s="60"/>
      <c r="D46" s="60"/>
      <c r="E46" s="60"/>
      <c r="F46" s="60"/>
      <c r="G46" s="60"/>
      <c r="H46" s="60"/>
      <c r="I46" s="60"/>
      <c r="J46" s="74"/>
    </row>
    <row r="47" spans="1:10" ht="9" customHeight="1" x14ac:dyDescent="0.35">
      <c r="A47" s="2"/>
      <c r="B47" s="133" t="s">
        <v>26</v>
      </c>
      <c r="C47" s="133"/>
      <c r="D47" s="133"/>
      <c r="E47" s="133"/>
      <c r="F47" s="133"/>
      <c r="G47" s="133"/>
      <c r="H47" s="133"/>
      <c r="I47" s="133"/>
      <c r="J47" s="134"/>
    </row>
    <row r="48" spans="1:10" ht="18" x14ac:dyDescent="0.35">
      <c r="A48" s="2"/>
      <c r="B48" s="135" t="s">
        <v>27</v>
      </c>
      <c r="C48" s="135"/>
      <c r="D48" s="135"/>
      <c r="E48" s="135"/>
      <c r="F48" s="135"/>
      <c r="G48" s="135"/>
      <c r="H48" s="135"/>
      <c r="I48" s="135"/>
      <c r="J48" s="136"/>
    </row>
    <row r="49" spans="1:10" ht="9" customHeight="1" x14ac:dyDescent="0.35">
      <c r="A49" s="2"/>
      <c r="B49" s="133"/>
      <c r="C49" s="133"/>
      <c r="D49" s="133"/>
      <c r="E49" s="133"/>
      <c r="F49" s="133"/>
      <c r="G49" s="133"/>
      <c r="H49" s="133"/>
      <c r="I49" s="133"/>
      <c r="J49" s="134"/>
    </row>
    <row r="50" spans="1:10" x14ac:dyDescent="0.35">
      <c r="A50" s="2"/>
      <c r="B50" s="29" t="s">
        <v>28</v>
      </c>
      <c r="C50" s="32" t="s">
        <v>28</v>
      </c>
      <c r="D50" s="137" t="s">
        <v>29</v>
      </c>
      <c r="E50" s="137"/>
      <c r="F50" s="137"/>
      <c r="G50" s="137"/>
      <c r="H50" s="137"/>
      <c r="I50" s="137"/>
      <c r="J50" s="75"/>
    </row>
    <row r="51" spans="1:10" x14ac:dyDescent="0.35">
      <c r="A51" s="2"/>
      <c r="B51" s="29" t="s">
        <v>30</v>
      </c>
      <c r="C51" s="32" t="s">
        <v>30</v>
      </c>
      <c r="D51" s="137" t="s">
        <v>31</v>
      </c>
      <c r="E51" s="137"/>
      <c r="F51" s="137"/>
      <c r="G51" s="137"/>
      <c r="H51" s="137"/>
      <c r="I51" s="137"/>
      <c r="J51" s="75"/>
    </row>
    <row r="52" spans="1:10" ht="9" customHeight="1" x14ac:dyDescent="0.35">
      <c r="A52" s="2"/>
      <c r="B52" s="133"/>
      <c r="C52" s="133"/>
      <c r="D52" s="133"/>
      <c r="E52" s="133"/>
      <c r="F52" s="133"/>
      <c r="G52" s="133"/>
      <c r="H52" s="133"/>
      <c r="I52" s="133"/>
      <c r="J52" s="134"/>
    </row>
    <row r="53" spans="1:10" ht="15" thickBot="1" x14ac:dyDescent="0.4">
      <c r="A53" s="2"/>
      <c r="B53" s="138" t="s">
        <v>32</v>
      </c>
      <c r="C53" s="138"/>
      <c r="D53" s="138"/>
      <c r="E53" s="138"/>
      <c r="F53" s="138"/>
      <c r="G53" s="138"/>
      <c r="H53" s="138"/>
      <c r="I53" s="138"/>
      <c r="J53" s="139"/>
    </row>
    <row r="54" spans="1:10" ht="16.5" customHeight="1" x14ac:dyDescent="0.35">
      <c r="A54" s="2"/>
      <c r="B54" s="124"/>
      <c r="C54" s="125"/>
      <c r="D54" s="125"/>
      <c r="E54" s="125"/>
      <c r="F54" s="125"/>
      <c r="G54" s="125"/>
      <c r="H54" s="125"/>
      <c r="I54" s="125"/>
      <c r="J54" s="126"/>
    </row>
    <row r="55" spans="1:10" ht="16.5" customHeight="1" x14ac:dyDescent="0.35">
      <c r="A55" s="2"/>
      <c r="B55" s="127"/>
      <c r="C55" s="128"/>
      <c r="D55" s="128"/>
      <c r="E55" s="128"/>
      <c r="F55" s="128"/>
      <c r="G55" s="128"/>
      <c r="H55" s="128"/>
      <c r="I55" s="128"/>
      <c r="J55" s="129"/>
    </row>
    <row r="56" spans="1:10" ht="16.5" customHeight="1" x14ac:dyDescent="0.35">
      <c r="A56" s="2"/>
      <c r="B56" s="127"/>
      <c r="C56" s="128"/>
      <c r="D56" s="128"/>
      <c r="E56" s="128"/>
      <c r="F56" s="128"/>
      <c r="G56" s="128"/>
      <c r="H56" s="128"/>
      <c r="I56" s="128"/>
      <c r="J56" s="129"/>
    </row>
    <row r="57" spans="1:10" ht="16.5" customHeight="1" x14ac:dyDescent="0.35">
      <c r="A57" s="2"/>
      <c r="B57" s="127"/>
      <c r="C57" s="128"/>
      <c r="D57" s="128"/>
      <c r="E57" s="128"/>
      <c r="F57" s="128"/>
      <c r="G57" s="128"/>
      <c r="H57" s="128"/>
      <c r="I57" s="128"/>
      <c r="J57" s="129"/>
    </row>
    <row r="58" spans="1:10" ht="16.5" customHeight="1" thickBot="1" x14ac:dyDescent="0.4">
      <c r="A58" s="2"/>
      <c r="B58" s="130"/>
      <c r="C58" s="131"/>
      <c r="D58" s="131"/>
      <c r="E58" s="131"/>
      <c r="F58" s="131"/>
      <c r="G58" s="131"/>
      <c r="H58" s="131"/>
      <c r="I58" s="131"/>
      <c r="J58" s="132"/>
    </row>
    <row r="59" spans="1:10" ht="9" customHeight="1" x14ac:dyDescent="0.35">
      <c r="A59" s="2"/>
      <c r="B59" s="58"/>
      <c r="C59" s="58"/>
      <c r="D59" s="58"/>
      <c r="E59" s="58"/>
      <c r="F59" s="58"/>
      <c r="G59" s="58"/>
      <c r="H59" s="58"/>
      <c r="I59" s="58"/>
      <c r="J59" s="75"/>
    </row>
    <row r="60" spans="1:10" s="3" customFormat="1" x14ac:dyDescent="0.35">
      <c r="A60" s="5"/>
      <c r="B60" s="30"/>
      <c r="C60" s="32" t="s">
        <v>33</v>
      </c>
      <c r="D60" s="146"/>
      <c r="E60" s="147"/>
      <c r="F60" s="65"/>
      <c r="G60" s="32" t="s">
        <v>34</v>
      </c>
      <c r="H60" s="148"/>
      <c r="I60" s="148"/>
      <c r="J60" s="66"/>
    </row>
    <row r="61" spans="1:10" s="3" customFormat="1" x14ac:dyDescent="0.35">
      <c r="A61" s="5"/>
      <c r="B61" s="30"/>
      <c r="C61" s="32" t="s">
        <v>33</v>
      </c>
      <c r="D61" s="146"/>
      <c r="E61" s="147"/>
      <c r="F61" s="65"/>
      <c r="G61" s="32" t="s">
        <v>34</v>
      </c>
      <c r="H61" s="148"/>
      <c r="I61" s="148"/>
      <c r="J61" s="66"/>
    </row>
    <row r="62" spans="1:10" s="3" customFormat="1" x14ac:dyDescent="0.35">
      <c r="A62" s="5"/>
      <c r="B62" s="30"/>
      <c r="C62" s="32" t="s">
        <v>33</v>
      </c>
      <c r="D62" s="146"/>
      <c r="E62" s="147"/>
      <c r="F62" s="65"/>
      <c r="G62" s="32" t="s">
        <v>34</v>
      </c>
      <c r="H62" s="148"/>
      <c r="I62" s="148"/>
      <c r="J62" s="66"/>
    </row>
    <row r="63" spans="1:10" s="3" customFormat="1" x14ac:dyDescent="0.35">
      <c r="A63" s="5"/>
      <c r="B63" s="30"/>
      <c r="C63" s="32" t="s">
        <v>33</v>
      </c>
      <c r="D63" s="146"/>
      <c r="E63" s="147"/>
      <c r="F63" s="65"/>
      <c r="G63" s="32" t="s">
        <v>34</v>
      </c>
      <c r="H63" s="148"/>
      <c r="I63" s="148"/>
      <c r="J63" s="66"/>
    </row>
    <row r="64" spans="1:10" s="3" customFormat="1" x14ac:dyDescent="0.35">
      <c r="A64" s="5"/>
      <c r="B64" s="30"/>
      <c r="C64" s="32" t="s">
        <v>33</v>
      </c>
      <c r="D64" s="146"/>
      <c r="E64" s="147"/>
      <c r="F64" s="65"/>
      <c r="G64" s="32" t="s">
        <v>34</v>
      </c>
      <c r="H64" s="148"/>
      <c r="I64" s="148"/>
      <c r="J64" s="66"/>
    </row>
    <row r="65" spans="1:10" s="3" customFormat="1" x14ac:dyDescent="0.35">
      <c r="A65" s="5"/>
      <c r="B65" s="30"/>
      <c r="C65" s="32" t="s">
        <v>33</v>
      </c>
      <c r="D65" s="146"/>
      <c r="E65" s="147"/>
      <c r="F65" s="65"/>
      <c r="G65" s="32" t="s">
        <v>34</v>
      </c>
      <c r="H65" s="148"/>
      <c r="I65" s="148"/>
      <c r="J65" s="66"/>
    </row>
    <row r="66" spans="1:10" s="3" customFormat="1" x14ac:dyDescent="0.35">
      <c r="A66" s="5"/>
      <c r="B66" s="30"/>
      <c r="C66" s="32" t="s">
        <v>33</v>
      </c>
      <c r="D66" s="146"/>
      <c r="E66" s="147"/>
      <c r="F66" s="65"/>
      <c r="G66" s="32" t="s">
        <v>34</v>
      </c>
      <c r="H66" s="148"/>
      <c r="I66" s="148"/>
      <c r="J66" s="66"/>
    </row>
    <row r="67" spans="1:10" s="3" customFormat="1" x14ac:dyDescent="0.35">
      <c r="A67" s="5"/>
      <c r="B67" s="30"/>
      <c r="C67" s="32" t="s">
        <v>33</v>
      </c>
      <c r="D67" s="146"/>
      <c r="E67" s="147"/>
      <c r="F67" s="65"/>
      <c r="G67" s="32" t="s">
        <v>34</v>
      </c>
      <c r="H67" s="148"/>
      <c r="I67" s="148"/>
      <c r="J67" s="66"/>
    </row>
    <row r="68" spans="1:10" s="3" customFormat="1" x14ac:dyDescent="0.35">
      <c r="A68" s="5"/>
      <c r="B68" s="30"/>
      <c r="C68" s="32" t="s">
        <v>33</v>
      </c>
      <c r="D68" s="146"/>
      <c r="E68" s="147"/>
      <c r="F68" s="65"/>
      <c r="G68" s="32" t="s">
        <v>34</v>
      </c>
      <c r="H68" s="148"/>
      <c r="I68" s="148"/>
      <c r="J68" s="66"/>
    </row>
    <row r="69" spans="1:10" s="3" customFormat="1" x14ac:dyDescent="0.35">
      <c r="A69" s="5"/>
      <c r="B69" s="30"/>
      <c r="C69" s="32" t="s">
        <v>33</v>
      </c>
      <c r="D69" s="146"/>
      <c r="E69" s="147"/>
      <c r="F69" s="65"/>
      <c r="G69" s="32" t="s">
        <v>34</v>
      </c>
      <c r="H69" s="148"/>
      <c r="I69" s="148"/>
      <c r="J69" s="66"/>
    </row>
    <row r="70" spans="1:10" s="3" customFormat="1" ht="9" customHeight="1" thickBot="1" x14ac:dyDescent="0.4">
      <c r="A70" s="5"/>
      <c r="B70" s="6"/>
      <c r="C70" s="7"/>
      <c r="D70" s="8"/>
      <c r="E70" s="8"/>
      <c r="F70" s="9"/>
      <c r="G70" s="9"/>
      <c r="H70" s="9"/>
      <c r="I70" s="9"/>
      <c r="J70" s="10"/>
    </row>
  </sheetData>
  <mergeCells count="60">
    <mergeCell ref="I41:J41"/>
    <mergeCell ref="I28:J28"/>
    <mergeCell ref="I29:J29"/>
    <mergeCell ref="I30:J30"/>
    <mergeCell ref="I31:J31"/>
    <mergeCell ref="I32:J32"/>
    <mergeCell ref="I33:J33"/>
    <mergeCell ref="H66:I66"/>
    <mergeCell ref="H67:I67"/>
    <mergeCell ref="H68:I68"/>
    <mergeCell ref="H69:I69"/>
    <mergeCell ref="I18:J18"/>
    <mergeCell ref="I19:J19"/>
    <mergeCell ref="I20:J20"/>
    <mergeCell ref="I21:J21"/>
    <mergeCell ref="I22:J22"/>
    <mergeCell ref="I23:J23"/>
    <mergeCell ref="I38:J38"/>
    <mergeCell ref="I39:J39"/>
    <mergeCell ref="I34:J34"/>
    <mergeCell ref="I35:J35"/>
    <mergeCell ref="I24:J24"/>
    <mergeCell ref="I25:J25"/>
    <mergeCell ref="D66:E66"/>
    <mergeCell ref="D67:E67"/>
    <mergeCell ref="D68:E68"/>
    <mergeCell ref="D69:E69"/>
    <mergeCell ref="H60:I60"/>
    <mergeCell ref="H61:I61"/>
    <mergeCell ref="H62:I62"/>
    <mergeCell ref="H63:I63"/>
    <mergeCell ref="H64:I64"/>
    <mergeCell ref="H65:I65"/>
    <mergeCell ref="D60:E60"/>
    <mergeCell ref="D61:E61"/>
    <mergeCell ref="D62:E62"/>
    <mergeCell ref="D63:E63"/>
    <mergeCell ref="D64:E64"/>
    <mergeCell ref="D65:E65"/>
    <mergeCell ref="B53:J53"/>
    <mergeCell ref="B54:J58"/>
    <mergeCell ref="B14:C14"/>
    <mergeCell ref="E14:F14"/>
    <mergeCell ref="H14:J14"/>
    <mergeCell ref="B15:C15"/>
    <mergeCell ref="B16:C16"/>
    <mergeCell ref="B47:J47"/>
    <mergeCell ref="B48:J48"/>
    <mergeCell ref="B49:J49"/>
    <mergeCell ref="D50:I50"/>
    <mergeCell ref="D51:I51"/>
    <mergeCell ref="B52:J52"/>
    <mergeCell ref="I36:J36"/>
    <mergeCell ref="I37:J37"/>
    <mergeCell ref="I40:J40"/>
    <mergeCell ref="I26:J26"/>
    <mergeCell ref="I27:J27"/>
    <mergeCell ref="B12:J12"/>
    <mergeCell ref="F15:H15"/>
    <mergeCell ref="F16:H16"/>
  </mergeCells>
  <dataValidations count="4">
    <dataValidation type="list" allowBlank="1" showInputMessage="1" showErrorMessage="1" sqref="E15" xr:uid="{00000000-0002-0000-0200-000000000000}">
      <formula1>"PRIVADO, MIXTO, ESTATAL"</formula1>
    </dataValidation>
    <dataValidation type="list" allowBlank="1" showInputMessage="1" showErrorMessage="1" sqref="F16:H16" xr:uid="{00000000-0002-0000-0200-000001000000}">
      <formula1>"COTIZACIÓN, LICITACIÓN"</formula1>
    </dataValidation>
    <dataValidation type="list" allowBlank="1" showInputMessage="1" showErrorMessage="1" sqref="E16" xr:uid="{00000000-0002-0000-0200-000002000000}">
      <formula1>"PROYECTOS, PRESIDENCIA, INSTITUCIONAL"</formula1>
    </dataValidation>
    <dataValidation type="list" allowBlank="1" showInputMessage="1" showErrorMessage="1" sqref="H60:I69 E19:E41 D60:E70" xr:uid="{00000000-0002-0000-0200-000003000000}">
      <formula1>#REF!</formula1>
    </dataValidation>
  </dataValidations>
  <pageMargins left="0.25" right="0.25" top="0.75" bottom="0.75" header="0.3" footer="0.3"/>
  <pageSetup paperSize="9"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6"/>
  <sheetViews>
    <sheetView showGridLines="0" view="pageBreakPreview" zoomScale="92" zoomScaleNormal="100" zoomScaleSheetLayoutView="92" workbookViewId="0">
      <selection activeCell="H6" sqref="H6"/>
    </sheetView>
  </sheetViews>
  <sheetFormatPr baseColWidth="10" defaultColWidth="14.453125" defaultRowHeight="15" customHeight="1" x14ac:dyDescent="0.35"/>
  <cols>
    <col min="1" max="1" width="4.26953125" style="12" customWidth="1"/>
    <col min="2" max="2" width="16.7265625" style="12" customWidth="1"/>
    <col min="3" max="3" width="5" style="12" customWidth="1"/>
    <col min="4" max="4" width="5.26953125" style="12" customWidth="1"/>
    <col min="5" max="5" width="6" style="12" customWidth="1"/>
    <col min="6" max="6" width="20.453125" style="12" customWidth="1"/>
    <col min="7" max="7" width="17.26953125" style="12" customWidth="1"/>
    <col min="8" max="8" width="37" style="12" customWidth="1"/>
    <col min="9" max="9" width="2.7265625" style="12" customWidth="1"/>
    <col min="10" max="26" width="10" style="12" customWidth="1"/>
    <col min="27" max="16384" width="14.453125" style="12"/>
  </cols>
  <sheetData>
    <row r="1" spans="1:9" ht="42.75" customHeight="1" x14ac:dyDescent="0.35">
      <c r="A1" s="11"/>
      <c r="B1" s="157" t="s">
        <v>35</v>
      </c>
      <c r="C1" s="157"/>
      <c r="D1" s="157"/>
      <c r="E1" s="157"/>
      <c r="F1" s="157"/>
      <c r="G1" s="157"/>
      <c r="H1" s="157"/>
      <c r="I1" s="11"/>
    </row>
    <row r="2" spans="1:9" ht="16.5" x14ac:dyDescent="0.45">
      <c r="A2" s="11"/>
      <c r="B2" s="158" t="s">
        <v>36</v>
      </c>
      <c r="C2" s="159"/>
      <c r="D2" s="159"/>
      <c r="E2" s="159"/>
      <c r="F2" s="159"/>
      <c r="G2" s="159"/>
      <c r="H2" s="160"/>
      <c r="I2" s="11"/>
    </row>
    <row r="3" spans="1:9" ht="35.25" customHeight="1" x14ac:dyDescent="0.45">
      <c r="A3" s="11"/>
      <c r="B3" s="16" t="s">
        <v>37</v>
      </c>
      <c r="C3" s="161" t="s">
        <v>38</v>
      </c>
      <c r="D3" s="162"/>
      <c r="E3" s="163"/>
      <c r="F3" s="164" t="s">
        <v>39</v>
      </c>
      <c r="G3" s="160"/>
      <c r="H3" s="16" t="s">
        <v>40</v>
      </c>
      <c r="I3" s="11"/>
    </row>
    <row r="4" spans="1:9" ht="24" customHeight="1" x14ac:dyDescent="0.35">
      <c r="A4" s="11"/>
      <c r="B4" s="17">
        <v>43137</v>
      </c>
      <c r="C4" s="165">
        <v>1</v>
      </c>
      <c r="D4" s="154"/>
      <c r="E4" s="155"/>
      <c r="F4" s="153" t="s">
        <v>41</v>
      </c>
      <c r="G4" s="166"/>
      <c r="H4" s="18" t="s">
        <v>42</v>
      </c>
      <c r="I4" s="11"/>
    </row>
    <row r="5" spans="1:9" ht="74.25" customHeight="1" x14ac:dyDescent="0.35">
      <c r="A5" s="11"/>
      <c r="B5" s="17">
        <v>43728</v>
      </c>
      <c r="C5" s="153">
        <v>2</v>
      </c>
      <c r="D5" s="154"/>
      <c r="E5" s="155"/>
      <c r="F5" s="153" t="s">
        <v>43</v>
      </c>
      <c r="G5" s="156"/>
      <c r="H5" s="34" t="s">
        <v>44</v>
      </c>
      <c r="I5" s="11"/>
    </row>
    <row r="6" spans="1:9" ht="71.25" customHeight="1" x14ac:dyDescent="0.35">
      <c r="A6" s="11"/>
      <c r="B6" s="17">
        <v>43920</v>
      </c>
      <c r="C6" s="153">
        <v>3</v>
      </c>
      <c r="D6" s="154"/>
      <c r="E6" s="155"/>
      <c r="F6" s="153" t="s">
        <v>45</v>
      </c>
      <c r="G6" s="156"/>
      <c r="H6" s="34" t="s">
        <v>44</v>
      </c>
      <c r="I6" s="11"/>
    </row>
  </sheetData>
  <mergeCells count="10">
    <mergeCell ref="C6:E6"/>
    <mergeCell ref="F6:G6"/>
    <mergeCell ref="B1:H1"/>
    <mergeCell ref="B2:H2"/>
    <mergeCell ref="C3:E3"/>
    <mergeCell ref="F3:G3"/>
    <mergeCell ref="C5:E5"/>
    <mergeCell ref="C4:E4"/>
    <mergeCell ref="F4:G4"/>
    <mergeCell ref="F5:G5"/>
  </mergeCells>
  <pageMargins left="0.7" right="0.7" top="0.75" bottom="0.75" header="0.3" footer="0.3"/>
  <pageSetup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N366"/>
  <sheetViews>
    <sheetView showGridLines="0" tabSelected="1" showRuler="0" topLeftCell="A321" zoomScale="55" zoomScaleNormal="55" zoomScaleSheetLayoutView="100" workbookViewId="0">
      <selection activeCell="E7" sqref="E7"/>
    </sheetView>
  </sheetViews>
  <sheetFormatPr baseColWidth="10" defaultColWidth="8.7265625" defaultRowHeight="14.5" x14ac:dyDescent="0.35"/>
  <cols>
    <col min="1" max="1" width="1.26953125" style="1" customWidth="1"/>
    <col min="2" max="2" width="4.54296875" style="1" customWidth="1"/>
    <col min="3" max="3" width="122.81640625" style="1" customWidth="1"/>
    <col min="4" max="4" width="27.7265625" style="87" customWidth="1"/>
    <col min="5" max="6" width="16.7265625" style="1" customWidth="1"/>
    <col min="7" max="7" width="16.7265625" style="80" customWidth="1"/>
    <col min="8" max="8" width="22" style="82" customWidth="1"/>
    <col min="9" max="9" width="19.7265625" style="79" customWidth="1"/>
    <col min="10" max="10" width="16.26953125" style="79" bestFit="1" customWidth="1"/>
    <col min="11" max="11" width="10.1796875" style="1" bestFit="1" customWidth="1"/>
    <col min="12" max="12" width="15.54296875" style="1" bestFit="1" customWidth="1"/>
    <col min="13" max="13" width="24.1796875" style="1" bestFit="1" customWidth="1"/>
    <col min="14" max="14" width="55.7265625" style="1" customWidth="1"/>
    <col min="15" max="16384" width="8.7265625" style="1"/>
  </cols>
  <sheetData>
    <row r="1" spans="1:12" s="3" customFormat="1" x14ac:dyDescent="0.35">
      <c r="B1" s="55"/>
      <c r="C1" s="56"/>
      <c r="D1" s="86"/>
      <c r="E1" s="56"/>
      <c r="F1" s="56"/>
      <c r="G1" s="76"/>
      <c r="H1" s="81"/>
      <c r="I1" s="77"/>
      <c r="J1" s="78"/>
    </row>
    <row r="2" spans="1:12" s="19" customFormat="1" ht="29" x14ac:dyDescent="0.35">
      <c r="B2" s="93" t="s">
        <v>11</v>
      </c>
      <c r="C2" s="94" t="s">
        <v>12</v>
      </c>
      <c r="D2" s="95" t="s">
        <v>13</v>
      </c>
      <c r="E2" s="96" t="s">
        <v>14</v>
      </c>
      <c r="F2" s="96" t="s">
        <v>46</v>
      </c>
      <c r="G2" s="97" t="s">
        <v>47</v>
      </c>
      <c r="H2" s="98" t="s">
        <v>16</v>
      </c>
      <c r="I2" s="99" t="s">
        <v>48</v>
      </c>
      <c r="J2" s="97" t="s">
        <v>49</v>
      </c>
    </row>
    <row r="3" spans="1:12" s="53" customFormat="1" x14ac:dyDescent="0.35">
      <c r="A3" s="85"/>
      <c r="B3" s="100">
        <v>1</v>
      </c>
      <c r="C3" s="88" t="s">
        <v>58</v>
      </c>
      <c r="D3" s="89" t="s">
        <v>52</v>
      </c>
      <c r="E3" s="84">
        <v>16</v>
      </c>
      <c r="F3" s="84">
        <v>16</v>
      </c>
      <c r="G3" s="109">
        <v>21420.021000000001</v>
      </c>
      <c r="H3" s="102">
        <f>+G3*F3</f>
        <v>342720.33600000001</v>
      </c>
      <c r="I3" s="103">
        <f>+G3*0.19</f>
        <v>4069.8039900000003</v>
      </c>
      <c r="J3" s="103">
        <f>+H3*1.19</f>
        <v>407837.19984000002</v>
      </c>
      <c r="L3" s="54"/>
    </row>
    <row r="4" spans="1:12" s="53" customFormat="1" x14ac:dyDescent="0.35">
      <c r="B4" s="100">
        <v>2</v>
      </c>
      <c r="C4" s="88" t="s">
        <v>59</v>
      </c>
      <c r="D4" s="89" t="s">
        <v>52</v>
      </c>
      <c r="E4" s="84">
        <v>20</v>
      </c>
      <c r="F4" s="84">
        <v>20</v>
      </c>
      <c r="G4" s="109">
        <v>21420</v>
      </c>
      <c r="H4" s="102">
        <f>+G4*F4</f>
        <v>428400</v>
      </c>
      <c r="I4" s="103">
        <f t="shared" ref="I4:I71" si="0">+G4*0.19</f>
        <v>4069.8</v>
      </c>
      <c r="J4" s="103">
        <f t="shared" ref="J4:J67" si="1">+H4*1.19</f>
        <v>509796</v>
      </c>
      <c r="L4" s="54"/>
    </row>
    <row r="5" spans="1:12" s="53" customFormat="1" x14ac:dyDescent="0.35">
      <c r="B5" s="100">
        <v>3</v>
      </c>
      <c r="C5" s="88" t="s">
        <v>60</v>
      </c>
      <c r="D5" s="89" t="s">
        <v>52</v>
      </c>
      <c r="E5" s="84">
        <v>10</v>
      </c>
      <c r="F5" s="84">
        <v>10</v>
      </c>
      <c r="G5" s="109">
        <v>21420</v>
      </c>
      <c r="H5" s="102">
        <f>+G5*F5</f>
        <v>214200</v>
      </c>
      <c r="I5" s="103">
        <f t="shared" si="0"/>
        <v>4069.8</v>
      </c>
      <c r="J5" s="103">
        <f t="shared" si="1"/>
        <v>254898</v>
      </c>
      <c r="L5" s="54"/>
    </row>
    <row r="6" spans="1:12" s="53" customFormat="1" x14ac:dyDescent="0.35">
      <c r="B6" s="100">
        <v>4</v>
      </c>
      <c r="C6" s="88" t="s">
        <v>61</v>
      </c>
      <c r="D6" s="89" t="s">
        <v>52</v>
      </c>
      <c r="E6" s="84">
        <v>1</v>
      </c>
      <c r="F6" s="84">
        <v>1</v>
      </c>
      <c r="G6" s="109">
        <v>21420</v>
      </c>
      <c r="H6" s="102">
        <f>+G6*F6</f>
        <v>21420</v>
      </c>
      <c r="I6" s="103">
        <f t="shared" si="0"/>
        <v>4069.8</v>
      </c>
      <c r="J6" s="103">
        <f t="shared" si="1"/>
        <v>25489.8</v>
      </c>
      <c r="L6" s="54"/>
    </row>
    <row r="7" spans="1:12" s="53" customFormat="1" x14ac:dyDescent="0.35">
      <c r="B7" s="100">
        <v>5</v>
      </c>
      <c r="C7" s="88" t="s">
        <v>62</v>
      </c>
      <c r="D7" s="89" t="s">
        <v>52</v>
      </c>
      <c r="E7" s="84">
        <v>9</v>
      </c>
      <c r="F7" s="84">
        <v>9</v>
      </c>
      <c r="G7" s="109">
        <v>21420</v>
      </c>
      <c r="H7" s="102">
        <f t="shared" ref="H7:H71" si="2">+G7*F7</f>
        <v>192780</v>
      </c>
      <c r="I7" s="103">
        <f t="shared" si="0"/>
        <v>4069.8</v>
      </c>
      <c r="J7" s="103">
        <f t="shared" si="1"/>
        <v>229408.19999999998</v>
      </c>
      <c r="L7" s="54"/>
    </row>
    <row r="8" spans="1:12" s="53" customFormat="1" x14ac:dyDescent="0.35">
      <c r="B8" s="100">
        <v>6</v>
      </c>
      <c r="C8" s="88" t="s">
        <v>63</v>
      </c>
      <c r="D8" s="89" t="s">
        <v>52</v>
      </c>
      <c r="E8" s="84">
        <v>15</v>
      </c>
      <c r="F8" s="84">
        <v>15</v>
      </c>
      <c r="G8" s="109">
        <v>21420</v>
      </c>
      <c r="H8" s="102">
        <f t="shared" si="2"/>
        <v>321300</v>
      </c>
      <c r="I8" s="103">
        <f t="shared" si="0"/>
        <v>4069.8</v>
      </c>
      <c r="J8" s="103">
        <f t="shared" si="1"/>
        <v>382347</v>
      </c>
      <c r="L8" s="54"/>
    </row>
    <row r="9" spans="1:12" s="53" customFormat="1" x14ac:dyDescent="0.35">
      <c r="B9" s="100">
        <v>7</v>
      </c>
      <c r="C9" s="88" t="s">
        <v>64</v>
      </c>
      <c r="D9" s="89" t="s">
        <v>52</v>
      </c>
      <c r="E9" s="84">
        <v>15</v>
      </c>
      <c r="F9" s="84">
        <v>15</v>
      </c>
      <c r="G9" s="109">
        <v>21420</v>
      </c>
      <c r="H9" s="102">
        <f t="shared" si="2"/>
        <v>321300</v>
      </c>
      <c r="I9" s="103">
        <f t="shared" si="0"/>
        <v>4069.8</v>
      </c>
      <c r="J9" s="103">
        <f t="shared" si="1"/>
        <v>382347</v>
      </c>
      <c r="L9" s="54"/>
    </row>
    <row r="10" spans="1:12" s="53" customFormat="1" x14ac:dyDescent="0.35">
      <c r="B10" s="100">
        <v>8</v>
      </c>
      <c r="C10" s="88" t="s">
        <v>65</v>
      </c>
      <c r="D10" s="89" t="s">
        <v>52</v>
      </c>
      <c r="E10" s="84">
        <v>16</v>
      </c>
      <c r="F10" s="84">
        <v>16</v>
      </c>
      <c r="G10" s="109">
        <v>21420</v>
      </c>
      <c r="H10" s="102">
        <f t="shared" si="2"/>
        <v>342720</v>
      </c>
      <c r="I10" s="103">
        <f t="shared" si="0"/>
        <v>4069.8</v>
      </c>
      <c r="J10" s="103">
        <f t="shared" si="1"/>
        <v>407836.8</v>
      </c>
      <c r="L10" s="54"/>
    </row>
    <row r="11" spans="1:12" s="53" customFormat="1" x14ac:dyDescent="0.35">
      <c r="B11" s="100">
        <v>9</v>
      </c>
      <c r="C11" s="88" t="s">
        <v>66</v>
      </c>
      <c r="D11" s="89" t="s">
        <v>52</v>
      </c>
      <c r="E11" s="84">
        <v>61</v>
      </c>
      <c r="F11" s="84">
        <v>61</v>
      </c>
      <c r="G11" s="109">
        <v>21250</v>
      </c>
      <c r="H11" s="102">
        <f t="shared" si="2"/>
        <v>1296250</v>
      </c>
      <c r="I11" s="103">
        <f t="shared" si="0"/>
        <v>4037.5</v>
      </c>
      <c r="J11" s="103">
        <f t="shared" si="1"/>
        <v>1542537.5</v>
      </c>
      <c r="L11" s="54"/>
    </row>
    <row r="12" spans="1:12" s="53" customFormat="1" x14ac:dyDescent="0.35">
      <c r="B12" s="100">
        <v>10</v>
      </c>
      <c r="C12" s="88" t="s">
        <v>67</v>
      </c>
      <c r="D12" s="89" t="s">
        <v>52</v>
      </c>
      <c r="E12" s="84">
        <v>8</v>
      </c>
      <c r="F12" s="84">
        <v>8</v>
      </c>
      <c r="G12" s="109">
        <v>21420</v>
      </c>
      <c r="H12" s="102">
        <f t="shared" si="2"/>
        <v>171360</v>
      </c>
      <c r="I12" s="103">
        <f t="shared" si="0"/>
        <v>4069.8</v>
      </c>
      <c r="J12" s="103">
        <f t="shared" si="1"/>
        <v>203918.4</v>
      </c>
      <c r="L12" s="54"/>
    </row>
    <row r="13" spans="1:12" s="53" customFormat="1" x14ac:dyDescent="0.35">
      <c r="B13" s="100">
        <v>11</v>
      </c>
      <c r="C13" s="88" t="s">
        <v>68</v>
      </c>
      <c r="D13" s="89" t="s">
        <v>52</v>
      </c>
      <c r="E13" s="84">
        <v>51</v>
      </c>
      <c r="F13" s="84">
        <v>51</v>
      </c>
      <c r="G13" s="109">
        <v>20400.166000000001</v>
      </c>
      <c r="H13" s="102">
        <f t="shared" si="2"/>
        <v>1040408.466</v>
      </c>
      <c r="I13" s="103">
        <f t="shared" si="0"/>
        <v>3876.0315400000004</v>
      </c>
      <c r="J13" s="103">
        <f t="shared" si="1"/>
        <v>1238086.0745399999</v>
      </c>
      <c r="L13" s="54"/>
    </row>
    <row r="14" spans="1:12" s="53" customFormat="1" x14ac:dyDescent="0.35">
      <c r="B14" s="100">
        <v>12</v>
      </c>
      <c r="C14" s="88" t="s">
        <v>69</v>
      </c>
      <c r="D14" s="89" t="s">
        <v>52</v>
      </c>
      <c r="E14" s="84">
        <v>51</v>
      </c>
      <c r="F14" s="84">
        <v>51</v>
      </c>
      <c r="G14" s="109">
        <v>20400.166000000001</v>
      </c>
      <c r="H14" s="102">
        <f t="shared" si="2"/>
        <v>1040408.466</v>
      </c>
      <c r="I14" s="103">
        <f t="shared" si="0"/>
        <v>3876.0315400000004</v>
      </c>
      <c r="J14" s="103">
        <f t="shared" si="1"/>
        <v>1238086.0745399999</v>
      </c>
      <c r="L14" s="54"/>
    </row>
    <row r="15" spans="1:12" s="53" customFormat="1" x14ac:dyDescent="0.35">
      <c r="B15" s="100">
        <v>13</v>
      </c>
      <c r="C15" s="88" t="s">
        <v>70</v>
      </c>
      <c r="D15" s="89" t="s">
        <v>52</v>
      </c>
      <c r="E15" s="84">
        <v>16</v>
      </c>
      <c r="F15" s="84">
        <v>16</v>
      </c>
      <c r="G15" s="101">
        <v>21420</v>
      </c>
      <c r="H15" s="102">
        <f t="shared" si="2"/>
        <v>342720</v>
      </c>
      <c r="I15" s="103">
        <f t="shared" si="0"/>
        <v>4069.8</v>
      </c>
      <c r="J15" s="103">
        <f t="shared" si="1"/>
        <v>407836.8</v>
      </c>
      <c r="L15" s="54"/>
    </row>
    <row r="16" spans="1:12" s="53" customFormat="1" x14ac:dyDescent="0.35">
      <c r="B16" s="100">
        <v>14</v>
      </c>
      <c r="C16" s="88" t="s">
        <v>71</v>
      </c>
      <c r="D16" s="89" t="s">
        <v>52</v>
      </c>
      <c r="E16" s="84">
        <v>4</v>
      </c>
      <c r="F16" s="84">
        <v>4</v>
      </c>
      <c r="G16" s="101">
        <v>21420</v>
      </c>
      <c r="H16" s="102">
        <f t="shared" si="2"/>
        <v>85680</v>
      </c>
      <c r="I16" s="103">
        <f t="shared" si="0"/>
        <v>4069.8</v>
      </c>
      <c r="J16" s="103">
        <f t="shared" si="1"/>
        <v>101959.2</v>
      </c>
      <c r="L16" s="54"/>
    </row>
    <row r="17" spans="2:13" s="53" customFormat="1" x14ac:dyDescent="0.35">
      <c r="B17" s="100">
        <v>15</v>
      </c>
      <c r="C17" s="88" t="s">
        <v>72</v>
      </c>
      <c r="D17" s="89" t="s">
        <v>52</v>
      </c>
      <c r="E17" s="84">
        <v>18</v>
      </c>
      <c r="F17" s="84">
        <v>18</v>
      </c>
      <c r="G17" s="101">
        <v>22100</v>
      </c>
      <c r="H17" s="102">
        <f t="shared" si="2"/>
        <v>397800</v>
      </c>
      <c r="I17" s="103">
        <f t="shared" si="0"/>
        <v>4199</v>
      </c>
      <c r="J17" s="103">
        <f t="shared" si="1"/>
        <v>473382</v>
      </c>
      <c r="L17" s="54"/>
    </row>
    <row r="18" spans="2:13" s="53" customFormat="1" x14ac:dyDescent="0.35">
      <c r="B18" s="100">
        <v>16</v>
      </c>
      <c r="C18" s="90" t="s">
        <v>73</v>
      </c>
      <c r="D18" s="89" t="s">
        <v>52</v>
      </c>
      <c r="E18" s="84">
        <v>11</v>
      </c>
      <c r="F18" s="84">
        <v>11</v>
      </c>
      <c r="G18" s="101">
        <v>20400</v>
      </c>
      <c r="H18" s="102">
        <f t="shared" si="2"/>
        <v>224400</v>
      </c>
      <c r="I18" s="103">
        <f t="shared" si="0"/>
        <v>3876</v>
      </c>
      <c r="J18" s="103">
        <f t="shared" si="1"/>
        <v>267036</v>
      </c>
      <c r="L18" s="116"/>
    </row>
    <row r="19" spans="2:13" s="53" customFormat="1" x14ac:dyDescent="0.35">
      <c r="B19" s="100">
        <v>17</v>
      </c>
      <c r="C19" s="88" t="s">
        <v>74</v>
      </c>
      <c r="D19" s="89" t="s">
        <v>52</v>
      </c>
      <c r="E19" s="84">
        <v>2</v>
      </c>
      <c r="F19" s="84">
        <v>2</v>
      </c>
      <c r="G19" s="101">
        <v>20400</v>
      </c>
      <c r="H19" s="102">
        <f t="shared" si="2"/>
        <v>40800</v>
      </c>
      <c r="I19" s="103">
        <f t="shared" si="0"/>
        <v>3876</v>
      </c>
      <c r="J19" s="103">
        <f t="shared" si="1"/>
        <v>48552</v>
      </c>
      <c r="L19" s="116"/>
    </row>
    <row r="20" spans="2:13" s="53" customFormat="1" x14ac:dyDescent="0.35">
      <c r="B20" s="100">
        <v>18</v>
      </c>
      <c r="C20" s="88" t="s">
        <v>75</v>
      </c>
      <c r="D20" s="89" t="s">
        <v>52</v>
      </c>
      <c r="E20" s="84">
        <v>4</v>
      </c>
      <c r="F20" s="84">
        <v>4</v>
      </c>
      <c r="G20" s="101">
        <v>20400</v>
      </c>
      <c r="H20" s="102">
        <f t="shared" si="2"/>
        <v>81600</v>
      </c>
      <c r="I20" s="103">
        <f t="shared" si="0"/>
        <v>3876</v>
      </c>
      <c r="J20" s="103">
        <f t="shared" si="1"/>
        <v>97104</v>
      </c>
      <c r="L20" s="116"/>
    </row>
    <row r="21" spans="2:13" s="53" customFormat="1" x14ac:dyDescent="0.35">
      <c r="B21" s="100">
        <v>19</v>
      </c>
      <c r="C21" s="88" t="s">
        <v>76</v>
      </c>
      <c r="D21" s="89" t="s">
        <v>52</v>
      </c>
      <c r="E21" s="84">
        <v>4</v>
      </c>
      <c r="F21" s="84">
        <v>4</v>
      </c>
      <c r="G21" s="101">
        <v>21420</v>
      </c>
      <c r="H21" s="102">
        <f t="shared" si="2"/>
        <v>85680</v>
      </c>
      <c r="I21" s="103">
        <f t="shared" si="0"/>
        <v>4069.8</v>
      </c>
      <c r="J21" s="103">
        <f t="shared" si="1"/>
        <v>101959.2</v>
      </c>
      <c r="L21" s="116"/>
    </row>
    <row r="22" spans="2:13" s="53" customFormat="1" x14ac:dyDescent="0.35">
      <c r="B22" s="100">
        <v>20</v>
      </c>
      <c r="C22" s="88" t="s">
        <v>77</v>
      </c>
      <c r="D22" s="89" t="s">
        <v>52</v>
      </c>
      <c r="E22" s="84">
        <v>2</v>
      </c>
      <c r="F22" s="84">
        <v>2</v>
      </c>
      <c r="G22" s="101">
        <v>18318</v>
      </c>
      <c r="H22" s="102">
        <f t="shared" si="2"/>
        <v>36636</v>
      </c>
      <c r="I22" s="103">
        <f t="shared" si="0"/>
        <v>3480.42</v>
      </c>
      <c r="J22" s="103">
        <f t="shared" si="1"/>
        <v>43596.84</v>
      </c>
      <c r="L22" s="116"/>
    </row>
    <row r="23" spans="2:13" s="53" customFormat="1" x14ac:dyDescent="0.35">
      <c r="B23" s="100">
        <v>21</v>
      </c>
      <c r="C23" s="90" t="s">
        <v>55</v>
      </c>
      <c r="D23" s="89" t="s">
        <v>54</v>
      </c>
      <c r="E23" s="84">
        <v>5</v>
      </c>
      <c r="F23" s="84">
        <v>5</v>
      </c>
      <c r="G23" s="101">
        <v>187000</v>
      </c>
      <c r="H23" s="102">
        <f t="shared" si="2"/>
        <v>935000</v>
      </c>
      <c r="I23" s="103">
        <f t="shared" si="0"/>
        <v>35530</v>
      </c>
      <c r="J23" s="103">
        <f t="shared" si="1"/>
        <v>1112650</v>
      </c>
      <c r="L23" s="116"/>
    </row>
    <row r="24" spans="2:13" s="53" customFormat="1" x14ac:dyDescent="0.35">
      <c r="B24" s="100">
        <v>22</v>
      </c>
      <c r="C24" s="90" t="s">
        <v>56</v>
      </c>
      <c r="D24" s="89" t="s">
        <v>357</v>
      </c>
      <c r="E24" s="84">
        <v>5</v>
      </c>
      <c r="F24" s="84">
        <v>5</v>
      </c>
      <c r="G24" s="101">
        <v>29665</v>
      </c>
      <c r="H24" s="102">
        <f t="shared" si="2"/>
        <v>148325</v>
      </c>
      <c r="I24" s="103">
        <f t="shared" si="0"/>
        <v>5636.35</v>
      </c>
      <c r="J24" s="103">
        <f t="shared" si="1"/>
        <v>176506.75</v>
      </c>
      <c r="L24" s="113"/>
    </row>
    <row r="25" spans="2:13" s="53" customFormat="1" x14ac:dyDescent="0.35">
      <c r="B25" s="100">
        <v>23</v>
      </c>
      <c r="C25" s="90" t="s">
        <v>57</v>
      </c>
      <c r="D25" s="89" t="s">
        <v>57</v>
      </c>
      <c r="E25" s="84">
        <v>10</v>
      </c>
      <c r="F25" s="84">
        <v>10</v>
      </c>
      <c r="G25" s="101">
        <f>+L25+25245</f>
        <v>25245</v>
      </c>
      <c r="H25" s="102">
        <f t="shared" si="2"/>
        <v>252450</v>
      </c>
      <c r="I25" s="103">
        <f t="shared" si="0"/>
        <v>4796.55</v>
      </c>
      <c r="J25" s="103">
        <f t="shared" si="1"/>
        <v>300415.5</v>
      </c>
      <c r="L25" s="113"/>
      <c r="M25" s="114"/>
    </row>
    <row r="26" spans="2:13" s="53" customFormat="1" x14ac:dyDescent="0.35">
      <c r="B26" s="100">
        <v>24</v>
      </c>
      <c r="C26" s="90" t="s">
        <v>78</v>
      </c>
      <c r="D26" s="92" t="s">
        <v>53</v>
      </c>
      <c r="E26" s="84">
        <v>10</v>
      </c>
      <c r="F26" s="84">
        <v>10</v>
      </c>
      <c r="G26" s="101">
        <f>106250+L26</f>
        <v>106250</v>
      </c>
      <c r="H26" s="102">
        <f t="shared" si="2"/>
        <v>1062500</v>
      </c>
      <c r="I26" s="103">
        <f t="shared" si="0"/>
        <v>20187.5</v>
      </c>
      <c r="J26" s="103">
        <f t="shared" si="1"/>
        <v>1264375</v>
      </c>
      <c r="L26" s="113"/>
      <c r="M26" s="115"/>
    </row>
    <row r="27" spans="2:13" s="53" customFormat="1" x14ac:dyDescent="0.35">
      <c r="B27" s="100">
        <v>25</v>
      </c>
      <c r="C27" s="91" t="s">
        <v>79</v>
      </c>
      <c r="D27" s="92" t="s">
        <v>53</v>
      </c>
      <c r="E27" s="84">
        <v>1</v>
      </c>
      <c r="F27" s="84">
        <v>1</v>
      </c>
      <c r="G27" s="101">
        <v>23800</v>
      </c>
      <c r="H27" s="102">
        <f t="shared" si="2"/>
        <v>23800</v>
      </c>
      <c r="I27" s="103">
        <f t="shared" si="0"/>
        <v>4522</v>
      </c>
      <c r="J27" s="103">
        <f t="shared" si="1"/>
        <v>28322</v>
      </c>
      <c r="L27" s="116"/>
      <c r="M27" s="114"/>
    </row>
    <row r="28" spans="2:13" s="53" customFormat="1" x14ac:dyDescent="0.35">
      <c r="B28" s="100">
        <v>26</v>
      </c>
      <c r="C28" s="91" t="s">
        <v>80</v>
      </c>
      <c r="D28" s="92" t="s">
        <v>53</v>
      </c>
      <c r="E28" s="84">
        <v>1</v>
      </c>
      <c r="F28" s="84">
        <v>1</v>
      </c>
      <c r="G28" s="101">
        <v>23800</v>
      </c>
      <c r="H28" s="102">
        <f t="shared" si="2"/>
        <v>23800</v>
      </c>
      <c r="I28" s="103">
        <f t="shared" si="0"/>
        <v>4522</v>
      </c>
      <c r="J28" s="103">
        <f t="shared" si="1"/>
        <v>28322</v>
      </c>
      <c r="L28" s="116"/>
    </row>
    <row r="29" spans="2:13" s="53" customFormat="1" x14ac:dyDescent="0.35">
      <c r="B29" s="100">
        <v>27</v>
      </c>
      <c r="C29" s="91" t="s">
        <v>81</v>
      </c>
      <c r="D29" s="92" t="s">
        <v>53</v>
      </c>
      <c r="E29" s="84">
        <v>1</v>
      </c>
      <c r="F29" s="84">
        <v>1</v>
      </c>
      <c r="G29" s="101">
        <v>23800</v>
      </c>
      <c r="H29" s="102">
        <f t="shared" si="2"/>
        <v>23800</v>
      </c>
      <c r="I29" s="103">
        <f t="shared" si="0"/>
        <v>4522</v>
      </c>
      <c r="J29" s="103">
        <f t="shared" si="1"/>
        <v>28322</v>
      </c>
      <c r="L29" s="116"/>
    </row>
    <row r="30" spans="2:13" s="53" customFormat="1" x14ac:dyDescent="0.35">
      <c r="B30" s="100">
        <v>28</v>
      </c>
      <c r="C30" s="91" t="s">
        <v>82</v>
      </c>
      <c r="D30" s="92" t="s">
        <v>53</v>
      </c>
      <c r="E30" s="84">
        <v>1</v>
      </c>
      <c r="F30" s="84">
        <v>1</v>
      </c>
      <c r="G30" s="101">
        <v>23800</v>
      </c>
      <c r="H30" s="102">
        <f t="shared" si="2"/>
        <v>23800</v>
      </c>
      <c r="I30" s="103">
        <f t="shared" si="0"/>
        <v>4522</v>
      </c>
      <c r="J30" s="103">
        <f t="shared" si="1"/>
        <v>28322</v>
      </c>
      <c r="L30" s="116"/>
    </row>
    <row r="31" spans="2:13" s="53" customFormat="1" x14ac:dyDescent="0.35">
      <c r="B31" s="100">
        <v>29</v>
      </c>
      <c r="C31" s="91" t="s">
        <v>83</v>
      </c>
      <c r="D31" s="92" t="s">
        <v>53</v>
      </c>
      <c r="E31" s="84">
        <v>1</v>
      </c>
      <c r="F31" s="84">
        <v>1</v>
      </c>
      <c r="G31" s="101">
        <v>25482.732000000775</v>
      </c>
      <c r="H31" s="102">
        <f t="shared" si="2"/>
        <v>25482.732000000775</v>
      </c>
      <c r="I31" s="103">
        <f t="shared" si="0"/>
        <v>4841.7190800001472</v>
      </c>
      <c r="J31" s="103">
        <f t="shared" si="1"/>
        <v>30324.451080000919</v>
      </c>
      <c r="L31" s="116"/>
      <c r="M31" s="54"/>
    </row>
    <row r="32" spans="2:13" s="53" customFormat="1" x14ac:dyDescent="0.35">
      <c r="B32" s="100">
        <v>30</v>
      </c>
      <c r="C32" s="91" t="s">
        <v>84</v>
      </c>
      <c r="D32" s="92" t="s">
        <v>53</v>
      </c>
      <c r="E32" s="84">
        <v>1</v>
      </c>
      <c r="F32" s="84">
        <v>1</v>
      </c>
      <c r="G32" s="101">
        <v>25500</v>
      </c>
      <c r="H32" s="102">
        <f t="shared" si="2"/>
        <v>25500</v>
      </c>
      <c r="I32" s="103">
        <f t="shared" si="0"/>
        <v>4845</v>
      </c>
      <c r="J32" s="103">
        <f t="shared" si="1"/>
        <v>30345</v>
      </c>
      <c r="L32" s="54"/>
    </row>
    <row r="33" spans="2:12" s="53" customFormat="1" x14ac:dyDescent="0.35">
      <c r="B33" s="100">
        <v>31</v>
      </c>
      <c r="C33" s="91" t="s">
        <v>85</v>
      </c>
      <c r="D33" s="92" t="s">
        <v>53</v>
      </c>
      <c r="E33" s="84">
        <v>1</v>
      </c>
      <c r="F33" s="84">
        <v>1</v>
      </c>
      <c r="G33" s="101">
        <v>25500</v>
      </c>
      <c r="H33" s="102">
        <f t="shared" si="2"/>
        <v>25500</v>
      </c>
      <c r="I33" s="103">
        <f t="shared" si="0"/>
        <v>4845</v>
      </c>
      <c r="J33" s="103">
        <f t="shared" si="1"/>
        <v>30345</v>
      </c>
      <c r="L33" s="54"/>
    </row>
    <row r="34" spans="2:12" s="53" customFormat="1" x14ac:dyDescent="0.35">
      <c r="B34" s="100">
        <v>32</v>
      </c>
      <c r="C34" s="91" t="s">
        <v>86</v>
      </c>
      <c r="D34" s="92" t="s">
        <v>53</v>
      </c>
      <c r="E34" s="84">
        <v>1</v>
      </c>
      <c r="F34" s="84">
        <v>1</v>
      </c>
      <c r="G34" s="101">
        <v>25500</v>
      </c>
      <c r="H34" s="102">
        <f t="shared" si="2"/>
        <v>25500</v>
      </c>
      <c r="I34" s="103">
        <f t="shared" si="0"/>
        <v>4845</v>
      </c>
      <c r="J34" s="103">
        <f t="shared" si="1"/>
        <v>30345</v>
      </c>
      <c r="L34" s="54"/>
    </row>
    <row r="35" spans="2:12" s="53" customFormat="1" x14ac:dyDescent="0.35">
      <c r="B35" s="100">
        <v>33</v>
      </c>
      <c r="C35" s="91" t="s">
        <v>87</v>
      </c>
      <c r="D35" s="92" t="s">
        <v>53</v>
      </c>
      <c r="E35" s="84">
        <v>1</v>
      </c>
      <c r="F35" s="84">
        <v>1</v>
      </c>
      <c r="G35" s="101">
        <v>25500</v>
      </c>
      <c r="H35" s="102">
        <f t="shared" si="2"/>
        <v>25500</v>
      </c>
      <c r="I35" s="103">
        <f t="shared" si="0"/>
        <v>4845</v>
      </c>
      <c r="J35" s="103">
        <f t="shared" si="1"/>
        <v>30345</v>
      </c>
      <c r="L35" s="54"/>
    </row>
    <row r="36" spans="2:12" s="53" customFormat="1" x14ac:dyDescent="0.35">
      <c r="B36" s="100">
        <v>34</v>
      </c>
      <c r="C36" s="91" t="s">
        <v>88</v>
      </c>
      <c r="D36" s="92" t="s">
        <v>53</v>
      </c>
      <c r="E36" s="84">
        <v>1</v>
      </c>
      <c r="F36" s="84">
        <v>1</v>
      </c>
      <c r="G36" s="101">
        <v>25500</v>
      </c>
      <c r="H36" s="102">
        <f t="shared" si="2"/>
        <v>25500</v>
      </c>
      <c r="I36" s="103">
        <f t="shared" si="0"/>
        <v>4845</v>
      </c>
      <c r="J36" s="103">
        <f t="shared" si="1"/>
        <v>30345</v>
      </c>
      <c r="L36" s="54"/>
    </row>
    <row r="37" spans="2:12" s="53" customFormat="1" x14ac:dyDescent="0.35">
      <c r="B37" s="100">
        <v>35</v>
      </c>
      <c r="C37" s="91" t="s">
        <v>89</v>
      </c>
      <c r="D37" s="92" t="s">
        <v>53</v>
      </c>
      <c r="E37" s="84">
        <v>1</v>
      </c>
      <c r="F37" s="84">
        <v>1</v>
      </c>
      <c r="G37" s="101">
        <v>25500</v>
      </c>
      <c r="H37" s="102">
        <f t="shared" si="2"/>
        <v>25500</v>
      </c>
      <c r="I37" s="103">
        <f t="shared" si="0"/>
        <v>4845</v>
      </c>
      <c r="J37" s="103">
        <f t="shared" si="1"/>
        <v>30345</v>
      </c>
      <c r="L37" s="54"/>
    </row>
    <row r="38" spans="2:12" s="53" customFormat="1" x14ac:dyDescent="0.35">
      <c r="B38" s="100">
        <v>36</v>
      </c>
      <c r="C38" s="91" t="s">
        <v>90</v>
      </c>
      <c r="D38" s="92" t="s">
        <v>53</v>
      </c>
      <c r="E38" s="84">
        <v>1</v>
      </c>
      <c r="F38" s="84">
        <v>1</v>
      </c>
      <c r="G38" s="101">
        <v>25500</v>
      </c>
      <c r="H38" s="102">
        <f t="shared" si="2"/>
        <v>25500</v>
      </c>
      <c r="I38" s="103">
        <f t="shared" si="0"/>
        <v>4845</v>
      </c>
      <c r="J38" s="103">
        <f t="shared" si="1"/>
        <v>30345</v>
      </c>
      <c r="L38" s="54"/>
    </row>
    <row r="39" spans="2:12" s="53" customFormat="1" x14ac:dyDescent="0.35">
      <c r="B39" s="100">
        <v>37</v>
      </c>
      <c r="C39" s="91" t="s">
        <v>91</v>
      </c>
      <c r="D39" s="92" t="s">
        <v>53</v>
      </c>
      <c r="E39" s="84">
        <v>1</v>
      </c>
      <c r="F39" s="84">
        <v>1</v>
      </c>
      <c r="G39" s="101">
        <v>25500</v>
      </c>
      <c r="H39" s="102">
        <f t="shared" si="2"/>
        <v>25500</v>
      </c>
      <c r="I39" s="103">
        <f t="shared" si="0"/>
        <v>4845</v>
      </c>
      <c r="J39" s="103">
        <f t="shared" si="1"/>
        <v>30345</v>
      </c>
      <c r="L39" s="54"/>
    </row>
    <row r="40" spans="2:12" s="53" customFormat="1" x14ac:dyDescent="0.35">
      <c r="B40" s="100">
        <v>38</v>
      </c>
      <c r="C40" s="91" t="s">
        <v>92</v>
      </c>
      <c r="D40" s="92" t="s">
        <v>53</v>
      </c>
      <c r="E40" s="84">
        <v>1</v>
      </c>
      <c r="F40" s="84">
        <v>1</v>
      </c>
      <c r="G40" s="101">
        <v>25500</v>
      </c>
      <c r="H40" s="102">
        <f t="shared" si="2"/>
        <v>25500</v>
      </c>
      <c r="I40" s="103">
        <f t="shared" si="0"/>
        <v>4845</v>
      </c>
      <c r="J40" s="103">
        <f t="shared" si="1"/>
        <v>30345</v>
      </c>
      <c r="L40" s="54"/>
    </row>
    <row r="41" spans="2:12" s="53" customFormat="1" x14ac:dyDescent="0.35">
      <c r="B41" s="100">
        <v>39</v>
      </c>
      <c r="C41" s="91" t="s">
        <v>93</v>
      </c>
      <c r="D41" s="92" t="s">
        <v>53</v>
      </c>
      <c r="E41" s="84">
        <v>1</v>
      </c>
      <c r="F41" s="84">
        <v>1</v>
      </c>
      <c r="G41" s="101">
        <v>25500</v>
      </c>
      <c r="H41" s="102">
        <f t="shared" si="2"/>
        <v>25500</v>
      </c>
      <c r="I41" s="103">
        <f t="shared" si="0"/>
        <v>4845</v>
      </c>
      <c r="J41" s="103">
        <f t="shared" si="1"/>
        <v>30345</v>
      </c>
      <c r="L41" s="54"/>
    </row>
    <row r="42" spans="2:12" s="53" customFormat="1" x14ac:dyDescent="0.35">
      <c r="B42" s="100">
        <v>40</v>
      </c>
      <c r="C42" s="91" t="s">
        <v>94</v>
      </c>
      <c r="D42" s="92" t="s">
        <v>53</v>
      </c>
      <c r="E42" s="84">
        <v>1</v>
      </c>
      <c r="F42" s="84">
        <v>1</v>
      </c>
      <c r="G42" s="101">
        <v>25500</v>
      </c>
      <c r="H42" s="102">
        <f t="shared" si="2"/>
        <v>25500</v>
      </c>
      <c r="I42" s="103">
        <f t="shared" si="0"/>
        <v>4845</v>
      </c>
      <c r="J42" s="103">
        <f t="shared" si="1"/>
        <v>30345</v>
      </c>
      <c r="L42" s="54"/>
    </row>
    <row r="43" spans="2:12" s="53" customFormat="1" x14ac:dyDescent="0.35">
      <c r="B43" s="100">
        <v>41</v>
      </c>
      <c r="C43" s="91" t="s">
        <v>95</v>
      </c>
      <c r="D43" s="92" t="s">
        <v>53</v>
      </c>
      <c r="E43" s="84">
        <v>1</v>
      </c>
      <c r="F43" s="84">
        <v>1</v>
      </c>
      <c r="G43" s="101">
        <v>25500</v>
      </c>
      <c r="H43" s="102">
        <f t="shared" si="2"/>
        <v>25500</v>
      </c>
      <c r="I43" s="103">
        <f t="shared" si="0"/>
        <v>4845</v>
      </c>
      <c r="J43" s="103">
        <f t="shared" si="1"/>
        <v>30345</v>
      </c>
      <c r="L43" s="54"/>
    </row>
    <row r="44" spans="2:12" s="53" customFormat="1" x14ac:dyDescent="0.35">
      <c r="B44" s="100">
        <v>42</v>
      </c>
      <c r="C44" s="91" t="s">
        <v>96</v>
      </c>
      <c r="D44" s="92" t="s">
        <v>53</v>
      </c>
      <c r="E44" s="84">
        <v>1</v>
      </c>
      <c r="F44" s="84">
        <v>1</v>
      </c>
      <c r="G44" s="101">
        <v>25500</v>
      </c>
      <c r="H44" s="102">
        <f t="shared" si="2"/>
        <v>25500</v>
      </c>
      <c r="I44" s="103">
        <f t="shared" si="0"/>
        <v>4845</v>
      </c>
      <c r="J44" s="103">
        <f t="shared" si="1"/>
        <v>30345</v>
      </c>
      <c r="L44" s="54"/>
    </row>
    <row r="45" spans="2:12" s="53" customFormat="1" x14ac:dyDescent="0.35">
      <c r="B45" s="100">
        <v>43</v>
      </c>
      <c r="C45" s="91" t="s">
        <v>97</v>
      </c>
      <c r="D45" s="92" t="s">
        <v>53</v>
      </c>
      <c r="E45" s="84">
        <v>1</v>
      </c>
      <c r="F45" s="84">
        <v>1</v>
      </c>
      <c r="G45" s="101">
        <v>25500</v>
      </c>
      <c r="H45" s="102">
        <f t="shared" si="2"/>
        <v>25500</v>
      </c>
      <c r="I45" s="103">
        <f t="shared" si="0"/>
        <v>4845</v>
      </c>
      <c r="J45" s="103">
        <f t="shared" si="1"/>
        <v>30345</v>
      </c>
      <c r="L45" s="54"/>
    </row>
    <row r="46" spans="2:12" s="53" customFormat="1" x14ac:dyDescent="0.35">
      <c r="B46" s="100">
        <v>44</v>
      </c>
      <c r="C46" s="91" t="s">
        <v>98</v>
      </c>
      <c r="D46" s="92" t="s">
        <v>53</v>
      </c>
      <c r="E46" s="84">
        <v>1</v>
      </c>
      <c r="F46" s="84">
        <v>1</v>
      </c>
      <c r="G46" s="101">
        <v>25500</v>
      </c>
      <c r="H46" s="102">
        <f t="shared" si="2"/>
        <v>25500</v>
      </c>
      <c r="I46" s="103">
        <f t="shared" si="0"/>
        <v>4845</v>
      </c>
      <c r="J46" s="103">
        <f t="shared" si="1"/>
        <v>30345</v>
      </c>
      <c r="L46" s="54"/>
    </row>
    <row r="47" spans="2:12" s="53" customFormat="1" x14ac:dyDescent="0.35">
      <c r="B47" s="100">
        <v>45</v>
      </c>
      <c r="C47" s="91" t="s">
        <v>99</v>
      </c>
      <c r="D47" s="92" t="s">
        <v>53</v>
      </c>
      <c r="E47" s="84">
        <v>1</v>
      </c>
      <c r="F47" s="84">
        <v>1</v>
      </c>
      <c r="G47" s="101">
        <v>25500</v>
      </c>
      <c r="H47" s="102">
        <f t="shared" si="2"/>
        <v>25500</v>
      </c>
      <c r="I47" s="103">
        <f t="shared" si="0"/>
        <v>4845</v>
      </c>
      <c r="J47" s="103">
        <f t="shared" si="1"/>
        <v>30345</v>
      </c>
      <c r="L47" s="54"/>
    </row>
    <row r="48" spans="2:12" s="53" customFormat="1" x14ac:dyDescent="0.35">
      <c r="B48" s="100">
        <v>46</v>
      </c>
      <c r="C48" s="91" t="s">
        <v>100</v>
      </c>
      <c r="D48" s="92" t="s">
        <v>53</v>
      </c>
      <c r="E48" s="84">
        <v>1</v>
      </c>
      <c r="F48" s="84">
        <v>1</v>
      </c>
      <c r="G48" s="101">
        <v>25500</v>
      </c>
      <c r="H48" s="102">
        <f t="shared" si="2"/>
        <v>25500</v>
      </c>
      <c r="I48" s="103">
        <f t="shared" si="0"/>
        <v>4845</v>
      </c>
      <c r="J48" s="103">
        <f t="shared" si="1"/>
        <v>30345</v>
      </c>
      <c r="L48" s="54"/>
    </row>
    <row r="49" spans="2:12" s="53" customFormat="1" x14ac:dyDescent="0.35">
      <c r="B49" s="100">
        <v>47</v>
      </c>
      <c r="C49" s="91" t="s">
        <v>101</v>
      </c>
      <c r="D49" s="92" t="s">
        <v>53</v>
      </c>
      <c r="E49" s="84">
        <v>1</v>
      </c>
      <c r="F49" s="84">
        <v>1</v>
      </c>
      <c r="G49" s="101">
        <v>25500</v>
      </c>
      <c r="H49" s="102">
        <f t="shared" si="2"/>
        <v>25500</v>
      </c>
      <c r="I49" s="103">
        <f t="shared" si="0"/>
        <v>4845</v>
      </c>
      <c r="J49" s="103">
        <f t="shared" si="1"/>
        <v>30345</v>
      </c>
      <c r="L49" s="54"/>
    </row>
    <row r="50" spans="2:12" s="53" customFormat="1" x14ac:dyDescent="0.35">
      <c r="B50" s="100">
        <v>48</v>
      </c>
      <c r="C50" s="91" t="s">
        <v>102</v>
      </c>
      <c r="D50" s="92" t="s">
        <v>53</v>
      </c>
      <c r="E50" s="84">
        <v>1</v>
      </c>
      <c r="F50" s="84">
        <v>1</v>
      </c>
      <c r="G50" s="101">
        <v>25500</v>
      </c>
      <c r="H50" s="102">
        <f t="shared" si="2"/>
        <v>25500</v>
      </c>
      <c r="I50" s="103">
        <f t="shared" si="0"/>
        <v>4845</v>
      </c>
      <c r="J50" s="103">
        <f t="shared" si="1"/>
        <v>30345</v>
      </c>
      <c r="L50" s="54"/>
    </row>
    <row r="51" spans="2:12" s="53" customFormat="1" x14ac:dyDescent="0.35">
      <c r="B51" s="100">
        <v>49</v>
      </c>
      <c r="C51" s="91" t="s">
        <v>103</v>
      </c>
      <c r="D51" s="92" t="s">
        <v>53</v>
      </c>
      <c r="E51" s="84">
        <v>1</v>
      </c>
      <c r="F51" s="84">
        <v>1</v>
      </c>
      <c r="G51" s="101">
        <v>25500</v>
      </c>
      <c r="H51" s="102">
        <f t="shared" si="2"/>
        <v>25500</v>
      </c>
      <c r="I51" s="103">
        <f t="shared" si="0"/>
        <v>4845</v>
      </c>
      <c r="J51" s="103">
        <f t="shared" si="1"/>
        <v>30345</v>
      </c>
      <c r="L51" s="54"/>
    </row>
    <row r="52" spans="2:12" s="53" customFormat="1" x14ac:dyDescent="0.35">
      <c r="B52" s="100">
        <v>50</v>
      </c>
      <c r="C52" s="91" t="s">
        <v>104</v>
      </c>
      <c r="D52" s="92" t="s">
        <v>53</v>
      </c>
      <c r="E52" s="84">
        <v>1</v>
      </c>
      <c r="F52" s="84">
        <v>1</v>
      </c>
      <c r="G52" s="101">
        <v>25500</v>
      </c>
      <c r="H52" s="102">
        <f t="shared" si="2"/>
        <v>25500</v>
      </c>
      <c r="I52" s="103">
        <f t="shared" si="0"/>
        <v>4845</v>
      </c>
      <c r="J52" s="103">
        <f t="shared" si="1"/>
        <v>30345</v>
      </c>
      <c r="L52" s="54"/>
    </row>
    <row r="53" spans="2:12" s="53" customFormat="1" x14ac:dyDescent="0.35">
      <c r="B53" s="100">
        <v>51</v>
      </c>
      <c r="C53" s="91" t="s">
        <v>105</v>
      </c>
      <c r="D53" s="92" t="s">
        <v>53</v>
      </c>
      <c r="E53" s="84">
        <v>1</v>
      </c>
      <c r="F53" s="84">
        <v>1</v>
      </c>
      <c r="G53" s="101">
        <v>25500</v>
      </c>
      <c r="H53" s="102">
        <f t="shared" si="2"/>
        <v>25500</v>
      </c>
      <c r="I53" s="103">
        <f t="shared" si="0"/>
        <v>4845</v>
      </c>
      <c r="J53" s="103">
        <f t="shared" si="1"/>
        <v>30345</v>
      </c>
      <c r="L53" s="54"/>
    </row>
    <row r="54" spans="2:12" s="53" customFormat="1" x14ac:dyDescent="0.35">
      <c r="B54" s="100">
        <v>52</v>
      </c>
      <c r="C54" s="91" t="s">
        <v>106</v>
      </c>
      <c r="D54" s="92" t="s">
        <v>53</v>
      </c>
      <c r="E54" s="84">
        <v>1</v>
      </c>
      <c r="F54" s="84">
        <v>1</v>
      </c>
      <c r="G54" s="101">
        <v>25500</v>
      </c>
      <c r="H54" s="102">
        <f t="shared" si="2"/>
        <v>25500</v>
      </c>
      <c r="I54" s="103">
        <f t="shared" si="0"/>
        <v>4845</v>
      </c>
      <c r="J54" s="103">
        <f t="shared" si="1"/>
        <v>30345</v>
      </c>
      <c r="L54" s="54"/>
    </row>
    <row r="55" spans="2:12" s="53" customFormat="1" x14ac:dyDescent="0.35">
      <c r="B55" s="100">
        <v>53</v>
      </c>
      <c r="C55" s="91" t="s">
        <v>107</v>
      </c>
      <c r="D55" s="92" t="s">
        <v>53</v>
      </c>
      <c r="E55" s="84">
        <v>1</v>
      </c>
      <c r="F55" s="84">
        <v>1</v>
      </c>
      <c r="G55" s="101">
        <v>25500</v>
      </c>
      <c r="H55" s="102">
        <f t="shared" si="2"/>
        <v>25500</v>
      </c>
      <c r="I55" s="103">
        <f t="shared" si="0"/>
        <v>4845</v>
      </c>
      <c r="J55" s="103">
        <f t="shared" si="1"/>
        <v>30345</v>
      </c>
      <c r="L55" s="54"/>
    </row>
    <row r="56" spans="2:12" s="53" customFormat="1" x14ac:dyDescent="0.35">
      <c r="B56" s="100">
        <v>54</v>
      </c>
      <c r="C56" s="91" t="s">
        <v>108</v>
      </c>
      <c r="D56" s="92" t="s">
        <v>53</v>
      </c>
      <c r="E56" s="84">
        <v>1</v>
      </c>
      <c r="F56" s="84">
        <v>1</v>
      </c>
      <c r="G56" s="101">
        <v>25500</v>
      </c>
      <c r="H56" s="102">
        <f t="shared" si="2"/>
        <v>25500</v>
      </c>
      <c r="I56" s="103">
        <f t="shared" si="0"/>
        <v>4845</v>
      </c>
      <c r="J56" s="103">
        <f t="shared" si="1"/>
        <v>30345</v>
      </c>
      <c r="L56" s="54"/>
    </row>
    <row r="57" spans="2:12" s="53" customFormat="1" x14ac:dyDescent="0.35">
      <c r="B57" s="100">
        <v>55</v>
      </c>
      <c r="C57" s="91" t="s">
        <v>109</v>
      </c>
      <c r="D57" s="92" t="s">
        <v>53</v>
      </c>
      <c r="E57" s="84">
        <v>1</v>
      </c>
      <c r="F57" s="84">
        <v>1</v>
      </c>
      <c r="G57" s="101">
        <v>25500</v>
      </c>
      <c r="H57" s="102">
        <f t="shared" si="2"/>
        <v>25500</v>
      </c>
      <c r="I57" s="103">
        <f t="shared" si="0"/>
        <v>4845</v>
      </c>
      <c r="J57" s="103">
        <f t="shared" si="1"/>
        <v>30345</v>
      </c>
      <c r="L57" s="54"/>
    </row>
    <row r="58" spans="2:12" s="53" customFormat="1" x14ac:dyDescent="0.35">
      <c r="B58" s="100">
        <v>56</v>
      </c>
      <c r="C58" s="91" t="s">
        <v>110</v>
      </c>
      <c r="D58" s="92" t="s">
        <v>53</v>
      </c>
      <c r="E58" s="84">
        <v>1</v>
      </c>
      <c r="F58" s="84">
        <v>1</v>
      </c>
      <c r="G58" s="101">
        <v>25500</v>
      </c>
      <c r="H58" s="102">
        <f t="shared" si="2"/>
        <v>25500</v>
      </c>
      <c r="I58" s="103">
        <f t="shared" si="0"/>
        <v>4845</v>
      </c>
      <c r="J58" s="103">
        <f t="shared" si="1"/>
        <v>30345</v>
      </c>
      <c r="L58" s="54"/>
    </row>
    <row r="59" spans="2:12" s="53" customFormat="1" x14ac:dyDescent="0.35">
      <c r="B59" s="100">
        <v>57</v>
      </c>
      <c r="C59" s="91" t="s">
        <v>111</v>
      </c>
      <c r="D59" s="92" t="s">
        <v>53</v>
      </c>
      <c r="E59" s="84">
        <v>1</v>
      </c>
      <c r="F59" s="84">
        <v>1</v>
      </c>
      <c r="G59" s="101">
        <v>25500</v>
      </c>
      <c r="H59" s="102">
        <f t="shared" si="2"/>
        <v>25500</v>
      </c>
      <c r="I59" s="103">
        <f t="shared" si="0"/>
        <v>4845</v>
      </c>
      <c r="J59" s="103">
        <f t="shared" si="1"/>
        <v>30345</v>
      </c>
      <c r="L59" s="54"/>
    </row>
    <row r="60" spans="2:12" s="53" customFormat="1" x14ac:dyDescent="0.35">
      <c r="B60" s="100">
        <v>58</v>
      </c>
      <c r="C60" s="91" t="s">
        <v>112</v>
      </c>
      <c r="D60" s="92" t="s">
        <v>53</v>
      </c>
      <c r="E60" s="84">
        <v>1</v>
      </c>
      <c r="F60" s="84">
        <v>1</v>
      </c>
      <c r="G60" s="101">
        <v>25500</v>
      </c>
      <c r="H60" s="102">
        <f t="shared" si="2"/>
        <v>25500</v>
      </c>
      <c r="I60" s="103">
        <f t="shared" si="0"/>
        <v>4845</v>
      </c>
      <c r="J60" s="103">
        <f t="shared" si="1"/>
        <v>30345</v>
      </c>
      <c r="L60" s="54"/>
    </row>
    <row r="61" spans="2:12" s="53" customFormat="1" x14ac:dyDescent="0.35">
      <c r="B61" s="100">
        <v>59</v>
      </c>
      <c r="C61" s="91" t="s">
        <v>113</v>
      </c>
      <c r="D61" s="92" t="s">
        <v>53</v>
      </c>
      <c r="E61" s="84">
        <v>1</v>
      </c>
      <c r="F61" s="84">
        <v>1</v>
      </c>
      <c r="G61" s="101">
        <v>25500</v>
      </c>
      <c r="H61" s="102">
        <f t="shared" si="2"/>
        <v>25500</v>
      </c>
      <c r="I61" s="103">
        <f t="shared" si="0"/>
        <v>4845</v>
      </c>
      <c r="J61" s="103">
        <f t="shared" si="1"/>
        <v>30345</v>
      </c>
      <c r="L61" s="54"/>
    </row>
    <row r="62" spans="2:12" s="53" customFormat="1" x14ac:dyDescent="0.35">
      <c r="B62" s="100">
        <v>60</v>
      </c>
      <c r="C62" s="91" t="s">
        <v>114</v>
      </c>
      <c r="D62" s="92" t="s">
        <v>53</v>
      </c>
      <c r="E62" s="84">
        <v>1</v>
      </c>
      <c r="F62" s="84">
        <v>1</v>
      </c>
      <c r="G62" s="101">
        <v>25500</v>
      </c>
      <c r="H62" s="102">
        <f t="shared" si="2"/>
        <v>25500</v>
      </c>
      <c r="I62" s="103">
        <f t="shared" si="0"/>
        <v>4845</v>
      </c>
      <c r="J62" s="103">
        <f t="shared" si="1"/>
        <v>30345</v>
      </c>
      <c r="L62" s="54"/>
    </row>
    <row r="63" spans="2:12" s="53" customFormat="1" x14ac:dyDescent="0.35">
      <c r="B63" s="100">
        <v>61</v>
      </c>
      <c r="C63" s="91" t="s">
        <v>115</v>
      </c>
      <c r="D63" s="92" t="s">
        <v>53</v>
      </c>
      <c r="E63" s="84">
        <v>1</v>
      </c>
      <c r="F63" s="84">
        <v>1</v>
      </c>
      <c r="G63" s="101">
        <v>25500</v>
      </c>
      <c r="H63" s="102">
        <f t="shared" si="2"/>
        <v>25500</v>
      </c>
      <c r="I63" s="103">
        <f t="shared" si="0"/>
        <v>4845</v>
      </c>
      <c r="J63" s="103">
        <f t="shared" si="1"/>
        <v>30345</v>
      </c>
      <c r="L63" s="54"/>
    </row>
    <row r="64" spans="2:12" s="53" customFormat="1" x14ac:dyDescent="0.35">
      <c r="B64" s="100">
        <v>62</v>
      </c>
      <c r="C64" s="91" t="s">
        <v>116</v>
      </c>
      <c r="D64" s="92" t="s">
        <v>53</v>
      </c>
      <c r="E64" s="84">
        <v>1</v>
      </c>
      <c r="F64" s="84">
        <v>1</v>
      </c>
      <c r="G64" s="101">
        <v>25500</v>
      </c>
      <c r="H64" s="102">
        <f t="shared" si="2"/>
        <v>25500</v>
      </c>
      <c r="I64" s="103">
        <f t="shared" si="0"/>
        <v>4845</v>
      </c>
      <c r="J64" s="103">
        <f t="shared" si="1"/>
        <v>30345</v>
      </c>
      <c r="L64" s="54"/>
    </row>
    <row r="65" spans="2:14" s="53" customFormat="1" x14ac:dyDescent="0.35">
      <c r="B65" s="100">
        <v>63</v>
      </c>
      <c r="C65" s="91" t="s">
        <v>117</v>
      </c>
      <c r="D65" s="92" t="s">
        <v>53</v>
      </c>
      <c r="E65" s="84">
        <v>1</v>
      </c>
      <c r="F65" s="84">
        <v>1</v>
      </c>
      <c r="G65" s="101">
        <v>25500</v>
      </c>
      <c r="H65" s="102">
        <f t="shared" si="2"/>
        <v>25500</v>
      </c>
      <c r="I65" s="103">
        <f t="shared" si="0"/>
        <v>4845</v>
      </c>
      <c r="J65" s="103">
        <f t="shared" si="1"/>
        <v>30345</v>
      </c>
      <c r="L65" s="54"/>
    </row>
    <row r="66" spans="2:14" s="53" customFormat="1" x14ac:dyDescent="0.35">
      <c r="B66" s="100">
        <v>64</v>
      </c>
      <c r="C66" s="91" t="s">
        <v>118</v>
      </c>
      <c r="D66" s="92" t="s">
        <v>53</v>
      </c>
      <c r="E66" s="84">
        <v>1</v>
      </c>
      <c r="F66" s="84">
        <v>1</v>
      </c>
      <c r="G66" s="101">
        <v>25500</v>
      </c>
      <c r="H66" s="102">
        <f t="shared" si="2"/>
        <v>25500</v>
      </c>
      <c r="I66" s="103">
        <f t="shared" si="0"/>
        <v>4845</v>
      </c>
      <c r="J66" s="103">
        <f t="shared" si="1"/>
        <v>30345</v>
      </c>
      <c r="L66" s="54"/>
    </row>
    <row r="67" spans="2:14" s="53" customFormat="1" x14ac:dyDescent="0.35">
      <c r="B67" s="100">
        <v>65</v>
      </c>
      <c r="C67" s="91" t="s">
        <v>119</v>
      </c>
      <c r="D67" s="92" t="s">
        <v>53</v>
      </c>
      <c r="E67" s="84">
        <v>1</v>
      </c>
      <c r="F67" s="84">
        <v>1</v>
      </c>
      <c r="G67" s="101">
        <v>25500</v>
      </c>
      <c r="H67" s="102">
        <f t="shared" si="2"/>
        <v>25500</v>
      </c>
      <c r="I67" s="103">
        <f t="shared" si="0"/>
        <v>4845</v>
      </c>
      <c r="J67" s="103">
        <f t="shared" si="1"/>
        <v>30345</v>
      </c>
      <c r="L67" s="54"/>
    </row>
    <row r="68" spans="2:14" s="53" customFormat="1" x14ac:dyDescent="0.35">
      <c r="B68" s="100">
        <v>66</v>
      </c>
      <c r="C68" s="91" t="s">
        <v>120</v>
      </c>
      <c r="D68" s="92" t="s">
        <v>53</v>
      </c>
      <c r="E68" s="84">
        <v>1</v>
      </c>
      <c r="F68" s="84">
        <v>1</v>
      </c>
      <c r="G68" s="101">
        <v>25500</v>
      </c>
      <c r="H68" s="102">
        <f t="shared" si="2"/>
        <v>25500</v>
      </c>
      <c r="I68" s="103">
        <f t="shared" si="0"/>
        <v>4845</v>
      </c>
      <c r="J68" s="103">
        <f t="shared" ref="J68:J131" si="3">+H68*1.19</f>
        <v>30345</v>
      </c>
      <c r="L68" s="54"/>
    </row>
    <row r="69" spans="2:14" s="53" customFormat="1" x14ac:dyDescent="0.35">
      <c r="B69" s="100">
        <v>67</v>
      </c>
      <c r="C69" s="91" t="s">
        <v>121</v>
      </c>
      <c r="D69" s="92" t="s">
        <v>53</v>
      </c>
      <c r="E69" s="84">
        <v>1</v>
      </c>
      <c r="F69" s="84">
        <v>1</v>
      </c>
      <c r="G69" s="101">
        <v>25500</v>
      </c>
      <c r="H69" s="102">
        <f t="shared" si="2"/>
        <v>25500</v>
      </c>
      <c r="I69" s="103">
        <f t="shared" si="0"/>
        <v>4845</v>
      </c>
      <c r="J69" s="103">
        <f t="shared" si="3"/>
        <v>30345</v>
      </c>
      <c r="L69" s="54"/>
    </row>
    <row r="70" spans="2:14" s="52" customFormat="1" x14ac:dyDescent="0.35">
      <c r="B70" s="100">
        <v>68</v>
      </c>
      <c r="C70" s="91" t="s">
        <v>122</v>
      </c>
      <c r="D70" s="92" t="s">
        <v>53</v>
      </c>
      <c r="E70" s="84">
        <v>1</v>
      </c>
      <c r="F70" s="84">
        <v>1</v>
      </c>
      <c r="G70" s="101">
        <v>25500</v>
      </c>
      <c r="H70" s="102">
        <f t="shared" si="2"/>
        <v>25500</v>
      </c>
      <c r="I70" s="103">
        <f t="shared" si="0"/>
        <v>4845</v>
      </c>
      <c r="J70" s="103">
        <f t="shared" si="3"/>
        <v>30345</v>
      </c>
      <c r="K70" s="53"/>
      <c r="L70" s="54"/>
      <c r="M70" s="53"/>
      <c r="N70" s="53"/>
    </row>
    <row r="71" spans="2:14" x14ac:dyDescent="0.35">
      <c r="B71" s="100">
        <v>69</v>
      </c>
      <c r="C71" s="91" t="s">
        <v>123</v>
      </c>
      <c r="D71" s="92" t="s">
        <v>53</v>
      </c>
      <c r="E71" s="84">
        <v>1</v>
      </c>
      <c r="F71" s="84">
        <v>1</v>
      </c>
      <c r="G71" s="101">
        <v>25500</v>
      </c>
      <c r="H71" s="102">
        <f t="shared" si="2"/>
        <v>25500</v>
      </c>
      <c r="I71" s="103">
        <f t="shared" si="0"/>
        <v>4845</v>
      </c>
      <c r="J71" s="103">
        <f t="shared" si="3"/>
        <v>30345</v>
      </c>
      <c r="K71" s="53"/>
      <c r="L71" s="54"/>
      <c r="M71" s="53"/>
      <c r="N71" s="53"/>
    </row>
    <row r="72" spans="2:14" x14ac:dyDescent="0.35">
      <c r="B72" s="100">
        <v>70</v>
      </c>
      <c r="C72" s="91" t="s">
        <v>124</v>
      </c>
      <c r="D72" s="92" t="s">
        <v>53</v>
      </c>
      <c r="E72" s="84">
        <v>1</v>
      </c>
      <c r="F72" s="84">
        <v>1</v>
      </c>
      <c r="G72" s="101">
        <v>25500</v>
      </c>
      <c r="H72" s="102">
        <f t="shared" ref="H72:H135" si="4">+G72*F72</f>
        <v>25500</v>
      </c>
      <c r="I72" s="103">
        <f t="shared" ref="I72:I135" si="5">+G72*0.19</f>
        <v>4845</v>
      </c>
      <c r="J72" s="103">
        <f t="shared" si="3"/>
        <v>30345</v>
      </c>
      <c r="K72" s="53"/>
      <c r="L72" s="54"/>
      <c r="M72" s="53"/>
      <c r="N72" s="53"/>
    </row>
    <row r="73" spans="2:14" x14ac:dyDescent="0.35">
      <c r="B73" s="100">
        <v>71</v>
      </c>
      <c r="C73" s="91" t="s">
        <v>125</v>
      </c>
      <c r="D73" s="92" t="s">
        <v>53</v>
      </c>
      <c r="E73" s="84">
        <v>1</v>
      </c>
      <c r="F73" s="84">
        <v>1</v>
      </c>
      <c r="G73" s="101">
        <v>25500</v>
      </c>
      <c r="H73" s="102">
        <f t="shared" si="4"/>
        <v>25500</v>
      </c>
      <c r="I73" s="103">
        <f t="shared" si="5"/>
        <v>4845</v>
      </c>
      <c r="J73" s="103">
        <f t="shared" si="3"/>
        <v>30345</v>
      </c>
      <c r="K73" s="53"/>
      <c r="L73" s="54"/>
      <c r="M73" s="53"/>
      <c r="N73" s="53"/>
    </row>
    <row r="74" spans="2:14" x14ac:dyDescent="0.35">
      <c r="B74" s="100">
        <v>72</v>
      </c>
      <c r="C74" s="91" t="s">
        <v>126</v>
      </c>
      <c r="D74" s="92" t="s">
        <v>53</v>
      </c>
      <c r="E74" s="84">
        <v>1</v>
      </c>
      <c r="F74" s="84">
        <v>1</v>
      </c>
      <c r="G74" s="101">
        <v>25500</v>
      </c>
      <c r="H74" s="102">
        <f t="shared" si="4"/>
        <v>25500</v>
      </c>
      <c r="I74" s="103">
        <f t="shared" si="5"/>
        <v>4845</v>
      </c>
      <c r="J74" s="103">
        <f t="shared" si="3"/>
        <v>30345</v>
      </c>
      <c r="K74" s="53"/>
      <c r="L74" s="54"/>
      <c r="M74" s="53"/>
      <c r="N74" s="53"/>
    </row>
    <row r="75" spans="2:14" x14ac:dyDescent="0.35">
      <c r="B75" s="100">
        <v>73</v>
      </c>
      <c r="C75" s="91" t="s">
        <v>127</v>
      </c>
      <c r="D75" s="92" t="s">
        <v>53</v>
      </c>
      <c r="E75" s="84">
        <v>1</v>
      </c>
      <c r="F75" s="84">
        <v>1</v>
      </c>
      <c r="G75" s="101">
        <v>25500</v>
      </c>
      <c r="H75" s="102">
        <f t="shared" si="4"/>
        <v>25500</v>
      </c>
      <c r="I75" s="103">
        <f t="shared" si="5"/>
        <v>4845</v>
      </c>
      <c r="J75" s="103">
        <f t="shared" si="3"/>
        <v>30345</v>
      </c>
      <c r="K75" s="53"/>
      <c r="L75" s="54"/>
      <c r="M75" s="53"/>
      <c r="N75" s="53"/>
    </row>
    <row r="76" spans="2:14" x14ac:dyDescent="0.35">
      <c r="B76" s="100">
        <v>74</v>
      </c>
      <c r="C76" s="91" t="s">
        <v>128</v>
      </c>
      <c r="D76" s="92" t="s">
        <v>53</v>
      </c>
      <c r="E76" s="84">
        <v>1</v>
      </c>
      <c r="F76" s="84">
        <v>1</v>
      </c>
      <c r="G76" s="101">
        <v>25500</v>
      </c>
      <c r="H76" s="102">
        <f t="shared" si="4"/>
        <v>25500</v>
      </c>
      <c r="I76" s="103">
        <f t="shared" si="5"/>
        <v>4845</v>
      </c>
      <c r="J76" s="103">
        <f t="shared" si="3"/>
        <v>30345</v>
      </c>
      <c r="K76" s="53"/>
      <c r="L76" s="54"/>
      <c r="M76" s="53"/>
      <c r="N76" s="53"/>
    </row>
    <row r="77" spans="2:14" x14ac:dyDescent="0.35">
      <c r="B77" s="100">
        <v>75</v>
      </c>
      <c r="C77" s="91" t="s">
        <v>129</v>
      </c>
      <c r="D77" s="92" t="s">
        <v>53</v>
      </c>
      <c r="E77" s="84">
        <v>1</v>
      </c>
      <c r="F77" s="84">
        <v>1</v>
      </c>
      <c r="G77" s="101">
        <v>25500</v>
      </c>
      <c r="H77" s="102">
        <f t="shared" si="4"/>
        <v>25500</v>
      </c>
      <c r="I77" s="103">
        <f t="shared" si="5"/>
        <v>4845</v>
      </c>
      <c r="J77" s="103">
        <f t="shared" si="3"/>
        <v>30345</v>
      </c>
      <c r="K77" s="53"/>
      <c r="L77" s="54"/>
      <c r="M77" s="53"/>
      <c r="N77" s="53"/>
    </row>
    <row r="78" spans="2:14" x14ac:dyDescent="0.35">
      <c r="B78" s="100">
        <v>76</v>
      </c>
      <c r="C78" s="91" t="s">
        <v>130</v>
      </c>
      <c r="D78" s="92" t="s">
        <v>53</v>
      </c>
      <c r="E78" s="84">
        <v>1</v>
      </c>
      <c r="F78" s="84">
        <v>1</v>
      </c>
      <c r="G78" s="101">
        <v>25500</v>
      </c>
      <c r="H78" s="102">
        <f t="shared" si="4"/>
        <v>25500</v>
      </c>
      <c r="I78" s="103">
        <f t="shared" si="5"/>
        <v>4845</v>
      </c>
      <c r="J78" s="103">
        <f t="shared" si="3"/>
        <v>30345</v>
      </c>
      <c r="K78" s="53"/>
      <c r="L78" s="54"/>
      <c r="M78" s="53"/>
      <c r="N78" s="53"/>
    </row>
    <row r="79" spans="2:14" x14ac:dyDescent="0.35">
      <c r="B79" s="100">
        <v>77</v>
      </c>
      <c r="C79" s="91" t="s">
        <v>131</v>
      </c>
      <c r="D79" s="92" t="s">
        <v>53</v>
      </c>
      <c r="E79" s="84">
        <v>1</v>
      </c>
      <c r="F79" s="84">
        <v>1</v>
      </c>
      <c r="G79" s="101">
        <v>25500</v>
      </c>
      <c r="H79" s="102">
        <f t="shared" si="4"/>
        <v>25500</v>
      </c>
      <c r="I79" s="103">
        <f t="shared" si="5"/>
        <v>4845</v>
      </c>
      <c r="J79" s="103">
        <f t="shared" si="3"/>
        <v>30345</v>
      </c>
      <c r="K79" s="53"/>
      <c r="L79" s="54"/>
      <c r="M79" s="53"/>
      <c r="N79" s="53"/>
    </row>
    <row r="80" spans="2:14" x14ac:dyDescent="0.35">
      <c r="B80" s="100">
        <v>78</v>
      </c>
      <c r="C80" s="91" t="s">
        <v>132</v>
      </c>
      <c r="D80" s="92" t="s">
        <v>53</v>
      </c>
      <c r="E80" s="84">
        <v>1</v>
      </c>
      <c r="F80" s="84">
        <v>1</v>
      </c>
      <c r="G80" s="101">
        <v>25500</v>
      </c>
      <c r="H80" s="102">
        <f t="shared" si="4"/>
        <v>25500</v>
      </c>
      <c r="I80" s="103">
        <f t="shared" si="5"/>
        <v>4845</v>
      </c>
      <c r="J80" s="103">
        <f t="shared" si="3"/>
        <v>30345</v>
      </c>
      <c r="K80" s="53"/>
      <c r="L80" s="54"/>
      <c r="M80" s="53"/>
      <c r="N80" s="53"/>
    </row>
    <row r="81" spans="2:14" x14ac:dyDescent="0.35">
      <c r="B81" s="100">
        <v>79</v>
      </c>
      <c r="C81" s="91" t="s">
        <v>133</v>
      </c>
      <c r="D81" s="92" t="s">
        <v>53</v>
      </c>
      <c r="E81" s="84">
        <v>1</v>
      </c>
      <c r="F81" s="84">
        <v>1</v>
      </c>
      <c r="G81" s="101">
        <v>25500</v>
      </c>
      <c r="H81" s="102">
        <f t="shared" si="4"/>
        <v>25500</v>
      </c>
      <c r="I81" s="103">
        <f t="shared" si="5"/>
        <v>4845</v>
      </c>
      <c r="J81" s="103">
        <f t="shared" si="3"/>
        <v>30345</v>
      </c>
      <c r="K81" s="53"/>
      <c r="L81" s="54"/>
      <c r="M81" s="53"/>
      <c r="N81" s="53"/>
    </row>
    <row r="82" spans="2:14" x14ac:dyDescent="0.35">
      <c r="B82" s="100">
        <v>80</v>
      </c>
      <c r="C82" s="91" t="s">
        <v>134</v>
      </c>
      <c r="D82" s="92" t="s">
        <v>53</v>
      </c>
      <c r="E82" s="84">
        <v>1</v>
      </c>
      <c r="F82" s="84">
        <v>1</v>
      </c>
      <c r="G82" s="101">
        <v>25500</v>
      </c>
      <c r="H82" s="102">
        <f t="shared" si="4"/>
        <v>25500</v>
      </c>
      <c r="I82" s="103">
        <f t="shared" si="5"/>
        <v>4845</v>
      </c>
      <c r="J82" s="103">
        <f t="shared" si="3"/>
        <v>30345</v>
      </c>
      <c r="K82" s="53"/>
      <c r="L82" s="54"/>
      <c r="M82" s="53"/>
      <c r="N82" s="53"/>
    </row>
    <row r="83" spans="2:14" x14ac:dyDescent="0.35">
      <c r="B83" s="100">
        <v>81</v>
      </c>
      <c r="C83" s="91" t="s">
        <v>135</v>
      </c>
      <c r="D83" s="92" t="s">
        <v>53</v>
      </c>
      <c r="E83" s="84">
        <v>1</v>
      </c>
      <c r="F83" s="84">
        <v>1</v>
      </c>
      <c r="G83" s="101">
        <v>25500</v>
      </c>
      <c r="H83" s="102">
        <f t="shared" si="4"/>
        <v>25500</v>
      </c>
      <c r="I83" s="103">
        <f t="shared" si="5"/>
        <v>4845</v>
      </c>
      <c r="J83" s="103">
        <f t="shared" si="3"/>
        <v>30345</v>
      </c>
      <c r="K83" s="53"/>
      <c r="L83" s="54"/>
      <c r="M83" s="53"/>
      <c r="N83" s="53"/>
    </row>
    <row r="84" spans="2:14" x14ac:dyDescent="0.35">
      <c r="B84" s="100">
        <v>82</v>
      </c>
      <c r="C84" s="91" t="s">
        <v>136</v>
      </c>
      <c r="D84" s="92" t="s">
        <v>53</v>
      </c>
      <c r="E84" s="84">
        <v>1</v>
      </c>
      <c r="F84" s="84">
        <v>1</v>
      </c>
      <c r="G84" s="101">
        <v>25500</v>
      </c>
      <c r="H84" s="102">
        <f t="shared" si="4"/>
        <v>25500</v>
      </c>
      <c r="I84" s="103">
        <f t="shared" si="5"/>
        <v>4845</v>
      </c>
      <c r="J84" s="103">
        <f t="shared" si="3"/>
        <v>30345</v>
      </c>
      <c r="K84" s="53"/>
      <c r="L84" s="54"/>
      <c r="M84" s="53"/>
      <c r="N84" s="53"/>
    </row>
    <row r="85" spans="2:14" x14ac:dyDescent="0.35">
      <c r="B85" s="100">
        <v>83</v>
      </c>
      <c r="C85" s="91" t="s">
        <v>137</v>
      </c>
      <c r="D85" s="92" t="s">
        <v>53</v>
      </c>
      <c r="E85" s="84">
        <v>1</v>
      </c>
      <c r="F85" s="84">
        <v>1</v>
      </c>
      <c r="G85" s="101">
        <v>25500</v>
      </c>
      <c r="H85" s="102">
        <f t="shared" si="4"/>
        <v>25500</v>
      </c>
      <c r="I85" s="103">
        <f t="shared" si="5"/>
        <v>4845</v>
      </c>
      <c r="J85" s="103">
        <f t="shared" si="3"/>
        <v>30345</v>
      </c>
      <c r="K85" s="53"/>
      <c r="L85" s="54"/>
      <c r="M85" s="53"/>
      <c r="N85" s="53"/>
    </row>
    <row r="86" spans="2:14" x14ac:dyDescent="0.35">
      <c r="B86" s="100">
        <v>84</v>
      </c>
      <c r="C86" s="91" t="s">
        <v>138</v>
      </c>
      <c r="D86" s="92" t="s">
        <v>53</v>
      </c>
      <c r="E86" s="84">
        <v>1</v>
      </c>
      <c r="F86" s="84">
        <v>1</v>
      </c>
      <c r="G86" s="101">
        <v>25500</v>
      </c>
      <c r="H86" s="102">
        <f t="shared" si="4"/>
        <v>25500</v>
      </c>
      <c r="I86" s="103">
        <f t="shared" si="5"/>
        <v>4845</v>
      </c>
      <c r="J86" s="103">
        <f t="shared" si="3"/>
        <v>30345</v>
      </c>
      <c r="K86" s="53"/>
      <c r="L86" s="54"/>
      <c r="M86" s="53"/>
      <c r="N86" s="53"/>
    </row>
    <row r="87" spans="2:14" x14ac:dyDescent="0.35">
      <c r="B87" s="100">
        <v>85</v>
      </c>
      <c r="C87" s="91" t="s">
        <v>139</v>
      </c>
      <c r="D87" s="92" t="s">
        <v>53</v>
      </c>
      <c r="E87" s="84">
        <v>1</v>
      </c>
      <c r="F87" s="84">
        <v>1</v>
      </c>
      <c r="G87" s="101">
        <v>25500</v>
      </c>
      <c r="H87" s="102">
        <f t="shared" si="4"/>
        <v>25500</v>
      </c>
      <c r="I87" s="103">
        <f t="shared" si="5"/>
        <v>4845</v>
      </c>
      <c r="J87" s="103">
        <f t="shared" si="3"/>
        <v>30345</v>
      </c>
      <c r="K87" s="53"/>
      <c r="L87" s="54"/>
      <c r="M87" s="53"/>
      <c r="N87" s="53"/>
    </row>
    <row r="88" spans="2:14" x14ac:dyDescent="0.35">
      <c r="B88" s="100">
        <v>86</v>
      </c>
      <c r="C88" s="91" t="s">
        <v>140</v>
      </c>
      <c r="D88" s="92" t="s">
        <v>53</v>
      </c>
      <c r="E88" s="84">
        <v>1</v>
      </c>
      <c r="F88" s="84">
        <v>1</v>
      </c>
      <c r="G88" s="101">
        <v>25500</v>
      </c>
      <c r="H88" s="102">
        <f t="shared" si="4"/>
        <v>25500</v>
      </c>
      <c r="I88" s="103">
        <f t="shared" si="5"/>
        <v>4845</v>
      </c>
      <c r="J88" s="103">
        <f t="shared" si="3"/>
        <v>30345</v>
      </c>
      <c r="K88" s="53"/>
      <c r="L88" s="54"/>
      <c r="M88" s="53"/>
      <c r="N88" s="53"/>
    </row>
    <row r="89" spans="2:14" x14ac:dyDescent="0.35">
      <c r="B89" s="100">
        <v>87</v>
      </c>
      <c r="C89" s="91" t="s">
        <v>141</v>
      </c>
      <c r="D89" s="92" t="s">
        <v>53</v>
      </c>
      <c r="E89" s="84">
        <v>1</v>
      </c>
      <c r="F89" s="84">
        <v>1</v>
      </c>
      <c r="G89" s="101">
        <v>25500</v>
      </c>
      <c r="H89" s="102">
        <f t="shared" si="4"/>
        <v>25500</v>
      </c>
      <c r="I89" s="103">
        <f t="shared" si="5"/>
        <v>4845</v>
      </c>
      <c r="J89" s="103">
        <f t="shared" si="3"/>
        <v>30345</v>
      </c>
      <c r="K89" s="53"/>
      <c r="L89" s="54"/>
      <c r="M89" s="53"/>
      <c r="N89" s="53"/>
    </row>
    <row r="90" spans="2:14" x14ac:dyDescent="0.35">
      <c r="B90" s="100">
        <v>88</v>
      </c>
      <c r="C90" s="91" t="s">
        <v>142</v>
      </c>
      <c r="D90" s="92" t="s">
        <v>53</v>
      </c>
      <c r="E90" s="84">
        <v>1</v>
      </c>
      <c r="F90" s="84">
        <v>1</v>
      </c>
      <c r="G90" s="101">
        <v>25500</v>
      </c>
      <c r="H90" s="102">
        <f t="shared" si="4"/>
        <v>25500</v>
      </c>
      <c r="I90" s="103">
        <f t="shared" si="5"/>
        <v>4845</v>
      </c>
      <c r="J90" s="103">
        <f t="shared" si="3"/>
        <v>30345</v>
      </c>
      <c r="K90" s="53"/>
      <c r="L90" s="54"/>
      <c r="M90" s="53"/>
      <c r="N90" s="53"/>
    </row>
    <row r="91" spans="2:14" x14ac:dyDescent="0.35">
      <c r="B91" s="100">
        <v>89</v>
      </c>
      <c r="C91" s="91" t="s">
        <v>143</v>
      </c>
      <c r="D91" s="92" t="s">
        <v>53</v>
      </c>
      <c r="E91" s="84">
        <v>1</v>
      </c>
      <c r="F91" s="84">
        <v>1</v>
      </c>
      <c r="G91" s="101">
        <v>25500</v>
      </c>
      <c r="H91" s="102">
        <f t="shared" si="4"/>
        <v>25500</v>
      </c>
      <c r="I91" s="103">
        <f t="shared" si="5"/>
        <v>4845</v>
      </c>
      <c r="J91" s="103">
        <f t="shared" si="3"/>
        <v>30345</v>
      </c>
      <c r="K91" s="53"/>
      <c r="L91" s="54"/>
      <c r="M91" s="53"/>
      <c r="N91" s="53"/>
    </row>
    <row r="92" spans="2:14" x14ac:dyDescent="0.35">
      <c r="B92" s="100">
        <v>90</v>
      </c>
      <c r="C92" s="91" t="s">
        <v>144</v>
      </c>
      <c r="D92" s="92" t="s">
        <v>53</v>
      </c>
      <c r="E92" s="84">
        <v>1</v>
      </c>
      <c r="F92" s="84">
        <v>1</v>
      </c>
      <c r="G92" s="101">
        <v>25500</v>
      </c>
      <c r="H92" s="102">
        <f t="shared" si="4"/>
        <v>25500</v>
      </c>
      <c r="I92" s="103">
        <f t="shared" si="5"/>
        <v>4845</v>
      </c>
      <c r="J92" s="103">
        <f t="shared" si="3"/>
        <v>30345</v>
      </c>
      <c r="K92" s="53"/>
      <c r="L92" s="54"/>
      <c r="M92" s="53"/>
      <c r="N92" s="53"/>
    </row>
    <row r="93" spans="2:14" x14ac:dyDescent="0.35">
      <c r="B93" s="100">
        <v>91</v>
      </c>
      <c r="C93" s="91" t="s">
        <v>145</v>
      </c>
      <c r="D93" s="92" t="s">
        <v>53</v>
      </c>
      <c r="E93" s="84">
        <v>1</v>
      </c>
      <c r="F93" s="84">
        <v>1</v>
      </c>
      <c r="G93" s="101">
        <v>25500</v>
      </c>
      <c r="H93" s="102">
        <f t="shared" si="4"/>
        <v>25500</v>
      </c>
      <c r="I93" s="103">
        <f t="shared" si="5"/>
        <v>4845</v>
      </c>
      <c r="J93" s="103">
        <f t="shared" si="3"/>
        <v>30345</v>
      </c>
      <c r="K93" s="53"/>
      <c r="L93" s="54"/>
      <c r="M93" s="53"/>
      <c r="N93" s="53"/>
    </row>
    <row r="94" spans="2:14" x14ac:dyDescent="0.35">
      <c r="B94" s="100">
        <v>92</v>
      </c>
      <c r="C94" s="91" t="s">
        <v>146</v>
      </c>
      <c r="D94" s="92" t="s">
        <v>53</v>
      </c>
      <c r="E94" s="84">
        <v>1</v>
      </c>
      <c r="F94" s="84">
        <v>1</v>
      </c>
      <c r="G94" s="101">
        <v>25500</v>
      </c>
      <c r="H94" s="102">
        <f t="shared" si="4"/>
        <v>25500</v>
      </c>
      <c r="I94" s="103">
        <f t="shared" si="5"/>
        <v>4845</v>
      </c>
      <c r="J94" s="103">
        <f t="shared" si="3"/>
        <v>30345</v>
      </c>
      <c r="K94" s="53"/>
      <c r="L94" s="54"/>
      <c r="M94" s="53"/>
      <c r="N94" s="53"/>
    </row>
    <row r="95" spans="2:14" x14ac:dyDescent="0.35">
      <c r="B95" s="100">
        <v>93</v>
      </c>
      <c r="C95" s="91" t="s">
        <v>147</v>
      </c>
      <c r="D95" s="92" t="s">
        <v>53</v>
      </c>
      <c r="E95" s="84">
        <v>1</v>
      </c>
      <c r="F95" s="84">
        <v>1</v>
      </c>
      <c r="G95" s="101">
        <v>25500</v>
      </c>
      <c r="H95" s="102">
        <f t="shared" si="4"/>
        <v>25500</v>
      </c>
      <c r="I95" s="103">
        <f t="shared" si="5"/>
        <v>4845</v>
      </c>
      <c r="J95" s="103">
        <f t="shared" si="3"/>
        <v>30345</v>
      </c>
      <c r="K95" s="53"/>
      <c r="L95" s="54"/>
      <c r="M95" s="53"/>
      <c r="N95" s="53"/>
    </row>
    <row r="96" spans="2:14" x14ac:dyDescent="0.35">
      <c r="B96" s="100">
        <v>94</v>
      </c>
      <c r="C96" s="91" t="s">
        <v>148</v>
      </c>
      <c r="D96" s="92" t="s">
        <v>53</v>
      </c>
      <c r="E96" s="84">
        <v>1</v>
      </c>
      <c r="F96" s="84">
        <v>1</v>
      </c>
      <c r="G96" s="101">
        <v>25500</v>
      </c>
      <c r="H96" s="102">
        <f t="shared" si="4"/>
        <v>25500</v>
      </c>
      <c r="I96" s="103">
        <f t="shared" si="5"/>
        <v>4845</v>
      </c>
      <c r="J96" s="103">
        <f t="shared" si="3"/>
        <v>30345</v>
      </c>
      <c r="K96" s="53"/>
      <c r="L96" s="54"/>
      <c r="M96" s="53"/>
      <c r="N96" s="53"/>
    </row>
    <row r="97" spans="2:14" x14ac:dyDescent="0.35">
      <c r="B97" s="100">
        <v>95</v>
      </c>
      <c r="C97" s="91" t="s">
        <v>149</v>
      </c>
      <c r="D97" s="92" t="s">
        <v>53</v>
      </c>
      <c r="E97" s="84">
        <v>1</v>
      </c>
      <c r="F97" s="84">
        <v>1</v>
      </c>
      <c r="G97" s="101">
        <v>25500</v>
      </c>
      <c r="H97" s="102">
        <f t="shared" si="4"/>
        <v>25500</v>
      </c>
      <c r="I97" s="103">
        <f t="shared" si="5"/>
        <v>4845</v>
      </c>
      <c r="J97" s="103">
        <f t="shared" si="3"/>
        <v>30345</v>
      </c>
      <c r="K97" s="53"/>
      <c r="L97" s="54"/>
      <c r="M97" s="53"/>
      <c r="N97" s="53"/>
    </row>
    <row r="98" spans="2:14" x14ac:dyDescent="0.35">
      <c r="B98" s="100">
        <v>96</v>
      </c>
      <c r="C98" s="91" t="s">
        <v>150</v>
      </c>
      <c r="D98" s="92" t="s">
        <v>53</v>
      </c>
      <c r="E98" s="84">
        <v>1</v>
      </c>
      <c r="F98" s="84">
        <v>1</v>
      </c>
      <c r="G98" s="101">
        <v>25500</v>
      </c>
      <c r="H98" s="102">
        <f t="shared" si="4"/>
        <v>25500</v>
      </c>
      <c r="I98" s="103">
        <f t="shared" si="5"/>
        <v>4845</v>
      </c>
      <c r="J98" s="103">
        <f t="shared" si="3"/>
        <v>30345</v>
      </c>
      <c r="K98" s="53"/>
      <c r="L98" s="54"/>
      <c r="M98" s="53"/>
      <c r="N98" s="53"/>
    </row>
    <row r="99" spans="2:14" x14ac:dyDescent="0.35">
      <c r="B99" s="100">
        <v>97</v>
      </c>
      <c r="C99" s="91" t="s">
        <v>151</v>
      </c>
      <c r="D99" s="92" t="s">
        <v>53</v>
      </c>
      <c r="E99" s="84">
        <v>1</v>
      </c>
      <c r="F99" s="84">
        <v>1</v>
      </c>
      <c r="G99" s="101">
        <v>25500</v>
      </c>
      <c r="H99" s="102">
        <f t="shared" si="4"/>
        <v>25500</v>
      </c>
      <c r="I99" s="103">
        <f t="shared" si="5"/>
        <v>4845</v>
      </c>
      <c r="J99" s="103">
        <f t="shared" si="3"/>
        <v>30345</v>
      </c>
      <c r="K99" s="53"/>
      <c r="L99" s="54"/>
      <c r="M99" s="53"/>
      <c r="N99" s="53"/>
    </row>
    <row r="100" spans="2:14" x14ac:dyDescent="0.35">
      <c r="B100" s="100">
        <v>98</v>
      </c>
      <c r="C100" s="91" t="s">
        <v>152</v>
      </c>
      <c r="D100" s="92" t="s">
        <v>53</v>
      </c>
      <c r="E100" s="84">
        <v>1</v>
      </c>
      <c r="F100" s="84">
        <v>1</v>
      </c>
      <c r="G100" s="101">
        <v>25500</v>
      </c>
      <c r="H100" s="102">
        <f t="shared" si="4"/>
        <v>25500</v>
      </c>
      <c r="I100" s="103">
        <f t="shared" si="5"/>
        <v>4845</v>
      </c>
      <c r="J100" s="103">
        <f t="shared" si="3"/>
        <v>30345</v>
      </c>
      <c r="K100" s="53"/>
      <c r="L100" s="54"/>
      <c r="M100" s="53"/>
      <c r="N100" s="53"/>
    </row>
    <row r="101" spans="2:14" x14ac:dyDescent="0.35">
      <c r="B101" s="100">
        <v>99</v>
      </c>
      <c r="C101" s="91" t="s">
        <v>153</v>
      </c>
      <c r="D101" s="92" t="s">
        <v>53</v>
      </c>
      <c r="E101" s="84">
        <v>1</v>
      </c>
      <c r="F101" s="84">
        <v>1</v>
      </c>
      <c r="G101" s="101">
        <v>25500</v>
      </c>
      <c r="H101" s="102">
        <f t="shared" si="4"/>
        <v>25500</v>
      </c>
      <c r="I101" s="103">
        <f t="shared" si="5"/>
        <v>4845</v>
      </c>
      <c r="J101" s="103">
        <f t="shared" si="3"/>
        <v>30345</v>
      </c>
      <c r="K101" s="53"/>
      <c r="L101" s="54"/>
      <c r="M101" s="53"/>
      <c r="N101" s="53"/>
    </row>
    <row r="102" spans="2:14" x14ac:dyDescent="0.35">
      <c r="B102" s="100">
        <v>100</v>
      </c>
      <c r="C102" s="91" t="s">
        <v>154</v>
      </c>
      <c r="D102" s="92" t="s">
        <v>53</v>
      </c>
      <c r="E102" s="84">
        <v>1</v>
      </c>
      <c r="F102" s="84">
        <v>1</v>
      </c>
      <c r="G102" s="101">
        <v>25500</v>
      </c>
      <c r="H102" s="102">
        <f t="shared" si="4"/>
        <v>25500</v>
      </c>
      <c r="I102" s="103">
        <f t="shared" si="5"/>
        <v>4845</v>
      </c>
      <c r="J102" s="103">
        <f t="shared" si="3"/>
        <v>30345</v>
      </c>
      <c r="K102" s="53"/>
      <c r="L102" s="54"/>
      <c r="M102" s="53"/>
      <c r="N102" s="53"/>
    </row>
    <row r="103" spans="2:14" x14ac:dyDescent="0.35">
      <c r="B103" s="100">
        <v>101</v>
      </c>
      <c r="C103" s="91" t="s">
        <v>155</v>
      </c>
      <c r="D103" s="92" t="s">
        <v>53</v>
      </c>
      <c r="E103" s="84">
        <v>1</v>
      </c>
      <c r="F103" s="84">
        <v>1</v>
      </c>
      <c r="G103" s="101">
        <v>25500</v>
      </c>
      <c r="H103" s="102">
        <f t="shared" si="4"/>
        <v>25500</v>
      </c>
      <c r="I103" s="103">
        <f t="shared" si="5"/>
        <v>4845</v>
      </c>
      <c r="J103" s="103">
        <f t="shared" si="3"/>
        <v>30345</v>
      </c>
      <c r="K103" s="53"/>
      <c r="L103" s="54"/>
      <c r="M103" s="53"/>
      <c r="N103" s="53"/>
    </row>
    <row r="104" spans="2:14" x14ac:dyDescent="0.35">
      <c r="B104" s="100">
        <v>102</v>
      </c>
      <c r="C104" s="91" t="s">
        <v>156</v>
      </c>
      <c r="D104" s="92" t="s">
        <v>53</v>
      </c>
      <c r="E104" s="84">
        <v>1</v>
      </c>
      <c r="F104" s="84">
        <v>1</v>
      </c>
      <c r="G104" s="101">
        <v>25500</v>
      </c>
      <c r="H104" s="102">
        <f t="shared" si="4"/>
        <v>25500</v>
      </c>
      <c r="I104" s="103">
        <f t="shared" si="5"/>
        <v>4845</v>
      </c>
      <c r="J104" s="103">
        <f t="shared" si="3"/>
        <v>30345</v>
      </c>
      <c r="K104" s="53"/>
      <c r="L104" s="54"/>
      <c r="M104" s="53"/>
      <c r="N104" s="53"/>
    </row>
    <row r="105" spans="2:14" x14ac:dyDescent="0.35">
      <c r="B105" s="100">
        <v>103</v>
      </c>
      <c r="C105" s="91" t="s">
        <v>157</v>
      </c>
      <c r="D105" s="92" t="s">
        <v>53</v>
      </c>
      <c r="E105" s="84">
        <v>1</v>
      </c>
      <c r="F105" s="84">
        <v>1</v>
      </c>
      <c r="G105" s="101">
        <v>25500</v>
      </c>
      <c r="H105" s="102">
        <f t="shared" si="4"/>
        <v>25500</v>
      </c>
      <c r="I105" s="103">
        <f t="shared" si="5"/>
        <v>4845</v>
      </c>
      <c r="J105" s="103">
        <f t="shared" si="3"/>
        <v>30345</v>
      </c>
      <c r="K105" s="53"/>
      <c r="L105" s="54"/>
      <c r="M105" s="53"/>
      <c r="N105" s="53"/>
    </row>
    <row r="106" spans="2:14" x14ac:dyDescent="0.35">
      <c r="B106" s="100">
        <v>104</v>
      </c>
      <c r="C106" s="91" t="s">
        <v>158</v>
      </c>
      <c r="D106" s="92" t="s">
        <v>53</v>
      </c>
      <c r="E106" s="84">
        <v>1</v>
      </c>
      <c r="F106" s="84">
        <v>1</v>
      </c>
      <c r="G106" s="101">
        <v>25500</v>
      </c>
      <c r="H106" s="102">
        <f t="shared" si="4"/>
        <v>25500</v>
      </c>
      <c r="I106" s="103">
        <f t="shared" si="5"/>
        <v>4845</v>
      </c>
      <c r="J106" s="103">
        <f t="shared" si="3"/>
        <v>30345</v>
      </c>
      <c r="K106" s="53"/>
      <c r="L106" s="54"/>
      <c r="M106" s="53"/>
      <c r="N106" s="53"/>
    </row>
    <row r="107" spans="2:14" x14ac:dyDescent="0.35">
      <c r="B107" s="100">
        <v>105</v>
      </c>
      <c r="C107" s="91" t="s">
        <v>159</v>
      </c>
      <c r="D107" s="92" t="s">
        <v>53</v>
      </c>
      <c r="E107" s="84">
        <v>1</v>
      </c>
      <c r="F107" s="84">
        <v>1</v>
      </c>
      <c r="G107" s="101">
        <v>25500</v>
      </c>
      <c r="H107" s="102">
        <f t="shared" si="4"/>
        <v>25500</v>
      </c>
      <c r="I107" s="103">
        <f t="shared" si="5"/>
        <v>4845</v>
      </c>
      <c r="J107" s="103">
        <f t="shared" si="3"/>
        <v>30345</v>
      </c>
      <c r="K107" s="53"/>
      <c r="L107" s="54"/>
      <c r="M107" s="53"/>
      <c r="N107" s="53"/>
    </row>
    <row r="108" spans="2:14" x14ac:dyDescent="0.35">
      <c r="B108" s="100">
        <v>106</v>
      </c>
      <c r="C108" s="91" t="s">
        <v>160</v>
      </c>
      <c r="D108" s="92" t="s">
        <v>53</v>
      </c>
      <c r="E108" s="84">
        <v>1</v>
      </c>
      <c r="F108" s="84">
        <v>1</v>
      </c>
      <c r="G108" s="101">
        <v>25500</v>
      </c>
      <c r="H108" s="102">
        <f t="shared" si="4"/>
        <v>25500</v>
      </c>
      <c r="I108" s="103">
        <f t="shared" si="5"/>
        <v>4845</v>
      </c>
      <c r="J108" s="103">
        <f t="shared" si="3"/>
        <v>30345</v>
      </c>
      <c r="K108" s="53"/>
      <c r="L108" s="54"/>
      <c r="M108" s="53"/>
      <c r="N108" s="53"/>
    </row>
    <row r="109" spans="2:14" x14ac:dyDescent="0.35">
      <c r="B109" s="100">
        <v>107</v>
      </c>
      <c r="C109" s="91" t="s">
        <v>161</v>
      </c>
      <c r="D109" s="92" t="s">
        <v>53</v>
      </c>
      <c r="E109" s="84">
        <v>1</v>
      </c>
      <c r="F109" s="84">
        <v>1</v>
      </c>
      <c r="G109" s="101">
        <v>25500</v>
      </c>
      <c r="H109" s="102">
        <f t="shared" si="4"/>
        <v>25500</v>
      </c>
      <c r="I109" s="103">
        <f t="shared" si="5"/>
        <v>4845</v>
      </c>
      <c r="J109" s="103">
        <f t="shared" si="3"/>
        <v>30345</v>
      </c>
      <c r="K109" s="53"/>
      <c r="L109" s="54"/>
      <c r="M109" s="53"/>
      <c r="N109" s="53"/>
    </row>
    <row r="110" spans="2:14" x14ac:dyDescent="0.35">
      <c r="B110" s="100">
        <v>108</v>
      </c>
      <c r="C110" s="91" t="s">
        <v>162</v>
      </c>
      <c r="D110" s="92" t="s">
        <v>53</v>
      </c>
      <c r="E110" s="84">
        <v>1</v>
      </c>
      <c r="F110" s="84">
        <v>1</v>
      </c>
      <c r="G110" s="101">
        <v>25500</v>
      </c>
      <c r="H110" s="102">
        <f t="shared" si="4"/>
        <v>25500</v>
      </c>
      <c r="I110" s="103">
        <f t="shared" si="5"/>
        <v>4845</v>
      </c>
      <c r="J110" s="103">
        <f t="shared" si="3"/>
        <v>30345</v>
      </c>
      <c r="K110" s="53"/>
      <c r="L110" s="54"/>
      <c r="M110" s="53"/>
      <c r="N110" s="53"/>
    </row>
    <row r="111" spans="2:14" x14ac:dyDescent="0.35">
      <c r="B111" s="100">
        <v>109</v>
      </c>
      <c r="C111" s="91" t="s">
        <v>163</v>
      </c>
      <c r="D111" s="92" t="s">
        <v>53</v>
      </c>
      <c r="E111" s="84">
        <v>1</v>
      </c>
      <c r="F111" s="84">
        <v>1</v>
      </c>
      <c r="G111" s="101">
        <v>25500</v>
      </c>
      <c r="H111" s="102">
        <f t="shared" si="4"/>
        <v>25500</v>
      </c>
      <c r="I111" s="103">
        <f t="shared" si="5"/>
        <v>4845</v>
      </c>
      <c r="J111" s="103">
        <f t="shared" si="3"/>
        <v>30345</v>
      </c>
      <c r="K111" s="53"/>
      <c r="L111" s="54"/>
      <c r="M111" s="53"/>
      <c r="N111" s="53"/>
    </row>
    <row r="112" spans="2:14" x14ac:dyDescent="0.35">
      <c r="B112" s="100">
        <v>110</v>
      </c>
      <c r="C112" s="91" t="s">
        <v>164</v>
      </c>
      <c r="D112" s="92" t="s">
        <v>53</v>
      </c>
      <c r="E112" s="84">
        <v>1</v>
      </c>
      <c r="F112" s="84">
        <v>1</v>
      </c>
      <c r="G112" s="101">
        <v>25500</v>
      </c>
      <c r="H112" s="102">
        <f t="shared" si="4"/>
        <v>25500</v>
      </c>
      <c r="I112" s="103">
        <f t="shared" si="5"/>
        <v>4845</v>
      </c>
      <c r="J112" s="103">
        <f t="shared" si="3"/>
        <v>30345</v>
      </c>
      <c r="K112" s="53"/>
      <c r="L112" s="54"/>
      <c r="M112" s="53"/>
      <c r="N112" s="53"/>
    </row>
    <row r="113" spans="2:14" x14ac:dyDescent="0.35">
      <c r="B113" s="100">
        <v>111</v>
      </c>
      <c r="C113" s="91" t="s">
        <v>165</v>
      </c>
      <c r="D113" s="92" t="s">
        <v>53</v>
      </c>
      <c r="E113" s="84">
        <v>1</v>
      </c>
      <c r="F113" s="84">
        <v>1</v>
      </c>
      <c r="G113" s="101">
        <v>25500</v>
      </c>
      <c r="H113" s="102">
        <f t="shared" si="4"/>
        <v>25500</v>
      </c>
      <c r="I113" s="103">
        <f t="shared" si="5"/>
        <v>4845</v>
      </c>
      <c r="J113" s="103">
        <f t="shared" si="3"/>
        <v>30345</v>
      </c>
      <c r="K113" s="53"/>
      <c r="L113" s="54"/>
      <c r="M113" s="53"/>
      <c r="N113" s="53"/>
    </row>
    <row r="114" spans="2:14" x14ac:dyDescent="0.35">
      <c r="B114" s="100">
        <v>112</v>
      </c>
      <c r="C114" s="91" t="s">
        <v>165</v>
      </c>
      <c r="D114" s="92" t="s">
        <v>53</v>
      </c>
      <c r="E114" s="84">
        <v>1</v>
      </c>
      <c r="F114" s="84">
        <v>1</v>
      </c>
      <c r="G114" s="101">
        <v>25500</v>
      </c>
      <c r="H114" s="102">
        <f t="shared" si="4"/>
        <v>25500</v>
      </c>
      <c r="I114" s="103">
        <f t="shared" si="5"/>
        <v>4845</v>
      </c>
      <c r="J114" s="103">
        <f t="shared" si="3"/>
        <v>30345</v>
      </c>
      <c r="K114" s="53"/>
      <c r="L114" s="54"/>
      <c r="M114" s="53"/>
      <c r="N114" s="53"/>
    </row>
    <row r="115" spans="2:14" x14ac:dyDescent="0.35">
      <c r="B115" s="100">
        <v>113</v>
      </c>
      <c r="C115" s="91" t="s">
        <v>166</v>
      </c>
      <c r="D115" s="92" t="s">
        <v>53</v>
      </c>
      <c r="E115" s="84">
        <v>1</v>
      </c>
      <c r="F115" s="84">
        <v>1</v>
      </c>
      <c r="G115" s="101">
        <v>25500</v>
      </c>
      <c r="H115" s="102">
        <f t="shared" si="4"/>
        <v>25500</v>
      </c>
      <c r="I115" s="103">
        <f t="shared" si="5"/>
        <v>4845</v>
      </c>
      <c r="J115" s="103">
        <f t="shared" si="3"/>
        <v>30345</v>
      </c>
      <c r="K115" s="53"/>
      <c r="L115" s="54"/>
      <c r="M115" s="53"/>
      <c r="N115" s="53"/>
    </row>
    <row r="116" spans="2:14" x14ac:dyDescent="0.35">
      <c r="B116" s="100">
        <v>114</v>
      </c>
      <c r="C116" s="91" t="s">
        <v>167</v>
      </c>
      <c r="D116" s="92" t="s">
        <v>53</v>
      </c>
      <c r="E116" s="84">
        <v>1</v>
      </c>
      <c r="F116" s="84">
        <v>1</v>
      </c>
      <c r="G116" s="101">
        <v>25500</v>
      </c>
      <c r="H116" s="102">
        <f t="shared" si="4"/>
        <v>25500</v>
      </c>
      <c r="I116" s="103">
        <f t="shared" si="5"/>
        <v>4845</v>
      </c>
      <c r="J116" s="103">
        <f t="shared" si="3"/>
        <v>30345</v>
      </c>
      <c r="K116" s="53"/>
      <c r="L116" s="54"/>
      <c r="M116" s="53"/>
      <c r="N116" s="53"/>
    </row>
    <row r="117" spans="2:14" x14ac:dyDescent="0.35">
      <c r="B117" s="100">
        <v>115</v>
      </c>
      <c r="C117" s="91" t="s">
        <v>168</v>
      </c>
      <c r="D117" s="92" t="s">
        <v>53</v>
      </c>
      <c r="E117" s="84">
        <v>1</v>
      </c>
      <c r="F117" s="84">
        <v>1</v>
      </c>
      <c r="G117" s="101">
        <v>25500</v>
      </c>
      <c r="H117" s="102">
        <f t="shared" si="4"/>
        <v>25500</v>
      </c>
      <c r="I117" s="103">
        <f t="shared" si="5"/>
        <v>4845</v>
      </c>
      <c r="J117" s="103">
        <f t="shared" si="3"/>
        <v>30345</v>
      </c>
      <c r="K117" s="53"/>
      <c r="L117" s="54"/>
      <c r="M117" s="53"/>
      <c r="N117" s="53"/>
    </row>
    <row r="118" spans="2:14" x14ac:dyDescent="0.35">
      <c r="B118" s="100">
        <v>116</v>
      </c>
      <c r="C118" s="91" t="s">
        <v>169</v>
      </c>
      <c r="D118" s="92" t="s">
        <v>53</v>
      </c>
      <c r="E118" s="84">
        <v>1</v>
      </c>
      <c r="F118" s="84">
        <v>1</v>
      </c>
      <c r="G118" s="101">
        <v>25500</v>
      </c>
      <c r="H118" s="102">
        <f t="shared" si="4"/>
        <v>25500</v>
      </c>
      <c r="I118" s="103">
        <f t="shared" si="5"/>
        <v>4845</v>
      </c>
      <c r="J118" s="103">
        <f t="shared" si="3"/>
        <v>30345</v>
      </c>
      <c r="K118" s="53"/>
      <c r="L118" s="54"/>
      <c r="M118" s="53"/>
      <c r="N118" s="53"/>
    </row>
    <row r="119" spans="2:14" x14ac:dyDescent="0.35">
      <c r="B119" s="100">
        <v>117</v>
      </c>
      <c r="C119" s="91" t="s">
        <v>170</v>
      </c>
      <c r="D119" s="92" t="s">
        <v>53</v>
      </c>
      <c r="E119" s="84">
        <v>1</v>
      </c>
      <c r="F119" s="84">
        <v>1</v>
      </c>
      <c r="G119" s="101">
        <v>25500</v>
      </c>
      <c r="H119" s="102">
        <f t="shared" si="4"/>
        <v>25500</v>
      </c>
      <c r="I119" s="103">
        <f t="shared" si="5"/>
        <v>4845</v>
      </c>
      <c r="J119" s="103">
        <f t="shared" si="3"/>
        <v>30345</v>
      </c>
      <c r="K119" s="53"/>
      <c r="L119" s="54"/>
      <c r="M119" s="53"/>
      <c r="N119" s="53"/>
    </row>
    <row r="120" spans="2:14" x14ac:dyDescent="0.35">
      <c r="B120" s="100">
        <v>118</v>
      </c>
      <c r="C120" s="91" t="s">
        <v>171</v>
      </c>
      <c r="D120" s="92" t="s">
        <v>53</v>
      </c>
      <c r="E120" s="84">
        <v>1</v>
      </c>
      <c r="F120" s="84">
        <v>1</v>
      </c>
      <c r="G120" s="101">
        <v>25500</v>
      </c>
      <c r="H120" s="102">
        <f t="shared" si="4"/>
        <v>25500</v>
      </c>
      <c r="I120" s="103">
        <f t="shared" si="5"/>
        <v>4845</v>
      </c>
      <c r="J120" s="103">
        <f t="shared" si="3"/>
        <v>30345</v>
      </c>
      <c r="K120" s="53"/>
      <c r="L120" s="54"/>
      <c r="M120" s="53"/>
      <c r="N120" s="53"/>
    </row>
    <row r="121" spans="2:14" x14ac:dyDescent="0.35">
      <c r="B121" s="100">
        <v>119</v>
      </c>
      <c r="C121" s="91" t="s">
        <v>172</v>
      </c>
      <c r="D121" s="92" t="s">
        <v>53</v>
      </c>
      <c r="E121" s="84">
        <v>1</v>
      </c>
      <c r="F121" s="84">
        <v>1</v>
      </c>
      <c r="G121" s="101">
        <v>25500</v>
      </c>
      <c r="H121" s="102">
        <f t="shared" si="4"/>
        <v>25500</v>
      </c>
      <c r="I121" s="103">
        <f t="shared" si="5"/>
        <v>4845</v>
      </c>
      <c r="J121" s="103">
        <f t="shared" si="3"/>
        <v>30345</v>
      </c>
      <c r="K121" s="53"/>
      <c r="L121" s="54"/>
      <c r="M121" s="53"/>
      <c r="N121" s="53"/>
    </row>
    <row r="122" spans="2:14" x14ac:dyDescent="0.35">
      <c r="B122" s="100">
        <v>120</v>
      </c>
      <c r="C122" s="91" t="s">
        <v>173</v>
      </c>
      <c r="D122" s="92" t="s">
        <v>53</v>
      </c>
      <c r="E122" s="84">
        <v>1</v>
      </c>
      <c r="F122" s="84">
        <v>1</v>
      </c>
      <c r="G122" s="101">
        <v>25500</v>
      </c>
      <c r="H122" s="102">
        <f t="shared" si="4"/>
        <v>25500</v>
      </c>
      <c r="I122" s="103">
        <f t="shared" si="5"/>
        <v>4845</v>
      </c>
      <c r="J122" s="103">
        <f t="shared" si="3"/>
        <v>30345</v>
      </c>
      <c r="K122" s="53"/>
      <c r="L122" s="54"/>
      <c r="M122" s="53"/>
      <c r="N122" s="53"/>
    </row>
    <row r="123" spans="2:14" x14ac:dyDescent="0.35">
      <c r="B123" s="100">
        <v>121</v>
      </c>
      <c r="C123" s="91" t="s">
        <v>174</v>
      </c>
      <c r="D123" s="92" t="s">
        <v>53</v>
      </c>
      <c r="E123" s="84">
        <v>1</v>
      </c>
      <c r="F123" s="84">
        <v>1</v>
      </c>
      <c r="G123" s="101">
        <v>25500</v>
      </c>
      <c r="H123" s="102">
        <f t="shared" si="4"/>
        <v>25500</v>
      </c>
      <c r="I123" s="103">
        <f t="shared" si="5"/>
        <v>4845</v>
      </c>
      <c r="J123" s="103">
        <f t="shared" si="3"/>
        <v>30345</v>
      </c>
      <c r="K123" s="53"/>
      <c r="L123" s="54"/>
      <c r="M123" s="53"/>
      <c r="N123" s="53"/>
    </row>
    <row r="124" spans="2:14" x14ac:dyDescent="0.35">
      <c r="B124" s="100">
        <v>122</v>
      </c>
      <c r="C124" s="91" t="s">
        <v>175</v>
      </c>
      <c r="D124" s="92" t="s">
        <v>53</v>
      </c>
      <c r="E124" s="84">
        <v>1</v>
      </c>
      <c r="F124" s="84">
        <v>1</v>
      </c>
      <c r="G124" s="101">
        <v>25500</v>
      </c>
      <c r="H124" s="102">
        <f t="shared" si="4"/>
        <v>25500</v>
      </c>
      <c r="I124" s="103">
        <f t="shared" si="5"/>
        <v>4845</v>
      </c>
      <c r="J124" s="103">
        <f t="shared" si="3"/>
        <v>30345</v>
      </c>
      <c r="K124" s="53"/>
      <c r="L124" s="54"/>
      <c r="M124" s="53"/>
      <c r="N124" s="53"/>
    </row>
    <row r="125" spans="2:14" x14ac:dyDescent="0.35">
      <c r="B125" s="100">
        <v>123</v>
      </c>
      <c r="C125" s="91" t="s">
        <v>176</v>
      </c>
      <c r="D125" s="92" t="s">
        <v>53</v>
      </c>
      <c r="E125" s="84">
        <v>1</v>
      </c>
      <c r="F125" s="84">
        <v>1</v>
      </c>
      <c r="G125" s="101">
        <v>25500</v>
      </c>
      <c r="H125" s="102">
        <f t="shared" si="4"/>
        <v>25500</v>
      </c>
      <c r="I125" s="103">
        <f t="shared" si="5"/>
        <v>4845</v>
      </c>
      <c r="J125" s="103">
        <f t="shared" si="3"/>
        <v>30345</v>
      </c>
      <c r="K125" s="53"/>
      <c r="L125" s="54"/>
      <c r="M125" s="53"/>
      <c r="N125" s="53"/>
    </row>
    <row r="126" spans="2:14" x14ac:dyDescent="0.35">
      <c r="B126" s="100">
        <v>124</v>
      </c>
      <c r="C126" s="91" t="s">
        <v>177</v>
      </c>
      <c r="D126" s="92" t="s">
        <v>53</v>
      </c>
      <c r="E126" s="84">
        <v>1</v>
      </c>
      <c r="F126" s="84">
        <v>1</v>
      </c>
      <c r="G126" s="101">
        <v>25500</v>
      </c>
      <c r="H126" s="102">
        <f t="shared" si="4"/>
        <v>25500</v>
      </c>
      <c r="I126" s="103">
        <f t="shared" si="5"/>
        <v>4845</v>
      </c>
      <c r="J126" s="103">
        <f t="shared" si="3"/>
        <v>30345</v>
      </c>
      <c r="K126" s="53"/>
      <c r="L126" s="54"/>
      <c r="M126" s="53"/>
      <c r="N126" s="53"/>
    </row>
    <row r="127" spans="2:14" x14ac:dyDescent="0.35">
      <c r="B127" s="100">
        <v>125</v>
      </c>
      <c r="C127" s="91" t="s">
        <v>178</v>
      </c>
      <c r="D127" s="92" t="s">
        <v>53</v>
      </c>
      <c r="E127" s="84">
        <v>1</v>
      </c>
      <c r="F127" s="84">
        <v>1</v>
      </c>
      <c r="G127" s="101">
        <v>25500</v>
      </c>
      <c r="H127" s="102">
        <f t="shared" si="4"/>
        <v>25500</v>
      </c>
      <c r="I127" s="103">
        <f t="shared" si="5"/>
        <v>4845</v>
      </c>
      <c r="J127" s="103">
        <f t="shared" si="3"/>
        <v>30345</v>
      </c>
      <c r="K127" s="53"/>
      <c r="L127" s="54"/>
      <c r="M127" s="53"/>
      <c r="N127" s="53"/>
    </row>
    <row r="128" spans="2:14" x14ac:dyDescent="0.35">
      <c r="B128" s="100">
        <v>126</v>
      </c>
      <c r="C128" s="91" t="s">
        <v>179</v>
      </c>
      <c r="D128" s="92" t="s">
        <v>53</v>
      </c>
      <c r="E128" s="84">
        <v>1</v>
      </c>
      <c r="F128" s="84">
        <v>1</v>
      </c>
      <c r="G128" s="101">
        <v>25500</v>
      </c>
      <c r="H128" s="102">
        <f t="shared" si="4"/>
        <v>25500</v>
      </c>
      <c r="I128" s="103">
        <f t="shared" si="5"/>
        <v>4845</v>
      </c>
      <c r="J128" s="103">
        <f t="shared" si="3"/>
        <v>30345</v>
      </c>
      <c r="K128" s="53"/>
      <c r="L128" s="54"/>
      <c r="M128" s="53"/>
      <c r="N128" s="53"/>
    </row>
    <row r="129" spans="2:14" x14ac:dyDescent="0.35">
      <c r="B129" s="100">
        <v>127</v>
      </c>
      <c r="C129" s="91" t="s">
        <v>180</v>
      </c>
      <c r="D129" s="92" t="s">
        <v>53</v>
      </c>
      <c r="E129" s="84">
        <v>1</v>
      </c>
      <c r="F129" s="84">
        <v>1</v>
      </c>
      <c r="G129" s="101">
        <v>25500</v>
      </c>
      <c r="H129" s="102">
        <f t="shared" si="4"/>
        <v>25500</v>
      </c>
      <c r="I129" s="103">
        <f t="shared" si="5"/>
        <v>4845</v>
      </c>
      <c r="J129" s="103">
        <f t="shared" si="3"/>
        <v>30345</v>
      </c>
      <c r="K129" s="53"/>
      <c r="L129" s="54"/>
      <c r="M129" s="53"/>
      <c r="N129" s="53"/>
    </row>
    <row r="130" spans="2:14" x14ac:dyDescent="0.35">
      <c r="B130" s="100">
        <v>128</v>
      </c>
      <c r="C130" s="91" t="s">
        <v>181</v>
      </c>
      <c r="D130" s="92" t="s">
        <v>53</v>
      </c>
      <c r="E130" s="84">
        <v>1</v>
      </c>
      <c r="F130" s="84">
        <v>1</v>
      </c>
      <c r="G130" s="101">
        <v>25500</v>
      </c>
      <c r="H130" s="102">
        <f t="shared" si="4"/>
        <v>25500</v>
      </c>
      <c r="I130" s="103">
        <f t="shared" si="5"/>
        <v>4845</v>
      </c>
      <c r="J130" s="103">
        <f t="shared" si="3"/>
        <v>30345</v>
      </c>
      <c r="K130" s="53"/>
      <c r="L130" s="54"/>
      <c r="M130" s="53"/>
      <c r="N130" s="53"/>
    </row>
    <row r="131" spans="2:14" x14ac:dyDescent="0.35">
      <c r="B131" s="100">
        <v>129</v>
      </c>
      <c r="C131" s="91" t="s">
        <v>182</v>
      </c>
      <c r="D131" s="92" t="s">
        <v>53</v>
      </c>
      <c r="E131" s="84">
        <v>1</v>
      </c>
      <c r="F131" s="84">
        <v>1</v>
      </c>
      <c r="G131" s="101">
        <v>25500</v>
      </c>
      <c r="H131" s="102">
        <f t="shared" si="4"/>
        <v>25500</v>
      </c>
      <c r="I131" s="103">
        <f t="shared" si="5"/>
        <v>4845</v>
      </c>
      <c r="J131" s="103">
        <f t="shared" si="3"/>
        <v>30345</v>
      </c>
      <c r="K131" s="53"/>
      <c r="L131" s="54"/>
      <c r="M131" s="53"/>
      <c r="N131" s="53"/>
    </row>
    <row r="132" spans="2:14" x14ac:dyDescent="0.35">
      <c r="B132" s="100">
        <v>130</v>
      </c>
      <c r="C132" s="91" t="s">
        <v>183</v>
      </c>
      <c r="D132" s="92" t="s">
        <v>53</v>
      </c>
      <c r="E132" s="84">
        <v>1</v>
      </c>
      <c r="F132" s="84">
        <v>1</v>
      </c>
      <c r="G132" s="101">
        <v>25500</v>
      </c>
      <c r="H132" s="102">
        <f t="shared" si="4"/>
        <v>25500</v>
      </c>
      <c r="I132" s="103">
        <f t="shared" si="5"/>
        <v>4845</v>
      </c>
      <c r="J132" s="103">
        <f t="shared" ref="J132:J195" si="6">+H132*1.19</f>
        <v>30345</v>
      </c>
      <c r="K132" s="53"/>
      <c r="L132" s="54"/>
      <c r="M132" s="53"/>
      <c r="N132" s="53"/>
    </row>
    <row r="133" spans="2:14" x14ac:dyDescent="0.35">
      <c r="B133" s="100">
        <v>131</v>
      </c>
      <c r="C133" s="91" t="s">
        <v>184</v>
      </c>
      <c r="D133" s="92" t="s">
        <v>53</v>
      </c>
      <c r="E133" s="84">
        <v>1</v>
      </c>
      <c r="F133" s="84">
        <v>1</v>
      </c>
      <c r="G133" s="101">
        <v>25500</v>
      </c>
      <c r="H133" s="102">
        <f t="shared" si="4"/>
        <v>25500</v>
      </c>
      <c r="I133" s="103">
        <f t="shared" si="5"/>
        <v>4845</v>
      </c>
      <c r="J133" s="103">
        <f t="shared" si="6"/>
        <v>30345</v>
      </c>
      <c r="K133" s="53"/>
      <c r="L133" s="54"/>
      <c r="M133" s="53"/>
      <c r="N133" s="53"/>
    </row>
    <row r="134" spans="2:14" x14ac:dyDescent="0.35">
      <c r="B134" s="100">
        <v>132</v>
      </c>
      <c r="C134" s="91" t="s">
        <v>185</v>
      </c>
      <c r="D134" s="92" t="s">
        <v>53</v>
      </c>
      <c r="E134" s="84">
        <v>1</v>
      </c>
      <c r="F134" s="84">
        <v>1</v>
      </c>
      <c r="G134" s="101">
        <v>25500</v>
      </c>
      <c r="H134" s="102">
        <f t="shared" si="4"/>
        <v>25500</v>
      </c>
      <c r="I134" s="103">
        <f t="shared" si="5"/>
        <v>4845</v>
      </c>
      <c r="J134" s="103">
        <f t="shared" si="6"/>
        <v>30345</v>
      </c>
      <c r="K134" s="53"/>
      <c r="L134" s="54"/>
      <c r="M134" s="53"/>
      <c r="N134" s="53"/>
    </row>
    <row r="135" spans="2:14" x14ac:dyDescent="0.35">
      <c r="B135" s="100">
        <v>133</v>
      </c>
      <c r="C135" s="91" t="s">
        <v>186</v>
      </c>
      <c r="D135" s="92" t="s">
        <v>53</v>
      </c>
      <c r="E135" s="84">
        <v>1</v>
      </c>
      <c r="F135" s="84">
        <v>1</v>
      </c>
      <c r="G135" s="101">
        <v>25500</v>
      </c>
      <c r="H135" s="102">
        <f t="shared" si="4"/>
        <v>25500</v>
      </c>
      <c r="I135" s="103">
        <f t="shared" si="5"/>
        <v>4845</v>
      </c>
      <c r="J135" s="103">
        <f t="shared" si="6"/>
        <v>30345</v>
      </c>
      <c r="K135" s="53"/>
      <c r="L135" s="54"/>
      <c r="M135" s="53"/>
      <c r="N135" s="53"/>
    </row>
    <row r="136" spans="2:14" x14ac:dyDescent="0.35">
      <c r="B136" s="100">
        <v>134</v>
      </c>
      <c r="C136" s="91" t="s">
        <v>187</v>
      </c>
      <c r="D136" s="92" t="s">
        <v>53</v>
      </c>
      <c r="E136" s="84">
        <v>1</v>
      </c>
      <c r="F136" s="84">
        <v>1</v>
      </c>
      <c r="G136" s="101">
        <v>25500</v>
      </c>
      <c r="H136" s="102">
        <f t="shared" ref="H136:H199" si="7">+G136*F136</f>
        <v>25500</v>
      </c>
      <c r="I136" s="103">
        <f t="shared" ref="I136:I199" si="8">+G136*0.19</f>
        <v>4845</v>
      </c>
      <c r="J136" s="103">
        <f t="shared" si="6"/>
        <v>30345</v>
      </c>
      <c r="K136" s="53"/>
      <c r="L136" s="54"/>
      <c r="M136" s="53"/>
      <c r="N136" s="53"/>
    </row>
    <row r="137" spans="2:14" x14ac:dyDescent="0.35">
      <c r="B137" s="100">
        <v>135</v>
      </c>
      <c r="C137" s="91" t="s">
        <v>188</v>
      </c>
      <c r="D137" s="92" t="s">
        <v>53</v>
      </c>
      <c r="E137" s="84">
        <v>1</v>
      </c>
      <c r="F137" s="84">
        <v>1</v>
      </c>
      <c r="G137" s="101">
        <v>25500</v>
      </c>
      <c r="H137" s="102">
        <f t="shared" si="7"/>
        <v>25500</v>
      </c>
      <c r="I137" s="103">
        <f t="shared" si="8"/>
        <v>4845</v>
      </c>
      <c r="J137" s="103">
        <f t="shared" si="6"/>
        <v>30345</v>
      </c>
      <c r="K137" s="53"/>
      <c r="L137" s="54"/>
      <c r="M137" s="53"/>
      <c r="N137" s="53"/>
    </row>
    <row r="138" spans="2:14" x14ac:dyDescent="0.35">
      <c r="B138" s="100">
        <v>136</v>
      </c>
      <c r="C138" s="91" t="s">
        <v>189</v>
      </c>
      <c r="D138" s="92" t="s">
        <v>53</v>
      </c>
      <c r="E138" s="84">
        <v>1</v>
      </c>
      <c r="F138" s="84">
        <v>1</v>
      </c>
      <c r="G138" s="101">
        <v>25500</v>
      </c>
      <c r="H138" s="102">
        <f t="shared" si="7"/>
        <v>25500</v>
      </c>
      <c r="I138" s="103">
        <f t="shared" si="8"/>
        <v>4845</v>
      </c>
      <c r="J138" s="103">
        <f t="shared" si="6"/>
        <v>30345</v>
      </c>
      <c r="K138" s="53"/>
      <c r="L138" s="54"/>
      <c r="M138" s="53"/>
      <c r="N138" s="53"/>
    </row>
    <row r="139" spans="2:14" x14ac:dyDescent="0.35">
      <c r="B139" s="100">
        <v>137</v>
      </c>
      <c r="C139" s="91" t="s">
        <v>190</v>
      </c>
      <c r="D139" s="92" t="s">
        <v>53</v>
      </c>
      <c r="E139" s="84">
        <v>1</v>
      </c>
      <c r="F139" s="84">
        <v>1</v>
      </c>
      <c r="G139" s="101">
        <v>25500</v>
      </c>
      <c r="H139" s="102">
        <f t="shared" si="7"/>
        <v>25500</v>
      </c>
      <c r="I139" s="103">
        <f t="shared" si="8"/>
        <v>4845</v>
      </c>
      <c r="J139" s="103">
        <f t="shared" si="6"/>
        <v>30345</v>
      </c>
      <c r="K139" s="53"/>
      <c r="L139" s="54"/>
      <c r="M139" s="53"/>
      <c r="N139" s="53"/>
    </row>
    <row r="140" spans="2:14" x14ac:dyDescent="0.35">
      <c r="B140" s="100">
        <v>138</v>
      </c>
      <c r="C140" s="91" t="s">
        <v>191</v>
      </c>
      <c r="D140" s="92" t="s">
        <v>53</v>
      </c>
      <c r="E140" s="84">
        <v>1</v>
      </c>
      <c r="F140" s="84">
        <v>1</v>
      </c>
      <c r="G140" s="101">
        <v>25500</v>
      </c>
      <c r="H140" s="102">
        <f t="shared" si="7"/>
        <v>25500</v>
      </c>
      <c r="I140" s="103">
        <f t="shared" si="8"/>
        <v>4845</v>
      </c>
      <c r="J140" s="103">
        <f t="shared" si="6"/>
        <v>30345</v>
      </c>
      <c r="K140" s="53"/>
      <c r="L140" s="54"/>
      <c r="M140" s="53"/>
      <c r="N140" s="53"/>
    </row>
    <row r="141" spans="2:14" x14ac:dyDescent="0.35">
      <c r="B141" s="100">
        <v>139</v>
      </c>
      <c r="C141" s="91" t="s">
        <v>192</v>
      </c>
      <c r="D141" s="92" t="s">
        <v>53</v>
      </c>
      <c r="E141" s="84">
        <v>1</v>
      </c>
      <c r="F141" s="84">
        <v>1</v>
      </c>
      <c r="G141" s="101">
        <v>25500</v>
      </c>
      <c r="H141" s="102">
        <f t="shared" si="7"/>
        <v>25500</v>
      </c>
      <c r="I141" s="103">
        <f t="shared" si="8"/>
        <v>4845</v>
      </c>
      <c r="J141" s="103">
        <f t="shared" si="6"/>
        <v>30345</v>
      </c>
      <c r="K141" s="53"/>
      <c r="L141" s="54"/>
      <c r="M141" s="53"/>
      <c r="N141" s="53"/>
    </row>
    <row r="142" spans="2:14" x14ac:dyDescent="0.35">
      <c r="B142" s="100">
        <v>140</v>
      </c>
      <c r="C142" s="91" t="s">
        <v>193</v>
      </c>
      <c r="D142" s="92" t="s">
        <v>53</v>
      </c>
      <c r="E142" s="84">
        <v>1</v>
      </c>
      <c r="F142" s="84">
        <v>1</v>
      </c>
      <c r="G142" s="101">
        <v>25500</v>
      </c>
      <c r="H142" s="102">
        <f t="shared" si="7"/>
        <v>25500</v>
      </c>
      <c r="I142" s="103">
        <f t="shared" si="8"/>
        <v>4845</v>
      </c>
      <c r="J142" s="103">
        <f t="shared" si="6"/>
        <v>30345</v>
      </c>
      <c r="K142" s="53"/>
      <c r="L142" s="54"/>
      <c r="M142" s="53"/>
      <c r="N142" s="53"/>
    </row>
    <row r="143" spans="2:14" x14ac:dyDescent="0.35">
      <c r="B143" s="100">
        <v>141</v>
      </c>
      <c r="C143" s="91" t="s">
        <v>194</v>
      </c>
      <c r="D143" s="92" t="s">
        <v>53</v>
      </c>
      <c r="E143" s="84">
        <v>1</v>
      </c>
      <c r="F143" s="84">
        <v>1</v>
      </c>
      <c r="G143" s="101">
        <v>25500</v>
      </c>
      <c r="H143" s="102">
        <f t="shared" si="7"/>
        <v>25500</v>
      </c>
      <c r="I143" s="103">
        <f t="shared" si="8"/>
        <v>4845</v>
      </c>
      <c r="J143" s="103">
        <f t="shared" si="6"/>
        <v>30345</v>
      </c>
      <c r="K143" s="53"/>
      <c r="L143" s="54"/>
      <c r="M143" s="53"/>
      <c r="N143" s="53"/>
    </row>
    <row r="144" spans="2:14" x14ac:dyDescent="0.35">
      <c r="B144" s="100">
        <v>142</v>
      </c>
      <c r="C144" s="91" t="s">
        <v>195</v>
      </c>
      <c r="D144" s="92" t="s">
        <v>53</v>
      </c>
      <c r="E144" s="84">
        <v>1</v>
      </c>
      <c r="F144" s="84">
        <v>1</v>
      </c>
      <c r="G144" s="101">
        <v>25500</v>
      </c>
      <c r="H144" s="102">
        <f t="shared" si="7"/>
        <v>25500</v>
      </c>
      <c r="I144" s="103">
        <f t="shared" si="8"/>
        <v>4845</v>
      </c>
      <c r="J144" s="103">
        <f t="shared" si="6"/>
        <v>30345</v>
      </c>
      <c r="K144" s="53"/>
      <c r="L144" s="54"/>
      <c r="M144" s="53"/>
      <c r="N144" s="53"/>
    </row>
    <row r="145" spans="2:14" x14ac:dyDescent="0.35">
      <c r="B145" s="100">
        <v>143</v>
      </c>
      <c r="C145" s="91" t="s">
        <v>196</v>
      </c>
      <c r="D145" s="92" t="s">
        <v>53</v>
      </c>
      <c r="E145" s="84">
        <v>1</v>
      </c>
      <c r="F145" s="84">
        <v>1</v>
      </c>
      <c r="G145" s="101">
        <v>25500</v>
      </c>
      <c r="H145" s="102">
        <f t="shared" si="7"/>
        <v>25500</v>
      </c>
      <c r="I145" s="103">
        <f t="shared" si="8"/>
        <v>4845</v>
      </c>
      <c r="J145" s="103">
        <f t="shared" si="6"/>
        <v>30345</v>
      </c>
      <c r="K145" s="53"/>
      <c r="L145" s="54"/>
      <c r="M145" s="53"/>
      <c r="N145" s="53"/>
    </row>
    <row r="146" spans="2:14" x14ac:dyDescent="0.35">
      <c r="B146" s="100">
        <v>144</v>
      </c>
      <c r="C146" s="91" t="s">
        <v>197</v>
      </c>
      <c r="D146" s="92" t="s">
        <v>53</v>
      </c>
      <c r="E146" s="84">
        <v>1</v>
      </c>
      <c r="F146" s="84">
        <v>1</v>
      </c>
      <c r="G146" s="101">
        <v>25500</v>
      </c>
      <c r="H146" s="102">
        <f t="shared" si="7"/>
        <v>25500</v>
      </c>
      <c r="I146" s="103">
        <f t="shared" si="8"/>
        <v>4845</v>
      </c>
      <c r="J146" s="103">
        <f t="shared" si="6"/>
        <v>30345</v>
      </c>
      <c r="K146" s="53"/>
      <c r="L146" s="54"/>
      <c r="M146" s="53"/>
      <c r="N146" s="53"/>
    </row>
    <row r="147" spans="2:14" x14ac:dyDescent="0.35">
      <c r="B147" s="100">
        <v>145</v>
      </c>
      <c r="C147" s="91" t="s">
        <v>198</v>
      </c>
      <c r="D147" s="92" t="s">
        <v>53</v>
      </c>
      <c r="E147" s="84">
        <v>1</v>
      </c>
      <c r="F147" s="84">
        <v>1</v>
      </c>
      <c r="G147" s="101">
        <v>25500</v>
      </c>
      <c r="H147" s="102">
        <f t="shared" si="7"/>
        <v>25500</v>
      </c>
      <c r="I147" s="103">
        <f t="shared" si="8"/>
        <v>4845</v>
      </c>
      <c r="J147" s="103">
        <f t="shared" si="6"/>
        <v>30345</v>
      </c>
      <c r="K147" s="53"/>
      <c r="L147" s="54"/>
      <c r="M147" s="53"/>
      <c r="N147" s="53"/>
    </row>
    <row r="148" spans="2:14" x14ac:dyDescent="0.35">
      <c r="B148" s="100">
        <v>146</v>
      </c>
      <c r="C148" s="91" t="s">
        <v>199</v>
      </c>
      <c r="D148" s="92" t="s">
        <v>53</v>
      </c>
      <c r="E148" s="84">
        <v>1</v>
      </c>
      <c r="F148" s="84">
        <v>1</v>
      </c>
      <c r="G148" s="101">
        <v>25500</v>
      </c>
      <c r="H148" s="102">
        <f t="shared" si="7"/>
        <v>25500</v>
      </c>
      <c r="I148" s="103">
        <f t="shared" si="8"/>
        <v>4845</v>
      </c>
      <c r="J148" s="103">
        <f t="shared" si="6"/>
        <v>30345</v>
      </c>
      <c r="K148" s="53"/>
      <c r="L148" s="54"/>
      <c r="M148" s="53"/>
      <c r="N148" s="53"/>
    </row>
    <row r="149" spans="2:14" x14ac:dyDescent="0.35">
      <c r="B149" s="100">
        <v>147</v>
      </c>
      <c r="C149" s="91" t="s">
        <v>200</v>
      </c>
      <c r="D149" s="92" t="s">
        <v>53</v>
      </c>
      <c r="E149" s="84">
        <v>1</v>
      </c>
      <c r="F149" s="84">
        <v>1</v>
      </c>
      <c r="G149" s="101">
        <v>25500</v>
      </c>
      <c r="H149" s="102">
        <f t="shared" si="7"/>
        <v>25500</v>
      </c>
      <c r="I149" s="103">
        <f t="shared" si="8"/>
        <v>4845</v>
      </c>
      <c r="J149" s="103">
        <f t="shared" si="6"/>
        <v>30345</v>
      </c>
      <c r="K149" s="53"/>
      <c r="L149" s="54"/>
      <c r="M149" s="53"/>
      <c r="N149" s="53"/>
    </row>
    <row r="150" spans="2:14" x14ac:dyDescent="0.35">
      <c r="B150" s="100">
        <v>148</v>
      </c>
      <c r="C150" s="91" t="s">
        <v>201</v>
      </c>
      <c r="D150" s="92" t="s">
        <v>53</v>
      </c>
      <c r="E150" s="84">
        <v>1</v>
      </c>
      <c r="F150" s="84">
        <v>1</v>
      </c>
      <c r="G150" s="101">
        <v>25500</v>
      </c>
      <c r="H150" s="102">
        <f t="shared" si="7"/>
        <v>25500</v>
      </c>
      <c r="I150" s="103">
        <f t="shared" si="8"/>
        <v>4845</v>
      </c>
      <c r="J150" s="103">
        <f t="shared" si="6"/>
        <v>30345</v>
      </c>
      <c r="K150" s="53"/>
      <c r="L150" s="54"/>
      <c r="M150" s="53"/>
      <c r="N150" s="53"/>
    </row>
    <row r="151" spans="2:14" x14ac:dyDescent="0.35">
      <c r="B151" s="100">
        <v>149</v>
      </c>
      <c r="C151" s="91" t="s">
        <v>202</v>
      </c>
      <c r="D151" s="92" t="s">
        <v>53</v>
      </c>
      <c r="E151" s="84">
        <v>1</v>
      </c>
      <c r="F151" s="84">
        <v>1</v>
      </c>
      <c r="G151" s="101">
        <v>25500</v>
      </c>
      <c r="H151" s="102">
        <f t="shared" si="7"/>
        <v>25500</v>
      </c>
      <c r="I151" s="103">
        <f t="shared" si="8"/>
        <v>4845</v>
      </c>
      <c r="J151" s="103">
        <f t="shared" si="6"/>
        <v>30345</v>
      </c>
      <c r="K151" s="53"/>
      <c r="L151" s="54"/>
      <c r="M151" s="53"/>
      <c r="N151" s="53"/>
    </row>
    <row r="152" spans="2:14" x14ac:dyDescent="0.35">
      <c r="B152" s="100">
        <v>150</v>
      </c>
      <c r="C152" s="91" t="s">
        <v>203</v>
      </c>
      <c r="D152" s="92" t="s">
        <v>53</v>
      </c>
      <c r="E152" s="84">
        <v>1</v>
      </c>
      <c r="F152" s="84">
        <v>1</v>
      </c>
      <c r="G152" s="101">
        <v>25500</v>
      </c>
      <c r="H152" s="102">
        <f t="shared" si="7"/>
        <v>25500</v>
      </c>
      <c r="I152" s="103">
        <f t="shared" si="8"/>
        <v>4845</v>
      </c>
      <c r="J152" s="103">
        <f t="shared" si="6"/>
        <v>30345</v>
      </c>
      <c r="K152" s="53"/>
      <c r="L152" s="54"/>
      <c r="M152" s="53"/>
      <c r="N152" s="53"/>
    </row>
    <row r="153" spans="2:14" x14ac:dyDescent="0.35">
      <c r="B153" s="100">
        <v>151</v>
      </c>
      <c r="C153" s="91" t="s">
        <v>204</v>
      </c>
      <c r="D153" s="92" t="s">
        <v>53</v>
      </c>
      <c r="E153" s="84">
        <v>1</v>
      </c>
      <c r="F153" s="84">
        <v>1</v>
      </c>
      <c r="G153" s="101">
        <v>25500</v>
      </c>
      <c r="H153" s="102">
        <f t="shared" si="7"/>
        <v>25500</v>
      </c>
      <c r="I153" s="103">
        <f t="shared" si="8"/>
        <v>4845</v>
      </c>
      <c r="J153" s="103">
        <f t="shared" si="6"/>
        <v>30345</v>
      </c>
      <c r="K153" s="53"/>
      <c r="L153" s="54"/>
      <c r="M153" s="53"/>
      <c r="N153" s="53"/>
    </row>
    <row r="154" spans="2:14" x14ac:dyDescent="0.35">
      <c r="B154" s="100">
        <v>152</v>
      </c>
      <c r="C154" s="91" t="s">
        <v>183</v>
      </c>
      <c r="D154" s="92" t="s">
        <v>53</v>
      </c>
      <c r="E154" s="84">
        <v>1</v>
      </c>
      <c r="F154" s="84">
        <v>1</v>
      </c>
      <c r="G154" s="101">
        <v>25500</v>
      </c>
      <c r="H154" s="102">
        <f t="shared" si="7"/>
        <v>25500</v>
      </c>
      <c r="I154" s="103">
        <f t="shared" si="8"/>
        <v>4845</v>
      </c>
      <c r="J154" s="103">
        <f t="shared" si="6"/>
        <v>30345</v>
      </c>
      <c r="K154" s="53"/>
      <c r="L154" s="54"/>
      <c r="M154" s="53"/>
      <c r="N154" s="53"/>
    </row>
    <row r="155" spans="2:14" x14ac:dyDescent="0.35">
      <c r="B155" s="100">
        <v>153</v>
      </c>
      <c r="C155" s="91" t="s">
        <v>184</v>
      </c>
      <c r="D155" s="92" t="s">
        <v>53</v>
      </c>
      <c r="E155" s="84">
        <v>1</v>
      </c>
      <c r="F155" s="84">
        <v>1</v>
      </c>
      <c r="G155" s="101">
        <v>25500</v>
      </c>
      <c r="H155" s="102">
        <f t="shared" si="7"/>
        <v>25500</v>
      </c>
      <c r="I155" s="103">
        <f t="shared" si="8"/>
        <v>4845</v>
      </c>
      <c r="J155" s="103">
        <f t="shared" si="6"/>
        <v>30345</v>
      </c>
      <c r="K155" s="53"/>
      <c r="L155" s="54"/>
      <c r="M155" s="53"/>
      <c r="N155" s="53"/>
    </row>
    <row r="156" spans="2:14" x14ac:dyDescent="0.35">
      <c r="B156" s="100">
        <v>154</v>
      </c>
      <c r="C156" s="91" t="s">
        <v>185</v>
      </c>
      <c r="D156" s="92" t="s">
        <v>53</v>
      </c>
      <c r="E156" s="84">
        <v>1</v>
      </c>
      <c r="F156" s="84">
        <v>1</v>
      </c>
      <c r="G156" s="101">
        <v>25500</v>
      </c>
      <c r="H156" s="102">
        <f t="shared" si="7"/>
        <v>25500</v>
      </c>
      <c r="I156" s="103">
        <f t="shared" si="8"/>
        <v>4845</v>
      </c>
      <c r="J156" s="103">
        <f t="shared" si="6"/>
        <v>30345</v>
      </c>
      <c r="K156" s="53"/>
      <c r="L156" s="54"/>
      <c r="M156" s="53"/>
      <c r="N156" s="53"/>
    </row>
    <row r="157" spans="2:14" x14ac:dyDescent="0.35">
      <c r="B157" s="100">
        <v>155</v>
      </c>
      <c r="C157" s="91" t="s">
        <v>186</v>
      </c>
      <c r="D157" s="92" t="s">
        <v>53</v>
      </c>
      <c r="E157" s="84">
        <v>1</v>
      </c>
      <c r="F157" s="84">
        <v>1</v>
      </c>
      <c r="G157" s="101">
        <v>25500</v>
      </c>
      <c r="H157" s="102">
        <f t="shared" si="7"/>
        <v>25500</v>
      </c>
      <c r="I157" s="103">
        <f t="shared" si="8"/>
        <v>4845</v>
      </c>
      <c r="J157" s="103">
        <f t="shared" si="6"/>
        <v>30345</v>
      </c>
      <c r="K157" s="53"/>
      <c r="L157" s="54"/>
      <c r="M157" s="53"/>
      <c r="N157" s="53"/>
    </row>
    <row r="158" spans="2:14" x14ac:dyDescent="0.35">
      <c r="B158" s="100">
        <v>156</v>
      </c>
      <c r="C158" s="91" t="s">
        <v>205</v>
      </c>
      <c r="D158" s="92" t="s">
        <v>53</v>
      </c>
      <c r="E158" s="84">
        <v>1</v>
      </c>
      <c r="F158" s="84">
        <v>1</v>
      </c>
      <c r="G158" s="101">
        <v>25500</v>
      </c>
      <c r="H158" s="102">
        <f t="shared" si="7"/>
        <v>25500</v>
      </c>
      <c r="I158" s="103">
        <f t="shared" si="8"/>
        <v>4845</v>
      </c>
      <c r="J158" s="103">
        <f t="shared" si="6"/>
        <v>30345</v>
      </c>
      <c r="K158" s="53"/>
      <c r="L158" s="54"/>
      <c r="M158" s="53"/>
      <c r="N158" s="53"/>
    </row>
    <row r="159" spans="2:14" x14ac:dyDescent="0.35">
      <c r="B159" s="100">
        <v>157</v>
      </c>
      <c r="C159" s="91" t="s">
        <v>188</v>
      </c>
      <c r="D159" s="92" t="s">
        <v>53</v>
      </c>
      <c r="E159" s="84">
        <v>1</v>
      </c>
      <c r="F159" s="84">
        <v>1</v>
      </c>
      <c r="G159" s="101">
        <v>25500</v>
      </c>
      <c r="H159" s="102">
        <f t="shared" si="7"/>
        <v>25500</v>
      </c>
      <c r="I159" s="103">
        <f t="shared" si="8"/>
        <v>4845</v>
      </c>
      <c r="J159" s="103">
        <f t="shared" si="6"/>
        <v>30345</v>
      </c>
      <c r="K159" s="53"/>
      <c r="L159" s="54"/>
      <c r="M159" s="53"/>
      <c r="N159" s="53"/>
    </row>
    <row r="160" spans="2:14" x14ac:dyDescent="0.35">
      <c r="B160" s="100">
        <v>158</v>
      </c>
      <c r="C160" s="91" t="s">
        <v>189</v>
      </c>
      <c r="D160" s="92" t="s">
        <v>53</v>
      </c>
      <c r="E160" s="84">
        <v>1</v>
      </c>
      <c r="F160" s="84">
        <v>1</v>
      </c>
      <c r="G160" s="101">
        <v>25500</v>
      </c>
      <c r="H160" s="102">
        <f t="shared" si="7"/>
        <v>25500</v>
      </c>
      <c r="I160" s="103">
        <f t="shared" si="8"/>
        <v>4845</v>
      </c>
      <c r="J160" s="103">
        <f t="shared" si="6"/>
        <v>30345</v>
      </c>
      <c r="K160" s="53"/>
      <c r="L160" s="54"/>
      <c r="M160" s="53"/>
      <c r="N160" s="53"/>
    </row>
    <row r="161" spans="2:14" x14ac:dyDescent="0.35">
      <c r="B161" s="100">
        <v>159</v>
      </c>
      <c r="C161" s="91" t="s">
        <v>190</v>
      </c>
      <c r="D161" s="92" t="s">
        <v>53</v>
      </c>
      <c r="E161" s="84">
        <v>1</v>
      </c>
      <c r="F161" s="84">
        <v>1</v>
      </c>
      <c r="G161" s="101">
        <v>25500</v>
      </c>
      <c r="H161" s="102">
        <f t="shared" si="7"/>
        <v>25500</v>
      </c>
      <c r="I161" s="103">
        <f t="shared" si="8"/>
        <v>4845</v>
      </c>
      <c r="J161" s="103">
        <f t="shared" si="6"/>
        <v>30345</v>
      </c>
      <c r="K161" s="53"/>
      <c r="L161" s="54"/>
      <c r="M161" s="53"/>
      <c r="N161" s="53"/>
    </row>
    <row r="162" spans="2:14" x14ac:dyDescent="0.35">
      <c r="B162" s="100">
        <v>160</v>
      </c>
      <c r="C162" s="91" t="s">
        <v>206</v>
      </c>
      <c r="D162" s="92" t="s">
        <v>53</v>
      </c>
      <c r="E162" s="84">
        <v>1</v>
      </c>
      <c r="F162" s="84">
        <v>1</v>
      </c>
      <c r="G162" s="101">
        <v>25500</v>
      </c>
      <c r="H162" s="102">
        <f t="shared" si="7"/>
        <v>25500</v>
      </c>
      <c r="I162" s="103">
        <f t="shared" si="8"/>
        <v>4845</v>
      </c>
      <c r="J162" s="103">
        <f t="shared" si="6"/>
        <v>30345</v>
      </c>
      <c r="K162" s="53"/>
      <c r="L162" s="54"/>
      <c r="M162" s="53"/>
      <c r="N162" s="53"/>
    </row>
    <row r="163" spans="2:14" x14ac:dyDescent="0.35">
      <c r="B163" s="100">
        <v>161</v>
      </c>
      <c r="C163" s="91" t="s">
        <v>191</v>
      </c>
      <c r="D163" s="92" t="s">
        <v>53</v>
      </c>
      <c r="E163" s="84">
        <v>1</v>
      </c>
      <c r="F163" s="84">
        <v>1</v>
      </c>
      <c r="G163" s="101">
        <v>25500</v>
      </c>
      <c r="H163" s="102">
        <f t="shared" si="7"/>
        <v>25500</v>
      </c>
      <c r="I163" s="103">
        <f t="shared" si="8"/>
        <v>4845</v>
      </c>
      <c r="J163" s="103">
        <f t="shared" si="6"/>
        <v>30345</v>
      </c>
      <c r="K163" s="53"/>
      <c r="L163" s="54"/>
      <c r="M163" s="53"/>
      <c r="N163" s="53"/>
    </row>
    <row r="164" spans="2:14" x14ac:dyDescent="0.35">
      <c r="B164" s="100">
        <v>162</v>
      </c>
      <c r="C164" s="91" t="s">
        <v>192</v>
      </c>
      <c r="D164" s="92" t="s">
        <v>53</v>
      </c>
      <c r="E164" s="84">
        <v>1</v>
      </c>
      <c r="F164" s="84">
        <v>1</v>
      </c>
      <c r="G164" s="101">
        <v>25500</v>
      </c>
      <c r="H164" s="102">
        <f t="shared" si="7"/>
        <v>25500</v>
      </c>
      <c r="I164" s="103">
        <f t="shared" si="8"/>
        <v>4845</v>
      </c>
      <c r="J164" s="103">
        <f t="shared" si="6"/>
        <v>30345</v>
      </c>
      <c r="K164" s="53"/>
      <c r="L164" s="54"/>
      <c r="M164" s="53"/>
      <c r="N164" s="53"/>
    </row>
    <row r="165" spans="2:14" x14ac:dyDescent="0.35">
      <c r="B165" s="100">
        <v>163</v>
      </c>
      <c r="C165" s="91" t="s">
        <v>193</v>
      </c>
      <c r="D165" s="92" t="s">
        <v>53</v>
      </c>
      <c r="E165" s="84">
        <v>1</v>
      </c>
      <c r="F165" s="84">
        <v>1</v>
      </c>
      <c r="G165" s="101">
        <v>25500</v>
      </c>
      <c r="H165" s="102">
        <f t="shared" si="7"/>
        <v>25500</v>
      </c>
      <c r="I165" s="103">
        <f t="shared" si="8"/>
        <v>4845</v>
      </c>
      <c r="J165" s="103">
        <f t="shared" si="6"/>
        <v>30345</v>
      </c>
      <c r="K165" s="53"/>
      <c r="L165" s="54"/>
      <c r="M165" s="53"/>
      <c r="N165" s="53"/>
    </row>
    <row r="166" spans="2:14" x14ac:dyDescent="0.35">
      <c r="B166" s="100">
        <v>164</v>
      </c>
      <c r="C166" s="91" t="s">
        <v>207</v>
      </c>
      <c r="D166" s="92" t="s">
        <v>53</v>
      </c>
      <c r="E166" s="84">
        <v>1</v>
      </c>
      <c r="F166" s="84">
        <v>1</v>
      </c>
      <c r="G166" s="101">
        <v>25500</v>
      </c>
      <c r="H166" s="102">
        <f t="shared" si="7"/>
        <v>25500</v>
      </c>
      <c r="I166" s="103">
        <f t="shared" si="8"/>
        <v>4845</v>
      </c>
      <c r="J166" s="103">
        <f t="shared" si="6"/>
        <v>30345</v>
      </c>
      <c r="K166" s="53"/>
      <c r="L166" s="54"/>
      <c r="M166" s="53"/>
      <c r="N166" s="53"/>
    </row>
    <row r="167" spans="2:14" x14ac:dyDescent="0.35">
      <c r="B167" s="100">
        <v>165</v>
      </c>
      <c r="C167" s="91" t="s">
        <v>208</v>
      </c>
      <c r="D167" s="92" t="s">
        <v>53</v>
      </c>
      <c r="E167" s="84">
        <v>1</v>
      </c>
      <c r="F167" s="84">
        <v>1</v>
      </c>
      <c r="G167" s="101">
        <v>25500</v>
      </c>
      <c r="H167" s="102">
        <f t="shared" si="7"/>
        <v>25500</v>
      </c>
      <c r="I167" s="103">
        <f t="shared" si="8"/>
        <v>4845</v>
      </c>
      <c r="J167" s="103">
        <f t="shared" si="6"/>
        <v>30345</v>
      </c>
      <c r="K167" s="53"/>
      <c r="L167" s="54"/>
      <c r="M167" s="53"/>
      <c r="N167" s="53"/>
    </row>
    <row r="168" spans="2:14" x14ac:dyDescent="0.35">
      <c r="B168" s="100">
        <v>166</v>
      </c>
      <c r="C168" s="91" t="s">
        <v>209</v>
      </c>
      <c r="D168" s="92" t="s">
        <v>53</v>
      </c>
      <c r="E168" s="84">
        <v>1</v>
      </c>
      <c r="F168" s="84">
        <v>1</v>
      </c>
      <c r="G168" s="101">
        <v>25500</v>
      </c>
      <c r="H168" s="102">
        <f t="shared" si="7"/>
        <v>25500</v>
      </c>
      <c r="I168" s="103">
        <f t="shared" si="8"/>
        <v>4845</v>
      </c>
      <c r="J168" s="103">
        <f t="shared" si="6"/>
        <v>30345</v>
      </c>
      <c r="K168" s="53"/>
      <c r="L168" s="54"/>
      <c r="M168" s="53"/>
      <c r="N168" s="53"/>
    </row>
    <row r="169" spans="2:14" x14ac:dyDescent="0.35">
      <c r="B169" s="100">
        <v>167</v>
      </c>
      <c r="C169" s="91" t="s">
        <v>210</v>
      </c>
      <c r="D169" s="92" t="s">
        <v>53</v>
      </c>
      <c r="E169" s="84">
        <v>1</v>
      </c>
      <c r="F169" s="84">
        <v>1</v>
      </c>
      <c r="G169" s="101">
        <v>25500</v>
      </c>
      <c r="H169" s="102">
        <f t="shared" si="7"/>
        <v>25500</v>
      </c>
      <c r="I169" s="103">
        <f t="shared" si="8"/>
        <v>4845</v>
      </c>
      <c r="J169" s="103">
        <f t="shared" si="6"/>
        <v>30345</v>
      </c>
      <c r="K169" s="53"/>
      <c r="L169" s="54"/>
      <c r="M169" s="53"/>
      <c r="N169" s="53"/>
    </row>
    <row r="170" spans="2:14" x14ac:dyDescent="0.35">
      <c r="B170" s="100">
        <v>168</v>
      </c>
      <c r="C170" s="91" t="s">
        <v>211</v>
      </c>
      <c r="D170" s="92" t="s">
        <v>53</v>
      </c>
      <c r="E170" s="84">
        <v>1</v>
      </c>
      <c r="F170" s="84">
        <v>1</v>
      </c>
      <c r="G170" s="101">
        <v>25500</v>
      </c>
      <c r="H170" s="102">
        <f t="shared" si="7"/>
        <v>25500</v>
      </c>
      <c r="I170" s="103">
        <f t="shared" si="8"/>
        <v>4845</v>
      </c>
      <c r="J170" s="103">
        <f t="shared" si="6"/>
        <v>30345</v>
      </c>
      <c r="K170" s="53"/>
      <c r="L170" s="54"/>
      <c r="M170" s="53"/>
      <c r="N170" s="53"/>
    </row>
    <row r="171" spans="2:14" x14ac:dyDescent="0.35">
      <c r="B171" s="100">
        <v>169</v>
      </c>
      <c r="C171" s="91" t="s">
        <v>212</v>
      </c>
      <c r="D171" s="92" t="s">
        <v>53</v>
      </c>
      <c r="E171" s="84">
        <v>1</v>
      </c>
      <c r="F171" s="84">
        <v>1</v>
      </c>
      <c r="G171" s="101">
        <v>25500</v>
      </c>
      <c r="H171" s="102">
        <f t="shared" si="7"/>
        <v>25500</v>
      </c>
      <c r="I171" s="103">
        <f t="shared" si="8"/>
        <v>4845</v>
      </c>
      <c r="J171" s="103">
        <f t="shared" si="6"/>
        <v>30345</v>
      </c>
      <c r="K171" s="53"/>
      <c r="L171" s="54"/>
      <c r="M171" s="53"/>
      <c r="N171" s="53"/>
    </row>
    <row r="172" spans="2:14" x14ac:dyDescent="0.35">
      <c r="B172" s="100">
        <v>170</v>
      </c>
      <c r="C172" s="91" t="s">
        <v>213</v>
      </c>
      <c r="D172" s="92" t="s">
        <v>53</v>
      </c>
      <c r="E172" s="84">
        <v>1</v>
      </c>
      <c r="F172" s="84">
        <v>1</v>
      </c>
      <c r="G172" s="101">
        <v>25500</v>
      </c>
      <c r="H172" s="102">
        <f t="shared" si="7"/>
        <v>25500</v>
      </c>
      <c r="I172" s="103">
        <f t="shared" si="8"/>
        <v>4845</v>
      </c>
      <c r="J172" s="103">
        <f t="shared" si="6"/>
        <v>30345</v>
      </c>
      <c r="K172" s="53"/>
      <c r="L172" s="54"/>
      <c r="M172" s="53"/>
      <c r="N172" s="53"/>
    </row>
    <row r="173" spans="2:14" x14ac:dyDescent="0.35">
      <c r="B173" s="100">
        <v>171</v>
      </c>
      <c r="C173" s="91" t="s">
        <v>214</v>
      </c>
      <c r="D173" s="92" t="s">
        <v>53</v>
      </c>
      <c r="E173" s="84">
        <v>1</v>
      </c>
      <c r="F173" s="84">
        <v>1</v>
      </c>
      <c r="G173" s="101">
        <v>25500</v>
      </c>
      <c r="H173" s="102">
        <f t="shared" si="7"/>
        <v>25500</v>
      </c>
      <c r="I173" s="103">
        <f t="shared" si="8"/>
        <v>4845</v>
      </c>
      <c r="J173" s="103">
        <f t="shared" si="6"/>
        <v>30345</v>
      </c>
      <c r="K173" s="53"/>
      <c r="L173" s="54"/>
      <c r="M173" s="53"/>
      <c r="N173" s="53"/>
    </row>
    <row r="174" spans="2:14" x14ac:dyDescent="0.35">
      <c r="B174" s="100">
        <v>172</v>
      </c>
      <c r="C174" s="91" t="s">
        <v>215</v>
      </c>
      <c r="D174" s="92" t="s">
        <v>53</v>
      </c>
      <c r="E174" s="84">
        <v>1</v>
      </c>
      <c r="F174" s="84">
        <v>1</v>
      </c>
      <c r="G174" s="101">
        <v>25500</v>
      </c>
      <c r="H174" s="102">
        <f t="shared" si="7"/>
        <v>25500</v>
      </c>
      <c r="I174" s="103">
        <f t="shared" si="8"/>
        <v>4845</v>
      </c>
      <c r="J174" s="103">
        <f t="shared" si="6"/>
        <v>30345</v>
      </c>
      <c r="K174" s="53"/>
      <c r="L174" s="54"/>
      <c r="M174" s="53"/>
      <c r="N174" s="53"/>
    </row>
    <row r="175" spans="2:14" x14ac:dyDescent="0.35">
      <c r="B175" s="100">
        <v>173</v>
      </c>
      <c r="C175" s="91" t="s">
        <v>216</v>
      </c>
      <c r="D175" s="92" t="s">
        <v>53</v>
      </c>
      <c r="E175" s="84">
        <v>1</v>
      </c>
      <c r="F175" s="84">
        <v>1</v>
      </c>
      <c r="G175" s="101">
        <v>25500</v>
      </c>
      <c r="H175" s="102">
        <f t="shared" si="7"/>
        <v>25500</v>
      </c>
      <c r="I175" s="103">
        <f t="shared" si="8"/>
        <v>4845</v>
      </c>
      <c r="J175" s="103">
        <f t="shared" si="6"/>
        <v>30345</v>
      </c>
      <c r="K175" s="53"/>
      <c r="L175" s="54"/>
      <c r="M175" s="53"/>
      <c r="N175" s="53"/>
    </row>
    <row r="176" spans="2:14" x14ac:dyDescent="0.35">
      <c r="B176" s="100">
        <v>174</v>
      </c>
      <c r="C176" s="91" t="s">
        <v>217</v>
      </c>
      <c r="D176" s="92" t="s">
        <v>53</v>
      </c>
      <c r="E176" s="84">
        <v>1</v>
      </c>
      <c r="F176" s="84">
        <v>1</v>
      </c>
      <c r="G176" s="101">
        <v>25500</v>
      </c>
      <c r="H176" s="102">
        <f t="shared" si="7"/>
        <v>25500</v>
      </c>
      <c r="I176" s="103">
        <f t="shared" si="8"/>
        <v>4845</v>
      </c>
      <c r="J176" s="103">
        <f t="shared" si="6"/>
        <v>30345</v>
      </c>
      <c r="K176" s="53"/>
      <c r="L176" s="54"/>
      <c r="M176" s="53"/>
      <c r="N176" s="53"/>
    </row>
    <row r="177" spans="2:14" x14ac:dyDescent="0.35">
      <c r="B177" s="100">
        <v>175</v>
      </c>
      <c r="C177" s="91" t="s">
        <v>218</v>
      </c>
      <c r="D177" s="92" t="s">
        <v>53</v>
      </c>
      <c r="E177" s="84">
        <v>1</v>
      </c>
      <c r="F177" s="84">
        <v>1</v>
      </c>
      <c r="G177" s="101">
        <v>25500</v>
      </c>
      <c r="H177" s="102">
        <f t="shared" si="7"/>
        <v>25500</v>
      </c>
      <c r="I177" s="103">
        <f t="shared" si="8"/>
        <v>4845</v>
      </c>
      <c r="J177" s="103">
        <f t="shared" si="6"/>
        <v>30345</v>
      </c>
      <c r="K177" s="53"/>
      <c r="L177" s="54"/>
      <c r="M177" s="53"/>
      <c r="N177" s="53"/>
    </row>
    <row r="178" spans="2:14" x14ac:dyDescent="0.35">
      <c r="B178" s="100">
        <v>176</v>
      </c>
      <c r="C178" s="91" t="s">
        <v>219</v>
      </c>
      <c r="D178" s="92" t="s">
        <v>53</v>
      </c>
      <c r="E178" s="84">
        <v>1</v>
      </c>
      <c r="F178" s="84">
        <v>1</v>
      </c>
      <c r="G178" s="101">
        <v>25500</v>
      </c>
      <c r="H178" s="102">
        <f t="shared" si="7"/>
        <v>25500</v>
      </c>
      <c r="I178" s="103">
        <f t="shared" si="8"/>
        <v>4845</v>
      </c>
      <c r="J178" s="103">
        <f t="shared" si="6"/>
        <v>30345</v>
      </c>
      <c r="K178" s="53"/>
      <c r="L178" s="54"/>
      <c r="M178" s="53"/>
      <c r="N178" s="53"/>
    </row>
    <row r="179" spans="2:14" x14ac:dyDescent="0.35">
      <c r="B179" s="100">
        <v>177</v>
      </c>
      <c r="C179" s="91" t="s">
        <v>220</v>
      </c>
      <c r="D179" s="92" t="s">
        <v>53</v>
      </c>
      <c r="E179" s="84">
        <v>1</v>
      </c>
      <c r="F179" s="84">
        <v>1</v>
      </c>
      <c r="G179" s="101">
        <v>25500</v>
      </c>
      <c r="H179" s="102">
        <f t="shared" si="7"/>
        <v>25500</v>
      </c>
      <c r="I179" s="103">
        <f t="shared" si="8"/>
        <v>4845</v>
      </c>
      <c r="J179" s="103">
        <f t="shared" si="6"/>
        <v>30345</v>
      </c>
      <c r="K179" s="53"/>
      <c r="L179" s="54"/>
      <c r="M179" s="53"/>
      <c r="N179" s="53"/>
    </row>
    <row r="180" spans="2:14" x14ac:dyDescent="0.35">
      <c r="B180" s="100">
        <v>178</v>
      </c>
      <c r="C180" s="91" t="s">
        <v>221</v>
      </c>
      <c r="D180" s="92" t="s">
        <v>53</v>
      </c>
      <c r="E180" s="84">
        <v>1</v>
      </c>
      <c r="F180" s="84">
        <v>1</v>
      </c>
      <c r="G180" s="101">
        <v>25500</v>
      </c>
      <c r="H180" s="102">
        <f t="shared" si="7"/>
        <v>25500</v>
      </c>
      <c r="I180" s="103">
        <f t="shared" si="8"/>
        <v>4845</v>
      </c>
      <c r="J180" s="103">
        <f t="shared" si="6"/>
        <v>30345</v>
      </c>
      <c r="K180" s="53"/>
      <c r="L180" s="54"/>
      <c r="M180" s="53"/>
      <c r="N180" s="53"/>
    </row>
    <row r="181" spans="2:14" x14ac:dyDescent="0.35">
      <c r="B181" s="100">
        <v>179</v>
      </c>
      <c r="C181" s="91" t="s">
        <v>222</v>
      </c>
      <c r="D181" s="92" t="s">
        <v>53</v>
      </c>
      <c r="E181" s="84">
        <v>1</v>
      </c>
      <c r="F181" s="84">
        <v>1</v>
      </c>
      <c r="G181" s="101">
        <v>25500</v>
      </c>
      <c r="H181" s="102">
        <f t="shared" si="7"/>
        <v>25500</v>
      </c>
      <c r="I181" s="103">
        <f t="shared" si="8"/>
        <v>4845</v>
      </c>
      <c r="J181" s="103">
        <f t="shared" si="6"/>
        <v>30345</v>
      </c>
      <c r="K181" s="53"/>
      <c r="L181" s="54"/>
      <c r="M181" s="53"/>
      <c r="N181" s="53"/>
    </row>
    <row r="182" spans="2:14" x14ac:dyDescent="0.35">
      <c r="B182" s="100">
        <v>180</v>
      </c>
      <c r="C182" s="91" t="s">
        <v>223</v>
      </c>
      <c r="D182" s="92" t="s">
        <v>53</v>
      </c>
      <c r="E182" s="84">
        <v>1</v>
      </c>
      <c r="F182" s="84">
        <v>1</v>
      </c>
      <c r="G182" s="101">
        <v>25500</v>
      </c>
      <c r="H182" s="102">
        <f t="shared" si="7"/>
        <v>25500</v>
      </c>
      <c r="I182" s="103">
        <f t="shared" si="8"/>
        <v>4845</v>
      </c>
      <c r="J182" s="103">
        <f t="shared" si="6"/>
        <v>30345</v>
      </c>
      <c r="K182" s="53"/>
      <c r="L182" s="54"/>
      <c r="M182" s="53"/>
      <c r="N182" s="53"/>
    </row>
    <row r="183" spans="2:14" x14ac:dyDescent="0.35">
      <c r="B183" s="100">
        <v>181</v>
      </c>
      <c r="C183" s="91" t="s">
        <v>224</v>
      </c>
      <c r="D183" s="92" t="s">
        <v>53</v>
      </c>
      <c r="E183" s="84">
        <v>1</v>
      </c>
      <c r="F183" s="84">
        <v>1</v>
      </c>
      <c r="G183" s="101">
        <v>25500</v>
      </c>
      <c r="H183" s="102">
        <f t="shared" si="7"/>
        <v>25500</v>
      </c>
      <c r="I183" s="103">
        <f t="shared" si="8"/>
        <v>4845</v>
      </c>
      <c r="J183" s="103">
        <f t="shared" si="6"/>
        <v>30345</v>
      </c>
      <c r="K183" s="53"/>
      <c r="L183" s="54"/>
      <c r="M183" s="53"/>
      <c r="N183" s="53"/>
    </row>
    <row r="184" spans="2:14" x14ac:dyDescent="0.35">
      <c r="B184" s="100">
        <v>182</v>
      </c>
      <c r="C184" s="91" t="s">
        <v>225</v>
      </c>
      <c r="D184" s="92" t="s">
        <v>53</v>
      </c>
      <c r="E184" s="84">
        <v>1</v>
      </c>
      <c r="F184" s="84">
        <v>1</v>
      </c>
      <c r="G184" s="101">
        <v>25500</v>
      </c>
      <c r="H184" s="102">
        <f t="shared" si="7"/>
        <v>25500</v>
      </c>
      <c r="I184" s="103">
        <f t="shared" si="8"/>
        <v>4845</v>
      </c>
      <c r="J184" s="103">
        <f t="shared" si="6"/>
        <v>30345</v>
      </c>
      <c r="K184" s="53"/>
      <c r="L184" s="54"/>
      <c r="M184" s="53"/>
      <c r="N184" s="53"/>
    </row>
    <row r="185" spans="2:14" x14ac:dyDescent="0.35">
      <c r="B185" s="100">
        <v>183</v>
      </c>
      <c r="C185" s="91" t="s">
        <v>226</v>
      </c>
      <c r="D185" s="92" t="s">
        <v>53</v>
      </c>
      <c r="E185" s="84">
        <v>1</v>
      </c>
      <c r="F185" s="84">
        <v>1</v>
      </c>
      <c r="G185" s="101">
        <v>25500</v>
      </c>
      <c r="H185" s="102">
        <f t="shared" si="7"/>
        <v>25500</v>
      </c>
      <c r="I185" s="103">
        <f t="shared" si="8"/>
        <v>4845</v>
      </c>
      <c r="J185" s="103">
        <f t="shared" si="6"/>
        <v>30345</v>
      </c>
      <c r="K185" s="53"/>
      <c r="L185" s="54"/>
      <c r="M185" s="53"/>
      <c r="N185" s="53"/>
    </row>
    <row r="186" spans="2:14" x14ac:dyDescent="0.35">
      <c r="B186" s="100">
        <v>184</v>
      </c>
      <c r="C186" s="91" t="s">
        <v>227</v>
      </c>
      <c r="D186" s="92" t="s">
        <v>53</v>
      </c>
      <c r="E186" s="84">
        <v>1</v>
      </c>
      <c r="F186" s="84">
        <v>1</v>
      </c>
      <c r="G186" s="101">
        <v>25500</v>
      </c>
      <c r="H186" s="102">
        <f t="shared" si="7"/>
        <v>25500</v>
      </c>
      <c r="I186" s="103">
        <f t="shared" si="8"/>
        <v>4845</v>
      </c>
      <c r="J186" s="103">
        <f t="shared" si="6"/>
        <v>30345</v>
      </c>
      <c r="K186" s="53"/>
      <c r="L186" s="54"/>
      <c r="M186" s="53"/>
      <c r="N186" s="53"/>
    </row>
    <row r="187" spans="2:14" x14ac:dyDescent="0.35">
      <c r="B187" s="100">
        <v>185</v>
      </c>
      <c r="C187" s="91" t="s">
        <v>228</v>
      </c>
      <c r="D187" s="92" t="s">
        <v>53</v>
      </c>
      <c r="E187" s="84">
        <v>1</v>
      </c>
      <c r="F187" s="84">
        <v>1</v>
      </c>
      <c r="G187" s="101">
        <v>25500</v>
      </c>
      <c r="H187" s="102">
        <f t="shared" si="7"/>
        <v>25500</v>
      </c>
      <c r="I187" s="103">
        <f t="shared" si="8"/>
        <v>4845</v>
      </c>
      <c r="J187" s="103">
        <f t="shared" si="6"/>
        <v>30345</v>
      </c>
      <c r="K187" s="53"/>
      <c r="L187" s="54"/>
      <c r="M187" s="53"/>
      <c r="N187" s="53"/>
    </row>
    <row r="188" spans="2:14" x14ac:dyDescent="0.35">
      <c r="B188" s="100">
        <v>186</v>
      </c>
      <c r="C188" s="91" t="s">
        <v>229</v>
      </c>
      <c r="D188" s="92" t="s">
        <v>53</v>
      </c>
      <c r="E188" s="84">
        <v>1</v>
      </c>
      <c r="F188" s="84">
        <v>1</v>
      </c>
      <c r="G188" s="101">
        <v>25500</v>
      </c>
      <c r="H188" s="102">
        <f t="shared" si="7"/>
        <v>25500</v>
      </c>
      <c r="I188" s="103">
        <f t="shared" si="8"/>
        <v>4845</v>
      </c>
      <c r="J188" s="103">
        <f t="shared" si="6"/>
        <v>30345</v>
      </c>
      <c r="K188" s="53"/>
      <c r="L188" s="54"/>
      <c r="M188" s="53"/>
      <c r="N188" s="53"/>
    </row>
    <row r="189" spans="2:14" x14ac:dyDescent="0.35">
      <c r="B189" s="100">
        <v>187</v>
      </c>
      <c r="C189" s="91" t="s">
        <v>230</v>
      </c>
      <c r="D189" s="92" t="s">
        <v>53</v>
      </c>
      <c r="E189" s="84">
        <v>1</v>
      </c>
      <c r="F189" s="84">
        <v>1</v>
      </c>
      <c r="G189" s="101">
        <v>25500</v>
      </c>
      <c r="H189" s="102">
        <f t="shared" si="7"/>
        <v>25500</v>
      </c>
      <c r="I189" s="103">
        <f t="shared" si="8"/>
        <v>4845</v>
      </c>
      <c r="J189" s="103">
        <f t="shared" si="6"/>
        <v>30345</v>
      </c>
      <c r="K189" s="53"/>
      <c r="L189" s="54"/>
      <c r="M189" s="53"/>
      <c r="N189" s="53"/>
    </row>
    <row r="190" spans="2:14" x14ac:dyDescent="0.35">
      <c r="B190" s="100">
        <v>188</v>
      </c>
      <c r="C190" s="91" t="s">
        <v>231</v>
      </c>
      <c r="D190" s="92" t="s">
        <v>53</v>
      </c>
      <c r="E190" s="84">
        <v>1</v>
      </c>
      <c r="F190" s="84">
        <v>1</v>
      </c>
      <c r="G190" s="101">
        <v>25500</v>
      </c>
      <c r="H190" s="102">
        <f t="shared" si="7"/>
        <v>25500</v>
      </c>
      <c r="I190" s="103">
        <f t="shared" si="8"/>
        <v>4845</v>
      </c>
      <c r="J190" s="103">
        <f t="shared" si="6"/>
        <v>30345</v>
      </c>
      <c r="K190" s="53"/>
      <c r="L190" s="54"/>
      <c r="M190" s="53"/>
      <c r="N190" s="53"/>
    </row>
    <row r="191" spans="2:14" x14ac:dyDescent="0.35">
      <c r="B191" s="100">
        <v>189</v>
      </c>
      <c r="C191" s="91" t="s">
        <v>232</v>
      </c>
      <c r="D191" s="92" t="s">
        <v>53</v>
      </c>
      <c r="E191" s="84">
        <v>1</v>
      </c>
      <c r="F191" s="84">
        <v>1</v>
      </c>
      <c r="G191" s="101">
        <v>25500</v>
      </c>
      <c r="H191" s="102">
        <f t="shared" si="7"/>
        <v>25500</v>
      </c>
      <c r="I191" s="103">
        <f t="shared" si="8"/>
        <v>4845</v>
      </c>
      <c r="J191" s="103">
        <f t="shared" si="6"/>
        <v>30345</v>
      </c>
      <c r="K191" s="53"/>
      <c r="L191" s="54"/>
      <c r="M191" s="53"/>
      <c r="N191" s="53"/>
    </row>
    <row r="192" spans="2:14" x14ac:dyDescent="0.35">
      <c r="B192" s="100">
        <v>190</v>
      </c>
      <c r="C192" s="91" t="s">
        <v>233</v>
      </c>
      <c r="D192" s="92" t="s">
        <v>53</v>
      </c>
      <c r="E192" s="84">
        <v>1</v>
      </c>
      <c r="F192" s="84">
        <v>1</v>
      </c>
      <c r="G192" s="101">
        <v>25500</v>
      </c>
      <c r="H192" s="102">
        <f t="shared" si="7"/>
        <v>25500</v>
      </c>
      <c r="I192" s="103">
        <f t="shared" si="8"/>
        <v>4845</v>
      </c>
      <c r="J192" s="103">
        <f t="shared" si="6"/>
        <v>30345</v>
      </c>
      <c r="K192" s="53"/>
      <c r="L192" s="54"/>
      <c r="M192" s="53"/>
      <c r="N192" s="53"/>
    </row>
    <row r="193" spans="2:14" x14ac:dyDescent="0.35">
      <c r="B193" s="100">
        <v>191</v>
      </c>
      <c r="C193" s="91" t="s">
        <v>234</v>
      </c>
      <c r="D193" s="92" t="s">
        <v>53</v>
      </c>
      <c r="E193" s="84">
        <v>1</v>
      </c>
      <c r="F193" s="84">
        <v>1</v>
      </c>
      <c r="G193" s="101">
        <v>25500</v>
      </c>
      <c r="H193" s="102">
        <f t="shared" si="7"/>
        <v>25500</v>
      </c>
      <c r="I193" s="103">
        <f t="shared" si="8"/>
        <v>4845</v>
      </c>
      <c r="J193" s="103">
        <f t="shared" si="6"/>
        <v>30345</v>
      </c>
      <c r="K193" s="53"/>
      <c r="L193" s="54"/>
      <c r="M193" s="53"/>
      <c r="N193" s="53"/>
    </row>
    <row r="194" spans="2:14" x14ac:dyDescent="0.35">
      <c r="B194" s="100">
        <v>192</v>
      </c>
      <c r="C194" s="91" t="s">
        <v>235</v>
      </c>
      <c r="D194" s="92" t="s">
        <v>53</v>
      </c>
      <c r="E194" s="84">
        <v>1</v>
      </c>
      <c r="F194" s="84">
        <v>1</v>
      </c>
      <c r="G194" s="101">
        <v>25500</v>
      </c>
      <c r="H194" s="102">
        <f t="shared" si="7"/>
        <v>25500</v>
      </c>
      <c r="I194" s="103">
        <f t="shared" si="8"/>
        <v>4845</v>
      </c>
      <c r="J194" s="103">
        <f t="shared" si="6"/>
        <v>30345</v>
      </c>
      <c r="K194" s="53"/>
      <c r="L194" s="54"/>
      <c r="M194" s="53"/>
      <c r="N194" s="53"/>
    </row>
    <row r="195" spans="2:14" x14ac:dyDescent="0.35">
      <c r="B195" s="100">
        <v>193</v>
      </c>
      <c r="C195" s="91" t="s">
        <v>236</v>
      </c>
      <c r="D195" s="92" t="s">
        <v>53</v>
      </c>
      <c r="E195" s="84">
        <v>1</v>
      </c>
      <c r="F195" s="84">
        <v>1</v>
      </c>
      <c r="G195" s="101">
        <v>25500</v>
      </c>
      <c r="H195" s="102">
        <f t="shared" si="7"/>
        <v>25500</v>
      </c>
      <c r="I195" s="103">
        <f t="shared" si="8"/>
        <v>4845</v>
      </c>
      <c r="J195" s="103">
        <f t="shared" si="6"/>
        <v>30345</v>
      </c>
      <c r="K195" s="53"/>
      <c r="L195" s="54"/>
      <c r="M195" s="53"/>
      <c r="N195" s="53"/>
    </row>
    <row r="196" spans="2:14" x14ac:dyDescent="0.35">
      <c r="B196" s="100">
        <v>194</v>
      </c>
      <c r="C196" s="91" t="s">
        <v>237</v>
      </c>
      <c r="D196" s="92" t="s">
        <v>53</v>
      </c>
      <c r="E196" s="84">
        <v>1</v>
      </c>
      <c r="F196" s="84">
        <v>1</v>
      </c>
      <c r="G196" s="101">
        <v>25500</v>
      </c>
      <c r="H196" s="102">
        <f t="shared" si="7"/>
        <v>25500</v>
      </c>
      <c r="I196" s="103">
        <f t="shared" si="8"/>
        <v>4845</v>
      </c>
      <c r="J196" s="103">
        <f t="shared" ref="J196:J259" si="9">+H196*1.19</f>
        <v>30345</v>
      </c>
      <c r="K196" s="53"/>
      <c r="L196" s="54"/>
      <c r="M196" s="53"/>
      <c r="N196" s="53"/>
    </row>
    <row r="197" spans="2:14" x14ac:dyDescent="0.35">
      <c r="B197" s="100">
        <v>195</v>
      </c>
      <c r="C197" s="91" t="s">
        <v>238</v>
      </c>
      <c r="D197" s="92" t="s">
        <v>53</v>
      </c>
      <c r="E197" s="84">
        <v>1</v>
      </c>
      <c r="F197" s="84">
        <v>1</v>
      </c>
      <c r="G197" s="101">
        <v>25500</v>
      </c>
      <c r="H197" s="102">
        <f t="shared" si="7"/>
        <v>25500</v>
      </c>
      <c r="I197" s="103">
        <f t="shared" si="8"/>
        <v>4845</v>
      </c>
      <c r="J197" s="103">
        <f t="shared" si="9"/>
        <v>30345</v>
      </c>
      <c r="K197" s="53"/>
      <c r="L197" s="54"/>
      <c r="M197" s="53"/>
      <c r="N197" s="53"/>
    </row>
    <row r="198" spans="2:14" x14ac:dyDescent="0.35">
      <c r="B198" s="100">
        <v>196</v>
      </c>
      <c r="C198" s="91" t="s">
        <v>239</v>
      </c>
      <c r="D198" s="92" t="s">
        <v>53</v>
      </c>
      <c r="E198" s="84">
        <v>1</v>
      </c>
      <c r="F198" s="84">
        <v>1</v>
      </c>
      <c r="G198" s="101">
        <v>25500</v>
      </c>
      <c r="H198" s="102">
        <f t="shared" si="7"/>
        <v>25500</v>
      </c>
      <c r="I198" s="103">
        <f t="shared" si="8"/>
        <v>4845</v>
      </c>
      <c r="J198" s="103">
        <f t="shared" si="9"/>
        <v>30345</v>
      </c>
      <c r="K198" s="53"/>
      <c r="L198" s="54"/>
      <c r="M198" s="53"/>
      <c r="N198" s="53"/>
    </row>
    <row r="199" spans="2:14" x14ac:dyDescent="0.35">
      <c r="B199" s="100">
        <v>197</v>
      </c>
      <c r="C199" s="91" t="s">
        <v>183</v>
      </c>
      <c r="D199" s="92" t="s">
        <v>53</v>
      </c>
      <c r="E199" s="84">
        <v>1</v>
      </c>
      <c r="F199" s="84">
        <v>1</v>
      </c>
      <c r="G199" s="101">
        <v>25500</v>
      </c>
      <c r="H199" s="102">
        <f t="shared" si="7"/>
        <v>25500</v>
      </c>
      <c r="I199" s="103">
        <f t="shared" si="8"/>
        <v>4845</v>
      </c>
      <c r="J199" s="103">
        <f t="shared" si="9"/>
        <v>30345</v>
      </c>
      <c r="K199" s="53"/>
      <c r="L199" s="54"/>
      <c r="M199" s="53"/>
      <c r="N199" s="53"/>
    </row>
    <row r="200" spans="2:14" x14ac:dyDescent="0.35">
      <c r="B200" s="100">
        <v>198</v>
      </c>
      <c r="C200" s="91" t="s">
        <v>184</v>
      </c>
      <c r="D200" s="92" t="s">
        <v>53</v>
      </c>
      <c r="E200" s="84">
        <v>1</v>
      </c>
      <c r="F200" s="84">
        <v>1</v>
      </c>
      <c r="G200" s="101">
        <v>25500</v>
      </c>
      <c r="H200" s="102">
        <f t="shared" ref="H200:H263" si="10">+G200*F200</f>
        <v>25500</v>
      </c>
      <c r="I200" s="103">
        <f t="shared" ref="I200:I263" si="11">+G200*0.19</f>
        <v>4845</v>
      </c>
      <c r="J200" s="103">
        <f t="shared" si="9"/>
        <v>30345</v>
      </c>
      <c r="K200" s="53"/>
      <c r="L200" s="54"/>
      <c r="M200" s="53"/>
      <c r="N200" s="53"/>
    </row>
    <row r="201" spans="2:14" x14ac:dyDescent="0.35">
      <c r="B201" s="100">
        <v>199</v>
      </c>
      <c r="C201" s="91" t="s">
        <v>185</v>
      </c>
      <c r="D201" s="92" t="s">
        <v>53</v>
      </c>
      <c r="E201" s="84">
        <v>1</v>
      </c>
      <c r="F201" s="84">
        <v>1</v>
      </c>
      <c r="G201" s="101">
        <v>25500</v>
      </c>
      <c r="H201" s="102">
        <f t="shared" si="10"/>
        <v>25500</v>
      </c>
      <c r="I201" s="103">
        <f t="shared" si="11"/>
        <v>4845</v>
      </c>
      <c r="J201" s="103">
        <f t="shared" si="9"/>
        <v>30345</v>
      </c>
      <c r="K201" s="53"/>
      <c r="L201" s="54"/>
      <c r="M201" s="53"/>
      <c r="N201" s="53"/>
    </row>
    <row r="202" spans="2:14" x14ac:dyDescent="0.35">
      <c r="B202" s="100">
        <v>200</v>
      </c>
      <c r="C202" s="91" t="s">
        <v>240</v>
      </c>
      <c r="D202" s="92" t="s">
        <v>53</v>
      </c>
      <c r="E202" s="84">
        <v>1</v>
      </c>
      <c r="F202" s="84">
        <v>1</v>
      </c>
      <c r="G202" s="101">
        <v>25500</v>
      </c>
      <c r="H202" s="102">
        <f t="shared" si="10"/>
        <v>25500</v>
      </c>
      <c r="I202" s="103">
        <f t="shared" si="11"/>
        <v>4845</v>
      </c>
      <c r="J202" s="103">
        <f t="shared" si="9"/>
        <v>30345</v>
      </c>
      <c r="K202" s="53"/>
      <c r="L202" s="54"/>
      <c r="M202" s="53"/>
      <c r="N202" s="53"/>
    </row>
    <row r="203" spans="2:14" x14ac:dyDescent="0.35">
      <c r="B203" s="100">
        <v>201</v>
      </c>
      <c r="C203" s="91" t="s">
        <v>241</v>
      </c>
      <c r="D203" s="92" t="s">
        <v>53</v>
      </c>
      <c r="E203" s="84">
        <v>1</v>
      </c>
      <c r="F203" s="84">
        <v>1</v>
      </c>
      <c r="G203" s="101">
        <v>25500</v>
      </c>
      <c r="H203" s="102">
        <f t="shared" si="10"/>
        <v>25500</v>
      </c>
      <c r="I203" s="103">
        <f t="shared" si="11"/>
        <v>4845</v>
      </c>
      <c r="J203" s="103">
        <f t="shared" si="9"/>
        <v>30345</v>
      </c>
      <c r="K203" s="53"/>
      <c r="L203" s="54"/>
      <c r="M203" s="53"/>
      <c r="N203" s="53"/>
    </row>
    <row r="204" spans="2:14" x14ac:dyDescent="0.35">
      <c r="B204" s="100">
        <v>202</v>
      </c>
      <c r="C204" s="91" t="s">
        <v>236</v>
      </c>
      <c r="D204" s="92" t="s">
        <v>53</v>
      </c>
      <c r="E204" s="84">
        <v>1</v>
      </c>
      <c r="F204" s="84">
        <v>1</v>
      </c>
      <c r="G204" s="101">
        <v>25500</v>
      </c>
      <c r="H204" s="102">
        <f t="shared" si="10"/>
        <v>25500</v>
      </c>
      <c r="I204" s="103">
        <f t="shared" si="11"/>
        <v>4845</v>
      </c>
      <c r="J204" s="103">
        <f t="shared" si="9"/>
        <v>30345</v>
      </c>
      <c r="K204" s="53"/>
      <c r="L204" s="54"/>
      <c r="M204" s="53"/>
      <c r="N204" s="53"/>
    </row>
    <row r="205" spans="2:14" x14ac:dyDescent="0.35">
      <c r="B205" s="100">
        <v>203</v>
      </c>
      <c r="C205" s="91" t="s">
        <v>188</v>
      </c>
      <c r="D205" s="92" t="s">
        <v>53</v>
      </c>
      <c r="E205" s="84">
        <v>1</v>
      </c>
      <c r="F205" s="84">
        <v>1</v>
      </c>
      <c r="G205" s="101">
        <v>25500</v>
      </c>
      <c r="H205" s="102">
        <f t="shared" si="10"/>
        <v>25500</v>
      </c>
      <c r="I205" s="103">
        <f t="shared" si="11"/>
        <v>4845</v>
      </c>
      <c r="J205" s="103">
        <f t="shared" si="9"/>
        <v>30345</v>
      </c>
      <c r="K205" s="53"/>
      <c r="L205" s="54"/>
      <c r="M205" s="53"/>
      <c r="N205" s="53"/>
    </row>
    <row r="206" spans="2:14" x14ac:dyDescent="0.35">
      <c r="B206" s="100">
        <v>204</v>
      </c>
      <c r="C206" s="91" t="s">
        <v>242</v>
      </c>
      <c r="D206" s="92" t="s">
        <v>53</v>
      </c>
      <c r="E206" s="84">
        <v>1</v>
      </c>
      <c r="F206" s="84">
        <v>1</v>
      </c>
      <c r="G206" s="101">
        <v>25500</v>
      </c>
      <c r="H206" s="102">
        <f t="shared" si="10"/>
        <v>25500</v>
      </c>
      <c r="I206" s="103">
        <f t="shared" si="11"/>
        <v>4845</v>
      </c>
      <c r="J206" s="103">
        <f t="shared" si="9"/>
        <v>30345</v>
      </c>
      <c r="K206" s="53"/>
      <c r="L206" s="54"/>
      <c r="M206" s="53"/>
      <c r="N206" s="53"/>
    </row>
    <row r="207" spans="2:14" x14ac:dyDescent="0.35">
      <c r="B207" s="100">
        <v>205</v>
      </c>
      <c r="C207" s="91" t="s">
        <v>190</v>
      </c>
      <c r="D207" s="92" t="s">
        <v>53</v>
      </c>
      <c r="E207" s="84">
        <v>1</v>
      </c>
      <c r="F207" s="84">
        <v>1</v>
      </c>
      <c r="G207" s="101">
        <v>25500</v>
      </c>
      <c r="H207" s="102">
        <f t="shared" si="10"/>
        <v>25500</v>
      </c>
      <c r="I207" s="103">
        <f t="shared" si="11"/>
        <v>4845</v>
      </c>
      <c r="J207" s="103">
        <f t="shared" si="9"/>
        <v>30345</v>
      </c>
      <c r="K207" s="53"/>
      <c r="L207" s="54"/>
      <c r="M207" s="53"/>
      <c r="N207" s="53"/>
    </row>
    <row r="208" spans="2:14" x14ac:dyDescent="0.35">
      <c r="B208" s="100">
        <v>206</v>
      </c>
      <c r="C208" s="91" t="s">
        <v>206</v>
      </c>
      <c r="D208" s="92" t="s">
        <v>53</v>
      </c>
      <c r="E208" s="84">
        <v>1</v>
      </c>
      <c r="F208" s="84">
        <v>1</v>
      </c>
      <c r="G208" s="101">
        <v>25500</v>
      </c>
      <c r="H208" s="102">
        <f t="shared" si="10"/>
        <v>25500</v>
      </c>
      <c r="I208" s="103">
        <f t="shared" si="11"/>
        <v>4845</v>
      </c>
      <c r="J208" s="103">
        <f t="shared" si="9"/>
        <v>30345</v>
      </c>
      <c r="K208" s="53"/>
      <c r="L208" s="54"/>
      <c r="M208" s="53"/>
      <c r="N208" s="53"/>
    </row>
    <row r="209" spans="2:14" x14ac:dyDescent="0.35">
      <c r="B209" s="100">
        <v>207</v>
      </c>
      <c r="C209" s="91" t="s">
        <v>191</v>
      </c>
      <c r="D209" s="92" t="s">
        <v>53</v>
      </c>
      <c r="E209" s="84">
        <v>1</v>
      </c>
      <c r="F209" s="84">
        <v>1</v>
      </c>
      <c r="G209" s="101">
        <v>25500</v>
      </c>
      <c r="H209" s="102">
        <f t="shared" si="10"/>
        <v>25500</v>
      </c>
      <c r="I209" s="103">
        <f t="shared" si="11"/>
        <v>4845</v>
      </c>
      <c r="J209" s="103">
        <f t="shared" si="9"/>
        <v>30345</v>
      </c>
      <c r="K209" s="53"/>
      <c r="L209" s="54"/>
      <c r="M209" s="53"/>
      <c r="N209" s="53"/>
    </row>
    <row r="210" spans="2:14" x14ac:dyDescent="0.35">
      <c r="B210" s="100">
        <v>208</v>
      </c>
      <c r="C210" s="91" t="s">
        <v>192</v>
      </c>
      <c r="D210" s="92" t="s">
        <v>53</v>
      </c>
      <c r="E210" s="84">
        <v>1</v>
      </c>
      <c r="F210" s="84">
        <v>1</v>
      </c>
      <c r="G210" s="101">
        <v>25500</v>
      </c>
      <c r="H210" s="102">
        <f t="shared" si="10"/>
        <v>25500</v>
      </c>
      <c r="I210" s="103">
        <f t="shared" si="11"/>
        <v>4845</v>
      </c>
      <c r="J210" s="103">
        <f t="shared" si="9"/>
        <v>30345</v>
      </c>
      <c r="K210" s="53"/>
      <c r="L210" s="54"/>
      <c r="M210" s="53"/>
      <c r="N210" s="53"/>
    </row>
    <row r="211" spans="2:14" x14ac:dyDescent="0.35">
      <c r="B211" s="100">
        <v>209</v>
      </c>
      <c r="C211" s="91" t="s">
        <v>193</v>
      </c>
      <c r="D211" s="92" t="s">
        <v>53</v>
      </c>
      <c r="E211" s="84">
        <v>1</v>
      </c>
      <c r="F211" s="84">
        <v>1</v>
      </c>
      <c r="G211" s="101">
        <v>25500</v>
      </c>
      <c r="H211" s="102">
        <f t="shared" si="10"/>
        <v>25500</v>
      </c>
      <c r="I211" s="103">
        <f t="shared" si="11"/>
        <v>4845</v>
      </c>
      <c r="J211" s="103">
        <f t="shared" si="9"/>
        <v>30345</v>
      </c>
      <c r="K211" s="53"/>
      <c r="L211" s="54"/>
      <c r="M211" s="53"/>
      <c r="N211" s="53"/>
    </row>
    <row r="212" spans="2:14" x14ac:dyDescent="0.35">
      <c r="B212" s="100">
        <v>210</v>
      </c>
      <c r="C212" s="91" t="s">
        <v>243</v>
      </c>
      <c r="D212" s="92" t="s">
        <v>53</v>
      </c>
      <c r="E212" s="84">
        <v>1</v>
      </c>
      <c r="F212" s="84">
        <v>1</v>
      </c>
      <c r="G212" s="101">
        <v>25500</v>
      </c>
      <c r="H212" s="102">
        <f t="shared" si="10"/>
        <v>25500</v>
      </c>
      <c r="I212" s="103">
        <f t="shared" si="11"/>
        <v>4845</v>
      </c>
      <c r="J212" s="103">
        <f t="shared" si="9"/>
        <v>30345</v>
      </c>
      <c r="K212" s="53"/>
      <c r="L212" s="54"/>
      <c r="M212" s="53"/>
      <c r="N212" s="53"/>
    </row>
    <row r="213" spans="2:14" x14ac:dyDescent="0.35">
      <c r="B213" s="100">
        <v>211</v>
      </c>
      <c r="C213" s="91" t="s">
        <v>244</v>
      </c>
      <c r="D213" s="92" t="s">
        <v>53</v>
      </c>
      <c r="E213" s="84">
        <v>1</v>
      </c>
      <c r="F213" s="84">
        <v>1</v>
      </c>
      <c r="G213" s="101">
        <v>25500</v>
      </c>
      <c r="H213" s="102">
        <f t="shared" si="10"/>
        <v>25500</v>
      </c>
      <c r="I213" s="103">
        <f t="shared" si="11"/>
        <v>4845</v>
      </c>
      <c r="J213" s="103">
        <f t="shared" si="9"/>
        <v>30345</v>
      </c>
      <c r="K213" s="53"/>
      <c r="L213" s="54"/>
      <c r="M213" s="53"/>
      <c r="N213" s="53"/>
    </row>
    <row r="214" spans="2:14" x14ac:dyDescent="0.35">
      <c r="B214" s="100">
        <v>212</v>
      </c>
      <c r="C214" s="91" t="s">
        <v>209</v>
      </c>
      <c r="D214" s="92" t="s">
        <v>53</v>
      </c>
      <c r="E214" s="84">
        <v>1</v>
      </c>
      <c r="F214" s="84">
        <v>1</v>
      </c>
      <c r="G214" s="101">
        <v>25500</v>
      </c>
      <c r="H214" s="102">
        <f t="shared" si="10"/>
        <v>25500</v>
      </c>
      <c r="I214" s="103">
        <f t="shared" si="11"/>
        <v>4845</v>
      </c>
      <c r="J214" s="103">
        <f t="shared" si="9"/>
        <v>30345</v>
      </c>
      <c r="K214" s="53"/>
      <c r="L214" s="54"/>
      <c r="M214" s="53"/>
      <c r="N214" s="53"/>
    </row>
    <row r="215" spans="2:14" x14ac:dyDescent="0.35">
      <c r="B215" s="100">
        <v>213</v>
      </c>
      <c r="C215" s="91" t="s">
        <v>210</v>
      </c>
      <c r="D215" s="92" t="s">
        <v>53</v>
      </c>
      <c r="E215" s="84">
        <v>1</v>
      </c>
      <c r="F215" s="84">
        <v>1</v>
      </c>
      <c r="G215" s="101">
        <v>25500</v>
      </c>
      <c r="H215" s="102">
        <f t="shared" si="10"/>
        <v>25500</v>
      </c>
      <c r="I215" s="103">
        <f t="shared" si="11"/>
        <v>4845</v>
      </c>
      <c r="J215" s="103">
        <f t="shared" si="9"/>
        <v>30345</v>
      </c>
      <c r="K215" s="53"/>
      <c r="L215" s="54"/>
      <c r="M215" s="53"/>
      <c r="N215" s="53"/>
    </row>
    <row r="216" spans="2:14" x14ac:dyDescent="0.35">
      <c r="B216" s="100">
        <v>214</v>
      </c>
      <c r="C216" s="91" t="s">
        <v>211</v>
      </c>
      <c r="D216" s="92" t="s">
        <v>53</v>
      </c>
      <c r="E216" s="84">
        <v>1</v>
      </c>
      <c r="F216" s="84">
        <v>1</v>
      </c>
      <c r="G216" s="101">
        <v>25500</v>
      </c>
      <c r="H216" s="102">
        <f t="shared" si="10"/>
        <v>25500</v>
      </c>
      <c r="I216" s="103">
        <f t="shared" si="11"/>
        <v>4845</v>
      </c>
      <c r="J216" s="103">
        <f t="shared" si="9"/>
        <v>30345</v>
      </c>
      <c r="K216" s="53"/>
      <c r="L216" s="54"/>
      <c r="M216" s="53"/>
      <c r="N216" s="53"/>
    </row>
    <row r="217" spans="2:14" x14ac:dyDescent="0.35">
      <c r="B217" s="100">
        <v>215</v>
      </c>
      <c r="C217" s="91" t="s">
        <v>245</v>
      </c>
      <c r="D217" s="92" t="s">
        <v>53</v>
      </c>
      <c r="E217" s="84">
        <v>1</v>
      </c>
      <c r="F217" s="84">
        <v>1</v>
      </c>
      <c r="G217" s="101">
        <v>25500</v>
      </c>
      <c r="H217" s="102">
        <f t="shared" si="10"/>
        <v>25500</v>
      </c>
      <c r="I217" s="103">
        <f t="shared" si="11"/>
        <v>4845</v>
      </c>
      <c r="J217" s="103">
        <f t="shared" si="9"/>
        <v>30345</v>
      </c>
      <c r="K217" s="53"/>
      <c r="L217" s="54"/>
      <c r="M217" s="53"/>
      <c r="N217" s="53"/>
    </row>
    <row r="218" spans="2:14" x14ac:dyDescent="0.35">
      <c r="B218" s="100">
        <v>216</v>
      </c>
      <c r="C218" s="91" t="s">
        <v>191</v>
      </c>
      <c r="D218" s="92" t="s">
        <v>53</v>
      </c>
      <c r="E218" s="84">
        <v>1</v>
      </c>
      <c r="F218" s="84">
        <v>1</v>
      </c>
      <c r="G218" s="101">
        <v>25500</v>
      </c>
      <c r="H218" s="102">
        <f t="shared" si="10"/>
        <v>25500</v>
      </c>
      <c r="I218" s="103">
        <f t="shared" si="11"/>
        <v>4845</v>
      </c>
      <c r="J218" s="103">
        <f t="shared" si="9"/>
        <v>30345</v>
      </c>
      <c r="K218" s="53"/>
      <c r="L218" s="54"/>
      <c r="M218" s="53"/>
      <c r="N218" s="53"/>
    </row>
    <row r="219" spans="2:14" x14ac:dyDescent="0.35">
      <c r="B219" s="100">
        <v>217</v>
      </c>
      <c r="C219" s="91" t="s">
        <v>246</v>
      </c>
      <c r="D219" s="92" t="s">
        <v>53</v>
      </c>
      <c r="E219" s="84">
        <v>1</v>
      </c>
      <c r="F219" s="84">
        <v>1</v>
      </c>
      <c r="G219" s="101">
        <v>25500</v>
      </c>
      <c r="H219" s="102">
        <f t="shared" si="10"/>
        <v>25500</v>
      </c>
      <c r="I219" s="103">
        <f t="shared" si="11"/>
        <v>4845</v>
      </c>
      <c r="J219" s="103">
        <f t="shared" si="9"/>
        <v>30345</v>
      </c>
      <c r="K219" s="53"/>
      <c r="L219" s="54"/>
      <c r="M219" s="53"/>
      <c r="N219" s="53"/>
    </row>
    <row r="220" spans="2:14" x14ac:dyDescent="0.35">
      <c r="B220" s="100">
        <v>218</v>
      </c>
      <c r="C220" s="91" t="s">
        <v>247</v>
      </c>
      <c r="D220" s="92" t="s">
        <v>53</v>
      </c>
      <c r="E220" s="84">
        <v>1</v>
      </c>
      <c r="F220" s="84">
        <v>1</v>
      </c>
      <c r="G220" s="101">
        <v>25500</v>
      </c>
      <c r="H220" s="102">
        <f t="shared" si="10"/>
        <v>25500</v>
      </c>
      <c r="I220" s="103">
        <f t="shared" si="11"/>
        <v>4845</v>
      </c>
      <c r="J220" s="103">
        <f t="shared" si="9"/>
        <v>30345</v>
      </c>
      <c r="K220" s="53"/>
      <c r="L220" s="54"/>
      <c r="M220" s="53"/>
      <c r="N220" s="53"/>
    </row>
    <row r="221" spans="2:14" x14ac:dyDescent="0.35">
      <c r="B221" s="100">
        <v>219</v>
      </c>
      <c r="C221" s="91" t="s">
        <v>248</v>
      </c>
      <c r="D221" s="92" t="s">
        <v>53</v>
      </c>
      <c r="E221" s="84">
        <v>1</v>
      </c>
      <c r="F221" s="84">
        <v>1</v>
      </c>
      <c r="G221" s="101">
        <v>25500</v>
      </c>
      <c r="H221" s="102">
        <f t="shared" si="10"/>
        <v>25500</v>
      </c>
      <c r="I221" s="103">
        <f t="shared" si="11"/>
        <v>4845</v>
      </c>
      <c r="J221" s="103">
        <f t="shared" si="9"/>
        <v>30345</v>
      </c>
      <c r="K221" s="53"/>
      <c r="L221" s="54"/>
      <c r="M221" s="53"/>
      <c r="N221" s="53"/>
    </row>
    <row r="222" spans="2:14" x14ac:dyDescent="0.35">
      <c r="B222" s="100">
        <v>220</v>
      </c>
      <c r="C222" s="91" t="s">
        <v>249</v>
      </c>
      <c r="D222" s="92" t="s">
        <v>53</v>
      </c>
      <c r="E222" s="84">
        <v>1</v>
      </c>
      <c r="F222" s="84">
        <v>1</v>
      </c>
      <c r="G222" s="101">
        <v>25500</v>
      </c>
      <c r="H222" s="102">
        <f t="shared" si="10"/>
        <v>25500</v>
      </c>
      <c r="I222" s="103">
        <f t="shared" si="11"/>
        <v>4845</v>
      </c>
      <c r="J222" s="103">
        <f t="shared" si="9"/>
        <v>30345</v>
      </c>
      <c r="K222" s="53"/>
      <c r="L222" s="54"/>
      <c r="M222" s="53"/>
      <c r="N222" s="53"/>
    </row>
    <row r="223" spans="2:14" x14ac:dyDescent="0.35">
      <c r="B223" s="100">
        <v>221</v>
      </c>
      <c r="C223" s="91" t="s">
        <v>250</v>
      </c>
      <c r="D223" s="92" t="s">
        <v>53</v>
      </c>
      <c r="E223" s="84">
        <v>1</v>
      </c>
      <c r="F223" s="84">
        <v>1</v>
      </c>
      <c r="G223" s="101">
        <v>25500</v>
      </c>
      <c r="H223" s="102">
        <f t="shared" si="10"/>
        <v>25500</v>
      </c>
      <c r="I223" s="103">
        <f t="shared" si="11"/>
        <v>4845</v>
      </c>
      <c r="J223" s="103">
        <f t="shared" si="9"/>
        <v>30345</v>
      </c>
      <c r="K223" s="53"/>
      <c r="L223" s="54"/>
      <c r="M223" s="53"/>
      <c r="N223" s="53"/>
    </row>
    <row r="224" spans="2:14" x14ac:dyDescent="0.35">
      <c r="B224" s="100">
        <v>222</v>
      </c>
      <c r="C224" s="91" t="s">
        <v>251</v>
      </c>
      <c r="D224" s="92" t="s">
        <v>53</v>
      </c>
      <c r="E224" s="84">
        <v>1</v>
      </c>
      <c r="F224" s="84">
        <v>1</v>
      </c>
      <c r="G224" s="101">
        <v>25500</v>
      </c>
      <c r="H224" s="102">
        <f t="shared" si="10"/>
        <v>25500</v>
      </c>
      <c r="I224" s="103">
        <f t="shared" si="11"/>
        <v>4845</v>
      </c>
      <c r="J224" s="103">
        <f t="shared" si="9"/>
        <v>30345</v>
      </c>
      <c r="K224" s="53"/>
      <c r="L224" s="54"/>
      <c r="M224" s="53"/>
      <c r="N224" s="53"/>
    </row>
    <row r="225" spans="2:14" x14ac:dyDescent="0.35">
      <c r="B225" s="100">
        <v>223</v>
      </c>
      <c r="C225" s="91" t="s">
        <v>252</v>
      </c>
      <c r="D225" s="92" t="s">
        <v>53</v>
      </c>
      <c r="E225" s="84">
        <v>1</v>
      </c>
      <c r="F225" s="84">
        <v>1</v>
      </c>
      <c r="G225" s="101">
        <v>25500</v>
      </c>
      <c r="H225" s="102">
        <f t="shared" si="10"/>
        <v>25500</v>
      </c>
      <c r="I225" s="103">
        <f t="shared" si="11"/>
        <v>4845</v>
      </c>
      <c r="J225" s="103">
        <f t="shared" si="9"/>
        <v>30345</v>
      </c>
      <c r="K225" s="53"/>
      <c r="L225" s="54"/>
      <c r="M225" s="53"/>
      <c r="N225" s="53"/>
    </row>
    <row r="226" spans="2:14" x14ac:dyDescent="0.35">
      <c r="B226" s="100">
        <v>224</v>
      </c>
      <c r="C226" s="91" t="s">
        <v>253</v>
      </c>
      <c r="D226" s="92" t="s">
        <v>53</v>
      </c>
      <c r="E226" s="84">
        <v>1</v>
      </c>
      <c r="F226" s="84">
        <v>1</v>
      </c>
      <c r="G226" s="101">
        <v>25500</v>
      </c>
      <c r="H226" s="102">
        <f t="shared" si="10"/>
        <v>25500</v>
      </c>
      <c r="I226" s="103">
        <f t="shared" si="11"/>
        <v>4845</v>
      </c>
      <c r="J226" s="103">
        <f t="shared" si="9"/>
        <v>30345</v>
      </c>
      <c r="K226" s="53"/>
      <c r="L226" s="54"/>
      <c r="M226" s="53"/>
      <c r="N226" s="53"/>
    </row>
    <row r="227" spans="2:14" x14ac:dyDescent="0.35">
      <c r="B227" s="100">
        <v>225</v>
      </c>
      <c r="C227" s="91" t="s">
        <v>254</v>
      </c>
      <c r="D227" s="92" t="s">
        <v>53</v>
      </c>
      <c r="E227" s="84">
        <v>1</v>
      </c>
      <c r="F227" s="84">
        <v>1</v>
      </c>
      <c r="G227" s="101">
        <v>25500</v>
      </c>
      <c r="H227" s="102">
        <f t="shared" si="10"/>
        <v>25500</v>
      </c>
      <c r="I227" s="103">
        <f t="shared" si="11"/>
        <v>4845</v>
      </c>
      <c r="J227" s="103">
        <f t="shared" si="9"/>
        <v>30345</v>
      </c>
      <c r="K227" s="53"/>
      <c r="L227" s="54"/>
      <c r="M227" s="53"/>
      <c r="N227" s="53"/>
    </row>
    <row r="228" spans="2:14" x14ac:dyDescent="0.35">
      <c r="B228" s="100">
        <v>226</v>
      </c>
      <c r="C228" s="91" t="s">
        <v>255</v>
      </c>
      <c r="D228" s="92" t="s">
        <v>53</v>
      </c>
      <c r="E228" s="84">
        <v>1</v>
      </c>
      <c r="F228" s="84">
        <v>1</v>
      </c>
      <c r="G228" s="101">
        <v>25500</v>
      </c>
      <c r="H228" s="102">
        <f t="shared" si="10"/>
        <v>25500</v>
      </c>
      <c r="I228" s="103">
        <f t="shared" si="11"/>
        <v>4845</v>
      </c>
      <c r="J228" s="103">
        <f t="shared" si="9"/>
        <v>30345</v>
      </c>
      <c r="K228" s="53"/>
      <c r="L228" s="54"/>
      <c r="M228" s="53"/>
      <c r="N228" s="53"/>
    </row>
    <row r="229" spans="2:14" x14ac:dyDescent="0.35">
      <c r="B229" s="100">
        <v>227</v>
      </c>
      <c r="C229" s="91" t="s">
        <v>256</v>
      </c>
      <c r="D229" s="92" t="s">
        <v>53</v>
      </c>
      <c r="E229" s="84">
        <v>1</v>
      </c>
      <c r="F229" s="84">
        <v>1</v>
      </c>
      <c r="G229" s="101">
        <v>25500</v>
      </c>
      <c r="H229" s="102">
        <f t="shared" si="10"/>
        <v>25500</v>
      </c>
      <c r="I229" s="103">
        <f t="shared" si="11"/>
        <v>4845</v>
      </c>
      <c r="J229" s="103">
        <f t="shared" si="9"/>
        <v>30345</v>
      </c>
      <c r="K229" s="53"/>
      <c r="L229" s="54"/>
      <c r="M229" s="53"/>
      <c r="N229" s="53"/>
    </row>
    <row r="230" spans="2:14" x14ac:dyDescent="0.35">
      <c r="B230" s="100">
        <v>228</v>
      </c>
      <c r="C230" s="91" t="s">
        <v>257</v>
      </c>
      <c r="D230" s="92" t="s">
        <v>53</v>
      </c>
      <c r="E230" s="84">
        <v>1</v>
      </c>
      <c r="F230" s="84">
        <v>1</v>
      </c>
      <c r="G230" s="101">
        <v>25500</v>
      </c>
      <c r="H230" s="102">
        <f t="shared" si="10"/>
        <v>25500</v>
      </c>
      <c r="I230" s="103">
        <f t="shared" si="11"/>
        <v>4845</v>
      </c>
      <c r="J230" s="103">
        <f t="shared" si="9"/>
        <v>30345</v>
      </c>
      <c r="K230" s="53"/>
      <c r="L230" s="54"/>
      <c r="M230" s="53"/>
      <c r="N230" s="53"/>
    </row>
    <row r="231" spans="2:14" x14ac:dyDescent="0.35">
      <c r="B231" s="100">
        <v>229</v>
      </c>
      <c r="C231" s="91" t="s">
        <v>258</v>
      </c>
      <c r="D231" s="92" t="s">
        <v>53</v>
      </c>
      <c r="E231" s="84">
        <v>1</v>
      </c>
      <c r="F231" s="84">
        <v>1</v>
      </c>
      <c r="G231" s="101">
        <v>25500</v>
      </c>
      <c r="H231" s="102">
        <f t="shared" si="10"/>
        <v>25500</v>
      </c>
      <c r="I231" s="103">
        <f t="shared" si="11"/>
        <v>4845</v>
      </c>
      <c r="J231" s="103">
        <f t="shared" si="9"/>
        <v>30345</v>
      </c>
      <c r="K231" s="53"/>
      <c r="L231" s="54"/>
      <c r="M231" s="53"/>
      <c r="N231" s="53"/>
    </row>
    <row r="232" spans="2:14" x14ac:dyDescent="0.35">
      <c r="B232" s="100">
        <v>230</v>
      </c>
      <c r="C232" s="91" t="s">
        <v>259</v>
      </c>
      <c r="D232" s="92" t="s">
        <v>53</v>
      </c>
      <c r="E232" s="84">
        <v>1</v>
      </c>
      <c r="F232" s="84">
        <v>1</v>
      </c>
      <c r="G232" s="101">
        <v>25500</v>
      </c>
      <c r="H232" s="102">
        <f t="shared" si="10"/>
        <v>25500</v>
      </c>
      <c r="I232" s="103">
        <f t="shared" si="11"/>
        <v>4845</v>
      </c>
      <c r="J232" s="103">
        <f t="shared" si="9"/>
        <v>30345</v>
      </c>
      <c r="K232" s="53"/>
      <c r="L232" s="54"/>
      <c r="M232" s="53"/>
      <c r="N232" s="53"/>
    </row>
    <row r="233" spans="2:14" x14ac:dyDescent="0.35">
      <c r="B233" s="100">
        <v>231</v>
      </c>
      <c r="C233" s="91" t="s">
        <v>260</v>
      </c>
      <c r="D233" s="92" t="s">
        <v>53</v>
      </c>
      <c r="E233" s="84">
        <v>1</v>
      </c>
      <c r="F233" s="84">
        <v>1</v>
      </c>
      <c r="G233" s="101">
        <v>25500</v>
      </c>
      <c r="H233" s="102">
        <f t="shared" si="10"/>
        <v>25500</v>
      </c>
      <c r="I233" s="103">
        <f t="shared" si="11"/>
        <v>4845</v>
      </c>
      <c r="J233" s="103">
        <f t="shared" si="9"/>
        <v>30345</v>
      </c>
      <c r="K233" s="53"/>
      <c r="L233" s="54"/>
      <c r="M233" s="53"/>
      <c r="N233" s="53"/>
    </row>
    <row r="234" spans="2:14" x14ac:dyDescent="0.35">
      <c r="B234" s="100">
        <v>232</v>
      </c>
      <c r="C234" s="91" t="s">
        <v>261</v>
      </c>
      <c r="D234" s="92" t="s">
        <v>53</v>
      </c>
      <c r="E234" s="84">
        <v>1</v>
      </c>
      <c r="F234" s="84">
        <v>1</v>
      </c>
      <c r="G234" s="101">
        <v>25500</v>
      </c>
      <c r="H234" s="102">
        <f t="shared" si="10"/>
        <v>25500</v>
      </c>
      <c r="I234" s="103">
        <f t="shared" si="11"/>
        <v>4845</v>
      </c>
      <c r="J234" s="103">
        <f t="shared" si="9"/>
        <v>30345</v>
      </c>
      <c r="K234" s="53"/>
      <c r="L234" s="54"/>
      <c r="M234" s="53"/>
      <c r="N234" s="53"/>
    </row>
    <row r="235" spans="2:14" ht="16.5" customHeight="1" x14ac:dyDescent="0.35">
      <c r="B235" s="100">
        <v>233</v>
      </c>
      <c r="C235" s="91" t="s">
        <v>262</v>
      </c>
      <c r="D235" s="92" t="s">
        <v>53</v>
      </c>
      <c r="E235" s="84">
        <v>1</v>
      </c>
      <c r="F235" s="84">
        <v>1</v>
      </c>
      <c r="G235" s="101">
        <v>25500</v>
      </c>
      <c r="H235" s="102">
        <f t="shared" si="10"/>
        <v>25500</v>
      </c>
      <c r="I235" s="103">
        <f t="shared" si="11"/>
        <v>4845</v>
      </c>
      <c r="J235" s="103">
        <f t="shared" si="9"/>
        <v>30345</v>
      </c>
      <c r="K235" s="53"/>
      <c r="L235" s="54"/>
      <c r="M235" s="53"/>
      <c r="N235" s="53"/>
    </row>
    <row r="236" spans="2:14" x14ac:dyDescent="0.35">
      <c r="B236" s="100">
        <v>234</v>
      </c>
      <c r="C236" s="91" t="s">
        <v>183</v>
      </c>
      <c r="D236" s="92" t="s">
        <v>53</v>
      </c>
      <c r="E236" s="84">
        <v>1</v>
      </c>
      <c r="F236" s="84">
        <v>1</v>
      </c>
      <c r="G236" s="101">
        <v>25500</v>
      </c>
      <c r="H236" s="102">
        <f t="shared" si="10"/>
        <v>25500</v>
      </c>
      <c r="I236" s="103">
        <f t="shared" si="11"/>
        <v>4845</v>
      </c>
      <c r="J236" s="103">
        <f t="shared" si="9"/>
        <v>30345</v>
      </c>
      <c r="K236" s="53"/>
      <c r="L236" s="54"/>
      <c r="M236" s="53"/>
      <c r="N236" s="53"/>
    </row>
    <row r="237" spans="2:14" x14ac:dyDescent="0.35">
      <c r="B237" s="100">
        <v>235</v>
      </c>
      <c r="C237" s="91" t="s">
        <v>184</v>
      </c>
      <c r="D237" s="92" t="s">
        <v>53</v>
      </c>
      <c r="E237" s="84">
        <v>1</v>
      </c>
      <c r="F237" s="84">
        <v>1</v>
      </c>
      <c r="G237" s="101">
        <v>25500</v>
      </c>
      <c r="H237" s="102">
        <f t="shared" si="10"/>
        <v>25500</v>
      </c>
      <c r="I237" s="103">
        <f t="shared" si="11"/>
        <v>4845</v>
      </c>
      <c r="J237" s="103">
        <f t="shared" si="9"/>
        <v>30345</v>
      </c>
      <c r="K237" s="53"/>
      <c r="L237" s="54"/>
      <c r="M237" s="53"/>
      <c r="N237" s="53"/>
    </row>
    <row r="238" spans="2:14" x14ac:dyDescent="0.35">
      <c r="B238" s="100">
        <v>236</v>
      </c>
      <c r="C238" s="91" t="s">
        <v>185</v>
      </c>
      <c r="D238" s="92" t="s">
        <v>53</v>
      </c>
      <c r="E238" s="84">
        <v>1</v>
      </c>
      <c r="F238" s="84">
        <v>1</v>
      </c>
      <c r="G238" s="101">
        <v>25500</v>
      </c>
      <c r="H238" s="102">
        <f t="shared" si="10"/>
        <v>25500</v>
      </c>
      <c r="I238" s="103">
        <f t="shared" si="11"/>
        <v>4845</v>
      </c>
      <c r="J238" s="103">
        <f t="shared" si="9"/>
        <v>30345</v>
      </c>
      <c r="K238" s="53"/>
      <c r="L238" s="54"/>
      <c r="M238" s="53"/>
      <c r="N238" s="53"/>
    </row>
    <row r="239" spans="2:14" x14ac:dyDescent="0.35">
      <c r="B239" s="100">
        <v>237</v>
      </c>
      <c r="C239" s="91" t="s">
        <v>186</v>
      </c>
      <c r="D239" s="92" t="s">
        <v>53</v>
      </c>
      <c r="E239" s="84">
        <v>1</v>
      </c>
      <c r="F239" s="84">
        <v>1</v>
      </c>
      <c r="G239" s="101">
        <v>25500</v>
      </c>
      <c r="H239" s="102">
        <f t="shared" si="10"/>
        <v>25500</v>
      </c>
      <c r="I239" s="103">
        <f t="shared" si="11"/>
        <v>4845</v>
      </c>
      <c r="J239" s="103">
        <f t="shared" si="9"/>
        <v>30345</v>
      </c>
      <c r="K239" s="53"/>
      <c r="L239" s="54"/>
      <c r="M239" s="53"/>
      <c r="N239" s="53"/>
    </row>
    <row r="240" spans="2:14" x14ac:dyDescent="0.35">
      <c r="B240" s="100">
        <v>238</v>
      </c>
      <c r="C240" s="91" t="s">
        <v>241</v>
      </c>
      <c r="D240" s="92" t="s">
        <v>53</v>
      </c>
      <c r="E240" s="84">
        <v>1</v>
      </c>
      <c r="F240" s="84">
        <v>1</v>
      </c>
      <c r="G240" s="101">
        <v>25500</v>
      </c>
      <c r="H240" s="102">
        <f t="shared" si="10"/>
        <v>25500</v>
      </c>
      <c r="I240" s="103">
        <f t="shared" si="11"/>
        <v>4845</v>
      </c>
      <c r="J240" s="103">
        <f t="shared" si="9"/>
        <v>30345</v>
      </c>
      <c r="K240" s="53"/>
      <c r="L240" s="54"/>
      <c r="M240" s="53"/>
      <c r="N240" s="53"/>
    </row>
    <row r="241" spans="2:14" x14ac:dyDescent="0.35">
      <c r="B241" s="100">
        <v>239</v>
      </c>
      <c r="C241" s="91" t="s">
        <v>188</v>
      </c>
      <c r="D241" s="92" t="s">
        <v>53</v>
      </c>
      <c r="E241" s="84">
        <v>1</v>
      </c>
      <c r="F241" s="84">
        <v>1</v>
      </c>
      <c r="G241" s="101">
        <v>25500</v>
      </c>
      <c r="H241" s="102">
        <f t="shared" si="10"/>
        <v>25500</v>
      </c>
      <c r="I241" s="103">
        <f t="shared" si="11"/>
        <v>4845</v>
      </c>
      <c r="J241" s="103">
        <f t="shared" si="9"/>
        <v>30345</v>
      </c>
      <c r="K241" s="53"/>
      <c r="L241" s="54"/>
      <c r="M241" s="53"/>
      <c r="N241" s="53"/>
    </row>
    <row r="242" spans="2:14" x14ac:dyDescent="0.35">
      <c r="B242" s="100">
        <v>240</v>
      </c>
      <c r="C242" s="91" t="s">
        <v>189</v>
      </c>
      <c r="D242" s="92" t="s">
        <v>53</v>
      </c>
      <c r="E242" s="84">
        <v>1</v>
      </c>
      <c r="F242" s="84">
        <v>1</v>
      </c>
      <c r="G242" s="101">
        <v>25500</v>
      </c>
      <c r="H242" s="102">
        <f t="shared" si="10"/>
        <v>25500</v>
      </c>
      <c r="I242" s="103">
        <f t="shared" si="11"/>
        <v>4845</v>
      </c>
      <c r="J242" s="103">
        <f t="shared" si="9"/>
        <v>30345</v>
      </c>
      <c r="K242" s="53"/>
      <c r="L242" s="54"/>
      <c r="M242" s="53"/>
      <c r="N242" s="53"/>
    </row>
    <row r="243" spans="2:14" x14ac:dyDescent="0.35">
      <c r="B243" s="100">
        <v>241</v>
      </c>
      <c r="C243" s="91" t="s">
        <v>190</v>
      </c>
      <c r="D243" s="92" t="s">
        <v>53</v>
      </c>
      <c r="E243" s="84">
        <v>1</v>
      </c>
      <c r="F243" s="84">
        <v>1</v>
      </c>
      <c r="G243" s="101">
        <v>25500</v>
      </c>
      <c r="H243" s="102">
        <f t="shared" si="10"/>
        <v>25500</v>
      </c>
      <c r="I243" s="103">
        <f t="shared" si="11"/>
        <v>4845</v>
      </c>
      <c r="J243" s="103">
        <f t="shared" si="9"/>
        <v>30345</v>
      </c>
      <c r="K243" s="53"/>
      <c r="L243" s="54"/>
      <c r="M243" s="53"/>
      <c r="N243" s="53"/>
    </row>
    <row r="244" spans="2:14" x14ac:dyDescent="0.35">
      <c r="B244" s="100">
        <v>242</v>
      </c>
      <c r="C244" s="91" t="s">
        <v>206</v>
      </c>
      <c r="D244" s="92" t="s">
        <v>53</v>
      </c>
      <c r="E244" s="84">
        <v>1</v>
      </c>
      <c r="F244" s="84">
        <v>1</v>
      </c>
      <c r="G244" s="101">
        <v>25500</v>
      </c>
      <c r="H244" s="102">
        <f t="shared" si="10"/>
        <v>25500</v>
      </c>
      <c r="I244" s="103">
        <f t="shared" si="11"/>
        <v>4845</v>
      </c>
      <c r="J244" s="103">
        <f t="shared" si="9"/>
        <v>30345</v>
      </c>
      <c r="K244" s="53"/>
      <c r="L244" s="54"/>
      <c r="M244" s="53"/>
      <c r="N244" s="53"/>
    </row>
    <row r="245" spans="2:14" x14ac:dyDescent="0.35">
      <c r="B245" s="100">
        <v>243</v>
      </c>
      <c r="C245" s="91" t="s">
        <v>191</v>
      </c>
      <c r="D245" s="92" t="s">
        <v>53</v>
      </c>
      <c r="E245" s="84">
        <v>1</v>
      </c>
      <c r="F245" s="84">
        <v>1</v>
      </c>
      <c r="G245" s="101">
        <v>25500</v>
      </c>
      <c r="H245" s="102">
        <f t="shared" si="10"/>
        <v>25500</v>
      </c>
      <c r="I245" s="103">
        <f t="shared" si="11"/>
        <v>4845</v>
      </c>
      <c r="J245" s="103">
        <f t="shared" si="9"/>
        <v>30345</v>
      </c>
      <c r="K245" s="53"/>
      <c r="L245" s="54"/>
      <c r="M245" s="53"/>
      <c r="N245" s="53"/>
    </row>
    <row r="246" spans="2:14" x14ac:dyDescent="0.35">
      <c r="B246" s="100">
        <v>244</v>
      </c>
      <c r="C246" s="91" t="s">
        <v>192</v>
      </c>
      <c r="D246" s="92" t="s">
        <v>53</v>
      </c>
      <c r="E246" s="84">
        <v>1</v>
      </c>
      <c r="F246" s="84">
        <v>1</v>
      </c>
      <c r="G246" s="101">
        <v>25500</v>
      </c>
      <c r="H246" s="102">
        <f t="shared" si="10"/>
        <v>25500</v>
      </c>
      <c r="I246" s="103">
        <f t="shared" si="11"/>
        <v>4845</v>
      </c>
      <c r="J246" s="103">
        <f t="shared" si="9"/>
        <v>30345</v>
      </c>
      <c r="K246" s="53"/>
      <c r="L246" s="54"/>
      <c r="M246" s="53"/>
      <c r="N246" s="53"/>
    </row>
    <row r="247" spans="2:14" x14ac:dyDescent="0.35">
      <c r="B247" s="100">
        <v>245</v>
      </c>
      <c r="C247" s="91" t="s">
        <v>193</v>
      </c>
      <c r="D247" s="92" t="s">
        <v>53</v>
      </c>
      <c r="E247" s="84">
        <v>1</v>
      </c>
      <c r="F247" s="84">
        <v>1</v>
      </c>
      <c r="G247" s="101">
        <v>25500</v>
      </c>
      <c r="H247" s="102">
        <f t="shared" si="10"/>
        <v>25500</v>
      </c>
      <c r="I247" s="103">
        <f t="shared" si="11"/>
        <v>4845</v>
      </c>
      <c r="J247" s="103">
        <f t="shared" si="9"/>
        <v>30345</v>
      </c>
      <c r="K247" s="53"/>
      <c r="L247" s="54"/>
      <c r="M247" s="53"/>
      <c r="N247" s="53"/>
    </row>
    <row r="248" spans="2:14" x14ac:dyDescent="0.35">
      <c r="B248" s="100">
        <v>246</v>
      </c>
      <c r="C248" s="91" t="s">
        <v>208</v>
      </c>
      <c r="D248" s="92" t="s">
        <v>53</v>
      </c>
      <c r="E248" s="84">
        <v>1</v>
      </c>
      <c r="F248" s="84">
        <v>1</v>
      </c>
      <c r="G248" s="101">
        <v>25500</v>
      </c>
      <c r="H248" s="102">
        <f t="shared" si="10"/>
        <v>25500</v>
      </c>
      <c r="I248" s="103">
        <f t="shared" si="11"/>
        <v>4845</v>
      </c>
      <c r="J248" s="103">
        <f t="shared" si="9"/>
        <v>30345</v>
      </c>
      <c r="K248" s="53"/>
      <c r="L248" s="54"/>
      <c r="M248" s="53"/>
      <c r="N248" s="53"/>
    </row>
    <row r="249" spans="2:14" x14ac:dyDescent="0.35">
      <c r="B249" s="100">
        <v>247</v>
      </c>
      <c r="C249" s="91" t="s">
        <v>209</v>
      </c>
      <c r="D249" s="92" t="s">
        <v>53</v>
      </c>
      <c r="E249" s="84">
        <v>1</v>
      </c>
      <c r="F249" s="84">
        <v>1</v>
      </c>
      <c r="G249" s="101">
        <v>25500</v>
      </c>
      <c r="H249" s="102">
        <f t="shared" si="10"/>
        <v>25500</v>
      </c>
      <c r="I249" s="103">
        <f t="shared" si="11"/>
        <v>4845</v>
      </c>
      <c r="J249" s="103">
        <f t="shared" si="9"/>
        <v>30345</v>
      </c>
      <c r="K249" s="53"/>
      <c r="L249" s="54"/>
      <c r="M249" s="53"/>
      <c r="N249" s="53"/>
    </row>
    <row r="250" spans="2:14" x14ac:dyDescent="0.35">
      <c r="B250" s="100">
        <v>248</v>
      </c>
      <c r="C250" s="91" t="s">
        <v>210</v>
      </c>
      <c r="D250" s="92" t="s">
        <v>53</v>
      </c>
      <c r="E250" s="84">
        <v>1</v>
      </c>
      <c r="F250" s="84">
        <v>1</v>
      </c>
      <c r="G250" s="101">
        <v>25500</v>
      </c>
      <c r="H250" s="102">
        <f t="shared" si="10"/>
        <v>25500</v>
      </c>
      <c r="I250" s="103">
        <f t="shared" si="11"/>
        <v>4845</v>
      </c>
      <c r="J250" s="103">
        <f t="shared" si="9"/>
        <v>30345</v>
      </c>
      <c r="K250" s="53"/>
      <c r="L250" s="54"/>
      <c r="M250" s="53"/>
      <c r="N250" s="53"/>
    </row>
    <row r="251" spans="2:14" x14ac:dyDescent="0.35">
      <c r="B251" s="100">
        <v>249</v>
      </c>
      <c r="C251" s="91" t="s">
        <v>211</v>
      </c>
      <c r="D251" s="92" t="s">
        <v>53</v>
      </c>
      <c r="E251" s="84">
        <v>1</v>
      </c>
      <c r="F251" s="84">
        <v>1</v>
      </c>
      <c r="G251" s="101">
        <v>25500</v>
      </c>
      <c r="H251" s="102">
        <f t="shared" si="10"/>
        <v>25500</v>
      </c>
      <c r="I251" s="103">
        <f t="shared" si="11"/>
        <v>4845</v>
      </c>
      <c r="J251" s="103">
        <f t="shared" si="9"/>
        <v>30345</v>
      </c>
      <c r="K251" s="53"/>
      <c r="L251" s="54"/>
      <c r="M251" s="53"/>
      <c r="N251" s="53"/>
    </row>
    <row r="252" spans="2:14" x14ac:dyDescent="0.35">
      <c r="B252" s="100">
        <v>250</v>
      </c>
      <c r="C252" s="91" t="s">
        <v>212</v>
      </c>
      <c r="D252" s="92" t="s">
        <v>53</v>
      </c>
      <c r="E252" s="84">
        <v>1</v>
      </c>
      <c r="F252" s="84">
        <v>1</v>
      </c>
      <c r="G252" s="101">
        <v>25500</v>
      </c>
      <c r="H252" s="102">
        <f t="shared" si="10"/>
        <v>25500</v>
      </c>
      <c r="I252" s="103">
        <f t="shared" si="11"/>
        <v>4845</v>
      </c>
      <c r="J252" s="103">
        <f t="shared" si="9"/>
        <v>30345</v>
      </c>
      <c r="K252" s="53"/>
      <c r="L252" s="54"/>
      <c r="M252" s="53"/>
      <c r="N252" s="53"/>
    </row>
    <row r="253" spans="2:14" x14ac:dyDescent="0.35">
      <c r="B253" s="100">
        <v>251</v>
      </c>
      <c r="C253" s="91" t="s">
        <v>263</v>
      </c>
      <c r="D253" s="92" t="s">
        <v>53</v>
      </c>
      <c r="E253" s="84">
        <v>1</v>
      </c>
      <c r="F253" s="84">
        <v>1</v>
      </c>
      <c r="G253" s="101">
        <v>25500</v>
      </c>
      <c r="H253" s="102">
        <f t="shared" si="10"/>
        <v>25500</v>
      </c>
      <c r="I253" s="103">
        <f t="shared" si="11"/>
        <v>4845</v>
      </c>
      <c r="J253" s="103">
        <f t="shared" si="9"/>
        <v>30345</v>
      </c>
      <c r="K253" s="53"/>
      <c r="L253" s="54"/>
      <c r="M253" s="53"/>
      <c r="N253" s="53"/>
    </row>
    <row r="254" spans="2:14" x14ac:dyDescent="0.35">
      <c r="B254" s="100">
        <v>252</v>
      </c>
      <c r="C254" s="91" t="s">
        <v>264</v>
      </c>
      <c r="D254" s="92" t="s">
        <v>53</v>
      </c>
      <c r="E254" s="84">
        <v>1</v>
      </c>
      <c r="F254" s="84">
        <v>1</v>
      </c>
      <c r="G254" s="101">
        <v>25500</v>
      </c>
      <c r="H254" s="102">
        <f t="shared" si="10"/>
        <v>25500</v>
      </c>
      <c r="I254" s="103">
        <f t="shared" si="11"/>
        <v>4845</v>
      </c>
      <c r="J254" s="103">
        <f t="shared" si="9"/>
        <v>30345</v>
      </c>
      <c r="K254" s="53"/>
      <c r="L254" s="54"/>
      <c r="M254" s="53"/>
      <c r="N254" s="53"/>
    </row>
    <row r="255" spans="2:14" x14ac:dyDescent="0.35">
      <c r="B255" s="100">
        <v>253</v>
      </c>
      <c r="C255" s="91" t="s">
        <v>265</v>
      </c>
      <c r="D255" s="92" t="s">
        <v>53</v>
      </c>
      <c r="E255" s="84">
        <v>1</v>
      </c>
      <c r="F255" s="84">
        <v>1</v>
      </c>
      <c r="G255" s="101">
        <v>25500</v>
      </c>
      <c r="H255" s="102">
        <f t="shared" si="10"/>
        <v>25500</v>
      </c>
      <c r="I255" s="103">
        <f t="shared" si="11"/>
        <v>4845</v>
      </c>
      <c r="J255" s="103">
        <f t="shared" si="9"/>
        <v>30345</v>
      </c>
      <c r="K255" s="53"/>
      <c r="L255" s="54"/>
      <c r="M255" s="53"/>
      <c r="N255" s="53"/>
    </row>
    <row r="256" spans="2:14" x14ac:dyDescent="0.35">
      <c r="B256" s="100">
        <v>254</v>
      </c>
      <c r="C256" s="91" t="s">
        <v>266</v>
      </c>
      <c r="D256" s="92" t="s">
        <v>53</v>
      </c>
      <c r="E256" s="84">
        <v>1</v>
      </c>
      <c r="F256" s="84">
        <v>1</v>
      </c>
      <c r="G256" s="101">
        <v>25500</v>
      </c>
      <c r="H256" s="102">
        <f t="shared" si="10"/>
        <v>25500</v>
      </c>
      <c r="I256" s="103">
        <f t="shared" si="11"/>
        <v>4845</v>
      </c>
      <c r="J256" s="103">
        <f t="shared" si="9"/>
        <v>30345</v>
      </c>
      <c r="K256" s="53"/>
      <c r="L256" s="54"/>
      <c r="M256" s="53"/>
      <c r="N256" s="53"/>
    </row>
    <row r="257" spans="2:14" x14ac:dyDescent="0.35">
      <c r="B257" s="100">
        <v>255</v>
      </c>
      <c r="C257" s="91" t="s">
        <v>267</v>
      </c>
      <c r="D257" s="92" t="s">
        <v>53</v>
      </c>
      <c r="E257" s="84">
        <v>1</v>
      </c>
      <c r="F257" s="84">
        <v>1</v>
      </c>
      <c r="G257" s="101">
        <v>25500</v>
      </c>
      <c r="H257" s="102">
        <f t="shared" si="10"/>
        <v>25500</v>
      </c>
      <c r="I257" s="103">
        <f t="shared" si="11"/>
        <v>4845</v>
      </c>
      <c r="J257" s="103">
        <f t="shared" si="9"/>
        <v>30345</v>
      </c>
      <c r="K257" s="53"/>
      <c r="L257" s="54"/>
      <c r="M257" s="53"/>
      <c r="N257" s="53"/>
    </row>
    <row r="258" spans="2:14" x14ac:dyDescent="0.35">
      <c r="B258" s="100">
        <v>256</v>
      </c>
      <c r="C258" s="91" t="s">
        <v>268</v>
      </c>
      <c r="D258" s="92" t="s">
        <v>53</v>
      </c>
      <c r="E258" s="84">
        <v>1</v>
      </c>
      <c r="F258" s="84">
        <v>1</v>
      </c>
      <c r="G258" s="101">
        <v>25500</v>
      </c>
      <c r="H258" s="102">
        <f t="shared" si="10"/>
        <v>25500</v>
      </c>
      <c r="I258" s="103">
        <f t="shared" si="11"/>
        <v>4845</v>
      </c>
      <c r="J258" s="103">
        <f t="shared" si="9"/>
        <v>30345</v>
      </c>
      <c r="K258" s="53"/>
      <c r="L258" s="54"/>
      <c r="M258" s="53"/>
      <c r="N258" s="53"/>
    </row>
    <row r="259" spans="2:14" x14ac:dyDescent="0.35">
      <c r="B259" s="100">
        <v>257</v>
      </c>
      <c r="C259" s="91" t="s">
        <v>269</v>
      </c>
      <c r="D259" s="92" t="s">
        <v>53</v>
      </c>
      <c r="E259" s="84">
        <v>1</v>
      </c>
      <c r="F259" s="84">
        <v>1</v>
      </c>
      <c r="G259" s="101">
        <v>25500</v>
      </c>
      <c r="H259" s="102">
        <f t="shared" si="10"/>
        <v>25500</v>
      </c>
      <c r="I259" s="103">
        <f t="shared" si="11"/>
        <v>4845</v>
      </c>
      <c r="J259" s="103">
        <f t="shared" si="9"/>
        <v>30345</v>
      </c>
      <c r="K259" s="53"/>
      <c r="L259" s="54"/>
      <c r="M259" s="53"/>
      <c r="N259" s="53"/>
    </row>
    <row r="260" spans="2:14" x14ac:dyDescent="0.35">
      <c r="B260" s="100">
        <v>258</v>
      </c>
      <c r="C260" s="91" t="s">
        <v>270</v>
      </c>
      <c r="D260" s="92" t="s">
        <v>53</v>
      </c>
      <c r="E260" s="84">
        <v>1</v>
      </c>
      <c r="F260" s="84">
        <v>1</v>
      </c>
      <c r="G260" s="101">
        <v>25500</v>
      </c>
      <c r="H260" s="102">
        <f t="shared" si="10"/>
        <v>25500</v>
      </c>
      <c r="I260" s="103">
        <f t="shared" si="11"/>
        <v>4845</v>
      </c>
      <c r="J260" s="103">
        <f t="shared" ref="J260:J323" si="12">+H260*1.19</f>
        <v>30345</v>
      </c>
      <c r="K260" s="53"/>
      <c r="L260" s="54"/>
      <c r="M260" s="53"/>
      <c r="N260" s="53"/>
    </row>
    <row r="261" spans="2:14" x14ac:dyDescent="0.35">
      <c r="B261" s="100">
        <v>259</v>
      </c>
      <c r="C261" s="91" t="s">
        <v>271</v>
      </c>
      <c r="D261" s="92" t="s">
        <v>53</v>
      </c>
      <c r="E261" s="84">
        <v>1</v>
      </c>
      <c r="F261" s="84">
        <v>1</v>
      </c>
      <c r="G261" s="101">
        <v>25500</v>
      </c>
      <c r="H261" s="102">
        <f t="shared" si="10"/>
        <v>25500</v>
      </c>
      <c r="I261" s="103">
        <f t="shared" si="11"/>
        <v>4845</v>
      </c>
      <c r="J261" s="103">
        <f t="shared" si="12"/>
        <v>30345</v>
      </c>
      <c r="K261" s="53"/>
      <c r="L261" s="54"/>
      <c r="M261" s="53"/>
      <c r="N261" s="53"/>
    </row>
    <row r="262" spans="2:14" x14ac:dyDescent="0.35">
      <c r="B262" s="100">
        <v>260</v>
      </c>
      <c r="C262" s="91" t="s">
        <v>272</v>
      </c>
      <c r="D262" s="92" t="s">
        <v>53</v>
      </c>
      <c r="E262" s="84">
        <v>1</v>
      </c>
      <c r="F262" s="84">
        <v>1</v>
      </c>
      <c r="G262" s="101">
        <v>25500</v>
      </c>
      <c r="H262" s="102">
        <f t="shared" si="10"/>
        <v>25500</v>
      </c>
      <c r="I262" s="103">
        <f t="shared" si="11"/>
        <v>4845</v>
      </c>
      <c r="J262" s="103">
        <f t="shared" si="12"/>
        <v>30345</v>
      </c>
      <c r="K262" s="53"/>
      <c r="L262" s="54"/>
      <c r="M262" s="53"/>
      <c r="N262" s="53"/>
    </row>
    <row r="263" spans="2:14" x14ac:dyDescent="0.35">
      <c r="B263" s="100">
        <v>261</v>
      </c>
      <c r="C263" s="91" t="s">
        <v>273</v>
      </c>
      <c r="D263" s="92" t="s">
        <v>53</v>
      </c>
      <c r="E263" s="84">
        <v>1</v>
      </c>
      <c r="F263" s="84">
        <v>1</v>
      </c>
      <c r="G263" s="101">
        <v>25500</v>
      </c>
      <c r="H263" s="102">
        <f t="shared" si="10"/>
        <v>25500</v>
      </c>
      <c r="I263" s="103">
        <f t="shared" si="11"/>
        <v>4845</v>
      </c>
      <c r="J263" s="103">
        <f t="shared" si="12"/>
        <v>30345</v>
      </c>
      <c r="K263" s="53"/>
      <c r="L263" s="54"/>
      <c r="M263" s="53"/>
      <c r="N263" s="53"/>
    </row>
    <row r="264" spans="2:14" x14ac:dyDescent="0.35">
      <c r="B264" s="100">
        <v>262</v>
      </c>
      <c r="C264" s="91" t="s">
        <v>274</v>
      </c>
      <c r="D264" s="92" t="s">
        <v>53</v>
      </c>
      <c r="E264" s="84">
        <v>1</v>
      </c>
      <c r="F264" s="84">
        <v>1</v>
      </c>
      <c r="G264" s="101">
        <v>25500</v>
      </c>
      <c r="H264" s="102">
        <f t="shared" ref="H264:H327" si="13">+G264*F264</f>
        <v>25500</v>
      </c>
      <c r="I264" s="103">
        <f t="shared" ref="I264:I327" si="14">+G264*0.19</f>
        <v>4845</v>
      </c>
      <c r="J264" s="103">
        <f t="shared" si="12"/>
        <v>30345</v>
      </c>
      <c r="K264" s="53"/>
      <c r="L264" s="54"/>
      <c r="M264" s="53"/>
      <c r="N264" s="53"/>
    </row>
    <row r="265" spans="2:14" x14ac:dyDescent="0.35">
      <c r="B265" s="100">
        <v>263</v>
      </c>
      <c r="C265" s="91" t="s">
        <v>275</v>
      </c>
      <c r="D265" s="92" t="s">
        <v>53</v>
      </c>
      <c r="E265" s="84">
        <v>1</v>
      </c>
      <c r="F265" s="84">
        <v>1</v>
      </c>
      <c r="G265" s="101">
        <v>25500</v>
      </c>
      <c r="H265" s="102">
        <f t="shared" si="13"/>
        <v>25500</v>
      </c>
      <c r="I265" s="103">
        <f t="shared" si="14"/>
        <v>4845</v>
      </c>
      <c r="J265" s="103">
        <f t="shared" si="12"/>
        <v>30345</v>
      </c>
      <c r="K265" s="53"/>
      <c r="L265" s="54"/>
      <c r="M265" s="53"/>
      <c r="N265" s="53"/>
    </row>
    <row r="266" spans="2:14" x14ac:dyDescent="0.35">
      <c r="B266" s="100">
        <v>264</v>
      </c>
      <c r="C266" s="91" t="s">
        <v>276</v>
      </c>
      <c r="D266" s="92" t="s">
        <v>53</v>
      </c>
      <c r="E266" s="84">
        <v>1</v>
      </c>
      <c r="F266" s="84">
        <v>1</v>
      </c>
      <c r="G266" s="101">
        <v>25500</v>
      </c>
      <c r="H266" s="102">
        <f t="shared" si="13"/>
        <v>25500</v>
      </c>
      <c r="I266" s="103">
        <f t="shared" si="14"/>
        <v>4845</v>
      </c>
      <c r="J266" s="103">
        <f t="shared" si="12"/>
        <v>30345</v>
      </c>
      <c r="K266" s="53"/>
      <c r="L266" s="54"/>
      <c r="M266" s="53"/>
      <c r="N266" s="53"/>
    </row>
    <row r="267" spans="2:14" x14ac:dyDescent="0.35">
      <c r="B267" s="100">
        <v>265</v>
      </c>
      <c r="C267" s="91" t="s">
        <v>277</v>
      </c>
      <c r="D267" s="92" t="s">
        <v>53</v>
      </c>
      <c r="E267" s="84">
        <v>1</v>
      </c>
      <c r="F267" s="84">
        <v>1</v>
      </c>
      <c r="G267" s="101">
        <v>25500</v>
      </c>
      <c r="H267" s="102">
        <f t="shared" si="13"/>
        <v>25500</v>
      </c>
      <c r="I267" s="103">
        <f t="shared" si="14"/>
        <v>4845</v>
      </c>
      <c r="J267" s="103">
        <f t="shared" si="12"/>
        <v>30345</v>
      </c>
      <c r="K267" s="53"/>
      <c r="L267" s="54"/>
      <c r="M267" s="53"/>
      <c r="N267" s="53"/>
    </row>
    <row r="268" spans="2:14" x14ac:dyDescent="0.35">
      <c r="B268" s="100">
        <v>266</v>
      </c>
      <c r="C268" s="91" t="s">
        <v>278</v>
      </c>
      <c r="D268" s="92" t="s">
        <v>53</v>
      </c>
      <c r="E268" s="84">
        <v>1</v>
      </c>
      <c r="F268" s="84">
        <v>1</v>
      </c>
      <c r="G268" s="101">
        <v>25500</v>
      </c>
      <c r="H268" s="102">
        <f t="shared" si="13"/>
        <v>25500</v>
      </c>
      <c r="I268" s="103">
        <f t="shared" si="14"/>
        <v>4845</v>
      </c>
      <c r="J268" s="103">
        <f t="shared" si="12"/>
        <v>30345</v>
      </c>
      <c r="K268" s="53"/>
      <c r="L268" s="54"/>
      <c r="M268" s="53"/>
      <c r="N268" s="53"/>
    </row>
    <row r="269" spans="2:14" x14ac:dyDescent="0.35">
      <c r="B269" s="100">
        <v>267</v>
      </c>
      <c r="C269" s="91" t="s">
        <v>279</v>
      </c>
      <c r="D269" s="92" t="s">
        <v>53</v>
      </c>
      <c r="E269" s="84">
        <v>1</v>
      </c>
      <c r="F269" s="84">
        <v>1</v>
      </c>
      <c r="G269" s="101">
        <v>25500</v>
      </c>
      <c r="H269" s="102">
        <f t="shared" si="13"/>
        <v>25500</v>
      </c>
      <c r="I269" s="103">
        <f t="shared" si="14"/>
        <v>4845</v>
      </c>
      <c r="J269" s="103">
        <f t="shared" si="12"/>
        <v>30345</v>
      </c>
      <c r="K269" s="53"/>
      <c r="L269" s="54"/>
      <c r="M269" s="53"/>
      <c r="N269" s="53"/>
    </row>
    <row r="270" spans="2:14" x14ac:dyDescent="0.35">
      <c r="B270" s="100">
        <v>268</v>
      </c>
      <c r="C270" s="91" t="s">
        <v>280</v>
      </c>
      <c r="D270" s="92" t="s">
        <v>53</v>
      </c>
      <c r="E270" s="84">
        <v>1</v>
      </c>
      <c r="F270" s="84">
        <v>1</v>
      </c>
      <c r="G270" s="101">
        <v>25500</v>
      </c>
      <c r="H270" s="102">
        <f t="shared" si="13"/>
        <v>25500</v>
      </c>
      <c r="I270" s="103">
        <f t="shared" si="14"/>
        <v>4845</v>
      </c>
      <c r="J270" s="103">
        <f t="shared" si="12"/>
        <v>30345</v>
      </c>
      <c r="K270" s="53"/>
      <c r="L270" s="54"/>
      <c r="M270" s="53"/>
      <c r="N270" s="53"/>
    </row>
    <row r="271" spans="2:14" x14ac:dyDescent="0.35">
      <c r="B271" s="100">
        <v>269</v>
      </c>
      <c r="C271" s="91" t="s">
        <v>281</v>
      </c>
      <c r="D271" s="92" t="s">
        <v>53</v>
      </c>
      <c r="E271" s="84">
        <v>1</v>
      </c>
      <c r="F271" s="84">
        <v>1</v>
      </c>
      <c r="G271" s="101">
        <v>25500</v>
      </c>
      <c r="H271" s="102">
        <f t="shared" si="13"/>
        <v>25500</v>
      </c>
      <c r="I271" s="103">
        <f t="shared" si="14"/>
        <v>4845</v>
      </c>
      <c r="J271" s="103">
        <f t="shared" si="12"/>
        <v>30345</v>
      </c>
      <c r="K271" s="53"/>
      <c r="L271" s="54"/>
      <c r="M271" s="53"/>
      <c r="N271" s="53"/>
    </row>
    <row r="272" spans="2:14" x14ac:dyDescent="0.35">
      <c r="B272" s="100">
        <v>270</v>
      </c>
      <c r="C272" s="91" t="s">
        <v>191</v>
      </c>
      <c r="D272" s="92" t="s">
        <v>53</v>
      </c>
      <c r="E272" s="84">
        <v>1</v>
      </c>
      <c r="F272" s="84">
        <v>1</v>
      </c>
      <c r="G272" s="101">
        <v>25500</v>
      </c>
      <c r="H272" s="102">
        <f t="shared" si="13"/>
        <v>25500</v>
      </c>
      <c r="I272" s="103">
        <f t="shared" si="14"/>
        <v>4845</v>
      </c>
      <c r="J272" s="103">
        <f t="shared" si="12"/>
        <v>30345</v>
      </c>
      <c r="K272" s="53"/>
      <c r="L272" s="54"/>
      <c r="M272" s="53"/>
      <c r="N272" s="53"/>
    </row>
    <row r="273" spans="2:14" x14ac:dyDescent="0.35">
      <c r="B273" s="100">
        <v>271</v>
      </c>
      <c r="C273" s="91" t="s">
        <v>282</v>
      </c>
      <c r="D273" s="92" t="s">
        <v>53</v>
      </c>
      <c r="E273" s="84">
        <v>1</v>
      </c>
      <c r="F273" s="84">
        <v>1</v>
      </c>
      <c r="G273" s="101">
        <v>25500</v>
      </c>
      <c r="H273" s="102">
        <f t="shared" si="13"/>
        <v>25500</v>
      </c>
      <c r="I273" s="103">
        <f t="shared" si="14"/>
        <v>4845</v>
      </c>
      <c r="J273" s="103">
        <f t="shared" si="12"/>
        <v>30345</v>
      </c>
      <c r="K273" s="53"/>
      <c r="L273" s="54"/>
      <c r="M273" s="53"/>
      <c r="N273" s="53"/>
    </row>
    <row r="274" spans="2:14" x14ac:dyDescent="0.35">
      <c r="B274" s="100">
        <v>272</v>
      </c>
      <c r="C274" s="91" t="s">
        <v>283</v>
      </c>
      <c r="D274" s="92" t="s">
        <v>53</v>
      </c>
      <c r="E274" s="84">
        <v>1</v>
      </c>
      <c r="F274" s="84">
        <v>1</v>
      </c>
      <c r="G274" s="101">
        <v>25500</v>
      </c>
      <c r="H274" s="102">
        <f t="shared" si="13"/>
        <v>25500</v>
      </c>
      <c r="I274" s="103">
        <f t="shared" si="14"/>
        <v>4845</v>
      </c>
      <c r="J274" s="103">
        <f t="shared" si="12"/>
        <v>30345</v>
      </c>
      <c r="K274" s="53"/>
      <c r="L274" s="54"/>
      <c r="M274" s="53"/>
      <c r="N274" s="53"/>
    </row>
    <row r="275" spans="2:14" x14ac:dyDescent="0.35">
      <c r="B275" s="100">
        <v>273</v>
      </c>
      <c r="C275" s="91" t="s">
        <v>188</v>
      </c>
      <c r="D275" s="92" t="s">
        <v>53</v>
      </c>
      <c r="E275" s="84">
        <v>1</v>
      </c>
      <c r="F275" s="84">
        <v>1</v>
      </c>
      <c r="G275" s="101">
        <v>25500</v>
      </c>
      <c r="H275" s="102">
        <f t="shared" si="13"/>
        <v>25500</v>
      </c>
      <c r="I275" s="103">
        <f t="shared" si="14"/>
        <v>4845</v>
      </c>
      <c r="J275" s="103">
        <f t="shared" si="12"/>
        <v>30345</v>
      </c>
      <c r="K275" s="53"/>
      <c r="L275" s="54"/>
      <c r="M275" s="53"/>
      <c r="N275" s="53"/>
    </row>
    <row r="276" spans="2:14" x14ac:dyDescent="0.35">
      <c r="B276" s="100">
        <v>274</v>
      </c>
      <c r="C276" s="91" t="s">
        <v>284</v>
      </c>
      <c r="D276" s="92" t="s">
        <v>53</v>
      </c>
      <c r="E276" s="84">
        <v>1</v>
      </c>
      <c r="F276" s="84">
        <v>1</v>
      </c>
      <c r="G276" s="101">
        <v>25500</v>
      </c>
      <c r="H276" s="102">
        <f t="shared" si="13"/>
        <v>25500</v>
      </c>
      <c r="I276" s="103">
        <f t="shared" si="14"/>
        <v>4845</v>
      </c>
      <c r="J276" s="103">
        <f t="shared" si="12"/>
        <v>30345</v>
      </c>
      <c r="K276" s="53"/>
      <c r="L276" s="54"/>
      <c r="M276" s="53"/>
      <c r="N276" s="53"/>
    </row>
    <row r="277" spans="2:14" x14ac:dyDescent="0.35">
      <c r="B277" s="100">
        <v>275</v>
      </c>
      <c r="C277" s="91" t="s">
        <v>285</v>
      </c>
      <c r="D277" s="92" t="s">
        <v>53</v>
      </c>
      <c r="E277" s="84">
        <v>1</v>
      </c>
      <c r="F277" s="84">
        <v>1</v>
      </c>
      <c r="G277" s="101">
        <v>25500</v>
      </c>
      <c r="H277" s="102">
        <f t="shared" si="13"/>
        <v>25500</v>
      </c>
      <c r="I277" s="103">
        <f t="shared" si="14"/>
        <v>4845</v>
      </c>
      <c r="J277" s="103">
        <f t="shared" si="12"/>
        <v>30345</v>
      </c>
      <c r="K277" s="53"/>
      <c r="L277" s="54"/>
      <c r="M277" s="53"/>
      <c r="N277" s="53"/>
    </row>
    <row r="278" spans="2:14" x14ac:dyDescent="0.35">
      <c r="B278" s="100">
        <v>276</v>
      </c>
      <c r="C278" s="91" t="s">
        <v>286</v>
      </c>
      <c r="D278" s="92" t="s">
        <v>53</v>
      </c>
      <c r="E278" s="84">
        <v>1</v>
      </c>
      <c r="F278" s="84">
        <v>1</v>
      </c>
      <c r="G278" s="101">
        <v>25500</v>
      </c>
      <c r="H278" s="102">
        <f t="shared" si="13"/>
        <v>25500</v>
      </c>
      <c r="I278" s="103">
        <f t="shared" si="14"/>
        <v>4845</v>
      </c>
      <c r="J278" s="103">
        <f t="shared" si="12"/>
        <v>30345</v>
      </c>
      <c r="K278" s="53"/>
      <c r="L278" s="54"/>
      <c r="M278" s="53"/>
      <c r="N278" s="53"/>
    </row>
    <row r="279" spans="2:14" x14ac:dyDescent="0.35">
      <c r="B279" s="100">
        <v>277</v>
      </c>
      <c r="C279" s="91" t="s">
        <v>287</v>
      </c>
      <c r="D279" s="92" t="s">
        <v>53</v>
      </c>
      <c r="E279" s="84">
        <v>1</v>
      </c>
      <c r="F279" s="84">
        <v>1</v>
      </c>
      <c r="G279" s="101">
        <v>25500</v>
      </c>
      <c r="H279" s="102">
        <f t="shared" si="13"/>
        <v>25500</v>
      </c>
      <c r="I279" s="103">
        <f t="shared" si="14"/>
        <v>4845</v>
      </c>
      <c r="J279" s="103">
        <f t="shared" si="12"/>
        <v>30345</v>
      </c>
      <c r="K279" s="53"/>
      <c r="L279" s="54"/>
      <c r="M279" s="53"/>
      <c r="N279" s="53"/>
    </row>
    <row r="280" spans="2:14" x14ac:dyDescent="0.35">
      <c r="B280" s="100">
        <v>278</v>
      </c>
      <c r="C280" s="91" t="s">
        <v>288</v>
      </c>
      <c r="D280" s="92" t="s">
        <v>53</v>
      </c>
      <c r="E280" s="84">
        <v>1</v>
      </c>
      <c r="F280" s="84">
        <v>1</v>
      </c>
      <c r="G280" s="101">
        <v>25500</v>
      </c>
      <c r="H280" s="102">
        <f t="shared" si="13"/>
        <v>25500</v>
      </c>
      <c r="I280" s="103">
        <f t="shared" si="14"/>
        <v>4845</v>
      </c>
      <c r="J280" s="103">
        <f t="shared" si="12"/>
        <v>30345</v>
      </c>
      <c r="K280" s="53"/>
      <c r="L280" s="54"/>
      <c r="M280" s="53"/>
      <c r="N280" s="53"/>
    </row>
    <row r="281" spans="2:14" x14ac:dyDescent="0.35">
      <c r="B281" s="100">
        <v>279</v>
      </c>
      <c r="C281" s="91" t="s">
        <v>289</v>
      </c>
      <c r="D281" s="92" t="s">
        <v>53</v>
      </c>
      <c r="E281" s="84">
        <v>1</v>
      </c>
      <c r="F281" s="84">
        <v>1</v>
      </c>
      <c r="G281" s="101">
        <v>25500</v>
      </c>
      <c r="H281" s="102">
        <f t="shared" si="13"/>
        <v>25500</v>
      </c>
      <c r="I281" s="103">
        <f t="shared" si="14"/>
        <v>4845</v>
      </c>
      <c r="J281" s="103">
        <f t="shared" si="12"/>
        <v>30345</v>
      </c>
      <c r="K281" s="53"/>
      <c r="L281" s="54"/>
      <c r="M281" s="53"/>
      <c r="N281" s="53"/>
    </row>
    <row r="282" spans="2:14" x14ac:dyDescent="0.35">
      <c r="B282" s="100">
        <v>280</v>
      </c>
      <c r="C282" s="91" t="s">
        <v>290</v>
      </c>
      <c r="D282" s="92" t="s">
        <v>53</v>
      </c>
      <c r="E282" s="84">
        <v>1</v>
      </c>
      <c r="F282" s="84">
        <v>1</v>
      </c>
      <c r="G282" s="101">
        <v>25500</v>
      </c>
      <c r="H282" s="102">
        <f t="shared" si="13"/>
        <v>25500</v>
      </c>
      <c r="I282" s="103">
        <f t="shared" si="14"/>
        <v>4845</v>
      </c>
      <c r="J282" s="103">
        <f t="shared" si="12"/>
        <v>30345</v>
      </c>
      <c r="K282" s="53"/>
      <c r="L282" s="54"/>
      <c r="M282" s="53"/>
      <c r="N282" s="53"/>
    </row>
    <row r="283" spans="2:14" x14ac:dyDescent="0.35">
      <c r="B283" s="100">
        <v>281</v>
      </c>
      <c r="C283" s="91" t="s">
        <v>291</v>
      </c>
      <c r="D283" s="92" t="s">
        <v>53</v>
      </c>
      <c r="E283" s="84">
        <v>1</v>
      </c>
      <c r="F283" s="84">
        <v>1</v>
      </c>
      <c r="G283" s="101">
        <v>25500</v>
      </c>
      <c r="H283" s="102">
        <f t="shared" si="13"/>
        <v>25500</v>
      </c>
      <c r="I283" s="103">
        <f t="shared" si="14"/>
        <v>4845</v>
      </c>
      <c r="J283" s="103">
        <f t="shared" si="12"/>
        <v>30345</v>
      </c>
      <c r="K283" s="53"/>
      <c r="L283" s="54"/>
      <c r="M283" s="53"/>
      <c r="N283" s="53"/>
    </row>
    <row r="284" spans="2:14" x14ac:dyDescent="0.35">
      <c r="B284" s="100">
        <v>282</v>
      </c>
      <c r="C284" s="91" t="s">
        <v>206</v>
      </c>
      <c r="D284" s="92" t="s">
        <v>53</v>
      </c>
      <c r="E284" s="84">
        <v>1</v>
      </c>
      <c r="F284" s="84">
        <v>1</v>
      </c>
      <c r="G284" s="101">
        <v>25500</v>
      </c>
      <c r="H284" s="102">
        <f t="shared" si="13"/>
        <v>25500</v>
      </c>
      <c r="I284" s="103">
        <f t="shared" si="14"/>
        <v>4845</v>
      </c>
      <c r="J284" s="103">
        <f t="shared" si="12"/>
        <v>30345</v>
      </c>
      <c r="K284" s="53"/>
      <c r="L284" s="54"/>
      <c r="M284" s="53"/>
      <c r="N284" s="53"/>
    </row>
    <row r="285" spans="2:14" x14ac:dyDescent="0.35">
      <c r="B285" s="100">
        <v>283</v>
      </c>
      <c r="C285" s="91" t="s">
        <v>292</v>
      </c>
      <c r="D285" s="92" t="s">
        <v>53</v>
      </c>
      <c r="E285" s="84">
        <v>1</v>
      </c>
      <c r="F285" s="84">
        <v>1</v>
      </c>
      <c r="G285" s="101">
        <v>25500</v>
      </c>
      <c r="H285" s="102">
        <f t="shared" si="13"/>
        <v>25500</v>
      </c>
      <c r="I285" s="103">
        <f t="shared" si="14"/>
        <v>4845</v>
      </c>
      <c r="J285" s="103">
        <f t="shared" si="12"/>
        <v>30345</v>
      </c>
      <c r="K285" s="53"/>
      <c r="L285" s="54"/>
      <c r="M285" s="53"/>
      <c r="N285" s="53"/>
    </row>
    <row r="286" spans="2:14" x14ac:dyDescent="0.35">
      <c r="B286" s="100">
        <v>284</v>
      </c>
      <c r="C286" s="91" t="s">
        <v>293</v>
      </c>
      <c r="D286" s="92" t="s">
        <v>53</v>
      </c>
      <c r="E286" s="84">
        <v>1</v>
      </c>
      <c r="F286" s="84">
        <v>1</v>
      </c>
      <c r="G286" s="101">
        <v>25500</v>
      </c>
      <c r="H286" s="102">
        <f t="shared" si="13"/>
        <v>25500</v>
      </c>
      <c r="I286" s="103">
        <f t="shared" si="14"/>
        <v>4845</v>
      </c>
      <c r="J286" s="103">
        <f t="shared" si="12"/>
        <v>30345</v>
      </c>
      <c r="K286" s="53"/>
      <c r="L286" s="54"/>
      <c r="M286" s="53"/>
      <c r="N286" s="53"/>
    </row>
    <row r="287" spans="2:14" x14ac:dyDescent="0.35">
      <c r="B287" s="100">
        <v>285</v>
      </c>
      <c r="C287" s="91" t="s">
        <v>294</v>
      </c>
      <c r="D287" s="92" t="s">
        <v>53</v>
      </c>
      <c r="E287" s="84">
        <v>1</v>
      </c>
      <c r="F287" s="84">
        <v>1</v>
      </c>
      <c r="G287" s="101">
        <v>25500</v>
      </c>
      <c r="H287" s="102">
        <f t="shared" si="13"/>
        <v>25500</v>
      </c>
      <c r="I287" s="103">
        <f t="shared" si="14"/>
        <v>4845</v>
      </c>
      <c r="J287" s="103">
        <f t="shared" si="12"/>
        <v>30345</v>
      </c>
      <c r="K287" s="53"/>
      <c r="L287" s="54"/>
      <c r="M287" s="53"/>
      <c r="N287" s="53"/>
    </row>
    <row r="288" spans="2:14" x14ac:dyDescent="0.35">
      <c r="B288" s="100">
        <v>286</v>
      </c>
      <c r="C288" s="91" t="s">
        <v>206</v>
      </c>
      <c r="D288" s="92" t="s">
        <v>53</v>
      </c>
      <c r="E288" s="84">
        <v>1</v>
      </c>
      <c r="F288" s="84">
        <v>1</v>
      </c>
      <c r="G288" s="101">
        <v>25500</v>
      </c>
      <c r="H288" s="102">
        <f t="shared" si="13"/>
        <v>25500</v>
      </c>
      <c r="I288" s="103">
        <f t="shared" si="14"/>
        <v>4845</v>
      </c>
      <c r="J288" s="103">
        <f t="shared" si="12"/>
        <v>30345</v>
      </c>
      <c r="K288" s="53"/>
      <c r="L288" s="54"/>
      <c r="M288" s="53"/>
      <c r="N288" s="53"/>
    </row>
    <row r="289" spans="2:14" x14ac:dyDescent="0.35">
      <c r="B289" s="100">
        <v>287</v>
      </c>
      <c r="C289" s="91" t="s">
        <v>191</v>
      </c>
      <c r="D289" s="92" t="s">
        <v>53</v>
      </c>
      <c r="E289" s="84">
        <v>1</v>
      </c>
      <c r="F289" s="84">
        <v>1</v>
      </c>
      <c r="G289" s="101">
        <v>25500</v>
      </c>
      <c r="H289" s="102">
        <f t="shared" si="13"/>
        <v>25500</v>
      </c>
      <c r="I289" s="103">
        <f t="shared" si="14"/>
        <v>4845</v>
      </c>
      <c r="J289" s="103">
        <f t="shared" si="12"/>
        <v>30345</v>
      </c>
      <c r="K289" s="53"/>
      <c r="L289" s="54"/>
      <c r="M289" s="53"/>
      <c r="N289" s="53"/>
    </row>
    <row r="290" spans="2:14" x14ac:dyDescent="0.35">
      <c r="B290" s="100">
        <v>288</v>
      </c>
      <c r="C290" s="91" t="s">
        <v>295</v>
      </c>
      <c r="D290" s="92" t="s">
        <v>53</v>
      </c>
      <c r="E290" s="84">
        <v>1</v>
      </c>
      <c r="F290" s="84">
        <v>1</v>
      </c>
      <c r="G290" s="101">
        <v>25500</v>
      </c>
      <c r="H290" s="102">
        <f t="shared" si="13"/>
        <v>25500</v>
      </c>
      <c r="I290" s="103">
        <f t="shared" si="14"/>
        <v>4845</v>
      </c>
      <c r="J290" s="103">
        <f t="shared" si="12"/>
        <v>30345</v>
      </c>
      <c r="K290" s="53"/>
      <c r="L290" s="54"/>
      <c r="M290" s="53"/>
      <c r="N290" s="53"/>
    </row>
    <row r="291" spans="2:14" x14ac:dyDescent="0.35">
      <c r="B291" s="100">
        <v>289</v>
      </c>
      <c r="C291" s="91" t="s">
        <v>193</v>
      </c>
      <c r="D291" s="92" t="s">
        <v>53</v>
      </c>
      <c r="E291" s="84">
        <v>1</v>
      </c>
      <c r="F291" s="84">
        <v>1</v>
      </c>
      <c r="G291" s="101">
        <v>25500</v>
      </c>
      <c r="H291" s="102">
        <f t="shared" si="13"/>
        <v>25500</v>
      </c>
      <c r="I291" s="103">
        <f t="shared" si="14"/>
        <v>4845</v>
      </c>
      <c r="J291" s="103">
        <f t="shared" si="12"/>
        <v>30345</v>
      </c>
      <c r="K291" s="53"/>
      <c r="L291" s="54"/>
      <c r="M291" s="53"/>
      <c r="N291" s="53"/>
    </row>
    <row r="292" spans="2:14" x14ac:dyDescent="0.35">
      <c r="B292" s="100">
        <v>290</v>
      </c>
      <c r="C292" s="91" t="s">
        <v>192</v>
      </c>
      <c r="D292" s="92" t="s">
        <v>53</v>
      </c>
      <c r="E292" s="84">
        <v>1</v>
      </c>
      <c r="F292" s="84">
        <v>1</v>
      </c>
      <c r="G292" s="101">
        <v>25500</v>
      </c>
      <c r="H292" s="102">
        <f t="shared" si="13"/>
        <v>25500</v>
      </c>
      <c r="I292" s="103">
        <f t="shared" si="14"/>
        <v>4845</v>
      </c>
      <c r="J292" s="103">
        <f t="shared" si="12"/>
        <v>30345</v>
      </c>
      <c r="K292" s="53"/>
      <c r="L292" s="54"/>
      <c r="M292" s="53"/>
      <c r="N292" s="53"/>
    </row>
    <row r="293" spans="2:14" x14ac:dyDescent="0.35">
      <c r="B293" s="100">
        <v>291</v>
      </c>
      <c r="C293" s="91" t="s">
        <v>296</v>
      </c>
      <c r="D293" s="92" t="s">
        <v>53</v>
      </c>
      <c r="E293" s="84">
        <v>1</v>
      </c>
      <c r="F293" s="84">
        <v>1</v>
      </c>
      <c r="G293" s="101">
        <v>25500</v>
      </c>
      <c r="H293" s="102">
        <f t="shared" si="13"/>
        <v>25500</v>
      </c>
      <c r="I293" s="103">
        <f t="shared" si="14"/>
        <v>4845</v>
      </c>
      <c r="J293" s="103">
        <f t="shared" si="12"/>
        <v>30345</v>
      </c>
      <c r="K293" s="53"/>
      <c r="L293" s="54"/>
      <c r="M293" s="53"/>
      <c r="N293" s="53"/>
    </row>
    <row r="294" spans="2:14" x14ac:dyDescent="0.35">
      <c r="B294" s="100">
        <v>292</v>
      </c>
      <c r="C294" s="91" t="s">
        <v>297</v>
      </c>
      <c r="D294" s="92" t="s">
        <v>53</v>
      </c>
      <c r="E294" s="84">
        <v>1</v>
      </c>
      <c r="F294" s="84">
        <v>1</v>
      </c>
      <c r="G294" s="101">
        <v>25500</v>
      </c>
      <c r="H294" s="102">
        <f t="shared" si="13"/>
        <v>25500</v>
      </c>
      <c r="I294" s="103">
        <f t="shared" si="14"/>
        <v>4845</v>
      </c>
      <c r="J294" s="103">
        <f t="shared" si="12"/>
        <v>30345</v>
      </c>
      <c r="K294" s="53"/>
      <c r="L294" s="54"/>
      <c r="M294" s="53"/>
      <c r="N294" s="53"/>
    </row>
    <row r="295" spans="2:14" x14ac:dyDescent="0.35">
      <c r="B295" s="100">
        <v>293</v>
      </c>
      <c r="C295" s="91" t="s">
        <v>298</v>
      </c>
      <c r="D295" s="92" t="s">
        <v>53</v>
      </c>
      <c r="E295" s="84">
        <v>1</v>
      </c>
      <c r="F295" s="84">
        <v>1</v>
      </c>
      <c r="G295" s="101">
        <v>25500</v>
      </c>
      <c r="H295" s="102">
        <f t="shared" si="13"/>
        <v>25500</v>
      </c>
      <c r="I295" s="103">
        <f t="shared" si="14"/>
        <v>4845</v>
      </c>
      <c r="J295" s="103">
        <f t="shared" si="12"/>
        <v>30345</v>
      </c>
      <c r="K295" s="53"/>
      <c r="L295" s="54"/>
      <c r="M295" s="53"/>
      <c r="N295" s="53"/>
    </row>
    <row r="296" spans="2:14" x14ac:dyDescent="0.35">
      <c r="B296" s="100">
        <v>294</v>
      </c>
      <c r="C296" s="91" t="s">
        <v>299</v>
      </c>
      <c r="D296" s="92" t="s">
        <v>53</v>
      </c>
      <c r="E296" s="84">
        <v>1</v>
      </c>
      <c r="F296" s="84">
        <v>1</v>
      </c>
      <c r="G296" s="101">
        <v>25500</v>
      </c>
      <c r="H296" s="102">
        <f t="shared" si="13"/>
        <v>25500</v>
      </c>
      <c r="I296" s="103">
        <f t="shared" si="14"/>
        <v>4845</v>
      </c>
      <c r="J296" s="103">
        <f t="shared" si="12"/>
        <v>30345</v>
      </c>
      <c r="K296" s="53"/>
      <c r="L296" s="54"/>
      <c r="M296" s="53"/>
      <c r="N296" s="53"/>
    </row>
    <row r="297" spans="2:14" x14ac:dyDescent="0.35">
      <c r="B297" s="100">
        <v>295</v>
      </c>
      <c r="C297" s="91" t="s">
        <v>179</v>
      </c>
      <c r="D297" s="92" t="s">
        <v>53</v>
      </c>
      <c r="E297" s="84">
        <v>1</v>
      </c>
      <c r="F297" s="84">
        <v>1</v>
      </c>
      <c r="G297" s="101">
        <v>25500</v>
      </c>
      <c r="H297" s="102">
        <f t="shared" si="13"/>
        <v>25500</v>
      </c>
      <c r="I297" s="103">
        <f t="shared" si="14"/>
        <v>4845</v>
      </c>
      <c r="J297" s="103">
        <f t="shared" si="12"/>
        <v>30345</v>
      </c>
      <c r="K297" s="53"/>
      <c r="L297" s="54"/>
      <c r="M297" s="53"/>
      <c r="N297" s="53"/>
    </row>
    <row r="298" spans="2:14" x14ac:dyDescent="0.35">
      <c r="B298" s="100">
        <v>296</v>
      </c>
      <c r="C298" s="91" t="s">
        <v>300</v>
      </c>
      <c r="D298" s="92" t="s">
        <v>53</v>
      </c>
      <c r="E298" s="84">
        <v>1</v>
      </c>
      <c r="F298" s="84">
        <v>1</v>
      </c>
      <c r="G298" s="101">
        <v>25500</v>
      </c>
      <c r="H298" s="102">
        <f t="shared" si="13"/>
        <v>25500</v>
      </c>
      <c r="I298" s="103">
        <f t="shared" si="14"/>
        <v>4845</v>
      </c>
      <c r="J298" s="103">
        <f t="shared" si="12"/>
        <v>30345</v>
      </c>
      <c r="K298" s="53"/>
      <c r="L298" s="54"/>
      <c r="M298" s="53"/>
      <c r="N298" s="53"/>
    </row>
    <row r="299" spans="2:14" x14ac:dyDescent="0.35">
      <c r="B299" s="100">
        <v>297</v>
      </c>
      <c r="C299" s="91" t="s">
        <v>285</v>
      </c>
      <c r="D299" s="92" t="s">
        <v>53</v>
      </c>
      <c r="E299" s="84">
        <v>1</v>
      </c>
      <c r="F299" s="84">
        <v>1</v>
      </c>
      <c r="G299" s="101">
        <v>25500</v>
      </c>
      <c r="H299" s="102">
        <f t="shared" si="13"/>
        <v>25500</v>
      </c>
      <c r="I299" s="103">
        <f t="shared" si="14"/>
        <v>4845</v>
      </c>
      <c r="J299" s="103">
        <f t="shared" si="12"/>
        <v>30345</v>
      </c>
      <c r="K299" s="53"/>
      <c r="L299" s="54"/>
      <c r="M299" s="53"/>
      <c r="N299" s="53"/>
    </row>
    <row r="300" spans="2:14" x14ac:dyDescent="0.35">
      <c r="B300" s="100">
        <v>298</v>
      </c>
      <c r="C300" s="91" t="s">
        <v>189</v>
      </c>
      <c r="D300" s="92" t="s">
        <v>53</v>
      </c>
      <c r="E300" s="84">
        <v>1</v>
      </c>
      <c r="F300" s="84">
        <v>1</v>
      </c>
      <c r="G300" s="101">
        <v>25500</v>
      </c>
      <c r="H300" s="102">
        <f t="shared" si="13"/>
        <v>25500</v>
      </c>
      <c r="I300" s="103">
        <f t="shared" si="14"/>
        <v>4845</v>
      </c>
      <c r="J300" s="103">
        <f t="shared" si="12"/>
        <v>30345</v>
      </c>
      <c r="K300" s="53"/>
      <c r="L300" s="54"/>
      <c r="M300" s="53"/>
      <c r="N300" s="53"/>
    </row>
    <row r="301" spans="2:14" x14ac:dyDescent="0.35">
      <c r="B301" s="100">
        <v>299</v>
      </c>
      <c r="C301" s="91" t="s">
        <v>301</v>
      </c>
      <c r="D301" s="92" t="s">
        <v>53</v>
      </c>
      <c r="E301" s="84">
        <v>1</v>
      </c>
      <c r="F301" s="84">
        <v>1</v>
      </c>
      <c r="G301" s="101">
        <v>25500</v>
      </c>
      <c r="H301" s="102">
        <f t="shared" si="13"/>
        <v>25500</v>
      </c>
      <c r="I301" s="103">
        <f t="shared" si="14"/>
        <v>4845</v>
      </c>
      <c r="J301" s="103">
        <f t="shared" si="12"/>
        <v>30345</v>
      </c>
      <c r="K301" s="53"/>
      <c r="L301" s="54"/>
      <c r="M301" s="53"/>
      <c r="N301" s="53"/>
    </row>
    <row r="302" spans="2:14" x14ac:dyDescent="0.35">
      <c r="B302" s="100">
        <v>300</v>
      </c>
      <c r="C302" s="91" t="s">
        <v>302</v>
      </c>
      <c r="D302" s="92" t="s">
        <v>53</v>
      </c>
      <c r="E302" s="84">
        <v>1</v>
      </c>
      <c r="F302" s="84">
        <v>1</v>
      </c>
      <c r="G302" s="101">
        <v>25500</v>
      </c>
      <c r="H302" s="102">
        <f t="shared" si="13"/>
        <v>25500</v>
      </c>
      <c r="I302" s="103">
        <f t="shared" si="14"/>
        <v>4845</v>
      </c>
      <c r="J302" s="103">
        <f t="shared" si="12"/>
        <v>30345</v>
      </c>
      <c r="K302" s="53"/>
      <c r="L302" s="54"/>
      <c r="M302" s="53"/>
      <c r="N302" s="53"/>
    </row>
    <row r="303" spans="2:14" x14ac:dyDescent="0.35">
      <c r="B303" s="100">
        <v>301</v>
      </c>
      <c r="C303" s="91" t="s">
        <v>303</v>
      </c>
      <c r="D303" s="92" t="s">
        <v>53</v>
      </c>
      <c r="E303" s="84">
        <v>1</v>
      </c>
      <c r="F303" s="84">
        <v>1</v>
      </c>
      <c r="G303" s="101">
        <v>25500</v>
      </c>
      <c r="H303" s="102">
        <f t="shared" si="13"/>
        <v>25500</v>
      </c>
      <c r="I303" s="103">
        <f t="shared" si="14"/>
        <v>4845</v>
      </c>
      <c r="J303" s="103">
        <f t="shared" si="12"/>
        <v>30345</v>
      </c>
      <c r="K303" s="53"/>
      <c r="L303" s="54"/>
      <c r="M303" s="53"/>
      <c r="N303" s="53"/>
    </row>
    <row r="304" spans="2:14" x14ac:dyDescent="0.35">
      <c r="B304" s="100">
        <v>302</v>
      </c>
      <c r="C304" s="91" t="s">
        <v>304</v>
      </c>
      <c r="D304" s="92" t="s">
        <v>53</v>
      </c>
      <c r="E304" s="84">
        <v>1</v>
      </c>
      <c r="F304" s="84">
        <v>1</v>
      </c>
      <c r="G304" s="101">
        <v>25500</v>
      </c>
      <c r="H304" s="102">
        <f t="shared" si="13"/>
        <v>25500</v>
      </c>
      <c r="I304" s="103">
        <f t="shared" si="14"/>
        <v>4845</v>
      </c>
      <c r="J304" s="103">
        <f t="shared" si="12"/>
        <v>30345</v>
      </c>
      <c r="K304" s="53"/>
      <c r="L304" s="54"/>
      <c r="M304" s="53"/>
      <c r="N304" s="53"/>
    </row>
    <row r="305" spans="2:14" x14ac:dyDescent="0.35">
      <c r="B305" s="100">
        <v>303</v>
      </c>
      <c r="C305" s="91" t="s">
        <v>305</v>
      </c>
      <c r="D305" s="92" t="s">
        <v>53</v>
      </c>
      <c r="E305" s="84">
        <v>1</v>
      </c>
      <c r="F305" s="84">
        <v>1</v>
      </c>
      <c r="G305" s="101">
        <v>25500</v>
      </c>
      <c r="H305" s="102">
        <f t="shared" si="13"/>
        <v>25500</v>
      </c>
      <c r="I305" s="103">
        <f t="shared" si="14"/>
        <v>4845</v>
      </c>
      <c r="J305" s="103">
        <f t="shared" si="12"/>
        <v>30345</v>
      </c>
      <c r="K305" s="53"/>
      <c r="L305" s="54"/>
      <c r="M305" s="53"/>
      <c r="N305" s="53"/>
    </row>
    <row r="306" spans="2:14" x14ac:dyDescent="0.35">
      <c r="B306" s="100">
        <v>304</v>
      </c>
      <c r="C306" s="91" t="s">
        <v>306</v>
      </c>
      <c r="D306" s="92" t="s">
        <v>53</v>
      </c>
      <c r="E306" s="84">
        <v>1</v>
      </c>
      <c r="F306" s="84">
        <v>1</v>
      </c>
      <c r="G306" s="101">
        <v>25500</v>
      </c>
      <c r="H306" s="102">
        <f t="shared" si="13"/>
        <v>25500</v>
      </c>
      <c r="I306" s="103">
        <f t="shared" si="14"/>
        <v>4845</v>
      </c>
      <c r="J306" s="103">
        <f t="shared" si="12"/>
        <v>30345</v>
      </c>
      <c r="K306" s="53"/>
      <c r="L306" s="54"/>
      <c r="M306" s="53"/>
      <c r="N306" s="53"/>
    </row>
    <row r="307" spans="2:14" x14ac:dyDescent="0.35">
      <c r="B307" s="100">
        <v>305</v>
      </c>
      <c r="C307" s="91" t="s">
        <v>306</v>
      </c>
      <c r="D307" s="92" t="s">
        <v>53</v>
      </c>
      <c r="E307" s="84">
        <v>1</v>
      </c>
      <c r="F307" s="84">
        <v>1</v>
      </c>
      <c r="G307" s="101">
        <v>25500</v>
      </c>
      <c r="H307" s="102">
        <f t="shared" si="13"/>
        <v>25500</v>
      </c>
      <c r="I307" s="103">
        <f t="shared" si="14"/>
        <v>4845</v>
      </c>
      <c r="J307" s="103">
        <f t="shared" si="12"/>
        <v>30345</v>
      </c>
      <c r="K307" s="53"/>
      <c r="L307" s="54"/>
      <c r="M307" s="53"/>
      <c r="N307" s="53"/>
    </row>
    <row r="308" spans="2:14" x14ac:dyDescent="0.35">
      <c r="B308" s="100">
        <v>306</v>
      </c>
      <c r="C308" s="91" t="s">
        <v>307</v>
      </c>
      <c r="D308" s="92" t="s">
        <v>53</v>
      </c>
      <c r="E308" s="84">
        <v>1</v>
      </c>
      <c r="F308" s="84">
        <v>1</v>
      </c>
      <c r="G308" s="101">
        <v>25500</v>
      </c>
      <c r="H308" s="102">
        <f t="shared" si="13"/>
        <v>25500</v>
      </c>
      <c r="I308" s="103">
        <f t="shared" si="14"/>
        <v>4845</v>
      </c>
      <c r="J308" s="103">
        <f t="shared" si="12"/>
        <v>30345</v>
      </c>
      <c r="K308" s="53"/>
      <c r="L308" s="54"/>
      <c r="M308" s="53"/>
      <c r="N308" s="53"/>
    </row>
    <row r="309" spans="2:14" x14ac:dyDescent="0.35">
      <c r="B309" s="100">
        <v>307</v>
      </c>
      <c r="C309" s="91" t="s">
        <v>308</v>
      </c>
      <c r="D309" s="92" t="s">
        <v>53</v>
      </c>
      <c r="E309" s="84">
        <v>1</v>
      </c>
      <c r="F309" s="84">
        <v>1</v>
      </c>
      <c r="G309" s="101">
        <v>25500</v>
      </c>
      <c r="H309" s="102">
        <f t="shared" si="13"/>
        <v>25500</v>
      </c>
      <c r="I309" s="103">
        <f t="shared" si="14"/>
        <v>4845</v>
      </c>
      <c r="J309" s="103">
        <f t="shared" si="12"/>
        <v>30345</v>
      </c>
      <c r="K309" s="53"/>
      <c r="L309" s="54"/>
      <c r="M309" s="53"/>
      <c r="N309" s="53"/>
    </row>
    <row r="310" spans="2:14" x14ac:dyDescent="0.35">
      <c r="B310" s="100">
        <v>308</v>
      </c>
      <c r="C310" s="91" t="s">
        <v>309</v>
      </c>
      <c r="D310" s="92" t="s">
        <v>53</v>
      </c>
      <c r="E310" s="84">
        <v>1</v>
      </c>
      <c r="F310" s="84">
        <v>1</v>
      </c>
      <c r="G310" s="101">
        <v>25500</v>
      </c>
      <c r="H310" s="102">
        <f t="shared" si="13"/>
        <v>25500</v>
      </c>
      <c r="I310" s="103">
        <f t="shared" si="14"/>
        <v>4845</v>
      </c>
      <c r="J310" s="103">
        <f t="shared" si="12"/>
        <v>30345</v>
      </c>
      <c r="K310" s="53"/>
      <c r="L310" s="54"/>
      <c r="M310" s="53"/>
      <c r="N310" s="53"/>
    </row>
    <row r="311" spans="2:14" x14ac:dyDescent="0.35">
      <c r="B311" s="100">
        <v>309</v>
      </c>
      <c r="C311" s="91" t="s">
        <v>310</v>
      </c>
      <c r="D311" s="92" t="s">
        <v>53</v>
      </c>
      <c r="E311" s="84">
        <v>1</v>
      </c>
      <c r="F311" s="84">
        <v>1</v>
      </c>
      <c r="G311" s="101">
        <v>25500</v>
      </c>
      <c r="H311" s="102">
        <f t="shared" si="13"/>
        <v>25500</v>
      </c>
      <c r="I311" s="103">
        <f t="shared" si="14"/>
        <v>4845</v>
      </c>
      <c r="J311" s="103">
        <f t="shared" si="12"/>
        <v>30345</v>
      </c>
      <c r="K311" s="53"/>
      <c r="L311" s="54"/>
      <c r="M311" s="53"/>
      <c r="N311" s="53"/>
    </row>
    <row r="312" spans="2:14" x14ac:dyDescent="0.35">
      <c r="B312" s="100">
        <v>310</v>
      </c>
      <c r="C312" s="91" t="s">
        <v>311</v>
      </c>
      <c r="D312" s="92" t="s">
        <v>53</v>
      </c>
      <c r="E312" s="84">
        <v>1</v>
      </c>
      <c r="F312" s="84">
        <v>1</v>
      </c>
      <c r="G312" s="101">
        <v>25500</v>
      </c>
      <c r="H312" s="102">
        <f t="shared" si="13"/>
        <v>25500</v>
      </c>
      <c r="I312" s="103">
        <f t="shared" si="14"/>
        <v>4845</v>
      </c>
      <c r="J312" s="103">
        <f t="shared" si="12"/>
        <v>30345</v>
      </c>
      <c r="K312" s="53"/>
      <c r="L312" s="54"/>
      <c r="M312" s="53"/>
      <c r="N312" s="53"/>
    </row>
    <row r="313" spans="2:14" x14ac:dyDescent="0.35">
      <c r="B313" s="100">
        <v>311</v>
      </c>
      <c r="C313" s="91" t="s">
        <v>312</v>
      </c>
      <c r="D313" s="92" t="s">
        <v>53</v>
      </c>
      <c r="E313" s="84">
        <v>1</v>
      </c>
      <c r="F313" s="84">
        <v>1</v>
      </c>
      <c r="G313" s="101">
        <v>25500</v>
      </c>
      <c r="H313" s="102">
        <f t="shared" si="13"/>
        <v>25500</v>
      </c>
      <c r="I313" s="103">
        <f t="shared" si="14"/>
        <v>4845</v>
      </c>
      <c r="J313" s="103">
        <f t="shared" si="12"/>
        <v>30345</v>
      </c>
      <c r="K313" s="53"/>
      <c r="L313" s="54"/>
      <c r="M313" s="53"/>
      <c r="N313" s="53"/>
    </row>
    <row r="314" spans="2:14" x14ac:dyDescent="0.35">
      <c r="B314" s="100">
        <v>312</v>
      </c>
      <c r="C314" s="91" t="s">
        <v>313</v>
      </c>
      <c r="D314" s="92" t="s">
        <v>53</v>
      </c>
      <c r="E314" s="84">
        <v>1</v>
      </c>
      <c r="F314" s="84">
        <v>1</v>
      </c>
      <c r="G314" s="101">
        <v>25500</v>
      </c>
      <c r="H314" s="102">
        <f t="shared" si="13"/>
        <v>25500</v>
      </c>
      <c r="I314" s="103">
        <f t="shared" si="14"/>
        <v>4845</v>
      </c>
      <c r="J314" s="103">
        <f t="shared" si="12"/>
        <v>30345</v>
      </c>
      <c r="K314" s="53"/>
      <c r="L314" s="54"/>
      <c r="M314" s="53"/>
      <c r="N314" s="53"/>
    </row>
    <row r="315" spans="2:14" x14ac:dyDescent="0.35">
      <c r="B315" s="100">
        <v>313</v>
      </c>
      <c r="C315" s="91" t="s">
        <v>314</v>
      </c>
      <c r="D315" s="92" t="s">
        <v>53</v>
      </c>
      <c r="E315" s="84">
        <v>1</v>
      </c>
      <c r="F315" s="84">
        <v>1</v>
      </c>
      <c r="G315" s="101">
        <v>25500</v>
      </c>
      <c r="H315" s="102">
        <f t="shared" si="13"/>
        <v>25500</v>
      </c>
      <c r="I315" s="103">
        <f t="shared" si="14"/>
        <v>4845</v>
      </c>
      <c r="J315" s="103">
        <f t="shared" si="12"/>
        <v>30345</v>
      </c>
      <c r="K315" s="53"/>
      <c r="L315" s="54"/>
      <c r="M315" s="53"/>
      <c r="N315" s="53"/>
    </row>
    <row r="316" spans="2:14" x14ac:dyDescent="0.35">
      <c r="B316" s="100">
        <v>314</v>
      </c>
      <c r="C316" s="91" t="s">
        <v>315</v>
      </c>
      <c r="D316" s="92" t="s">
        <v>53</v>
      </c>
      <c r="E316" s="84">
        <v>1</v>
      </c>
      <c r="F316" s="84">
        <v>1</v>
      </c>
      <c r="G316" s="101">
        <v>25500</v>
      </c>
      <c r="H316" s="102">
        <f t="shared" si="13"/>
        <v>25500</v>
      </c>
      <c r="I316" s="103">
        <f t="shared" si="14"/>
        <v>4845</v>
      </c>
      <c r="J316" s="103">
        <f t="shared" si="12"/>
        <v>30345</v>
      </c>
      <c r="K316" s="53"/>
      <c r="L316" s="54"/>
      <c r="M316" s="53"/>
      <c r="N316" s="53"/>
    </row>
    <row r="317" spans="2:14" x14ac:dyDescent="0.35">
      <c r="B317" s="100">
        <v>315</v>
      </c>
      <c r="C317" s="91" t="s">
        <v>316</v>
      </c>
      <c r="D317" s="92" t="s">
        <v>53</v>
      </c>
      <c r="E317" s="84">
        <v>1</v>
      </c>
      <c r="F317" s="84">
        <v>1</v>
      </c>
      <c r="G317" s="101">
        <v>25500</v>
      </c>
      <c r="H317" s="102">
        <f t="shared" si="13"/>
        <v>25500</v>
      </c>
      <c r="I317" s="103">
        <f t="shared" si="14"/>
        <v>4845</v>
      </c>
      <c r="J317" s="103">
        <f t="shared" si="12"/>
        <v>30345</v>
      </c>
      <c r="K317" s="53"/>
      <c r="L317" s="54"/>
      <c r="M317" s="53"/>
      <c r="N317" s="53"/>
    </row>
    <row r="318" spans="2:14" x14ac:dyDescent="0.35">
      <c r="B318" s="100">
        <v>316</v>
      </c>
      <c r="C318" s="91" t="s">
        <v>317</v>
      </c>
      <c r="D318" s="92" t="s">
        <v>53</v>
      </c>
      <c r="E318" s="84">
        <v>1</v>
      </c>
      <c r="F318" s="84">
        <v>1</v>
      </c>
      <c r="G318" s="101">
        <v>25500</v>
      </c>
      <c r="H318" s="102">
        <f t="shared" si="13"/>
        <v>25500</v>
      </c>
      <c r="I318" s="103">
        <f t="shared" si="14"/>
        <v>4845</v>
      </c>
      <c r="J318" s="103">
        <f t="shared" si="12"/>
        <v>30345</v>
      </c>
      <c r="K318" s="53"/>
      <c r="L318" s="54"/>
      <c r="M318" s="53"/>
      <c r="N318" s="53"/>
    </row>
    <row r="319" spans="2:14" x14ac:dyDescent="0.35">
      <c r="B319" s="100">
        <v>317</v>
      </c>
      <c r="C319" s="91" t="s">
        <v>318</v>
      </c>
      <c r="D319" s="92" t="s">
        <v>53</v>
      </c>
      <c r="E319" s="84">
        <v>1</v>
      </c>
      <c r="F319" s="84">
        <v>1</v>
      </c>
      <c r="G319" s="101">
        <v>25500</v>
      </c>
      <c r="H319" s="102">
        <f t="shared" si="13"/>
        <v>25500</v>
      </c>
      <c r="I319" s="103">
        <f t="shared" si="14"/>
        <v>4845</v>
      </c>
      <c r="J319" s="103">
        <f t="shared" si="12"/>
        <v>30345</v>
      </c>
      <c r="K319" s="53"/>
      <c r="L319" s="54"/>
      <c r="M319" s="53"/>
      <c r="N319" s="53"/>
    </row>
    <row r="320" spans="2:14" x14ac:dyDescent="0.35">
      <c r="B320" s="100">
        <v>318</v>
      </c>
      <c r="C320" s="91" t="s">
        <v>319</v>
      </c>
      <c r="D320" s="92" t="s">
        <v>53</v>
      </c>
      <c r="E320" s="84">
        <v>1</v>
      </c>
      <c r="F320" s="84">
        <v>1</v>
      </c>
      <c r="G320" s="101">
        <v>25500</v>
      </c>
      <c r="H320" s="102">
        <f t="shared" si="13"/>
        <v>25500</v>
      </c>
      <c r="I320" s="103">
        <f t="shared" si="14"/>
        <v>4845</v>
      </c>
      <c r="J320" s="103">
        <f t="shared" si="12"/>
        <v>30345</v>
      </c>
      <c r="K320" s="53"/>
      <c r="L320" s="54"/>
      <c r="M320" s="53"/>
      <c r="N320" s="53"/>
    </row>
    <row r="321" spans="2:14" x14ac:dyDescent="0.35">
      <c r="B321" s="100">
        <v>319</v>
      </c>
      <c r="C321" s="91" t="s">
        <v>320</v>
      </c>
      <c r="D321" s="92" t="s">
        <v>53</v>
      </c>
      <c r="E321" s="84">
        <v>1</v>
      </c>
      <c r="F321" s="84">
        <v>1</v>
      </c>
      <c r="G321" s="101">
        <v>25500</v>
      </c>
      <c r="H321" s="102">
        <f t="shared" si="13"/>
        <v>25500</v>
      </c>
      <c r="I321" s="103">
        <f t="shared" si="14"/>
        <v>4845</v>
      </c>
      <c r="J321" s="103">
        <f t="shared" si="12"/>
        <v>30345</v>
      </c>
      <c r="K321" s="53"/>
      <c r="L321" s="54"/>
      <c r="M321" s="53"/>
      <c r="N321" s="53"/>
    </row>
    <row r="322" spans="2:14" x14ac:dyDescent="0.35">
      <c r="B322" s="100">
        <v>320</v>
      </c>
      <c r="C322" s="91" t="s">
        <v>321</v>
      </c>
      <c r="D322" s="92" t="s">
        <v>53</v>
      </c>
      <c r="E322" s="84">
        <v>1</v>
      </c>
      <c r="F322" s="84">
        <v>1</v>
      </c>
      <c r="G322" s="101">
        <v>25500</v>
      </c>
      <c r="H322" s="102">
        <f t="shared" si="13"/>
        <v>25500</v>
      </c>
      <c r="I322" s="103">
        <f t="shared" si="14"/>
        <v>4845</v>
      </c>
      <c r="J322" s="103">
        <f t="shared" si="12"/>
        <v>30345</v>
      </c>
      <c r="K322" s="53"/>
      <c r="L322" s="54"/>
      <c r="M322" s="53"/>
      <c r="N322" s="53"/>
    </row>
    <row r="323" spans="2:14" x14ac:dyDescent="0.35">
      <c r="B323" s="100">
        <v>321</v>
      </c>
      <c r="C323" s="91" t="s">
        <v>322</v>
      </c>
      <c r="D323" s="92" t="s">
        <v>53</v>
      </c>
      <c r="E323" s="84">
        <v>1</v>
      </c>
      <c r="F323" s="84">
        <v>1</v>
      </c>
      <c r="G323" s="101">
        <v>25500</v>
      </c>
      <c r="H323" s="102">
        <f t="shared" si="13"/>
        <v>25500</v>
      </c>
      <c r="I323" s="103">
        <f t="shared" si="14"/>
        <v>4845</v>
      </c>
      <c r="J323" s="103">
        <f t="shared" si="12"/>
        <v>30345</v>
      </c>
      <c r="K323" s="53"/>
      <c r="L323" s="54"/>
      <c r="M323" s="53"/>
      <c r="N323" s="53"/>
    </row>
    <row r="324" spans="2:14" x14ac:dyDescent="0.35">
      <c r="B324" s="100">
        <v>322</v>
      </c>
      <c r="C324" s="83" t="s">
        <v>323</v>
      </c>
      <c r="D324" s="92" t="s">
        <v>53</v>
      </c>
      <c r="E324" s="84">
        <v>1</v>
      </c>
      <c r="F324" s="84">
        <v>1</v>
      </c>
      <c r="G324" s="101">
        <v>25500</v>
      </c>
      <c r="H324" s="102">
        <f t="shared" si="13"/>
        <v>25500</v>
      </c>
      <c r="I324" s="103">
        <f t="shared" si="14"/>
        <v>4845</v>
      </c>
      <c r="J324" s="103">
        <f t="shared" ref="J324:J357" si="15">+H324*1.19</f>
        <v>30345</v>
      </c>
      <c r="K324" s="53"/>
      <c r="L324" s="54"/>
      <c r="M324" s="53"/>
      <c r="N324" s="53"/>
    </row>
    <row r="325" spans="2:14" x14ac:dyDescent="0.35">
      <c r="B325" s="100">
        <v>323</v>
      </c>
      <c r="C325" s="91" t="s">
        <v>324</v>
      </c>
      <c r="D325" s="92" t="s">
        <v>53</v>
      </c>
      <c r="E325" s="84">
        <v>1</v>
      </c>
      <c r="F325" s="84">
        <v>1</v>
      </c>
      <c r="G325" s="101">
        <v>25500</v>
      </c>
      <c r="H325" s="102">
        <f t="shared" si="13"/>
        <v>25500</v>
      </c>
      <c r="I325" s="103">
        <f t="shared" si="14"/>
        <v>4845</v>
      </c>
      <c r="J325" s="103">
        <f t="shared" si="15"/>
        <v>30345</v>
      </c>
      <c r="K325" s="53"/>
      <c r="L325" s="54"/>
      <c r="M325" s="53"/>
      <c r="N325" s="53"/>
    </row>
    <row r="326" spans="2:14" x14ac:dyDescent="0.35">
      <c r="B326" s="100">
        <v>324</v>
      </c>
      <c r="C326" s="91" t="s">
        <v>325</v>
      </c>
      <c r="D326" s="92" t="s">
        <v>53</v>
      </c>
      <c r="E326" s="84">
        <v>1</v>
      </c>
      <c r="F326" s="84">
        <v>1</v>
      </c>
      <c r="G326" s="101">
        <v>25500</v>
      </c>
      <c r="H326" s="102">
        <f t="shared" si="13"/>
        <v>25500</v>
      </c>
      <c r="I326" s="103">
        <f t="shared" si="14"/>
        <v>4845</v>
      </c>
      <c r="J326" s="103">
        <f t="shared" si="15"/>
        <v>30345</v>
      </c>
      <c r="K326" s="53"/>
      <c r="L326" s="54"/>
      <c r="M326" s="53"/>
      <c r="N326" s="53"/>
    </row>
    <row r="327" spans="2:14" x14ac:dyDescent="0.35">
      <c r="B327" s="100">
        <v>325</v>
      </c>
      <c r="C327" s="91" t="s">
        <v>326</v>
      </c>
      <c r="D327" s="92" t="s">
        <v>53</v>
      </c>
      <c r="E327" s="84">
        <v>1</v>
      </c>
      <c r="F327" s="84">
        <v>1</v>
      </c>
      <c r="G327" s="101">
        <v>25500</v>
      </c>
      <c r="H327" s="102">
        <f t="shared" si="13"/>
        <v>25500</v>
      </c>
      <c r="I327" s="103">
        <f t="shared" si="14"/>
        <v>4845</v>
      </c>
      <c r="J327" s="103">
        <f t="shared" si="15"/>
        <v>30345</v>
      </c>
      <c r="K327" s="53"/>
      <c r="L327" s="54"/>
      <c r="M327" s="53"/>
      <c r="N327" s="53"/>
    </row>
    <row r="328" spans="2:14" x14ac:dyDescent="0.35">
      <c r="B328" s="100">
        <v>326</v>
      </c>
      <c r="C328" s="91" t="s">
        <v>327</v>
      </c>
      <c r="D328" s="92" t="s">
        <v>53</v>
      </c>
      <c r="E328" s="84">
        <v>1</v>
      </c>
      <c r="F328" s="84">
        <v>1</v>
      </c>
      <c r="G328" s="101">
        <v>25500</v>
      </c>
      <c r="H328" s="102">
        <f t="shared" ref="H328:H357" si="16">+G328*F328</f>
        <v>25500</v>
      </c>
      <c r="I328" s="103">
        <f t="shared" ref="I328:I357" si="17">+G328*0.19</f>
        <v>4845</v>
      </c>
      <c r="J328" s="103">
        <f t="shared" si="15"/>
        <v>30345</v>
      </c>
      <c r="K328" s="53"/>
      <c r="L328" s="54"/>
      <c r="M328" s="53"/>
      <c r="N328" s="53"/>
    </row>
    <row r="329" spans="2:14" x14ac:dyDescent="0.35">
      <c r="B329" s="100">
        <v>327</v>
      </c>
      <c r="C329" s="91" t="s">
        <v>328</v>
      </c>
      <c r="D329" s="92" t="s">
        <v>53</v>
      </c>
      <c r="E329" s="84">
        <v>1</v>
      </c>
      <c r="F329" s="84">
        <v>1</v>
      </c>
      <c r="G329" s="101">
        <v>25500</v>
      </c>
      <c r="H329" s="102">
        <f t="shared" si="16"/>
        <v>25500</v>
      </c>
      <c r="I329" s="103">
        <f t="shared" si="17"/>
        <v>4845</v>
      </c>
      <c r="J329" s="103">
        <f t="shared" si="15"/>
        <v>30345</v>
      </c>
      <c r="K329" s="53"/>
      <c r="L329" s="54"/>
      <c r="M329" s="53"/>
      <c r="N329" s="53"/>
    </row>
    <row r="330" spans="2:14" x14ac:dyDescent="0.35">
      <c r="B330" s="100">
        <v>328</v>
      </c>
      <c r="C330" s="91" t="s">
        <v>329</v>
      </c>
      <c r="D330" s="92" t="s">
        <v>53</v>
      </c>
      <c r="E330" s="84">
        <v>1</v>
      </c>
      <c r="F330" s="84">
        <v>1</v>
      </c>
      <c r="G330" s="101">
        <v>25500</v>
      </c>
      <c r="H330" s="102">
        <f t="shared" si="16"/>
        <v>25500</v>
      </c>
      <c r="I330" s="103">
        <f t="shared" si="17"/>
        <v>4845</v>
      </c>
      <c r="J330" s="103">
        <f t="shared" si="15"/>
        <v>30345</v>
      </c>
      <c r="K330" s="53"/>
      <c r="L330" s="54"/>
      <c r="M330" s="53"/>
      <c r="N330" s="53"/>
    </row>
    <row r="331" spans="2:14" x14ac:dyDescent="0.35">
      <c r="B331" s="100">
        <v>329</v>
      </c>
      <c r="C331" s="91" t="s">
        <v>330</v>
      </c>
      <c r="D331" s="92" t="s">
        <v>53</v>
      </c>
      <c r="E331" s="84">
        <v>1</v>
      </c>
      <c r="F331" s="84">
        <v>1</v>
      </c>
      <c r="G331" s="101">
        <v>25500</v>
      </c>
      <c r="H331" s="102">
        <f t="shared" si="16"/>
        <v>25500</v>
      </c>
      <c r="I331" s="103">
        <f t="shared" si="17"/>
        <v>4845</v>
      </c>
      <c r="J331" s="103">
        <f t="shared" si="15"/>
        <v>30345</v>
      </c>
      <c r="K331" s="53"/>
      <c r="L331" s="54"/>
      <c r="M331" s="53"/>
      <c r="N331" s="53"/>
    </row>
    <row r="332" spans="2:14" x14ac:dyDescent="0.35">
      <c r="B332" s="100">
        <v>330</v>
      </c>
      <c r="C332" s="91" t="s">
        <v>331</v>
      </c>
      <c r="D332" s="92" t="s">
        <v>53</v>
      </c>
      <c r="E332" s="84">
        <v>1</v>
      </c>
      <c r="F332" s="84">
        <v>1</v>
      </c>
      <c r="G332" s="101">
        <v>25500</v>
      </c>
      <c r="H332" s="102">
        <f t="shared" si="16"/>
        <v>25500</v>
      </c>
      <c r="I332" s="103">
        <f t="shared" si="17"/>
        <v>4845</v>
      </c>
      <c r="J332" s="103">
        <f t="shared" si="15"/>
        <v>30345</v>
      </c>
      <c r="K332" s="53"/>
      <c r="L332" s="54"/>
      <c r="M332" s="53"/>
      <c r="N332" s="53"/>
    </row>
    <row r="333" spans="2:14" x14ac:dyDescent="0.35">
      <c r="B333" s="100">
        <v>331</v>
      </c>
      <c r="C333" s="91" t="s">
        <v>332</v>
      </c>
      <c r="D333" s="92" t="s">
        <v>53</v>
      </c>
      <c r="E333" s="84">
        <v>1</v>
      </c>
      <c r="F333" s="84">
        <v>1</v>
      </c>
      <c r="G333" s="101">
        <v>25500</v>
      </c>
      <c r="H333" s="102">
        <f t="shared" si="16"/>
        <v>25500</v>
      </c>
      <c r="I333" s="103">
        <f t="shared" si="17"/>
        <v>4845</v>
      </c>
      <c r="J333" s="103">
        <f t="shared" si="15"/>
        <v>30345</v>
      </c>
      <c r="K333" s="53"/>
      <c r="L333" s="54"/>
      <c r="M333" s="53"/>
      <c r="N333" s="53"/>
    </row>
    <row r="334" spans="2:14" x14ac:dyDescent="0.35">
      <c r="B334" s="100">
        <v>332</v>
      </c>
      <c r="C334" s="91" t="s">
        <v>333</v>
      </c>
      <c r="D334" s="92" t="s">
        <v>53</v>
      </c>
      <c r="E334" s="84">
        <v>1</v>
      </c>
      <c r="F334" s="84">
        <v>1</v>
      </c>
      <c r="G334" s="101">
        <v>25500</v>
      </c>
      <c r="H334" s="102">
        <f t="shared" si="16"/>
        <v>25500</v>
      </c>
      <c r="I334" s="103">
        <f t="shared" si="17"/>
        <v>4845</v>
      </c>
      <c r="J334" s="103">
        <f t="shared" si="15"/>
        <v>30345</v>
      </c>
      <c r="K334" s="53"/>
      <c r="L334" s="54"/>
      <c r="M334" s="53"/>
      <c r="N334" s="53"/>
    </row>
    <row r="335" spans="2:14" x14ac:dyDescent="0.35">
      <c r="B335" s="100">
        <v>333</v>
      </c>
      <c r="C335" s="91" t="s">
        <v>334</v>
      </c>
      <c r="D335" s="92" t="s">
        <v>53</v>
      </c>
      <c r="E335" s="84">
        <v>1</v>
      </c>
      <c r="F335" s="84">
        <v>1</v>
      </c>
      <c r="G335" s="101">
        <v>25500</v>
      </c>
      <c r="H335" s="102">
        <f t="shared" si="16"/>
        <v>25500</v>
      </c>
      <c r="I335" s="103">
        <f t="shared" si="17"/>
        <v>4845</v>
      </c>
      <c r="J335" s="103">
        <f t="shared" si="15"/>
        <v>30345</v>
      </c>
      <c r="K335" s="53"/>
      <c r="L335" s="54"/>
      <c r="M335" s="53"/>
      <c r="N335" s="53"/>
    </row>
    <row r="336" spans="2:14" x14ac:dyDescent="0.35">
      <c r="B336" s="100">
        <v>334</v>
      </c>
      <c r="C336" s="91" t="s">
        <v>335</v>
      </c>
      <c r="D336" s="92" t="s">
        <v>53</v>
      </c>
      <c r="E336" s="84">
        <v>1</v>
      </c>
      <c r="F336" s="84">
        <v>1</v>
      </c>
      <c r="G336" s="101">
        <v>25500</v>
      </c>
      <c r="H336" s="102">
        <f t="shared" si="16"/>
        <v>25500</v>
      </c>
      <c r="I336" s="103">
        <f t="shared" si="17"/>
        <v>4845</v>
      </c>
      <c r="J336" s="103">
        <f t="shared" si="15"/>
        <v>30345</v>
      </c>
      <c r="K336" s="53"/>
      <c r="L336" s="54"/>
      <c r="M336" s="53"/>
      <c r="N336" s="53"/>
    </row>
    <row r="337" spans="2:14" x14ac:dyDescent="0.35">
      <c r="B337" s="100">
        <v>335</v>
      </c>
      <c r="C337" s="91" t="s">
        <v>336</v>
      </c>
      <c r="D337" s="92" t="s">
        <v>53</v>
      </c>
      <c r="E337" s="84">
        <v>1</v>
      </c>
      <c r="F337" s="84">
        <v>1</v>
      </c>
      <c r="G337" s="101">
        <v>25500</v>
      </c>
      <c r="H337" s="102">
        <f t="shared" si="16"/>
        <v>25500</v>
      </c>
      <c r="I337" s="103">
        <f t="shared" si="17"/>
        <v>4845</v>
      </c>
      <c r="J337" s="103">
        <f t="shared" si="15"/>
        <v>30345</v>
      </c>
      <c r="K337" s="53"/>
      <c r="L337" s="54"/>
      <c r="M337" s="53"/>
      <c r="N337" s="53"/>
    </row>
    <row r="338" spans="2:14" x14ac:dyDescent="0.35">
      <c r="B338" s="100">
        <v>336</v>
      </c>
      <c r="C338" s="91" t="s">
        <v>337</v>
      </c>
      <c r="D338" s="92" t="s">
        <v>53</v>
      </c>
      <c r="E338" s="84">
        <v>1</v>
      </c>
      <c r="F338" s="84">
        <v>1</v>
      </c>
      <c r="G338" s="101">
        <v>25500</v>
      </c>
      <c r="H338" s="102">
        <f t="shared" si="16"/>
        <v>25500</v>
      </c>
      <c r="I338" s="103">
        <f t="shared" si="17"/>
        <v>4845</v>
      </c>
      <c r="J338" s="103">
        <f t="shared" si="15"/>
        <v>30345</v>
      </c>
      <c r="K338" s="53"/>
      <c r="L338" s="54"/>
      <c r="M338" s="53"/>
      <c r="N338" s="53"/>
    </row>
    <row r="339" spans="2:14" x14ac:dyDescent="0.35">
      <c r="B339" s="100">
        <v>337</v>
      </c>
      <c r="C339" s="91" t="s">
        <v>338</v>
      </c>
      <c r="D339" s="92" t="s">
        <v>53</v>
      </c>
      <c r="E339" s="84">
        <v>1</v>
      </c>
      <c r="F339" s="84">
        <v>1</v>
      </c>
      <c r="G339" s="101">
        <v>25500</v>
      </c>
      <c r="H339" s="102">
        <f t="shared" si="16"/>
        <v>25500</v>
      </c>
      <c r="I339" s="103">
        <f t="shared" si="17"/>
        <v>4845</v>
      </c>
      <c r="J339" s="103">
        <f t="shared" si="15"/>
        <v>30345</v>
      </c>
      <c r="K339" s="53"/>
      <c r="L339" s="54"/>
      <c r="M339" s="53"/>
      <c r="N339" s="53"/>
    </row>
    <row r="340" spans="2:14" x14ac:dyDescent="0.35">
      <c r="B340" s="100">
        <v>338</v>
      </c>
      <c r="C340" s="91" t="s">
        <v>339</v>
      </c>
      <c r="D340" s="92" t="s">
        <v>53</v>
      </c>
      <c r="E340" s="84">
        <v>1</v>
      </c>
      <c r="F340" s="84">
        <v>1</v>
      </c>
      <c r="G340" s="101">
        <v>25500</v>
      </c>
      <c r="H340" s="102">
        <f t="shared" si="16"/>
        <v>25500</v>
      </c>
      <c r="I340" s="103">
        <f t="shared" si="17"/>
        <v>4845</v>
      </c>
      <c r="J340" s="103">
        <f t="shared" si="15"/>
        <v>30345</v>
      </c>
      <c r="K340" s="53"/>
      <c r="L340" s="54"/>
      <c r="M340" s="53"/>
      <c r="N340" s="53"/>
    </row>
    <row r="341" spans="2:14" x14ac:dyDescent="0.35">
      <c r="B341" s="100">
        <v>339</v>
      </c>
      <c r="C341" s="91" t="s">
        <v>340</v>
      </c>
      <c r="D341" s="92" t="s">
        <v>53</v>
      </c>
      <c r="E341" s="84">
        <v>1</v>
      </c>
      <c r="F341" s="84">
        <v>1</v>
      </c>
      <c r="G341" s="101">
        <v>25500</v>
      </c>
      <c r="H341" s="102">
        <f t="shared" si="16"/>
        <v>25500</v>
      </c>
      <c r="I341" s="103">
        <f t="shared" si="17"/>
        <v>4845</v>
      </c>
      <c r="J341" s="103">
        <f t="shared" si="15"/>
        <v>30345</v>
      </c>
      <c r="K341" s="53"/>
      <c r="L341" s="54"/>
      <c r="M341" s="53"/>
      <c r="N341" s="53"/>
    </row>
    <row r="342" spans="2:14" x14ac:dyDescent="0.35">
      <c r="B342" s="100">
        <v>340</v>
      </c>
      <c r="C342" s="91" t="s">
        <v>341</v>
      </c>
      <c r="D342" s="92" t="s">
        <v>53</v>
      </c>
      <c r="E342" s="84">
        <v>1</v>
      </c>
      <c r="F342" s="84">
        <v>1</v>
      </c>
      <c r="G342" s="101">
        <v>25500</v>
      </c>
      <c r="H342" s="102">
        <f t="shared" si="16"/>
        <v>25500</v>
      </c>
      <c r="I342" s="103">
        <f t="shared" si="17"/>
        <v>4845</v>
      </c>
      <c r="J342" s="103">
        <f t="shared" si="15"/>
        <v>30345</v>
      </c>
      <c r="K342" s="53"/>
      <c r="L342" s="54"/>
      <c r="M342" s="53"/>
      <c r="N342" s="53"/>
    </row>
    <row r="343" spans="2:14" x14ac:dyDescent="0.35">
      <c r="B343" s="100">
        <v>341</v>
      </c>
      <c r="C343" s="91" t="s">
        <v>342</v>
      </c>
      <c r="D343" s="92" t="s">
        <v>53</v>
      </c>
      <c r="E343" s="84">
        <v>1</v>
      </c>
      <c r="F343" s="84">
        <v>1</v>
      </c>
      <c r="G343" s="101">
        <v>25500</v>
      </c>
      <c r="H343" s="102">
        <f t="shared" si="16"/>
        <v>25500</v>
      </c>
      <c r="I343" s="103">
        <f t="shared" si="17"/>
        <v>4845</v>
      </c>
      <c r="J343" s="103">
        <f t="shared" si="15"/>
        <v>30345</v>
      </c>
      <c r="K343" s="53"/>
      <c r="L343" s="54"/>
      <c r="M343" s="53"/>
      <c r="N343" s="53"/>
    </row>
    <row r="344" spans="2:14" x14ac:dyDescent="0.35">
      <c r="B344" s="100">
        <v>342</v>
      </c>
      <c r="C344" s="91" t="s">
        <v>343</v>
      </c>
      <c r="D344" s="92" t="s">
        <v>53</v>
      </c>
      <c r="E344" s="84">
        <v>1</v>
      </c>
      <c r="F344" s="84">
        <v>1</v>
      </c>
      <c r="G344" s="101">
        <v>25500</v>
      </c>
      <c r="H344" s="102">
        <f t="shared" si="16"/>
        <v>25500</v>
      </c>
      <c r="I344" s="103">
        <f t="shared" si="17"/>
        <v>4845</v>
      </c>
      <c r="J344" s="103">
        <f t="shared" si="15"/>
        <v>30345</v>
      </c>
      <c r="K344" s="53"/>
      <c r="L344" s="54"/>
      <c r="M344" s="53"/>
      <c r="N344" s="53"/>
    </row>
    <row r="345" spans="2:14" x14ac:dyDescent="0.35">
      <c r="B345" s="100">
        <v>343</v>
      </c>
      <c r="C345" s="91" t="s">
        <v>344</v>
      </c>
      <c r="D345" s="92" t="s">
        <v>53</v>
      </c>
      <c r="E345" s="84">
        <v>1</v>
      </c>
      <c r="F345" s="84">
        <v>1</v>
      </c>
      <c r="G345" s="101">
        <v>25500</v>
      </c>
      <c r="H345" s="102">
        <f t="shared" si="16"/>
        <v>25500</v>
      </c>
      <c r="I345" s="103">
        <f t="shared" si="17"/>
        <v>4845</v>
      </c>
      <c r="J345" s="103">
        <f t="shared" si="15"/>
        <v>30345</v>
      </c>
      <c r="K345" s="53"/>
      <c r="L345" s="54"/>
      <c r="M345" s="53"/>
      <c r="N345" s="53"/>
    </row>
    <row r="346" spans="2:14" x14ac:dyDescent="0.35">
      <c r="B346" s="100">
        <v>344</v>
      </c>
      <c r="C346" s="91" t="s">
        <v>345</v>
      </c>
      <c r="D346" s="92" t="s">
        <v>53</v>
      </c>
      <c r="E346" s="84">
        <v>1</v>
      </c>
      <c r="F346" s="84">
        <v>1</v>
      </c>
      <c r="G346" s="101">
        <v>25500</v>
      </c>
      <c r="H346" s="102">
        <f t="shared" si="16"/>
        <v>25500</v>
      </c>
      <c r="I346" s="103">
        <f t="shared" si="17"/>
        <v>4845</v>
      </c>
      <c r="J346" s="103">
        <f t="shared" si="15"/>
        <v>30345</v>
      </c>
      <c r="K346" s="53"/>
      <c r="L346" s="54"/>
      <c r="M346" s="53"/>
      <c r="N346" s="53"/>
    </row>
    <row r="347" spans="2:14" x14ac:dyDescent="0.35">
      <c r="B347" s="100">
        <v>345</v>
      </c>
      <c r="C347" s="91" t="s">
        <v>346</v>
      </c>
      <c r="D347" s="92" t="s">
        <v>53</v>
      </c>
      <c r="E347" s="84">
        <v>1</v>
      </c>
      <c r="F347" s="84">
        <v>1</v>
      </c>
      <c r="G347" s="101">
        <v>25500</v>
      </c>
      <c r="H347" s="102">
        <f t="shared" si="16"/>
        <v>25500</v>
      </c>
      <c r="I347" s="103">
        <f t="shared" si="17"/>
        <v>4845</v>
      </c>
      <c r="J347" s="103">
        <f t="shared" si="15"/>
        <v>30345</v>
      </c>
      <c r="K347" s="53"/>
      <c r="L347" s="54"/>
      <c r="M347" s="53"/>
      <c r="N347" s="53"/>
    </row>
    <row r="348" spans="2:14" x14ac:dyDescent="0.35">
      <c r="B348" s="100">
        <v>346</v>
      </c>
      <c r="C348" s="91" t="s">
        <v>347</v>
      </c>
      <c r="D348" s="92" t="s">
        <v>53</v>
      </c>
      <c r="E348" s="84">
        <v>1</v>
      </c>
      <c r="F348" s="84">
        <v>1</v>
      </c>
      <c r="G348" s="101">
        <v>25500</v>
      </c>
      <c r="H348" s="102">
        <f t="shared" si="16"/>
        <v>25500</v>
      </c>
      <c r="I348" s="103">
        <f t="shared" si="17"/>
        <v>4845</v>
      </c>
      <c r="J348" s="103">
        <f t="shared" si="15"/>
        <v>30345</v>
      </c>
      <c r="K348" s="53"/>
      <c r="L348" s="54"/>
      <c r="M348" s="53"/>
      <c r="N348" s="53"/>
    </row>
    <row r="349" spans="2:14" x14ac:dyDescent="0.35">
      <c r="B349" s="100">
        <v>347</v>
      </c>
      <c r="C349" s="91" t="s">
        <v>348</v>
      </c>
      <c r="D349" s="92" t="s">
        <v>53</v>
      </c>
      <c r="E349" s="84">
        <v>1</v>
      </c>
      <c r="F349" s="84">
        <v>1</v>
      </c>
      <c r="G349" s="101">
        <v>25500</v>
      </c>
      <c r="H349" s="102">
        <f t="shared" si="16"/>
        <v>25500</v>
      </c>
      <c r="I349" s="103">
        <f t="shared" si="17"/>
        <v>4845</v>
      </c>
      <c r="J349" s="103">
        <f t="shared" si="15"/>
        <v>30345</v>
      </c>
      <c r="K349" s="53"/>
      <c r="L349" s="54"/>
      <c r="M349" s="53"/>
      <c r="N349" s="53"/>
    </row>
    <row r="350" spans="2:14" x14ac:dyDescent="0.35">
      <c r="B350" s="100">
        <v>348</v>
      </c>
      <c r="C350" s="91" t="s">
        <v>349</v>
      </c>
      <c r="D350" s="92" t="s">
        <v>53</v>
      </c>
      <c r="E350" s="84">
        <v>1</v>
      </c>
      <c r="F350" s="84">
        <v>1</v>
      </c>
      <c r="G350" s="101">
        <v>25500</v>
      </c>
      <c r="H350" s="102">
        <f t="shared" si="16"/>
        <v>25500</v>
      </c>
      <c r="I350" s="103">
        <f t="shared" si="17"/>
        <v>4845</v>
      </c>
      <c r="J350" s="103">
        <f t="shared" si="15"/>
        <v>30345</v>
      </c>
      <c r="K350" s="53"/>
      <c r="L350" s="54"/>
      <c r="M350" s="53"/>
      <c r="N350" s="53"/>
    </row>
    <row r="351" spans="2:14" x14ac:dyDescent="0.35">
      <c r="B351" s="100">
        <v>349</v>
      </c>
      <c r="C351" s="91" t="s">
        <v>350</v>
      </c>
      <c r="D351" s="92" t="s">
        <v>53</v>
      </c>
      <c r="E351" s="84">
        <v>1</v>
      </c>
      <c r="F351" s="84">
        <v>1</v>
      </c>
      <c r="G351" s="101">
        <v>25500</v>
      </c>
      <c r="H351" s="102">
        <f t="shared" si="16"/>
        <v>25500</v>
      </c>
      <c r="I351" s="103">
        <f t="shared" si="17"/>
        <v>4845</v>
      </c>
      <c r="J351" s="103">
        <f t="shared" si="15"/>
        <v>30345</v>
      </c>
      <c r="K351" s="53"/>
      <c r="L351" s="54"/>
      <c r="M351" s="53"/>
      <c r="N351" s="53"/>
    </row>
    <row r="352" spans="2:14" x14ac:dyDescent="0.35">
      <c r="B352" s="100">
        <v>350</v>
      </c>
      <c r="C352" s="91" t="s">
        <v>351</v>
      </c>
      <c r="D352" s="92" t="s">
        <v>53</v>
      </c>
      <c r="E352" s="84">
        <v>1</v>
      </c>
      <c r="F352" s="84">
        <v>1</v>
      </c>
      <c r="G352" s="101">
        <v>25500</v>
      </c>
      <c r="H352" s="102">
        <f t="shared" si="16"/>
        <v>25500</v>
      </c>
      <c r="I352" s="103">
        <f t="shared" si="17"/>
        <v>4845</v>
      </c>
      <c r="J352" s="103">
        <f t="shared" si="15"/>
        <v>30345</v>
      </c>
      <c r="K352" s="53"/>
      <c r="L352" s="54"/>
      <c r="M352" s="53"/>
      <c r="N352" s="53"/>
    </row>
    <row r="353" spans="2:14" x14ac:dyDescent="0.35">
      <c r="B353" s="100">
        <v>351</v>
      </c>
      <c r="C353" s="91" t="s">
        <v>352</v>
      </c>
      <c r="D353" s="92" t="s">
        <v>53</v>
      </c>
      <c r="E353" s="84">
        <v>1</v>
      </c>
      <c r="F353" s="84">
        <v>1</v>
      </c>
      <c r="G353" s="101">
        <v>25500</v>
      </c>
      <c r="H353" s="102">
        <f t="shared" si="16"/>
        <v>25500</v>
      </c>
      <c r="I353" s="103">
        <f t="shared" si="17"/>
        <v>4845</v>
      </c>
      <c r="J353" s="103">
        <f t="shared" si="15"/>
        <v>30345</v>
      </c>
      <c r="K353" s="53"/>
      <c r="L353" s="54"/>
      <c r="M353" s="53"/>
      <c r="N353" s="53"/>
    </row>
    <row r="354" spans="2:14" x14ac:dyDescent="0.35">
      <c r="B354" s="100">
        <v>352</v>
      </c>
      <c r="C354" s="91" t="s">
        <v>353</v>
      </c>
      <c r="D354" s="92" t="s">
        <v>53</v>
      </c>
      <c r="E354" s="84">
        <v>1</v>
      </c>
      <c r="F354" s="84">
        <v>1</v>
      </c>
      <c r="G354" s="101">
        <v>25500</v>
      </c>
      <c r="H354" s="102">
        <f t="shared" si="16"/>
        <v>25500</v>
      </c>
      <c r="I354" s="103">
        <f t="shared" si="17"/>
        <v>4845</v>
      </c>
      <c r="J354" s="103">
        <f t="shared" si="15"/>
        <v>30345</v>
      </c>
      <c r="K354" s="53"/>
      <c r="L354" s="54"/>
      <c r="M354" s="53"/>
      <c r="N354" s="53"/>
    </row>
    <row r="355" spans="2:14" x14ac:dyDescent="0.35">
      <c r="B355" s="100">
        <v>353</v>
      </c>
      <c r="C355" s="91" t="s">
        <v>354</v>
      </c>
      <c r="D355" s="92" t="s">
        <v>53</v>
      </c>
      <c r="E355" s="84">
        <v>1</v>
      </c>
      <c r="F355" s="84">
        <v>1</v>
      </c>
      <c r="G355" s="101">
        <v>25500</v>
      </c>
      <c r="H355" s="102">
        <f t="shared" si="16"/>
        <v>25500</v>
      </c>
      <c r="I355" s="103">
        <f t="shared" si="17"/>
        <v>4845</v>
      </c>
      <c r="J355" s="103">
        <f t="shared" si="15"/>
        <v>30345</v>
      </c>
      <c r="K355" s="53"/>
      <c r="L355" s="54"/>
      <c r="M355" s="53"/>
      <c r="N355" s="53"/>
    </row>
    <row r="356" spans="2:14" x14ac:dyDescent="0.35">
      <c r="B356" s="100">
        <v>354</v>
      </c>
      <c r="C356" s="91" t="s">
        <v>355</v>
      </c>
      <c r="D356" s="92" t="s">
        <v>53</v>
      </c>
      <c r="E356" s="84">
        <v>1</v>
      </c>
      <c r="F356" s="84">
        <v>1</v>
      </c>
      <c r="G356" s="101">
        <v>25500</v>
      </c>
      <c r="H356" s="102">
        <f t="shared" si="16"/>
        <v>25500</v>
      </c>
      <c r="I356" s="103">
        <f t="shared" si="17"/>
        <v>4845</v>
      </c>
      <c r="J356" s="103">
        <f t="shared" si="15"/>
        <v>30345</v>
      </c>
      <c r="K356" s="53"/>
      <c r="L356" s="54"/>
      <c r="M356" s="53"/>
      <c r="N356" s="53"/>
    </row>
    <row r="357" spans="2:14" x14ac:dyDescent="0.35">
      <c r="B357" s="100">
        <v>355</v>
      </c>
      <c r="C357" s="91" t="s">
        <v>356</v>
      </c>
      <c r="D357" s="92" t="s">
        <v>53</v>
      </c>
      <c r="E357" s="84">
        <v>1</v>
      </c>
      <c r="F357" s="84">
        <v>1</v>
      </c>
      <c r="G357" s="101">
        <v>25500</v>
      </c>
      <c r="H357" s="102">
        <f t="shared" si="16"/>
        <v>25500</v>
      </c>
      <c r="I357" s="103">
        <f t="shared" si="17"/>
        <v>4845</v>
      </c>
      <c r="J357" s="103">
        <f t="shared" si="15"/>
        <v>30345</v>
      </c>
      <c r="K357" s="53"/>
      <c r="L357" s="54"/>
      <c r="M357" s="53"/>
      <c r="N357" s="53"/>
    </row>
    <row r="358" spans="2:14" x14ac:dyDescent="0.35">
      <c r="L358" s="111"/>
    </row>
    <row r="359" spans="2:14" x14ac:dyDescent="0.35">
      <c r="H359" s="112"/>
    </row>
    <row r="360" spans="2:14" x14ac:dyDescent="0.35">
      <c r="J360" s="110"/>
    </row>
    <row r="361" spans="2:14" x14ac:dyDescent="0.35">
      <c r="G361" s="104" t="s">
        <v>50</v>
      </c>
      <c r="H361" s="105">
        <f>+SUM(H3:H357)</f>
        <v>17860541</v>
      </c>
      <c r="I361" s="105"/>
      <c r="J361" s="106"/>
    </row>
    <row r="362" spans="2:14" x14ac:dyDescent="0.35">
      <c r="G362" s="104" t="s">
        <v>51</v>
      </c>
      <c r="H362" s="105"/>
      <c r="I362" s="105"/>
      <c r="J362" s="106"/>
    </row>
    <row r="363" spans="2:14" x14ac:dyDescent="0.35">
      <c r="G363" s="104" t="s">
        <v>23</v>
      </c>
      <c r="H363" s="105">
        <f>H361-H362</f>
        <v>17860541</v>
      </c>
      <c r="I363" s="105"/>
      <c r="J363" s="106"/>
    </row>
    <row r="364" spans="2:14" x14ac:dyDescent="0.35">
      <c r="G364" s="104" t="s">
        <v>24</v>
      </c>
      <c r="H364" s="105">
        <f>H363*19%</f>
        <v>3393502.79</v>
      </c>
      <c r="I364" s="105"/>
      <c r="J364" s="106"/>
    </row>
    <row r="365" spans="2:14" x14ac:dyDescent="0.35">
      <c r="G365" s="104" t="s">
        <v>25</v>
      </c>
      <c r="H365" s="105">
        <f>H364+H363</f>
        <v>21254043.789999999</v>
      </c>
      <c r="I365" s="105"/>
      <c r="J365" s="106"/>
    </row>
    <row r="366" spans="2:14" x14ac:dyDescent="0.35">
      <c r="G366" s="107"/>
      <c r="H366" s="108"/>
      <c r="I366" s="106"/>
      <c r="J366" s="106"/>
    </row>
  </sheetData>
  <autoFilter ref="A2:L2" xr:uid="{00000000-0001-0000-0000-000000000000}"/>
  <dataValidations count="4">
    <dataValidation allowBlank="1" showInputMessage="1" sqref="C68:C69" xr:uid="{00000000-0002-0000-0000-000000000000}"/>
    <dataValidation allowBlank="1" showInputMessage="1" showErrorMessage="1" promptTitle="DESCRIPCIÓN DEL BIEN" prompt="Describa de manera clara el nombre del elemento que se esta solicitando y las caracteristicas del mismo si es necesario." sqref="D68:D69 D3:D66" xr:uid="{00000000-0002-0000-0000-000001000000}"/>
    <dataValidation allowBlank="1" showInputMessage="1" showErrorMessage="1" promptTitle="CANTIDAD ENTREGADA" prompt="Espacio diligenciado por el almacensita de cada centro de costo. detalla la cantidad de bienes entregados  al cuentadante.Puede ser inferior a la cantidad solicitada toda vez que las solicitudes se atienen de acuerdo a las existencias en el almacén." sqref="G3:G357" xr:uid="{BC55C167-6136-4C24-B75B-439CE6C2F679}"/>
    <dataValidation allowBlank="1" showInputMessage="1" showErrorMessage="1" promptTitle="CANTIDAD SOLICITADA" prompt="Digite la cantidad de unidades solicitadas del bien" sqref="E68:F69 E3:F66" xr:uid="{00000000-0002-0000-0000-000003000000}"/>
  </dataValidations>
  <pageMargins left="0.25" right="0.25" top="0.75" bottom="0.75" header="0.3" footer="0.3"/>
  <pageSetup paperSize="9" scale="5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D96454ED0823741A389F6B0588C94B8" ma:contentTypeVersion="10" ma:contentTypeDescription="Crear nuevo documento." ma:contentTypeScope="" ma:versionID="2345330c6937fabb0f8a93f2a8c46414">
  <xsd:schema xmlns:xsd="http://www.w3.org/2001/XMLSchema" xmlns:xs="http://www.w3.org/2001/XMLSchema" xmlns:p="http://schemas.microsoft.com/office/2006/metadata/properties" xmlns:ns2="90530393-e27c-4aeb-8ef7-c056e32b00ae" xmlns:ns3="41e7dafa-c4b1-4c6c-8412-49e03e03718a" targetNamespace="http://schemas.microsoft.com/office/2006/metadata/properties" ma:root="true" ma:fieldsID="13dc07269094287faedc1dee61b1560f" ns2:_="" ns3:_="">
    <xsd:import namespace="90530393-e27c-4aeb-8ef7-c056e32b00ae"/>
    <xsd:import namespace="41e7dafa-c4b1-4c6c-8412-49e03e0371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530393-e27c-4aeb-8ef7-c056e32b00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e7dafa-c4b1-4c6c-8412-49e03e0371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640bdaf-3769-4aa8-ac5c-db0e54a5894f}" ma:internalName="TaxCatchAll" ma:showField="CatchAllData" ma:web="41e7dafa-c4b1-4c6c-8412-49e03e0371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530393-e27c-4aeb-8ef7-c056e32b00ae">
      <Terms xmlns="http://schemas.microsoft.com/office/infopath/2007/PartnerControls"/>
    </lcf76f155ced4ddcb4097134ff3c332f>
    <TaxCatchAll xmlns="41e7dafa-c4b1-4c6c-8412-49e03e03718a" xsi:nil="true"/>
  </documentManagement>
</p:properties>
</file>

<file path=customXml/itemProps1.xml><?xml version="1.0" encoding="utf-8"?>
<ds:datastoreItem xmlns:ds="http://schemas.openxmlformats.org/officeDocument/2006/customXml" ds:itemID="{F1943BE7-AA96-48B3-9DCE-9756225F04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6B2AA9-7EFD-4EEC-AD7E-2ACF28182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530393-e27c-4aeb-8ef7-c056e32b00ae"/>
    <ds:schemaRef ds:uri="41e7dafa-c4b1-4c6c-8412-49e03e0371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6F1B08-3917-42B1-88E5-1D7D24359B1E}">
  <ds:schemaRefs>
    <ds:schemaRef ds:uri="http://schemas.microsoft.com/office/2006/metadata/properties"/>
    <ds:schemaRef ds:uri="http://schemas.microsoft.com/office/infopath/2007/PartnerControls"/>
    <ds:schemaRef ds:uri="90530393-e27c-4aeb-8ef7-c056e32b00ae"/>
    <ds:schemaRef ds:uri="41e7dafa-c4b1-4c6c-8412-49e03e0371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OPF10V3_Ppta Operaciones (2)</vt:lpstr>
      <vt:lpstr>OPF10V3_Ppta Operaciones</vt:lpstr>
      <vt:lpstr>MODIFICACIONES</vt:lpstr>
      <vt:lpstr>OPF10V5_Ppta Final (2)</vt:lpstr>
      <vt:lpstr>MODIFICACIONES!Área_de_impresión</vt:lpstr>
      <vt:lpstr>'OPF10V3_Ppta Operaciones'!Área_de_impresión</vt:lpstr>
      <vt:lpstr>'OPF10V3_Ppta Operaciones (2)'!Área_de_impresión</vt:lpstr>
      <vt:lpstr>'OPF10V5_Ppta Final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2026-04-17T18:11:46Z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2024-11-15T01:24:09Z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815a1994-c5cb-4633-86bd-736e3412568d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0x0101009D96454ED0823741A389F6B0588C94B8</vt:lpwstr>
  </property>
  <property fmtid="{D5CDD505-2E9C-101B-9397-08002B2CF9AE}" pid="10" name="MediaServiceImageTags">
    <vt:lpwstr/>
  </property>
</Properties>
</file>