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ena4-my.sharepoint.com/personal/drhoz_sena_edu_co/Documents/PROCESOS CAAG 2026/BIENES Y SERVICIOS/05. SASI MF/"/>
    </mc:Choice>
  </mc:AlternateContent>
  <xr:revisionPtr revIDLastSave="11" documentId="13_ncr:1_{94494F00-F6D2-4A44-98EB-0562E0586AFC}" xr6:coauthVersionLast="47" xr6:coauthVersionMax="47" xr10:uidLastSave="{B51A5BB9-0302-4552-8512-CE16C066231F}"/>
  <bookViews>
    <workbookView xWindow="-120" yWindow="-120" windowWidth="29040" windowHeight="15720" activeTab="1"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3" l="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41" i="3" s="1"/>
  <c r="B42" i="3" s="1"/>
  <c r="B43" i="3" s="1"/>
  <c r="B44" i="3" s="1"/>
  <c r="B45" i="3" s="1"/>
  <c r="B46" i="3" s="1"/>
  <c r="B47" i="3" s="1"/>
  <c r="B48" i="3" s="1"/>
  <c r="B49" i="3" s="1"/>
  <c r="B50" i="3" s="1"/>
  <c r="B51" i="3" s="1"/>
  <c r="B52" i="3" s="1"/>
  <c r="B53" i="3" s="1"/>
  <c r="B54" i="3" s="1"/>
  <c r="B55" i="3" s="1"/>
  <c r="B56" i="3" s="1"/>
  <c r="B57" i="3" s="1"/>
  <c r="B58" i="3" s="1"/>
  <c r="B59" i="3" s="1"/>
  <c r="B60" i="3" s="1"/>
  <c r="B61" i="3" s="1"/>
  <c r="B62" i="3" s="1"/>
  <c r="B63" i="3" s="1"/>
  <c r="B64" i="3" s="1"/>
  <c r="B65" i="3" s="1"/>
  <c r="B66" i="3" s="1"/>
  <c r="B67" i="3" s="1"/>
  <c r="B68" i="3" s="1"/>
  <c r="B69" i="3" s="1"/>
  <c r="B70" i="3" s="1"/>
  <c r="B71" i="3" s="1"/>
  <c r="B72" i="3" s="1"/>
  <c r="B73" i="3" s="1"/>
  <c r="B74" i="3" s="1"/>
  <c r="B75" i="3" s="1"/>
  <c r="B76" i="3" s="1"/>
  <c r="B77" i="3" s="1"/>
  <c r="B78" i="3" s="1"/>
  <c r="B79" i="3" s="1"/>
  <c r="B80" i="3" s="1"/>
  <c r="B81" i="3" s="1"/>
  <c r="B82" i="3" s="1"/>
  <c r="B83" i="3" s="1"/>
  <c r="B84" i="3" s="1"/>
  <c r="B85" i="3" s="1"/>
  <c r="B86" i="3" s="1"/>
  <c r="B87" i="3" s="1"/>
  <c r="B88" i="3" s="1"/>
  <c r="B89" i="3" s="1"/>
  <c r="B90" i="3" s="1"/>
  <c r="B91" i="3" s="1"/>
  <c r="B13" i="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H13" i="1"/>
  <c r="H14" i="1"/>
  <c r="H15" i="1"/>
  <c r="I15" i="1" s="1"/>
  <c r="J15" i="1" s="1"/>
  <c r="H16" i="1"/>
  <c r="I16" i="1" s="1"/>
  <c r="J16" i="1" s="1"/>
  <c r="H17" i="1"/>
  <c r="I17" i="1" s="1"/>
  <c r="J17" i="1" s="1"/>
  <c r="H18" i="1"/>
  <c r="H19" i="1"/>
  <c r="H20" i="1"/>
  <c r="H21" i="1"/>
  <c r="I21" i="1" s="1"/>
  <c r="J21" i="1" s="1"/>
  <c r="H22" i="1"/>
  <c r="I22" i="1" s="1"/>
  <c r="J22" i="1" s="1"/>
  <c r="H23" i="1"/>
  <c r="I23" i="1" s="1"/>
  <c r="J23" i="1" s="1"/>
  <c r="H24" i="1"/>
  <c r="I24" i="1" s="1"/>
  <c r="J24" i="1" s="1"/>
  <c r="H25" i="1"/>
  <c r="I25" i="1" s="1"/>
  <c r="J25" i="1" s="1"/>
  <c r="H26" i="1"/>
  <c r="H27" i="1"/>
  <c r="H28" i="1"/>
  <c r="H29" i="1"/>
  <c r="I29" i="1" s="1"/>
  <c r="J29" i="1" s="1"/>
  <c r="H30" i="1"/>
  <c r="H31" i="1"/>
  <c r="I31" i="1" s="1"/>
  <c r="J31" i="1" s="1"/>
  <c r="H32" i="1"/>
  <c r="H33" i="1"/>
  <c r="I33" i="1" s="1"/>
  <c r="J33" i="1" s="1"/>
  <c r="H34" i="1"/>
  <c r="H35" i="1"/>
  <c r="I35" i="1" s="1"/>
  <c r="J35" i="1" s="1"/>
  <c r="H36" i="1"/>
  <c r="H37" i="1"/>
  <c r="H38" i="1"/>
  <c r="H39" i="1"/>
  <c r="I39" i="1" s="1"/>
  <c r="J39" i="1" s="1"/>
  <c r="H40" i="1"/>
  <c r="I40" i="1" s="1"/>
  <c r="J40" i="1" s="1"/>
  <c r="H41" i="1"/>
  <c r="H42" i="1"/>
  <c r="H43" i="1"/>
  <c r="H44" i="1"/>
  <c r="H45" i="1"/>
  <c r="H46" i="1"/>
  <c r="H47" i="1"/>
  <c r="I47" i="1" s="1"/>
  <c r="J47" i="1" s="1"/>
  <c r="H48" i="1"/>
  <c r="I48" i="1" s="1"/>
  <c r="J48" i="1" s="1"/>
  <c r="H49" i="1"/>
  <c r="I49" i="1" s="1"/>
  <c r="J49" i="1" s="1"/>
  <c r="H50" i="1"/>
  <c r="H51" i="1"/>
  <c r="H52" i="1"/>
  <c r="H53" i="1"/>
  <c r="I53" i="1" s="1"/>
  <c r="J53" i="1" s="1"/>
  <c r="H54" i="1"/>
  <c r="I54" i="1" s="1"/>
  <c r="J54" i="1" s="1"/>
  <c r="H55" i="1"/>
  <c r="I55" i="1" s="1"/>
  <c r="J55" i="1" s="1"/>
  <c r="H56" i="1"/>
  <c r="I56" i="1" s="1"/>
  <c r="J56" i="1" s="1"/>
  <c r="H57" i="1"/>
  <c r="H58" i="1"/>
  <c r="H59" i="1"/>
  <c r="I59" i="1" s="1"/>
  <c r="J59" i="1" s="1"/>
  <c r="H60" i="1"/>
  <c r="H61" i="1"/>
  <c r="H62" i="1"/>
  <c r="H63" i="1"/>
  <c r="H64" i="1"/>
  <c r="I64" i="1" s="1"/>
  <c r="J64" i="1" s="1"/>
  <c r="H65" i="1"/>
  <c r="I65" i="1" s="1"/>
  <c r="J65" i="1" s="1"/>
  <c r="H66" i="1"/>
  <c r="H67" i="1"/>
  <c r="H68" i="1"/>
  <c r="H69" i="1"/>
  <c r="I69" i="1" s="1"/>
  <c r="J69" i="1" s="1"/>
  <c r="H70" i="1"/>
  <c r="H71" i="1"/>
  <c r="I71" i="1" s="1"/>
  <c r="J71" i="1" s="1"/>
  <c r="H72" i="1"/>
  <c r="I72" i="1" s="1"/>
  <c r="J72" i="1" s="1"/>
  <c r="H73" i="1"/>
  <c r="H74" i="1"/>
  <c r="H75" i="1"/>
  <c r="H76" i="1"/>
  <c r="H77" i="1"/>
  <c r="H78" i="1"/>
  <c r="H79" i="1"/>
  <c r="I79" i="1" s="1"/>
  <c r="J79" i="1" s="1"/>
  <c r="H80" i="1"/>
  <c r="I80" i="1" s="1"/>
  <c r="J80" i="1" s="1"/>
  <c r="H81" i="1"/>
  <c r="I81" i="1" s="1"/>
  <c r="J81" i="1" s="1"/>
  <c r="H82" i="1"/>
  <c r="H83" i="1"/>
  <c r="I83" i="1" s="1"/>
  <c r="J83" i="1" s="1"/>
  <c r="H84" i="1"/>
  <c r="H85" i="1"/>
  <c r="I85" i="1" s="1"/>
  <c r="J85" i="1" s="1"/>
  <c r="H86" i="1"/>
  <c r="H87" i="1"/>
  <c r="H88" i="1"/>
  <c r="I88" i="1" s="1"/>
  <c r="J88" i="1" s="1"/>
  <c r="H89" i="1"/>
  <c r="I89" i="1" s="1"/>
  <c r="J89" i="1" s="1"/>
  <c r="H90" i="1"/>
  <c r="H91" i="1"/>
  <c r="H92" i="1"/>
  <c r="H12" i="1"/>
  <c r="I12" i="1" s="1"/>
  <c r="J12" i="1" s="1"/>
  <c r="I13" i="1"/>
  <c r="J13" i="1" s="1"/>
  <c r="I14" i="1"/>
  <c r="J14" i="1" s="1"/>
  <c r="I18" i="1"/>
  <c r="J18" i="1"/>
  <c r="I19" i="1"/>
  <c r="J19" i="1"/>
  <c r="I20" i="1"/>
  <c r="J20" i="1" s="1"/>
  <c r="I26" i="1"/>
  <c r="J26" i="1"/>
  <c r="I27" i="1"/>
  <c r="J27" i="1" s="1"/>
  <c r="I28" i="1"/>
  <c r="J28" i="1"/>
  <c r="I30" i="1"/>
  <c r="J30" i="1" s="1"/>
  <c r="I32" i="1"/>
  <c r="J32" i="1" s="1"/>
  <c r="I34" i="1"/>
  <c r="J34" i="1"/>
  <c r="I36" i="1"/>
  <c r="J36" i="1" s="1"/>
  <c r="I37" i="1"/>
  <c r="J37" i="1"/>
  <c r="I38" i="1"/>
  <c r="J38" i="1" s="1"/>
  <c r="I41" i="1"/>
  <c r="J41" i="1" s="1"/>
  <c r="I42" i="1"/>
  <c r="J42" i="1" s="1"/>
  <c r="I43" i="1"/>
  <c r="J43" i="1" s="1"/>
  <c r="I44" i="1"/>
  <c r="J44" i="1"/>
  <c r="I45" i="1"/>
  <c r="J45" i="1"/>
  <c r="I46" i="1"/>
  <c r="J46" i="1"/>
  <c r="I50" i="1"/>
  <c r="J50" i="1"/>
  <c r="I51" i="1"/>
  <c r="J51" i="1"/>
  <c r="I52" i="1"/>
  <c r="J52" i="1" s="1"/>
  <c r="I57" i="1"/>
  <c r="J57" i="1" s="1"/>
  <c r="I58" i="1"/>
  <c r="J58" i="1" s="1"/>
  <c r="I60" i="1"/>
  <c r="J60" i="1" s="1"/>
  <c r="I61" i="1"/>
  <c r="J61" i="1"/>
  <c r="I62" i="1"/>
  <c r="J62" i="1"/>
  <c r="I63" i="1"/>
  <c r="J63" i="1" s="1"/>
  <c r="I66" i="1"/>
  <c r="J66" i="1" s="1"/>
  <c r="I67" i="1"/>
  <c r="J67" i="1"/>
  <c r="I68" i="1"/>
  <c r="J68" i="1" s="1"/>
  <c r="I70" i="1"/>
  <c r="J70" i="1"/>
  <c r="I73" i="1"/>
  <c r="J73" i="1" s="1"/>
  <c r="I74" i="1"/>
  <c r="J74" i="1" s="1"/>
  <c r="I75" i="1"/>
  <c r="J75" i="1"/>
  <c r="I76" i="1"/>
  <c r="J76" i="1"/>
  <c r="I77" i="1"/>
  <c r="J77" i="1" s="1"/>
  <c r="I78" i="1"/>
  <c r="J78" i="1" s="1"/>
  <c r="I82" i="1"/>
  <c r="J82" i="1" s="1"/>
  <c r="I84" i="1"/>
  <c r="J84" i="1" s="1"/>
  <c r="I86" i="1"/>
  <c r="J86" i="1"/>
  <c r="I87" i="1"/>
  <c r="J87" i="1"/>
  <c r="I90" i="1"/>
  <c r="J90" i="1" s="1"/>
  <c r="I91" i="1"/>
  <c r="J91" i="1"/>
  <c r="I92" i="1"/>
  <c r="J92" i="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11" i="3"/>
  <c r="H92" i="3" l="1"/>
  <c r="J93" i="1"/>
</calcChain>
</file>

<file path=xl/sharedStrings.xml><?xml version="1.0" encoding="utf-8"?>
<sst xmlns="http://schemas.openxmlformats.org/spreadsheetml/2006/main" count="526" uniqueCount="157">
  <si>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</si>
  <si>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</si>
  <si>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</si>
  <si>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</si>
  <si>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</si>
  <si>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</si>
  <si>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</si>
  <si>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</si>
  <si>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</si>
  <si>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</si>
  <si>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</si>
  <si>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</si>
  <si>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</si>
  <si>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</si>
  <si>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</si>
  <si>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</si>
  <si>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</si>
  <si>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Unidad</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</si>
  <si>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</si>
  <si>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 xml:space="preserve">Kilogramo </t>
  </si>
  <si>
    <t>TOTAL</t>
  </si>
  <si>
    <t>VALOR UNITARIO + IVA</t>
  </si>
  <si>
    <t>El suscrito, obrando en representación de _______________________, ofrezco como oferta económica para contratar con el Centro Acuícola y Agroindustrial de Gaira, Regional Magdalena dentro del proceso SASI-MGN-CAAG-0002-2026, el valor de ______________($________________) incluido el IVA en valores unitarios.</t>
  </si>
  <si>
    <t>El proponente será el único responsable de verificar la exactitud de las operaciones aritméticas y matemáticas contenidas en el Formato de Oferta Económica. En consecuencia, deberá revisar integralmente los valores diligenciados antes de la presentación de su oferta. Asimismo, con el fin de facilitar la validación y evaluación de la propuesta económica, esta deberá presentarse preferiblemente en formato editable .XLSX (Microsoft Excel), evitando su presentación únicamente en formato PDF.</t>
  </si>
  <si>
    <t xml:space="preserve">Lamina de acero al carbono serie SAE 1010 enrollada en caliente   </t>
  </si>
  <si>
    <t>Lamina de acero al carbono de  2,40m x 1,20m x 1/4"</t>
  </si>
  <si>
    <t xml:space="preserve">Platina de acero </t>
  </si>
  <si>
    <t>Platina de acero al carbono de  6m x 4" x 3/8"</t>
  </si>
  <si>
    <t>Lámina de Acero al Carbono sae 1000 enrrollada en frio</t>
  </si>
  <si>
    <t>Lámina de Acero al Carbono CR A36 1/2"x1,20x2,40 metros</t>
  </si>
  <si>
    <t xml:space="preserve">Electrodo de soldadura </t>
  </si>
  <si>
    <t>Electrodo revestido E6011 de 1/8"  x 350 mm  caja POR 20 KILOS</t>
  </si>
  <si>
    <t>Lbs</t>
  </si>
  <si>
    <t>Electrodo revestido E7018 de 1/8"  x 350 mm caja POR 20 KILOS</t>
  </si>
  <si>
    <t>Electrodo revestido E6013 de  1/8" x 350 mm caja POR 20 KILOS</t>
  </si>
  <si>
    <t>ELECTRODOS DE SOLDADURA 6010 de 1/8" caja POR 20 KILOS</t>
  </si>
  <si>
    <t>ELECTRODOS DE SOLDADURA E312 de 1/8" caja POR 20 KILOS</t>
  </si>
  <si>
    <t>ELECTRODOS DE SOLDADURA E4043 DE 1/8" caja POR 20 KILOS</t>
  </si>
  <si>
    <t>Disco abrasivo</t>
  </si>
  <si>
    <t>Disco abrasivo de 4 1/2" x  1/8"  x 7/8"  A24R  Tipo 27</t>
  </si>
  <si>
    <t>Disco abrasivo de 4 1/2" x  1/16"  x 7/8"  A24R  Tipo 27</t>
  </si>
  <si>
    <t>DISCO  PULIDORA 4 1/2"X7/8x FLAP No 60</t>
  </si>
  <si>
    <t>DISCO  PULIDORA 4 1/2"X7/8x FLAP No 61</t>
  </si>
  <si>
    <t xml:space="preserve">Piedras abrasivas </t>
  </si>
  <si>
    <t xml:space="preserve">Piedras abrasivas de 12" x 2" x 1/2"  Grano 60 </t>
  </si>
  <si>
    <t>GRATA CIRCULAR ENTORCHADA 7" X 7/8</t>
  </si>
  <si>
    <t>Grata circular de acero inoxidable trenzado</t>
  </si>
  <si>
    <t>Portaelectrodo</t>
  </si>
  <si>
    <t>Portaelectro  de  300 amperios</t>
  </si>
  <si>
    <t xml:space="preserve">Boquilla </t>
  </si>
  <si>
    <t>Boquilla de oxicorte (Victor)  No. 0 0</t>
  </si>
  <si>
    <t xml:space="preserve">Boquilla de oxicorte (Victor)  No. 0 </t>
  </si>
  <si>
    <t xml:space="preserve">Boquilla de oxicorte (Victor) No.1 </t>
  </si>
  <si>
    <t>Esteatita</t>
  </si>
  <si>
    <t>Tiza industrial para metal</t>
  </si>
  <si>
    <t xml:space="preserve">Marcadores </t>
  </si>
  <si>
    <t>Marcador borrable para tablero</t>
  </si>
  <si>
    <t>Alicate de articulación movible o de ranura 15"</t>
  </si>
  <si>
    <t>Escuadra</t>
  </si>
  <si>
    <t>Escuadra metálica de 10" (25 cm)</t>
  </si>
  <si>
    <t>Marcadores Metálicos</t>
  </si>
  <si>
    <t xml:space="preserve">Marcadores Metálicos </t>
  </si>
  <si>
    <t>Escuadra magnética de 4"</t>
  </si>
  <si>
    <t>Martillo de bola</t>
  </si>
  <si>
    <t>Martillo de bola de 8 oz de 1" de cara mango de madera de 12"</t>
  </si>
  <si>
    <t xml:space="preserve">Cepillo de alambre </t>
  </si>
  <si>
    <t>Cepillo de alambre cerdas de acero</t>
  </si>
  <si>
    <t>Pinza de presión</t>
  </si>
  <si>
    <t>Hombresolo presión soldador de 9"</t>
  </si>
  <si>
    <t>Hombresolo de 7"</t>
  </si>
  <si>
    <t>Juego de destornilladores</t>
  </si>
  <si>
    <t>Juego de destornilladores magneticos de 9 piezas</t>
  </si>
  <si>
    <t>Limpiador de boquillas</t>
  </si>
  <si>
    <t>Limpiador de boquillas soplete de corte</t>
  </si>
  <si>
    <t xml:space="preserve">Vidrios Transparente  para careta de soldadura electrica </t>
  </si>
  <si>
    <t xml:space="preserve">Vidrios Transparente para careta de soldadura electrica  </t>
  </si>
  <si>
    <t xml:space="preserve">Cinta metrica </t>
  </si>
  <si>
    <t>Cinta metrica o Flexómetro de 5 m</t>
  </si>
  <si>
    <t xml:space="preserve">Vidrios Inactinico para careta de soldadura electrica </t>
  </si>
  <si>
    <t>Vidrios Inactinico para careta de soldadura electrica  No. 11</t>
  </si>
  <si>
    <t>Marco para segueta de 12"</t>
  </si>
  <si>
    <t>Hoja de segueta 12" x 24 TH</t>
  </si>
  <si>
    <t xml:space="preserve">
Soldadura MIG AWS ER70S-6 de 0.035”</t>
  </si>
  <si>
    <t xml:space="preserve">metal de aporte para proceso de soldeo POR 15 KILOS </t>
  </si>
  <si>
    <t>Soldadura MIG AWS E70C-6M de 0.035”</t>
  </si>
  <si>
    <t>metal de aporte para proceso de soldeo  POR 15 KILOS</t>
  </si>
  <si>
    <t>Electrodo tubular AWS E71T-11 de 0.068” Innershield NR-211MP</t>
  </si>
  <si>
    <t>Libra</t>
  </si>
  <si>
    <t>Electrodo tubular AWS E71T-8-H16 x 0.068" Innershield NR-232</t>
  </si>
  <si>
    <t>Gel desmoldante para pistola MIG</t>
  </si>
  <si>
    <t xml:space="preserve">Protector de tobera y punta de contacto proceso GMAW </t>
  </si>
  <si>
    <t xml:space="preserve">Tobera de Gas  para equipo Lincoln V350 pro para alimentador  LN25X antorcha  Magnum pro </t>
  </si>
  <si>
    <t xml:space="preserve">Tobera de Gas  para equipo Lincoln V350 Pro para alimentador
 LN25X antorcha  Magnum Pro </t>
  </si>
  <si>
    <t xml:space="preserve">Difusor antorcha Magnum pro </t>
  </si>
  <si>
    <t xml:space="preserve">Contact Tip 0,035" antorcha Magnum pro </t>
  </si>
  <si>
    <t xml:space="preserve">Contact Tip 0,068" antorcha  Magnum pro </t>
  </si>
  <si>
    <t xml:space="preserve">Linner 0,035" antorcha  Magnum pro </t>
  </si>
  <si>
    <t xml:space="preserve">Linner 0,068" antorcha  Magnum pro </t>
  </si>
  <si>
    <t xml:space="preserve">Encendedor </t>
  </si>
  <si>
    <t>Para proceso oxigas Encendedor chispero</t>
  </si>
  <si>
    <t>Piedras para encendedor chispero  Para proceso oxigas; Kit por 20 Unidades</t>
  </si>
  <si>
    <t>Goniómetro Transportador De Acero Inoxidable Regla De Metal</t>
  </si>
  <si>
    <t>K2848-1 LC65 Antorcha de Plasma Manual 7.5m (25')</t>
  </si>
  <si>
    <t>K2848-1 LC65 Antorcha de Plasma Manual 7.5m (25') TomaHawk 1000</t>
  </si>
  <si>
    <t xml:space="preserve">BOQUILLA PARA CORTE CON PLASMA </t>
  </si>
  <si>
    <t>BOQUILLA PARA CORTE CON PLASMA TomaHawk 1000</t>
  </si>
  <si>
    <t>SWIRL RING PARA PLASMA</t>
  </si>
  <si>
    <t>SWIRL RING PARA PLASMA TomaHawk 1000</t>
  </si>
  <si>
    <t>ESCUDO PROTECTOR. SHIELD</t>
  </si>
  <si>
    <t>ESCUDO PROTECTOR. SHIELD TomaHawk 1000</t>
  </si>
  <si>
    <t>RETAINING CAP. RETENEDOR</t>
  </si>
  <si>
    <t>RETAINING CAP. RETENEDOR TomaHawk 1000</t>
  </si>
  <si>
    <t>ELECTRODO DE PARA EQUIPO DE CORTE CON PLASMA</t>
  </si>
  <si>
    <t>ELECTRODO DE PARA EQUIPO DE CORTE CON PLASMA TomaHawk 1000</t>
  </si>
  <si>
    <t xml:space="preserve">Electrodo de Tungsteno </t>
  </si>
  <si>
    <t>Electrodo de Tungsteno AWS EWCe-2 (2% Cerio - Gris) de 3/32"</t>
  </si>
  <si>
    <t>Electrodo de Tungsteno AWS EWCe-2 (2% Cerio - Gris) de 1/8"</t>
  </si>
  <si>
    <t xml:space="preserve">Varilla de Aporte TIG  </t>
  </si>
  <si>
    <t>Varilla de Aporte TIG de acero al carbono AWS ER70S-6 de 3/32"</t>
  </si>
  <si>
    <t xml:space="preserve">Varilla de Aporte TIG </t>
  </si>
  <si>
    <t>Varilla de Aporte TIG de acero al carbono AWS ER70S-6 de 1/8"</t>
  </si>
  <si>
    <t>Tapa Larga para Pistola TIG</t>
  </si>
  <si>
    <t xml:space="preserve">Mandril (fija tungsteno - Collet) </t>
  </si>
  <si>
    <t>Mandril (fija tungsteno - Collet) de 3/32 (2,4 mm) Pistola TIG</t>
  </si>
  <si>
    <t xml:space="preserve">Porta Mandril (difusor de gas TIG - Collet Body) </t>
  </si>
  <si>
    <t>Porta Mandril (difusor de gas TIG - Collet Body) de 3/32" (2.4 mm)</t>
  </si>
  <si>
    <t>Mandril (fija tungsteno - Collet) de 1/8" (3.25 mm) Pistola TIG</t>
  </si>
  <si>
    <t>Porta Mandril (difusor de gas PistolaTIG - Collet Body)</t>
  </si>
  <si>
    <t>Porta Mandril (difusor de gas PistolaTIG - Collet Body) de 1/8(3.2 mm)</t>
  </si>
  <si>
    <t>Copa Cerámica  Pistola TIG</t>
  </si>
  <si>
    <t>Copa Cerámica N°5, Pistola TIG</t>
  </si>
  <si>
    <t>Copa Cerámica N°6, Pistola TIG</t>
  </si>
  <si>
    <t>Copa Cerámica N°8, Pistola TIG</t>
  </si>
  <si>
    <t>Marcador de  metal Tinta Opaca</t>
  </si>
  <si>
    <t> Marcador de tinta opaca para rotular y marcar de forma Permanente y con gran cobertura sobre materiales oscuros, transparentes y lisos, tales como vidrio, metal y plástico- 
• El grosor de trazo de la punta redonda es de 2-4 mm.
• La tinta del marcador de tinta opaca es resistente a la acción de la luz, de secado rápido y resistente al agua</t>
  </si>
  <si>
    <t>Cinceles  para remover metal</t>
  </si>
  <si>
    <t>cinceles de acero templado de diametro de 3/4 por 8 pulgadas de lago</t>
  </si>
  <si>
    <t>ALICATES DE ARTICULACION MOVIBLE O DE RANURA</t>
  </si>
  <si>
    <t>JUEGO DE ALICATES DE ARTICULACION MOVIBLE O DE RANURA</t>
  </si>
  <si>
    <t>LLAVES EN JUEGO DE COPAS CON RACHE</t>
  </si>
  <si>
    <t>Copas Métricas 22 Piezas.
9 Copas cortas: 4 a 13 mm, cuadrante de 1/4".;7 Copas largas: 6 a 12 mm, cuadrante de 1/4".;1 Ratchet cabeza de pera, cuadrante de 6.3 mm (1/4").;1 Destornillador para dados, cuadrante de 6.3 mm (1/4").;2 Extensiones de 2" (50.8 mm) y 6" (152.4 mm).;1 Nudo universal, cuadrante de 6.3 mm (1/4").;1 Disco giratorio.
Piezas forjadas en acero al carbono.
Acabado cromado para resistir la corrosión.
Dureza: 54 HRc.
Medidas: Milimétricas.</t>
  </si>
  <si>
    <t xml:space="preserve">Llaves mixtas </t>
  </si>
  <si>
    <t>Llaves combinadas métricas.
14 Piezas:  7, 8, 9, 10, 11, 12, 13, 14, 15, 17, 19, 21, 22 y 24 mm.
Presentación en bolsa de nylon.
Acabado Cromo Mate
Cabeza poligonal inclinada a 15°.</t>
  </si>
  <si>
    <t>Llaves combinadas en pulgadas.
14 Piezas:  3/8", 7/16", 1/2", 9/16", 5/8", 11/16", 3/4", 13/16", 7/8", 15/16", 1", 1-1/16", 1-1/8", 1-1/4".
Presentación en bolsa de nylon.
Acabado Cromo Mate
Cabeza poligonal inclinada a 15°.</t>
  </si>
  <si>
    <t>LLAVES ALLEN</t>
  </si>
  <si>
    <t>JUEGO DE LLEVES ALLEN DESDE 1 MM HASTA 12 MM</t>
  </si>
  <si>
    <t>JUEGO DE LLEVES ALLEN DESDE 1/16"  HASTA 1/2"</t>
  </si>
  <si>
    <t>LLAVES TUBOS</t>
  </si>
  <si>
    <t xml:space="preserve">LLAVE TUBOS DE 6 PULGADAS </t>
  </si>
  <si>
    <t xml:space="preserve">LLAVE TUBOS DE 10 PULGADAS </t>
  </si>
  <si>
    <t xml:space="preserve">LLAVE TUBOS DE 14 PULGADAS </t>
  </si>
  <si>
    <t xml:space="preserve">Prenza de banco </t>
  </si>
  <si>
    <t>Prensa de banco, uso de herramienta profesional, cuerpo fundido de hierro gris, mordazas de acero moleteadas, base giratoria 360° para ajuste multi-posición del tornillo, ancho de mordaza: 5 pulgadas (13 cm), apertura máxima: 5 pulgadas (13 cm).</t>
  </si>
  <si>
    <t>Destornilladores</t>
  </si>
  <si>
    <t>Destornilladores x 10 piezas. 
- barra en cromo-vanadio
- punta imantada, facilitando el encaje de la punta en el tornillo
- mango con diseño innovador, diferenciándose por la excelente ergonomía y óptimo manejo
- punta endurecida para una vida útil más larga
- identificación de la medida en la parte superior de la herramienta
- orificio en el mango para facilitar el almacenaje
especificaciones
plano 3/16 x 6" (5 x 150 mm)
plano 1/4 x 6" (6.5 x 150 mm)
plano 1/4 x 4" (6.5 x 100 mm)
plano 3/16 x 4 " (5 x 100 mm)
plano 1/8 x 3" (3 x 75 mm)
plano 1/4 x 1-1/2" (6.5 x 38 mm)
cruz PH2 x 1-1/2" (PH2 x 38 mm)
cruz PH0 x 3" (PH0 x 75 mm)
cruz PH1 x 4" (PH1 x 100 mm)
cruz PH2 x 4" (PH2 x 100 mm)</t>
  </si>
  <si>
    <t>Cabezal de Antorcha de Plasma LC65 S28175-2</t>
  </si>
  <si>
    <t>LOTE 9: MATERIALES DE FORMACIÓN SOLDADURA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</si>
</sst>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Red]\-&quot;$&quot;#,##0"/>
    <numFmt numFmtId="165" formatCode="[$$-240A]\ #,##0;\-[$$-240A]\ #,##0"/>
    <numFmt numFmtId="166" formatCode="_(* #,##0.00_);_(* \(#,##0.00\);_(*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b/>
      <sz val="10"/>
      <color rgb="FFFF0000"/>
      <name val="Calibri"/>
      <family val="2"/>
      <scheme val="minor"/>
    </font>
    <font>
      <sz val="8"/>
      <color theme="1"/>
      <name val="Arial"/>
      <family val="2"/>
    </font>
    <font>
      <sz val="10"/>
      <color theme="1"/>
      <name val="Arial"/>
      <family val="2"/>
    </font>
    <font>
      <sz val="8"/>
      <name val="Arial"/>
      <family val="2"/>
    </font>
  </fonts>
  <fills count="3">
    <fill>
      <patternFill patternType="none"/>
    </fill>
    <fill>
      <patternFill patternType="gray125"/>
    </fill>
    <fill>
      <patternFill patternType="solid">
        <fgColor rgb="FFFFFFFF"/>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s>
  <cellStyleXfs count="6">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cellStyleXfs>
  <cellXfs count="87">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0" fillId="0" borderId="1" xfId="0" applyBorder="1"/>
    <xf numFmtId="0" fontId="3" fillId="0" borderId="1" xfId="0" applyFont="1" applyBorder="1" applyAlignment="1">
      <alignment horizontal="center" vertical="center" wrapText="1"/>
    </xf>
    <xf numFmtId="0" fontId="0" fillId="0" borderId="3" xfId="0" applyBorder="1"/>
    <xf numFmtId="0" fontId="2" fillId="0" borderId="4" xfId="0" applyFont="1" applyBorder="1" applyAlignment="1">
      <alignment horizontal="center" wrapText="1"/>
    </xf>
    <xf numFmtId="0" fontId="2" fillId="0" borderId="2" xfId="0" applyFont="1" applyBorder="1" applyAlignment="1">
      <alignment horizontal="center" wrapText="1"/>
    </xf>
    <xf numFmtId="0" fontId="2" fillId="0" borderId="5" xfId="0" applyFont="1" applyBorder="1" applyAlignment="1">
      <alignment horizontal="center" wrapText="1"/>
    </xf>
    <xf numFmtId="165" fontId="2" fillId="0" borderId="7" xfId="0" applyNumberFormat="1" applyFont="1" applyBorder="1"/>
    <xf numFmtId="0" fontId="3" fillId="0" borderId="0" xfId="0" applyFont="1" applyAlignment="1">
      <alignment horizontal="center" vertical="center" wrapText="1"/>
    </xf>
    <xf numFmtId="164" fontId="11" fillId="0" borderId="1" xfId="0" applyNumberFormat="1" applyFont="1" applyBorder="1" applyAlignment="1">
      <alignment horizontal="center" vertical="center"/>
    </xf>
    <xf numFmtId="165" fontId="2" fillId="0" borderId="9" xfId="0" applyNumberFormat="1" applyFont="1" applyBorder="1"/>
    <xf numFmtId="0" fontId="10" fillId="2" borderId="14" xfId="0" applyFont="1" applyFill="1" applyBorder="1" applyAlignment="1">
      <alignment horizontal="center" vertical="center" wrapText="1"/>
    </xf>
    <xf numFmtId="165" fontId="2" fillId="0" borderId="14" xfId="1" applyNumberFormat="1" applyFont="1" applyBorder="1" applyAlignment="1">
      <alignment horizontal="right"/>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10" fillId="2" borderId="15"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6" xfId="0" applyFont="1" applyBorder="1" applyAlignment="1">
      <alignment horizontal="center" vertical="center" wrapText="1"/>
    </xf>
    <xf numFmtId="164" fontId="11" fillId="0" borderId="8" xfId="0" applyNumberFormat="1" applyFont="1" applyBorder="1" applyAlignment="1">
      <alignment horizontal="center" vertical="center"/>
    </xf>
    <xf numFmtId="0" fontId="3" fillId="0" borderId="9" xfId="0" applyFont="1" applyBorder="1" applyAlignment="1">
      <alignment horizontal="center" vertical="center" wrapText="1"/>
    </xf>
    <xf numFmtId="0" fontId="10" fillId="2" borderId="8" xfId="0" applyFont="1" applyFill="1" applyBorder="1" applyAlignment="1">
      <alignment horizontal="center" vertical="center" wrapText="1"/>
    </xf>
    <xf numFmtId="0" fontId="3" fillId="0" borderId="18" xfId="0" applyFont="1" applyBorder="1" applyAlignment="1">
      <alignment horizontal="center" vertical="center" wrapText="1"/>
    </xf>
    <xf numFmtId="165" fontId="2" fillId="0" borderId="2" xfId="1" applyNumberFormat="1" applyFont="1" applyBorder="1" applyAlignment="1">
      <alignment horizontal="right"/>
    </xf>
    <xf numFmtId="43" fontId="0" fillId="0" borderId="0" xfId="5" applyFont="1" applyAlignment="1">
      <alignment vertical="center"/>
    </xf>
    <xf numFmtId="43" fontId="0" fillId="0" borderId="0" xfId="5" applyFont="1" applyAlignment="1">
      <alignment horizontal="center" vertical="center" wrapText="1"/>
    </xf>
    <xf numFmtId="43" fontId="2" fillId="0" borderId="6" xfId="5" applyFont="1" applyBorder="1" applyAlignment="1">
      <alignment horizontal="right"/>
    </xf>
    <xf numFmtId="43" fontId="2" fillId="0" borderId="0" xfId="5" applyFont="1" applyBorder="1" applyAlignment="1">
      <alignment horizontal="right"/>
    </xf>
    <xf numFmtId="43" fontId="0" fillId="0" borderId="0" xfId="5" applyFont="1"/>
    <xf numFmtId="43" fontId="4" fillId="0" borderId="0" xfId="5" applyFont="1" applyAlignment="1">
      <alignment horizontal="center" vertical="center"/>
    </xf>
    <xf numFmtId="43" fontId="3" fillId="0" borderId="14" xfId="5" applyFont="1" applyBorder="1" applyAlignment="1">
      <alignment horizontal="center" vertical="center" wrapText="1"/>
    </xf>
    <xf numFmtId="43" fontId="3" fillId="0" borderId="1" xfId="5" applyFont="1" applyBorder="1" applyAlignment="1">
      <alignment horizontal="center" vertical="center" wrapText="1"/>
    </xf>
    <xf numFmtId="43" fontId="3" fillId="0" borderId="8" xfId="5" applyFont="1" applyBorder="1" applyAlignment="1">
      <alignment horizontal="center" vertical="center" wrapText="1"/>
    </xf>
    <xf numFmtId="43" fontId="3" fillId="0" borderId="8" xfId="0" applyNumberFormat="1" applyFont="1" applyBorder="1" applyAlignment="1">
      <alignment horizontal="center" vertical="center" wrapText="1"/>
    </xf>
    <xf numFmtId="43" fontId="3" fillId="0" borderId="20" xfId="0" applyNumberFormat="1"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0" fontId="2" fillId="0" borderId="13" xfId="0" applyFont="1" applyBorder="1" applyAlignment="1">
      <alignment horizont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wrapText="1"/>
    </xf>
    <xf numFmtId="0" fontId="7" fillId="0" borderId="19" xfId="0" applyFont="1" applyBorder="1" applyAlignment="1">
      <alignment horizontal="center" vertical="center" wrapText="1"/>
    </xf>
    <xf numFmtId="0" fontId="13" fillId="0" borderId="8" xfId="0" applyFont="1" applyBorder="1" applyAlignment="1">
      <alignment horizontal="left" vertical="center" wrapText="1"/>
    </xf>
    <xf numFmtId="0" fontId="13" fillId="0" borderId="8" xfId="0" applyFont="1" applyBorder="1" applyAlignment="1">
      <alignment vertical="center" wrapText="1"/>
    </xf>
    <xf numFmtId="0" fontId="6" fillId="0" borderId="8" xfId="0" applyFont="1" applyBorder="1" applyAlignment="1">
      <alignment horizontal="center" vertical="center" wrapText="1"/>
    </xf>
    <xf numFmtId="0" fontId="14" fillId="0" borderId="8" xfId="0" applyFont="1" applyBorder="1" applyAlignment="1">
      <alignment horizontal="center" vertical="center" wrapText="1"/>
    </xf>
    <xf numFmtId="0" fontId="7" fillId="0" borderId="17" xfId="0"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vertical="center" wrapText="1"/>
    </xf>
    <xf numFmtId="0" fontId="14" fillId="0" borderId="1" xfId="0" applyFont="1" applyBorder="1" applyAlignment="1">
      <alignment horizontal="center" vertical="center" wrapText="1"/>
    </xf>
    <xf numFmtId="0" fontId="13" fillId="0" borderId="22" xfId="0" applyFont="1" applyBorder="1" applyAlignment="1">
      <alignment vertical="center" wrapText="1"/>
    </xf>
    <xf numFmtId="0" fontId="15" fillId="0" borderId="17" xfId="0" applyFont="1" applyBorder="1" applyAlignment="1">
      <alignment horizontal="left" wrapText="1"/>
    </xf>
    <xf numFmtId="0" fontId="15" fillId="0" borderId="17" xfId="0" applyFont="1" applyBorder="1" applyAlignment="1">
      <alignment horizontal="left" vertical="center" wrapText="1"/>
    </xf>
    <xf numFmtId="0" fontId="15" fillId="0" borderId="1" xfId="0" applyFont="1" applyBorder="1" applyAlignment="1">
      <alignment horizontal="left" vertical="center" wrapText="1"/>
    </xf>
    <xf numFmtId="0" fontId="13" fillId="0" borderId="10" xfId="0" applyFont="1" applyBorder="1" applyAlignment="1">
      <alignment horizontal="left" vertical="center" wrapText="1"/>
    </xf>
    <xf numFmtId="0" fontId="13" fillId="0" borderId="23" xfId="0" applyFont="1" applyBorder="1" applyAlignment="1">
      <alignment horizontal="left" wrapText="1"/>
    </xf>
    <xf numFmtId="0" fontId="13" fillId="0" borderId="0" xfId="0" applyFont="1" applyAlignment="1">
      <alignment vertical="center" wrapText="1"/>
    </xf>
    <xf numFmtId="0" fontId="14" fillId="0" borderId="0" xfId="0" applyFont="1" applyAlignment="1">
      <alignment horizontal="center" vertical="center" wrapText="1"/>
    </xf>
    <xf numFmtId="0" fontId="15" fillId="0" borderId="23" xfId="0" applyFont="1" applyBorder="1" applyAlignment="1">
      <alignment horizontal="left" wrapText="1"/>
    </xf>
    <xf numFmtId="0" fontId="15" fillId="0" borderId="23" xfId="0" applyFont="1" applyBorder="1" applyAlignment="1">
      <alignment horizontal="left" vertical="center" wrapText="1"/>
    </xf>
    <xf numFmtId="0" fontId="6" fillId="0" borderId="22" xfId="0" applyFont="1" applyBorder="1" applyAlignment="1">
      <alignment horizontal="center" vertical="center" wrapText="1"/>
    </xf>
    <xf numFmtId="0" fontId="15" fillId="0" borderId="23" xfId="0" applyFont="1" applyBorder="1" applyAlignment="1">
      <alignment vertical="center" wrapText="1"/>
    </xf>
    <xf numFmtId="0" fontId="15" fillId="0" borderId="8" xfId="0" applyFont="1" applyBorder="1" applyAlignment="1">
      <alignment horizontal="left" vertical="center" wrapText="1"/>
    </xf>
    <xf numFmtId="0" fontId="15" fillId="0" borderId="8" xfId="0" applyFont="1" applyBorder="1" applyAlignment="1">
      <alignment vertical="center" wrapText="1"/>
    </xf>
    <xf numFmtId="0" fontId="15" fillId="0" borderId="10" xfId="0" applyFont="1" applyBorder="1" applyAlignment="1">
      <alignment horizontal="left" vertical="center" wrapText="1"/>
    </xf>
    <xf numFmtId="0" fontId="13" fillId="0" borderId="23" xfId="0" applyFont="1" applyBorder="1" applyAlignment="1">
      <alignment vertical="center" wrapText="1"/>
    </xf>
    <xf numFmtId="0" fontId="13" fillId="0" borderId="8" xfId="0" applyFont="1" applyBorder="1" applyAlignment="1">
      <alignment horizontal="left" wrapText="1"/>
    </xf>
    <xf numFmtId="0" fontId="13" fillId="0" borderId="1" xfId="0" applyFont="1" applyBorder="1" applyAlignment="1">
      <alignment horizontal="left" wrapText="1"/>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cellXfs>
  <cellStyles count="6">
    <cellStyle name="Millares" xfId="5" builtinId="3"/>
    <cellStyle name="Millares 5" xfId="3" xr:uid="{00000000-0005-0000-0000-000000000000}"/>
    <cellStyle name="Moneda" xfId="1" builtinId="4"/>
    <cellStyle name="Normal" xfId="0" builtinId="0"/>
    <cellStyle name="Normal 2" xfId="2" xr:uid="{00000000-0005-0000-0000-000003000000}"/>
    <cellStyle name="Normal 7" xfId="4" xr:uid="{4C783076-5D47-4D53-922D-74DE0F465902}"/>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92</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92</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91</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91</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99"/>
  <sheetViews>
    <sheetView showGridLines="0" zoomScaleNormal="100" zoomScaleSheetLayoutView="100" workbookViewId="0">
      <selection activeCell="B4" sqref="B4:L4"/>
    </sheetView>
  </sheetViews>
  <sheetFormatPr baseColWidth="10" defaultRowHeight="15" x14ac:dyDescent="0.2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style="39" customWidth="1"/>
    <col min="8" max="8" width="10.42578125" style="39" customWidth="1"/>
    <col min="9" max="9" width="10.42578125" customWidth="1"/>
    <col min="10" max="10" width="14.140625" bestFit="1" customWidth="1"/>
    <col min="11" max="11" width="5.5703125" customWidth="1"/>
    <col min="12" max="12" width="16.42578125" customWidth="1"/>
  </cols>
  <sheetData>
    <row r="1" spans="1:13" s="1" customFormat="1" x14ac:dyDescent="0.25">
      <c r="D1" s="9"/>
      <c r="G1" s="35"/>
      <c r="H1" s="35"/>
    </row>
    <row r="2" spans="1:13" s="1" customFormat="1" x14ac:dyDescent="0.25">
      <c r="A2"/>
      <c r="B2"/>
      <c r="C2"/>
      <c r="D2" s="10"/>
      <c r="E2"/>
      <c r="F2"/>
      <c r="G2" s="35"/>
      <c r="H2" s="35"/>
    </row>
    <row r="3" spans="1:13" s="1" customFormat="1" x14ac:dyDescent="0.25">
      <c r="B3" s="54" t="s">
        <v>15</v>
      </c>
      <c r="C3" s="54"/>
      <c r="D3" s="54"/>
      <c r="E3" s="54"/>
      <c r="F3" s="54"/>
      <c r="G3" s="54"/>
      <c r="H3" s="54"/>
      <c r="I3" s="54"/>
      <c r="J3" s="54"/>
      <c r="K3" s="54"/>
      <c r="L3" s="54"/>
    </row>
    <row r="4" spans="1:13" s="1" customFormat="1" x14ac:dyDescent="0.25">
      <c r="B4" s="54" t="s">
        <v>2</v>
      </c>
      <c r="C4" s="54"/>
      <c r="D4" s="54"/>
      <c r="E4" s="54"/>
      <c r="F4" s="54"/>
      <c r="G4" s="54"/>
      <c r="H4" s="54"/>
      <c r="I4" s="54"/>
      <c r="J4" s="54"/>
      <c r="K4" s="54"/>
      <c r="L4" s="54"/>
    </row>
    <row r="5" spans="1:13" s="1" customFormat="1" x14ac:dyDescent="0.25">
      <c r="B5" s="2"/>
      <c r="C5" s="2"/>
      <c r="D5" s="11"/>
      <c r="E5" s="2"/>
      <c r="F5" s="2"/>
      <c r="G5" s="40"/>
      <c r="H5" s="35"/>
    </row>
    <row r="6" spans="1:13" s="1" customFormat="1" x14ac:dyDescent="0.25">
      <c r="B6" s="55" t="s">
        <v>3</v>
      </c>
      <c r="C6" s="55"/>
      <c r="D6" s="55"/>
      <c r="E6" s="55"/>
      <c r="F6" s="55"/>
      <c r="G6" s="55"/>
      <c r="H6" s="55"/>
      <c r="I6" s="55"/>
      <c r="J6" s="55"/>
      <c r="K6" s="55"/>
      <c r="L6" s="55"/>
    </row>
    <row r="7" spans="1:13" s="1" customFormat="1" x14ac:dyDescent="0.25">
      <c r="B7" s="56" t="s">
        <v>156</v>
      </c>
      <c r="C7" s="56"/>
      <c r="D7" s="56"/>
      <c r="E7" s="56"/>
      <c r="F7" s="56"/>
      <c r="G7" s="56"/>
      <c r="H7" s="56"/>
      <c r="I7" s="56"/>
      <c r="J7" s="56"/>
      <c r="K7" s="56"/>
      <c r="L7" s="56"/>
    </row>
    <row r="8" spans="1:13" s="1" customFormat="1" ht="45" customHeight="1" x14ac:dyDescent="0.25">
      <c r="B8" s="57" t="s">
        <v>22</v>
      </c>
      <c r="C8" s="57"/>
      <c r="D8" s="57"/>
      <c r="E8" s="57"/>
      <c r="F8" s="57"/>
      <c r="G8" s="57"/>
      <c r="H8" s="57"/>
      <c r="I8" s="57"/>
      <c r="J8" s="57"/>
      <c r="K8" s="57"/>
      <c r="L8" s="57"/>
    </row>
    <row r="9" spans="1:13" s="1" customFormat="1" ht="50.25" customHeight="1" x14ac:dyDescent="0.25">
      <c r="B9" s="53" t="s">
        <v>16</v>
      </c>
      <c r="C9" s="52"/>
      <c r="D9" s="52"/>
      <c r="E9" s="52"/>
      <c r="F9" s="52"/>
      <c r="G9" s="52"/>
      <c r="H9" s="52"/>
      <c r="I9" s="52"/>
      <c r="J9" s="52"/>
      <c r="K9" s="52"/>
      <c r="L9" s="4"/>
      <c r="M9" s="4"/>
    </row>
    <row r="10" spans="1:13" s="3" customFormat="1" ht="15.75" thickBot="1" x14ac:dyDescent="0.3">
      <c r="C10" s="57"/>
      <c r="D10" s="57"/>
      <c r="G10" s="36"/>
      <c r="H10" s="36"/>
    </row>
    <row r="11" spans="1:13" ht="36.75" thickBot="1" x14ac:dyDescent="0.3">
      <c r="B11" s="27" t="s">
        <v>8</v>
      </c>
      <c r="C11" s="23" t="s">
        <v>9</v>
      </c>
      <c r="D11" s="23" t="s">
        <v>10</v>
      </c>
      <c r="E11" s="23" t="s">
        <v>0</v>
      </c>
      <c r="F11" s="23" t="s">
        <v>11</v>
      </c>
      <c r="G11" s="41" t="s">
        <v>12</v>
      </c>
      <c r="H11" s="41" t="s">
        <v>13</v>
      </c>
      <c r="I11" s="29" t="s">
        <v>21</v>
      </c>
      <c r="J11" s="29" t="s">
        <v>1</v>
      </c>
      <c r="K11" s="20"/>
      <c r="L11" s="31" t="s">
        <v>14</v>
      </c>
    </row>
    <row r="12" spans="1:13" ht="33.75" x14ac:dyDescent="0.25">
      <c r="B12" s="58">
        <v>1</v>
      </c>
      <c r="C12" s="59" t="s">
        <v>24</v>
      </c>
      <c r="D12" s="60" t="s">
        <v>25</v>
      </c>
      <c r="E12" s="61" t="s">
        <v>17</v>
      </c>
      <c r="F12" s="62">
        <v>1</v>
      </c>
      <c r="G12" s="43"/>
      <c r="H12" s="43">
        <f>G12*0.19</f>
        <v>0</v>
      </c>
      <c r="I12" s="44">
        <f>G12+H12</f>
        <v>0</v>
      </c>
      <c r="J12" s="45">
        <f>I12*F12</f>
        <v>0</v>
      </c>
      <c r="K12" s="20"/>
      <c r="L12" s="30">
        <v>1100750</v>
      </c>
    </row>
    <row r="13" spans="1:13" x14ac:dyDescent="0.25">
      <c r="B13" s="63">
        <f>+B12+1</f>
        <v>2</v>
      </c>
      <c r="C13" s="64" t="s">
        <v>26</v>
      </c>
      <c r="D13" s="65" t="s">
        <v>27</v>
      </c>
      <c r="E13" s="25" t="s">
        <v>17</v>
      </c>
      <c r="F13" s="66">
        <v>1</v>
      </c>
      <c r="G13" s="42"/>
      <c r="H13" s="42">
        <f t="shared" ref="H13:H76" si="0">G13*0.19</f>
        <v>0</v>
      </c>
      <c r="I13" s="14">
        <f t="shared" ref="I13:I76" si="1">G13+H13</f>
        <v>0</v>
      </c>
      <c r="J13" s="33">
        <f t="shared" ref="J13:J76" si="2">I13*F13</f>
        <v>0</v>
      </c>
      <c r="K13" s="20"/>
      <c r="L13" s="21">
        <v>1320900</v>
      </c>
    </row>
    <row r="14" spans="1:13" ht="33.75" x14ac:dyDescent="0.25">
      <c r="B14" s="63">
        <f t="shared" ref="B14:B77" si="3">+B13+1</f>
        <v>3</v>
      </c>
      <c r="C14" s="64" t="s">
        <v>28</v>
      </c>
      <c r="D14" s="65" t="s">
        <v>29</v>
      </c>
      <c r="E14" s="25" t="s">
        <v>17</v>
      </c>
      <c r="F14" s="66">
        <v>1</v>
      </c>
      <c r="G14" s="42"/>
      <c r="H14" s="42">
        <f t="shared" si="0"/>
        <v>0</v>
      </c>
      <c r="I14" s="14">
        <f t="shared" si="1"/>
        <v>0</v>
      </c>
      <c r="J14" s="33">
        <f t="shared" si="2"/>
        <v>0</v>
      </c>
      <c r="K14" s="20"/>
      <c r="L14" s="21">
        <v>770525</v>
      </c>
    </row>
    <row r="15" spans="1:13" ht="22.5" x14ac:dyDescent="0.25">
      <c r="B15" s="63">
        <f t="shared" si="3"/>
        <v>4</v>
      </c>
      <c r="C15" s="64" t="s">
        <v>30</v>
      </c>
      <c r="D15" s="65" t="s">
        <v>31</v>
      </c>
      <c r="E15" s="25" t="s">
        <v>32</v>
      </c>
      <c r="F15" s="66">
        <v>1</v>
      </c>
      <c r="G15" s="42"/>
      <c r="H15" s="42">
        <f t="shared" si="0"/>
        <v>0</v>
      </c>
      <c r="I15" s="14">
        <f t="shared" si="1"/>
        <v>0</v>
      </c>
      <c r="J15" s="33">
        <f t="shared" si="2"/>
        <v>0</v>
      </c>
      <c r="K15" s="20"/>
      <c r="L15" s="21">
        <v>132090</v>
      </c>
    </row>
    <row r="16" spans="1:13" ht="22.5" x14ac:dyDescent="0.25">
      <c r="B16" s="63">
        <f t="shared" si="3"/>
        <v>5</v>
      </c>
      <c r="C16" s="64" t="s">
        <v>30</v>
      </c>
      <c r="D16" s="64" t="s">
        <v>33</v>
      </c>
      <c r="E16" s="25" t="s">
        <v>32</v>
      </c>
      <c r="F16" s="66">
        <v>1</v>
      </c>
      <c r="G16" s="42"/>
      <c r="H16" s="42">
        <f t="shared" si="0"/>
        <v>0</v>
      </c>
      <c r="I16" s="14">
        <f t="shared" si="1"/>
        <v>0</v>
      </c>
      <c r="J16" s="33">
        <f t="shared" si="2"/>
        <v>0</v>
      </c>
      <c r="K16" s="20"/>
      <c r="L16" s="21">
        <v>143097.5</v>
      </c>
    </row>
    <row r="17" spans="2:12" ht="22.5" x14ac:dyDescent="0.25">
      <c r="B17" s="63">
        <f t="shared" si="3"/>
        <v>6</v>
      </c>
      <c r="C17" s="64" t="s">
        <v>30</v>
      </c>
      <c r="D17" s="65" t="s">
        <v>34</v>
      </c>
      <c r="E17" s="25" t="s">
        <v>32</v>
      </c>
      <c r="F17" s="66">
        <v>1</v>
      </c>
      <c r="G17" s="42"/>
      <c r="H17" s="42">
        <f t="shared" si="0"/>
        <v>0</v>
      </c>
      <c r="I17" s="14">
        <f t="shared" si="1"/>
        <v>0</v>
      </c>
      <c r="J17" s="33">
        <f t="shared" si="2"/>
        <v>0</v>
      </c>
      <c r="K17" s="20"/>
      <c r="L17" s="21">
        <v>136493</v>
      </c>
    </row>
    <row r="18" spans="2:12" ht="22.5" x14ac:dyDescent="0.25">
      <c r="B18" s="63">
        <f t="shared" si="3"/>
        <v>7</v>
      </c>
      <c r="C18" s="64" t="s">
        <v>30</v>
      </c>
      <c r="D18" s="67" t="s">
        <v>35</v>
      </c>
      <c r="E18" s="25" t="s">
        <v>17</v>
      </c>
      <c r="F18" s="66">
        <v>1</v>
      </c>
      <c r="G18" s="42"/>
      <c r="H18" s="42">
        <f t="shared" si="0"/>
        <v>0</v>
      </c>
      <c r="I18" s="14">
        <f t="shared" si="1"/>
        <v>0</v>
      </c>
      <c r="J18" s="33">
        <f t="shared" si="2"/>
        <v>0</v>
      </c>
      <c r="K18" s="20"/>
      <c r="L18" s="21">
        <v>127687</v>
      </c>
    </row>
    <row r="19" spans="2:12" ht="22.5" x14ac:dyDescent="0.25">
      <c r="B19" s="63">
        <f t="shared" si="3"/>
        <v>8</v>
      </c>
      <c r="C19" s="64" t="s">
        <v>30</v>
      </c>
      <c r="D19" s="67" t="s">
        <v>36</v>
      </c>
      <c r="E19" s="25" t="s">
        <v>17</v>
      </c>
      <c r="F19" s="66">
        <v>1</v>
      </c>
      <c r="G19" s="42"/>
      <c r="H19" s="42">
        <f t="shared" si="0"/>
        <v>0</v>
      </c>
      <c r="I19" s="14">
        <f t="shared" si="1"/>
        <v>0</v>
      </c>
      <c r="J19" s="33">
        <f t="shared" si="2"/>
        <v>0</v>
      </c>
      <c r="K19" s="20"/>
      <c r="L19" s="21">
        <v>132090</v>
      </c>
    </row>
    <row r="20" spans="2:12" ht="22.5" x14ac:dyDescent="0.25">
      <c r="B20" s="63">
        <f t="shared" si="3"/>
        <v>9</v>
      </c>
      <c r="C20" s="64" t="s">
        <v>30</v>
      </c>
      <c r="D20" s="67" t="s">
        <v>37</v>
      </c>
      <c r="E20" s="25" t="s">
        <v>17</v>
      </c>
      <c r="F20" s="66">
        <v>1</v>
      </c>
      <c r="G20" s="42"/>
      <c r="H20" s="42">
        <f t="shared" si="0"/>
        <v>0</v>
      </c>
      <c r="I20" s="14">
        <f t="shared" si="1"/>
        <v>0</v>
      </c>
      <c r="J20" s="33">
        <f t="shared" si="2"/>
        <v>0</v>
      </c>
      <c r="K20" s="20"/>
      <c r="L20" s="21">
        <v>143097.5</v>
      </c>
    </row>
    <row r="21" spans="2:12" ht="22.5" x14ac:dyDescent="0.25">
      <c r="B21" s="63">
        <f t="shared" si="3"/>
        <v>10</v>
      </c>
      <c r="C21" s="64" t="s">
        <v>38</v>
      </c>
      <c r="D21" s="65" t="s">
        <v>39</v>
      </c>
      <c r="E21" s="25" t="s">
        <v>17</v>
      </c>
      <c r="F21" s="66">
        <v>1</v>
      </c>
      <c r="G21" s="42"/>
      <c r="H21" s="42">
        <f t="shared" si="0"/>
        <v>0</v>
      </c>
      <c r="I21" s="14">
        <f t="shared" si="1"/>
        <v>0</v>
      </c>
      <c r="J21" s="33">
        <f t="shared" si="2"/>
        <v>0</v>
      </c>
      <c r="K21" s="20"/>
      <c r="L21" s="21">
        <v>13209.174533333333</v>
      </c>
    </row>
    <row r="22" spans="2:12" ht="22.5" x14ac:dyDescent="0.25">
      <c r="B22" s="63">
        <f t="shared" si="3"/>
        <v>11</v>
      </c>
      <c r="C22" s="64" t="s">
        <v>38</v>
      </c>
      <c r="D22" s="65" t="s">
        <v>40</v>
      </c>
      <c r="E22" s="25" t="s">
        <v>17</v>
      </c>
      <c r="F22" s="66">
        <v>1</v>
      </c>
      <c r="G22" s="42"/>
      <c r="H22" s="42">
        <f t="shared" si="0"/>
        <v>0</v>
      </c>
      <c r="I22" s="14">
        <f t="shared" si="1"/>
        <v>0</v>
      </c>
      <c r="J22" s="33">
        <f t="shared" si="2"/>
        <v>0</v>
      </c>
      <c r="K22" s="20"/>
      <c r="L22" s="21">
        <v>13209.174533333333</v>
      </c>
    </row>
    <row r="23" spans="2:12" ht="23.25" x14ac:dyDescent="0.25">
      <c r="B23" s="63">
        <f t="shared" si="3"/>
        <v>12</v>
      </c>
      <c r="C23" s="68" t="s">
        <v>41</v>
      </c>
      <c r="D23" s="69" t="s">
        <v>42</v>
      </c>
      <c r="E23" s="25" t="s">
        <v>17</v>
      </c>
      <c r="F23" s="66">
        <v>1</v>
      </c>
      <c r="G23" s="42"/>
      <c r="H23" s="42">
        <f t="shared" si="0"/>
        <v>0</v>
      </c>
      <c r="I23" s="14">
        <f t="shared" si="1"/>
        <v>0</v>
      </c>
      <c r="J23" s="33">
        <f t="shared" si="2"/>
        <v>0</v>
      </c>
      <c r="K23" s="20"/>
      <c r="L23" s="21">
        <v>22014.976200000001</v>
      </c>
    </row>
    <row r="24" spans="2:12" ht="22.5" x14ac:dyDescent="0.25">
      <c r="B24" s="63">
        <f t="shared" si="3"/>
        <v>13</v>
      </c>
      <c r="C24" s="64" t="s">
        <v>43</v>
      </c>
      <c r="D24" s="65" t="s">
        <v>44</v>
      </c>
      <c r="E24" s="25" t="s">
        <v>17</v>
      </c>
      <c r="F24" s="66">
        <v>1</v>
      </c>
      <c r="G24" s="42"/>
      <c r="H24" s="42">
        <f t="shared" si="0"/>
        <v>0</v>
      </c>
      <c r="I24" s="14">
        <f t="shared" si="1"/>
        <v>0</v>
      </c>
      <c r="J24" s="33">
        <f t="shared" si="2"/>
        <v>0</v>
      </c>
      <c r="K24" s="20"/>
      <c r="L24" s="21">
        <v>176119.80960000001</v>
      </c>
    </row>
    <row r="25" spans="2:12" ht="23.25" x14ac:dyDescent="0.25">
      <c r="B25" s="63">
        <f t="shared" si="3"/>
        <v>14</v>
      </c>
      <c r="C25" s="68" t="s">
        <v>45</v>
      </c>
      <c r="D25" s="70" t="s">
        <v>46</v>
      </c>
      <c r="E25" s="25" t="s">
        <v>17</v>
      </c>
      <c r="F25" s="66">
        <v>1</v>
      </c>
      <c r="G25" s="42"/>
      <c r="H25" s="42">
        <f t="shared" si="0"/>
        <v>0</v>
      </c>
      <c r="I25" s="14">
        <f t="shared" si="1"/>
        <v>0</v>
      </c>
      <c r="J25" s="33">
        <f t="shared" si="2"/>
        <v>0</v>
      </c>
      <c r="K25" s="20"/>
      <c r="L25" s="21">
        <v>77052.416700000002</v>
      </c>
    </row>
    <row r="26" spans="2:12" x14ac:dyDescent="0.25">
      <c r="B26" s="63">
        <f t="shared" si="3"/>
        <v>15</v>
      </c>
      <c r="C26" s="64" t="s">
        <v>47</v>
      </c>
      <c r="D26" s="65" t="s">
        <v>48</v>
      </c>
      <c r="E26" s="25" t="s">
        <v>17</v>
      </c>
      <c r="F26" s="66">
        <v>1</v>
      </c>
      <c r="G26" s="42"/>
      <c r="H26" s="42">
        <f t="shared" si="0"/>
        <v>0</v>
      </c>
      <c r="I26" s="14">
        <f t="shared" si="1"/>
        <v>0</v>
      </c>
      <c r="J26" s="33">
        <f t="shared" si="2"/>
        <v>0</v>
      </c>
      <c r="K26" s="20"/>
      <c r="L26" s="21">
        <v>88059.904800000004</v>
      </c>
    </row>
    <row r="27" spans="2:12" x14ac:dyDescent="0.25">
      <c r="B27" s="63">
        <f t="shared" si="3"/>
        <v>16</v>
      </c>
      <c r="C27" s="64" t="s">
        <v>49</v>
      </c>
      <c r="D27" s="65" t="s">
        <v>50</v>
      </c>
      <c r="E27" s="25" t="s">
        <v>17</v>
      </c>
      <c r="F27" s="66">
        <v>1</v>
      </c>
      <c r="G27" s="42"/>
      <c r="H27" s="42">
        <f t="shared" si="0"/>
        <v>0</v>
      </c>
      <c r="I27" s="14">
        <f t="shared" si="1"/>
        <v>0</v>
      </c>
      <c r="J27" s="33">
        <f t="shared" si="2"/>
        <v>0</v>
      </c>
      <c r="K27" s="20"/>
      <c r="L27" s="21">
        <v>55037.440499999997</v>
      </c>
    </row>
    <row r="28" spans="2:12" x14ac:dyDescent="0.25">
      <c r="B28" s="63">
        <f t="shared" si="3"/>
        <v>17</v>
      </c>
      <c r="C28" s="64" t="s">
        <v>49</v>
      </c>
      <c r="D28" s="65" t="s">
        <v>51</v>
      </c>
      <c r="E28" s="25" t="s">
        <v>17</v>
      </c>
      <c r="F28" s="66">
        <v>1</v>
      </c>
      <c r="G28" s="42"/>
      <c r="H28" s="42">
        <f t="shared" si="0"/>
        <v>0</v>
      </c>
      <c r="I28" s="14">
        <f t="shared" si="1"/>
        <v>0</v>
      </c>
      <c r="J28" s="33">
        <f t="shared" si="2"/>
        <v>0</v>
      </c>
      <c r="K28" s="20"/>
      <c r="L28" s="21">
        <v>55037.440499999997</v>
      </c>
    </row>
    <row r="29" spans="2:12" x14ac:dyDescent="0.25">
      <c r="B29" s="63">
        <f t="shared" si="3"/>
        <v>18</v>
      </c>
      <c r="C29" s="64" t="s">
        <v>49</v>
      </c>
      <c r="D29" s="65" t="s">
        <v>52</v>
      </c>
      <c r="E29" s="25" t="s">
        <v>17</v>
      </c>
      <c r="F29" s="66">
        <v>1</v>
      </c>
      <c r="G29" s="42"/>
      <c r="H29" s="42">
        <f t="shared" si="0"/>
        <v>0</v>
      </c>
      <c r="I29" s="14">
        <f t="shared" si="1"/>
        <v>0</v>
      </c>
      <c r="J29" s="33">
        <f t="shared" si="2"/>
        <v>0</v>
      </c>
      <c r="K29" s="20"/>
      <c r="L29" s="21">
        <v>55037.440499999997</v>
      </c>
    </row>
    <row r="30" spans="2:12" x14ac:dyDescent="0.25">
      <c r="B30" s="63">
        <f t="shared" si="3"/>
        <v>19</v>
      </c>
      <c r="C30" s="64" t="s">
        <v>53</v>
      </c>
      <c r="D30" s="65" t="s">
        <v>54</v>
      </c>
      <c r="E30" s="25" t="s">
        <v>17</v>
      </c>
      <c r="F30" s="66">
        <v>1</v>
      </c>
      <c r="G30" s="42"/>
      <c r="H30" s="42">
        <f t="shared" si="0"/>
        <v>0</v>
      </c>
      <c r="I30" s="14">
        <f t="shared" si="1"/>
        <v>0</v>
      </c>
      <c r="J30" s="33">
        <f t="shared" si="2"/>
        <v>0</v>
      </c>
      <c r="K30" s="20"/>
      <c r="L30" s="21">
        <v>11007.4881</v>
      </c>
    </row>
    <row r="31" spans="2:12" x14ac:dyDescent="0.25">
      <c r="B31" s="63">
        <f t="shared" si="3"/>
        <v>20</v>
      </c>
      <c r="C31" s="64" t="s">
        <v>55</v>
      </c>
      <c r="D31" s="65" t="s">
        <v>56</v>
      </c>
      <c r="E31" s="25" t="s">
        <v>17</v>
      </c>
      <c r="F31" s="66">
        <v>1</v>
      </c>
      <c r="G31" s="42"/>
      <c r="H31" s="42">
        <f t="shared" si="0"/>
        <v>0</v>
      </c>
      <c r="I31" s="14">
        <f t="shared" si="1"/>
        <v>0</v>
      </c>
      <c r="J31" s="33">
        <f t="shared" si="2"/>
        <v>0</v>
      </c>
      <c r="K31" s="20"/>
      <c r="L31" s="21">
        <v>8805.8016666666663</v>
      </c>
    </row>
    <row r="32" spans="2:12" ht="22.5" x14ac:dyDescent="0.25">
      <c r="B32" s="63">
        <f t="shared" si="3"/>
        <v>21</v>
      </c>
      <c r="C32" s="64" t="s">
        <v>57</v>
      </c>
      <c r="D32" s="64" t="s">
        <v>57</v>
      </c>
      <c r="E32" s="25" t="s">
        <v>17</v>
      </c>
      <c r="F32" s="66">
        <v>1</v>
      </c>
      <c r="G32" s="42"/>
      <c r="H32" s="42">
        <f t="shared" si="0"/>
        <v>0</v>
      </c>
      <c r="I32" s="14">
        <f t="shared" si="1"/>
        <v>0</v>
      </c>
      <c r="J32" s="33">
        <f t="shared" si="2"/>
        <v>0</v>
      </c>
      <c r="K32" s="20"/>
      <c r="L32" s="21">
        <v>110074.88099999999</v>
      </c>
    </row>
    <row r="33" spans="2:12" x14ac:dyDescent="0.25">
      <c r="B33" s="63">
        <f t="shared" si="3"/>
        <v>22</v>
      </c>
      <c r="C33" s="64" t="s">
        <v>58</v>
      </c>
      <c r="D33" s="64" t="s">
        <v>59</v>
      </c>
      <c r="E33" s="25" t="s">
        <v>17</v>
      </c>
      <c r="F33" s="66">
        <v>1</v>
      </c>
      <c r="G33" s="42"/>
      <c r="H33" s="42">
        <f t="shared" si="0"/>
        <v>0</v>
      </c>
      <c r="I33" s="14">
        <f t="shared" si="1"/>
        <v>0</v>
      </c>
      <c r="J33" s="33">
        <f t="shared" si="2"/>
        <v>0</v>
      </c>
      <c r="K33" s="20"/>
      <c r="L33" s="21">
        <v>44029.952400000002</v>
      </c>
    </row>
    <row r="34" spans="2:12" x14ac:dyDescent="0.25">
      <c r="B34" s="63">
        <f t="shared" si="3"/>
        <v>23</v>
      </c>
      <c r="C34" s="64" t="s">
        <v>60</v>
      </c>
      <c r="D34" s="64" t="s">
        <v>61</v>
      </c>
      <c r="E34" s="25" t="s">
        <v>17</v>
      </c>
      <c r="F34" s="66">
        <v>1</v>
      </c>
      <c r="G34" s="42"/>
      <c r="H34" s="42">
        <f t="shared" si="0"/>
        <v>0</v>
      </c>
      <c r="I34" s="14">
        <f t="shared" si="1"/>
        <v>0</v>
      </c>
      <c r="J34" s="33">
        <f t="shared" si="2"/>
        <v>0</v>
      </c>
      <c r="K34" s="20"/>
      <c r="L34" s="21">
        <v>22014.976200000001</v>
      </c>
    </row>
    <row r="35" spans="2:12" x14ac:dyDescent="0.25">
      <c r="B35" s="63">
        <f t="shared" si="3"/>
        <v>24</v>
      </c>
      <c r="C35" s="64" t="s">
        <v>58</v>
      </c>
      <c r="D35" s="64" t="s">
        <v>62</v>
      </c>
      <c r="E35" s="25" t="s">
        <v>17</v>
      </c>
      <c r="F35" s="66">
        <v>1</v>
      </c>
      <c r="G35" s="42"/>
      <c r="H35" s="42">
        <f t="shared" si="0"/>
        <v>0</v>
      </c>
      <c r="I35" s="14">
        <f t="shared" si="1"/>
        <v>0</v>
      </c>
      <c r="J35" s="33">
        <f t="shared" si="2"/>
        <v>0</v>
      </c>
      <c r="K35" s="20"/>
      <c r="L35" s="21">
        <v>66044.928599999999</v>
      </c>
    </row>
    <row r="36" spans="2:12" ht="22.5" x14ac:dyDescent="0.25">
      <c r="B36" s="63">
        <f t="shared" si="3"/>
        <v>25</v>
      </c>
      <c r="C36" s="64" t="s">
        <v>63</v>
      </c>
      <c r="D36" s="65" t="s">
        <v>64</v>
      </c>
      <c r="E36" s="25" t="s">
        <v>17</v>
      </c>
      <c r="F36" s="66">
        <v>1</v>
      </c>
      <c r="G36" s="42"/>
      <c r="H36" s="42">
        <f t="shared" si="0"/>
        <v>0</v>
      </c>
      <c r="I36" s="14">
        <f t="shared" si="1"/>
        <v>0</v>
      </c>
      <c r="J36" s="33">
        <f t="shared" si="2"/>
        <v>0</v>
      </c>
      <c r="K36" s="20"/>
      <c r="L36" s="21">
        <v>99067.392899999992</v>
      </c>
    </row>
    <row r="37" spans="2:12" x14ac:dyDescent="0.25">
      <c r="B37" s="63">
        <f t="shared" si="3"/>
        <v>26</v>
      </c>
      <c r="C37" s="64" t="s">
        <v>65</v>
      </c>
      <c r="D37" s="64" t="s">
        <v>66</v>
      </c>
      <c r="E37" s="25" t="s">
        <v>17</v>
      </c>
      <c r="F37" s="66">
        <v>1</v>
      </c>
      <c r="G37" s="42"/>
      <c r="H37" s="42">
        <f t="shared" si="0"/>
        <v>0</v>
      </c>
      <c r="I37" s="14">
        <f t="shared" si="1"/>
        <v>0</v>
      </c>
      <c r="J37" s="33">
        <f t="shared" si="2"/>
        <v>0</v>
      </c>
      <c r="K37" s="20"/>
      <c r="L37" s="21">
        <v>33022.4643</v>
      </c>
    </row>
    <row r="38" spans="2:12" x14ac:dyDescent="0.25">
      <c r="B38" s="63">
        <f t="shared" si="3"/>
        <v>27</v>
      </c>
      <c r="C38" s="64" t="s">
        <v>67</v>
      </c>
      <c r="D38" s="64" t="s">
        <v>68</v>
      </c>
      <c r="E38" s="25" t="s">
        <v>17</v>
      </c>
      <c r="F38" s="66">
        <v>1</v>
      </c>
      <c r="G38" s="42"/>
      <c r="H38" s="42">
        <f t="shared" si="0"/>
        <v>0</v>
      </c>
      <c r="I38" s="14">
        <f t="shared" si="1"/>
        <v>0</v>
      </c>
      <c r="J38" s="33">
        <f t="shared" si="2"/>
        <v>0</v>
      </c>
      <c r="K38" s="20"/>
      <c r="L38" s="21">
        <v>121082.36910000001</v>
      </c>
    </row>
    <row r="39" spans="2:12" x14ac:dyDescent="0.25">
      <c r="B39" s="63">
        <f t="shared" si="3"/>
        <v>28</v>
      </c>
      <c r="C39" s="64" t="s">
        <v>67</v>
      </c>
      <c r="D39" s="65" t="s">
        <v>69</v>
      </c>
      <c r="E39" s="25" t="s">
        <v>17</v>
      </c>
      <c r="F39" s="66">
        <v>1</v>
      </c>
      <c r="G39" s="42"/>
      <c r="H39" s="42">
        <f t="shared" si="0"/>
        <v>0</v>
      </c>
      <c r="I39" s="14">
        <f t="shared" si="1"/>
        <v>0</v>
      </c>
      <c r="J39" s="33">
        <f t="shared" si="2"/>
        <v>0</v>
      </c>
      <c r="K39" s="20"/>
      <c r="L39" s="21">
        <v>110074.88099999999</v>
      </c>
    </row>
    <row r="40" spans="2:12" ht="22.5" x14ac:dyDescent="0.25">
      <c r="B40" s="63">
        <f t="shared" si="3"/>
        <v>29</v>
      </c>
      <c r="C40" s="64" t="s">
        <v>70</v>
      </c>
      <c r="D40" s="65" t="s">
        <v>71</v>
      </c>
      <c r="E40" s="25" t="s">
        <v>17</v>
      </c>
      <c r="F40" s="66">
        <v>1</v>
      </c>
      <c r="G40" s="42"/>
      <c r="H40" s="42">
        <f t="shared" si="0"/>
        <v>0</v>
      </c>
      <c r="I40" s="14">
        <f t="shared" si="1"/>
        <v>0</v>
      </c>
      <c r="J40" s="33">
        <f t="shared" si="2"/>
        <v>0</v>
      </c>
      <c r="K40" s="20"/>
      <c r="L40" s="21">
        <v>176119.80960000001</v>
      </c>
    </row>
    <row r="41" spans="2:12" x14ac:dyDescent="0.25">
      <c r="B41" s="63">
        <f t="shared" si="3"/>
        <v>30</v>
      </c>
      <c r="C41" s="64" t="s">
        <v>72</v>
      </c>
      <c r="D41" s="65" t="s">
        <v>73</v>
      </c>
      <c r="E41" s="25" t="s">
        <v>17</v>
      </c>
      <c r="F41" s="66">
        <v>1</v>
      </c>
      <c r="G41" s="42"/>
      <c r="H41" s="42">
        <f t="shared" si="0"/>
        <v>0</v>
      </c>
      <c r="I41" s="14">
        <f t="shared" si="1"/>
        <v>0</v>
      </c>
      <c r="J41" s="33">
        <f t="shared" si="2"/>
        <v>0</v>
      </c>
      <c r="K41" s="20"/>
      <c r="L41" s="21">
        <v>44029.952400000002</v>
      </c>
    </row>
    <row r="42" spans="2:12" ht="33.75" x14ac:dyDescent="0.25">
      <c r="B42" s="63">
        <f t="shared" si="3"/>
        <v>31</v>
      </c>
      <c r="C42" s="71" t="s">
        <v>74</v>
      </c>
      <c r="D42" s="65" t="s">
        <v>75</v>
      </c>
      <c r="E42" s="25" t="s">
        <v>17</v>
      </c>
      <c r="F42" s="66">
        <v>1</v>
      </c>
      <c r="G42" s="42"/>
      <c r="H42" s="42">
        <f t="shared" si="0"/>
        <v>0</v>
      </c>
      <c r="I42" s="14">
        <f t="shared" si="1"/>
        <v>0</v>
      </c>
      <c r="J42" s="33">
        <f t="shared" si="2"/>
        <v>0</v>
      </c>
      <c r="K42" s="20"/>
      <c r="L42" s="21">
        <v>22014.976200000001</v>
      </c>
    </row>
    <row r="43" spans="2:12" x14ac:dyDescent="0.25">
      <c r="B43" s="63">
        <f t="shared" si="3"/>
        <v>32</v>
      </c>
      <c r="C43" s="72" t="s">
        <v>76</v>
      </c>
      <c r="D43" s="73" t="s">
        <v>77</v>
      </c>
      <c r="E43" s="25" t="s">
        <v>17</v>
      </c>
      <c r="F43" s="66">
        <v>1</v>
      </c>
      <c r="G43" s="42"/>
      <c r="H43" s="42">
        <f t="shared" si="0"/>
        <v>0</v>
      </c>
      <c r="I43" s="14">
        <f t="shared" si="1"/>
        <v>0</v>
      </c>
      <c r="J43" s="33">
        <f t="shared" si="2"/>
        <v>0</v>
      </c>
      <c r="K43" s="20"/>
      <c r="L43" s="21">
        <v>55037.440499999997</v>
      </c>
    </row>
    <row r="44" spans="2:12" ht="33.75" x14ac:dyDescent="0.25">
      <c r="B44" s="63">
        <f t="shared" si="3"/>
        <v>33</v>
      </c>
      <c r="C44" s="59" t="s">
        <v>78</v>
      </c>
      <c r="D44" s="65" t="s">
        <v>79</v>
      </c>
      <c r="E44" s="74" t="s">
        <v>17</v>
      </c>
      <c r="F44" s="66">
        <v>1</v>
      </c>
      <c r="G44" s="42"/>
      <c r="H44" s="42">
        <f t="shared" si="0"/>
        <v>0</v>
      </c>
      <c r="I44" s="14">
        <f t="shared" si="1"/>
        <v>0</v>
      </c>
      <c r="J44" s="33">
        <f t="shared" si="2"/>
        <v>0</v>
      </c>
      <c r="K44" s="20"/>
      <c r="L44" s="21">
        <v>26417.877033333334</v>
      </c>
    </row>
    <row r="45" spans="2:12" ht="22.5" x14ac:dyDescent="0.25">
      <c r="B45" s="63">
        <f t="shared" si="3"/>
        <v>34</v>
      </c>
      <c r="C45" s="64" t="s">
        <v>80</v>
      </c>
      <c r="D45" s="64" t="s">
        <v>80</v>
      </c>
      <c r="E45" s="25" t="s">
        <v>17</v>
      </c>
      <c r="F45" s="66">
        <v>1</v>
      </c>
      <c r="G45" s="42"/>
      <c r="H45" s="42">
        <f t="shared" si="0"/>
        <v>0</v>
      </c>
      <c r="I45" s="14">
        <f t="shared" si="1"/>
        <v>0</v>
      </c>
      <c r="J45" s="33">
        <f t="shared" si="2"/>
        <v>0</v>
      </c>
      <c r="K45" s="20"/>
      <c r="L45" s="21">
        <v>77052.416700000002</v>
      </c>
    </row>
    <row r="46" spans="2:12" ht="22.5" x14ac:dyDescent="0.25">
      <c r="B46" s="63">
        <f t="shared" si="3"/>
        <v>35</v>
      </c>
      <c r="C46" s="71" t="s">
        <v>81</v>
      </c>
      <c r="D46" s="71" t="s">
        <v>81</v>
      </c>
      <c r="E46" s="25" t="s">
        <v>17</v>
      </c>
      <c r="F46" s="66">
        <v>1</v>
      </c>
      <c r="G46" s="42"/>
      <c r="H46" s="42">
        <f t="shared" si="0"/>
        <v>0</v>
      </c>
      <c r="I46" s="14">
        <f t="shared" si="1"/>
        <v>0</v>
      </c>
      <c r="J46" s="33">
        <f t="shared" si="2"/>
        <v>0</v>
      </c>
      <c r="K46" s="20"/>
      <c r="L46" s="21">
        <v>15410.388933333334</v>
      </c>
    </row>
    <row r="47" spans="2:12" ht="34.5" x14ac:dyDescent="0.25">
      <c r="B47" s="63">
        <f t="shared" si="3"/>
        <v>36</v>
      </c>
      <c r="C47" s="75" t="s">
        <v>82</v>
      </c>
      <c r="D47" s="76" t="s">
        <v>83</v>
      </c>
      <c r="E47" s="77" t="s">
        <v>19</v>
      </c>
      <c r="F47" s="66">
        <v>1</v>
      </c>
      <c r="G47" s="42"/>
      <c r="H47" s="42">
        <f t="shared" si="0"/>
        <v>0</v>
      </c>
      <c r="I47" s="14">
        <f t="shared" si="1"/>
        <v>0</v>
      </c>
      <c r="J47" s="33">
        <f t="shared" si="2"/>
        <v>0</v>
      </c>
      <c r="K47" s="20"/>
      <c r="L47" s="21">
        <v>330225.11503333336</v>
      </c>
    </row>
    <row r="48" spans="2:12" ht="23.25" x14ac:dyDescent="0.25">
      <c r="B48" s="63">
        <f t="shared" si="3"/>
        <v>37</v>
      </c>
      <c r="C48" s="75" t="s">
        <v>84</v>
      </c>
      <c r="D48" s="76" t="s">
        <v>85</v>
      </c>
      <c r="E48" s="77" t="s">
        <v>19</v>
      </c>
      <c r="F48" s="66">
        <v>1</v>
      </c>
      <c r="G48" s="42"/>
      <c r="H48" s="42">
        <f t="shared" si="0"/>
        <v>0</v>
      </c>
      <c r="I48" s="14">
        <f t="shared" si="1"/>
        <v>0</v>
      </c>
      <c r="J48" s="33">
        <f t="shared" si="2"/>
        <v>0</v>
      </c>
      <c r="K48" s="20"/>
      <c r="L48" s="21">
        <v>352240.09123333334</v>
      </c>
    </row>
    <row r="49" spans="1:146" ht="34.5" x14ac:dyDescent="0.25">
      <c r="B49" s="63">
        <f t="shared" si="3"/>
        <v>38</v>
      </c>
      <c r="C49" s="75" t="s">
        <v>86</v>
      </c>
      <c r="D49" s="76" t="s">
        <v>83</v>
      </c>
      <c r="E49" s="77" t="s">
        <v>87</v>
      </c>
      <c r="F49" s="66">
        <v>1</v>
      </c>
      <c r="G49" s="42"/>
      <c r="H49" s="42">
        <f t="shared" si="0"/>
        <v>0</v>
      </c>
      <c r="I49" s="14">
        <f t="shared" si="1"/>
        <v>0</v>
      </c>
      <c r="J49" s="33">
        <f t="shared" si="2"/>
        <v>0</v>
      </c>
      <c r="K49" s="20"/>
      <c r="L49" s="21">
        <v>374255.06743333332</v>
      </c>
    </row>
    <row r="50" spans="1:146" ht="34.5" x14ac:dyDescent="0.25">
      <c r="B50" s="63">
        <f t="shared" si="3"/>
        <v>39</v>
      </c>
      <c r="C50" s="75" t="s">
        <v>88</v>
      </c>
      <c r="D50" s="76" t="s">
        <v>83</v>
      </c>
      <c r="E50" s="77" t="s">
        <v>87</v>
      </c>
      <c r="F50" s="66">
        <v>1</v>
      </c>
      <c r="G50" s="42"/>
      <c r="H50" s="42">
        <f t="shared" si="0"/>
        <v>0</v>
      </c>
      <c r="I50" s="14">
        <f t="shared" si="1"/>
        <v>0</v>
      </c>
      <c r="J50" s="33">
        <f t="shared" si="2"/>
        <v>0</v>
      </c>
      <c r="K50" s="20"/>
      <c r="L50" s="21">
        <v>396270.04363333335</v>
      </c>
    </row>
    <row r="51" spans="1:146" ht="23.25" x14ac:dyDescent="0.25">
      <c r="B51" s="63">
        <f t="shared" si="3"/>
        <v>40</v>
      </c>
      <c r="C51" s="75" t="s">
        <v>89</v>
      </c>
      <c r="D51" s="76" t="s">
        <v>90</v>
      </c>
      <c r="E51" s="77" t="s">
        <v>87</v>
      </c>
      <c r="F51" s="66">
        <v>1</v>
      </c>
      <c r="G51" s="42"/>
      <c r="H51" s="42">
        <f t="shared" si="0"/>
        <v>0</v>
      </c>
      <c r="I51" s="14">
        <f t="shared" si="1"/>
        <v>0</v>
      </c>
      <c r="J51" s="33">
        <f t="shared" si="2"/>
        <v>0</v>
      </c>
      <c r="K51" s="20"/>
      <c r="L51" s="21">
        <v>55037.440499999997</v>
      </c>
    </row>
    <row r="52" spans="1:146" ht="45.75" x14ac:dyDescent="0.25">
      <c r="B52" s="63">
        <f t="shared" si="3"/>
        <v>41</v>
      </c>
      <c r="C52" s="75" t="s">
        <v>91</v>
      </c>
      <c r="D52" s="78" t="s">
        <v>92</v>
      </c>
      <c r="E52" s="77" t="s">
        <v>17</v>
      </c>
      <c r="F52" s="66">
        <v>1</v>
      </c>
      <c r="G52" s="42"/>
      <c r="H52" s="42">
        <f t="shared" si="0"/>
        <v>0</v>
      </c>
      <c r="I52" s="14">
        <f t="shared" si="1"/>
        <v>0</v>
      </c>
      <c r="J52" s="33">
        <f t="shared" si="2"/>
        <v>0</v>
      </c>
      <c r="K52" s="20"/>
      <c r="L52" s="21">
        <v>132089.8572</v>
      </c>
    </row>
    <row r="53" spans="1:146" ht="23.25" x14ac:dyDescent="0.25">
      <c r="B53" s="63">
        <f t="shared" si="3"/>
        <v>42</v>
      </c>
      <c r="C53" s="75" t="s">
        <v>93</v>
      </c>
      <c r="D53" s="78" t="s">
        <v>93</v>
      </c>
      <c r="E53" s="77" t="s">
        <v>17</v>
      </c>
      <c r="F53" s="66">
        <v>1</v>
      </c>
      <c r="G53" s="42"/>
      <c r="H53" s="42">
        <f t="shared" si="0"/>
        <v>0</v>
      </c>
      <c r="I53" s="14">
        <f t="shared" si="1"/>
        <v>0</v>
      </c>
      <c r="J53" s="33">
        <f t="shared" si="2"/>
        <v>0</v>
      </c>
      <c r="K53" s="20"/>
      <c r="L53" s="21">
        <v>66044.928599999999</v>
      </c>
    </row>
    <row r="54" spans="1:146" ht="23.25" x14ac:dyDescent="0.25">
      <c r="B54" s="63">
        <f t="shared" si="3"/>
        <v>43</v>
      </c>
      <c r="C54" s="75" t="s">
        <v>94</v>
      </c>
      <c r="D54" s="78" t="s">
        <v>94</v>
      </c>
      <c r="E54" s="77" t="s">
        <v>17</v>
      </c>
      <c r="F54" s="66">
        <v>1</v>
      </c>
      <c r="G54" s="42"/>
      <c r="H54" s="42">
        <f t="shared" si="0"/>
        <v>0</v>
      </c>
      <c r="I54" s="14">
        <f t="shared" si="1"/>
        <v>0</v>
      </c>
      <c r="J54" s="33">
        <f t="shared" si="2"/>
        <v>0</v>
      </c>
      <c r="K54" s="20"/>
      <c r="L54" s="21">
        <v>22014.976200000001</v>
      </c>
    </row>
    <row r="55" spans="1:146" ht="23.25" x14ac:dyDescent="0.25">
      <c r="B55" s="63">
        <f t="shared" si="3"/>
        <v>44</v>
      </c>
      <c r="C55" s="75" t="s">
        <v>95</v>
      </c>
      <c r="D55" s="78" t="s">
        <v>95</v>
      </c>
      <c r="E55" s="77" t="s">
        <v>17</v>
      </c>
      <c r="F55" s="66">
        <v>1</v>
      </c>
      <c r="G55" s="42"/>
      <c r="H55" s="42">
        <f t="shared" si="0"/>
        <v>0</v>
      </c>
      <c r="I55" s="14">
        <f t="shared" si="1"/>
        <v>0</v>
      </c>
      <c r="J55" s="33">
        <f t="shared" si="2"/>
        <v>0</v>
      </c>
      <c r="K55" s="20"/>
      <c r="L55" s="21">
        <v>26417.877033333334</v>
      </c>
    </row>
    <row r="56" spans="1:146" ht="23.25" x14ac:dyDescent="0.25">
      <c r="B56" s="63">
        <f t="shared" si="3"/>
        <v>45</v>
      </c>
      <c r="C56" s="75" t="s">
        <v>96</v>
      </c>
      <c r="D56" s="78" t="s">
        <v>96</v>
      </c>
      <c r="E56" s="77" t="s">
        <v>17</v>
      </c>
      <c r="F56" s="66">
        <v>1</v>
      </c>
      <c r="G56" s="42"/>
      <c r="H56" s="42">
        <f t="shared" si="0"/>
        <v>0</v>
      </c>
      <c r="I56" s="14">
        <f t="shared" si="1"/>
        <v>0</v>
      </c>
      <c r="J56" s="33">
        <f t="shared" si="2"/>
        <v>0</v>
      </c>
      <c r="K56" s="20"/>
      <c r="L56" s="21">
        <v>44029.952400000002</v>
      </c>
    </row>
    <row r="57" spans="1:146" ht="23.25" x14ac:dyDescent="0.25">
      <c r="B57" s="63">
        <f t="shared" si="3"/>
        <v>46</v>
      </c>
      <c r="C57" s="75" t="s">
        <v>97</v>
      </c>
      <c r="D57" s="78" t="s">
        <v>97</v>
      </c>
      <c r="E57" s="77" t="s">
        <v>17</v>
      </c>
      <c r="F57" s="66">
        <v>1</v>
      </c>
      <c r="G57" s="42"/>
      <c r="H57" s="42">
        <f t="shared" si="0"/>
        <v>0</v>
      </c>
      <c r="I57" s="14">
        <f t="shared" si="1"/>
        <v>0</v>
      </c>
      <c r="J57" s="33">
        <f t="shared" si="2"/>
        <v>0</v>
      </c>
      <c r="K57" s="20"/>
      <c r="L57" s="21">
        <v>48432.853233333328</v>
      </c>
    </row>
    <row r="58" spans="1:146" x14ac:dyDescent="0.25">
      <c r="B58" s="63">
        <f t="shared" si="3"/>
        <v>47</v>
      </c>
      <c r="C58" s="75" t="s">
        <v>98</v>
      </c>
      <c r="D58" s="76" t="s">
        <v>99</v>
      </c>
      <c r="E58" s="77" t="s">
        <v>17</v>
      </c>
      <c r="F58" s="66">
        <v>1</v>
      </c>
      <c r="G58" s="42"/>
      <c r="H58" s="42">
        <f t="shared" si="0"/>
        <v>0</v>
      </c>
      <c r="I58" s="14">
        <f t="shared" si="1"/>
        <v>0</v>
      </c>
      <c r="J58" s="33">
        <f t="shared" si="2"/>
        <v>0</v>
      </c>
      <c r="K58" s="20"/>
      <c r="L58" s="21">
        <v>17612.075366666668</v>
      </c>
    </row>
    <row r="59" spans="1:146" ht="22.5" x14ac:dyDescent="0.25">
      <c r="B59" s="63">
        <f t="shared" si="3"/>
        <v>48</v>
      </c>
      <c r="C59" s="75" t="s">
        <v>98</v>
      </c>
      <c r="D59" s="76" t="s">
        <v>100</v>
      </c>
      <c r="E59" s="77" t="s">
        <v>17</v>
      </c>
      <c r="F59" s="66">
        <v>1</v>
      </c>
      <c r="G59" s="42"/>
      <c r="H59" s="42">
        <f t="shared" si="0"/>
        <v>0</v>
      </c>
      <c r="I59" s="14">
        <f t="shared" si="1"/>
        <v>0</v>
      </c>
      <c r="J59" s="33">
        <f t="shared" si="2"/>
        <v>0</v>
      </c>
      <c r="K59" s="20"/>
      <c r="L59" s="21">
        <v>33022.4643</v>
      </c>
    </row>
    <row r="60" spans="1:146" ht="34.5" x14ac:dyDescent="0.25">
      <c r="B60" s="63">
        <f t="shared" si="3"/>
        <v>49</v>
      </c>
      <c r="C60" s="75" t="s">
        <v>101</v>
      </c>
      <c r="D60" s="78" t="s">
        <v>101</v>
      </c>
      <c r="E60" s="77" t="s">
        <v>17</v>
      </c>
      <c r="F60" s="66">
        <v>1</v>
      </c>
      <c r="G60" s="42"/>
      <c r="H60" s="42">
        <f t="shared" si="0"/>
        <v>0</v>
      </c>
      <c r="I60" s="14">
        <f t="shared" si="1"/>
        <v>0</v>
      </c>
      <c r="J60" s="33">
        <f t="shared" si="2"/>
        <v>0</v>
      </c>
      <c r="K60" s="20"/>
      <c r="L60" s="21">
        <v>47778.279849999999</v>
      </c>
    </row>
    <row r="61" spans="1:146" ht="33.75" x14ac:dyDescent="0.25">
      <c r="B61" s="63">
        <f t="shared" si="3"/>
        <v>50</v>
      </c>
      <c r="C61" s="79" t="s">
        <v>102</v>
      </c>
      <c r="D61" s="80" t="s">
        <v>103</v>
      </c>
      <c r="E61" s="25" t="s">
        <v>17</v>
      </c>
      <c r="F61" s="66">
        <v>1</v>
      </c>
      <c r="G61" s="42"/>
      <c r="H61" s="42">
        <f t="shared" si="0"/>
        <v>0</v>
      </c>
      <c r="I61" s="14">
        <f t="shared" si="1"/>
        <v>0</v>
      </c>
      <c r="J61" s="33">
        <f t="shared" si="2"/>
        <v>0</v>
      </c>
      <c r="K61" s="20"/>
      <c r="L61" s="21">
        <v>550374.87703333329</v>
      </c>
    </row>
    <row r="62" spans="1:146" s="13" customFormat="1" ht="22.5" x14ac:dyDescent="0.25">
      <c r="A62" s="15"/>
      <c r="B62" s="63">
        <f t="shared" si="3"/>
        <v>51</v>
      </c>
      <c r="C62" s="70" t="s">
        <v>104</v>
      </c>
      <c r="D62" s="70" t="s">
        <v>105</v>
      </c>
      <c r="E62" s="25" t="s">
        <v>17</v>
      </c>
      <c r="F62" s="66">
        <v>1</v>
      </c>
      <c r="G62" s="42"/>
      <c r="H62" s="42">
        <f t="shared" si="0"/>
        <v>0</v>
      </c>
      <c r="I62" s="14">
        <f t="shared" si="1"/>
        <v>0</v>
      </c>
      <c r="J62" s="33">
        <f t="shared" si="2"/>
        <v>0</v>
      </c>
      <c r="K62" s="20"/>
      <c r="L62" s="21">
        <v>77052.416700000002</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row>
    <row r="63" spans="1:146" s="13" customFormat="1" ht="22.5" x14ac:dyDescent="0.25">
      <c r="A63" s="15"/>
      <c r="B63" s="63">
        <f t="shared" si="3"/>
        <v>52</v>
      </c>
      <c r="C63" s="70" t="s">
        <v>106</v>
      </c>
      <c r="D63" s="70" t="s">
        <v>107</v>
      </c>
      <c r="E63" s="25" t="s">
        <v>17</v>
      </c>
      <c r="F63" s="66">
        <v>1</v>
      </c>
      <c r="G63" s="42"/>
      <c r="H63" s="42">
        <f t="shared" si="0"/>
        <v>0</v>
      </c>
      <c r="I63" s="14">
        <f t="shared" si="1"/>
        <v>0</v>
      </c>
      <c r="J63" s="33">
        <f t="shared" si="2"/>
        <v>0</v>
      </c>
      <c r="K63" s="20"/>
      <c r="L63" s="21">
        <v>66044.928599999999</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row>
    <row r="64" spans="1:146" s="13" customFormat="1" ht="22.5" x14ac:dyDescent="0.25">
      <c r="A64" s="15"/>
      <c r="B64" s="63">
        <f t="shared" si="3"/>
        <v>53</v>
      </c>
      <c r="C64" s="70" t="s">
        <v>108</v>
      </c>
      <c r="D64" s="70" t="s">
        <v>109</v>
      </c>
      <c r="E64" s="25" t="s">
        <v>17</v>
      </c>
      <c r="F64" s="66">
        <v>1</v>
      </c>
      <c r="G64" s="42"/>
      <c r="H64" s="42">
        <f t="shared" si="0"/>
        <v>0</v>
      </c>
      <c r="I64" s="14">
        <f t="shared" si="1"/>
        <v>0</v>
      </c>
      <c r="J64" s="33">
        <f t="shared" si="2"/>
        <v>0</v>
      </c>
      <c r="K64" s="20"/>
      <c r="L64" s="21">
        <v>61642.027766666666</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row>
    <row r="65" spans="1:146" s="13" customFormat="1" ht="22.5" x14ac:dyDescent="0.25">
      <c r="A65" s="15"/>
      <c r="B65" s="63">
        <f t="shared" si="3"/>
        <v>54</v>
      </c>
      <c r="C65" s="81" t="s">
        <v>110</v>
      </c>
      <c r="D65" s="81" t="s">
        <v>111</v>
      </c>
      <c r="E65" s="25" t="s">
        <v>17</v>
      </c>
      <c r="F65" s="66">
        <v>1</v>
      </c>
      <c r="G65" s="42"/>
      <c r="H65" s="42">
        <f t="shared" si="0"/>
        <v>0</v>
      </c>
      <c r="I65" s="14">
        <f t="shared" si="1"/>
        <v>0</v>
      </c>
      <c r="J65" s="33">
        <f t="shared" si="2"/>
        <v>0</v>
      </c>
      <c r="K65" s="20"/>
      <c r="L65" s="21">
        <v>70447.829433333332</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row>
    <row r="66" spans="1:146" s="13" customFormat="1" ht="33.75" x14ac:dyDescent="0.25">
      <c r="A66" s="15"/>
      <c r="B66" s="63">
        <f t="shared" si="3"/>
        <v>55</v>
      </c>
      <c r="C66" s="76" t="s">
        <v>112</v>
      </c>
      <c r="D66" s="76" t="s">
        <v>113</v>
      </c>
      <c r="E66" s="77" t="s">
        <v>17</v>
      </c>
      <c r="F66" s="66">
        <v>1</v>
      </c>
      <c r="G66" s="42"/>
      <c r="H66" s="42">
        <f t="shared" si="0"/>
        <v>0</v>
      </c>
      <c r="I66" s="14">
        <f t="shared" si="1"/>
        <v>0</v>
      </c>
      <c r="J66" s="33">
        <f t="shared" si="2"/>
        <v>0</v>
      </c>
      <c r="K66" s="20"/>
      <c r="L66" s="21">
        <v>99067.392899999992</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row>
    <row r="67" spans="1:146" s="13" customFormat="1" ht="22.5" x14ac:dyDescent="0.25">
      <c r="A67" s="15"/>
      <c r="B67" s="63">
        <f t="shared" si="3"/>
        <v>56</v>
      </c>
      <c r="C67" s="72" t="s">
        <v>114</v>
      </c>
      <c r="D67" s="82" t="s">
        <v>115</v>
      </c>
      <c r="E67" s="77" t="s">
        <v>17</v>
      </c>
      <c r="F67" s="66">
        <v>1</v>
      </c>
      <c r="G67" s="42"/>
      <c r="H67" s="42">
        <f t="shared" si="0"/>
        <v>0</v>
      </c>
      <c r="I67" s="14">
        <f t="shared" si="1"/>
        <v>0</v>
      </c>
      <c r="J67" s="33">
        <f t="shared" si="2"/>
        <v>0</v>
      </c>
      <c r="K67" s="20"/>
      <c r="L67" s="21">
        <v>26417.877033333334</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row>
    <row r="68" spans="1:146" s="13" customFormat="1" ht="22.5" x14ac:dyDescent="0.25">
      <c r="A68" s="15"/>
      <c r="B68" s="63">
        <f t="shared" si="3"/>
        <v>57</v>
      </c>
      <c r="C68" s="72" t="s">
        <v>114</v>
      </c>
      <c r="D68" s="82" t="s">
        <v>116</v>
      </c>
      <c r="E68" s="77" t="s">
        <v>17</v>
      </c>
      <c r="F68" s="66">
        <v>1</v>
      </c>
      <c r="G68" s="42"/>
      <c r="H68" s="42">
        <f t="shared" si="0"/>
        <v>0</v>
      </c>
      <c r="I68" s="14">
        <f t="shared" si="1"/>
        <v>0</v>
      </c>
      <c r="J68" s="33">
        <f t="shared" si="2"/>
        <v>0</v>
      </c>
      <c r="K68" s="20"/>
      <c r="L68" s="21">
        <v>30820.999722333334</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row>
    <row r="69" spans="1:146" s="13" customFormat="1" ht="22.5" x14ac:dyDescent="0.25">
      <c r="A69" s="15"/>
      <c r="B69" s="63">
        <f t="shared" si="3"/>
        <v>58</v>
      </c>
      <c r="C69" s="83" t="s">
        <v>117</v>
      </c>
      <c r="D69" s="60" t="s">
        <v>118</v>
      </c>
      <c r="E69" s="25" t="s">
        <v>19</v>
      </c>
      <c r="F69" s="66">
        <v>1</v>
      </c>
      <c r="G69" s="42"/>
      <c r="H69" s="42">
        <f t="shared" si="0"/>
        <v>0</v>
      </c>
      <c r="I69" s="14">
        <f t="shared" si="1"/>
        <v>0</v>
      </c>
      <c r="J69" s="33">
        <f t="shared" si="2"/>
        <v>0</v>
      </c>
      <c r="K69" s="20"/>
      <c r="L69" s="21">
        <v>44029.952400000002</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row>
    <row r="70" spans="1:146" s="13" customFormat="1" ht="22.5" x14ac:dyDescent="0.25">
      <c r="A70" s="15"/>
      <c r="B70" s="63">
        <f t="shared" si="3"/>
        <v>59</v>
      </c>
      <c r="C70" s="84" t="s">
        <v>119</v>
      </c>
      <c r="D70" s="65" t="s">
        <v>120</v>
      </c>
      <c r="E70" s="25" t="s">
        <v>19</v>
      </c>
      <c r="F70" s="66">
        <v>1</v>
      </c>
      <c r="G70" s="42"/>
      <c r="H70" s="42">
        <f t="shared" si="0"/>
        <v>0</v>
      </c>
      <c r="I70" s="14">
        <f t="shared" si="1"/>
        <v>0</v>
      </c>
      <c r="J70" s="33">
        <f t="shared" si="2"/>
        <v>0</v>
      </c>
      <c r="K70" s="20"/>
      <c r="L70" s="21">
        <v>48432.853233333328</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row>
    <row r="71" spans="1:146" s="13" customFormat="1" ht="23.25" x14ac:dyDescent="0.25">
      <c r="A71" s="15"/>
      <c r="B71" s="63">
        <f t="shared" si="3"/>
        <v>60</v>
      </c>
      <c r="C71" s="84" t="s">
        <v>121</v>
      </c>
      <c r="D71" s="64" t="s">
        <v>121</v>
      </c>
      <c r="E71" s="25" t="s">
        <v>17</v>
      </c>
      <c r="F71" s="66">
        <v>1</v>
      </c>
      <c r="G71" s="42"/>
      <c r="H71" s="42">
        <f t="shared" si="0"/>
        <v>0</v>
      </c>
      <c r="I71" s="14">
        <f t="shared" si="1"/>
        <v>0</v>
      </c>
      <c r="J71" s="33">
        <f t="shared" si="2"/>
        <v>0</v>
      </c>
      <c r="K71" s="20"/>
      <c r="L71" s="21">
        <v>26417.877033333334</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row>
    <row r="72" spans="1:146" s="13" customFormat="1" ht="23.25" x14ac:dyDescent="0.25">
      <c r="A72" s="15"/>
      <c r="B72" s="63">
        <f t="shared" si="3"/>
        <v>61</v>
      </c>
      <c r="C72" s="84" t="s">
        <v>122</v>
      </c>
      <c r="D72" s="64" t="s">
        <v>123</v>
      </c>
      <c r="E72" s="25" t="s">
        <v>17</v>
      </c>
      <c r="F72" s="66">
        <v>1</v>
      </c>
      <c r="G72" s="42"/>
      <c r="H72" s="42">
        <f t="shared" si="0"/>
        <v>0</v>
      </c>
      <c r="I72" s="14">
        <f t="shared" si="1"/>
        <v>0</v>
      </c>
      <c r="J72" s="33">
        <f t="shared" si="2"/>
        <v>0</v>
      </c>
      <c r="K72" s="20"/>
      <c r="L72" s="21">
        <v>23115.583400000003</v>
      </c>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row>
    <row r="73" spans="1:146" s="13" customFormat="1" ht="23.25" x14ac:dyDescent="0.25">
      <c r="A73" s="15"/>
      <c r="B73" s="63">
        <f t="shared" si="3"/>
        <v>62</v>
      </c>
      <c r="C73" s="84" t="s">
        <v>124</v>
      </c>
      <c r="D73" s="64" t="s">
        <v>125</v>
      </c>
      <c r="E73" s="25" t="s">
        <v>17</v>
      </c>
      <c r="F73" s="66">
        <v>1</v>
      </c>
      <c r="G73" s="42"/>
      <c r="H73" s="42">
        <f t="shared" si="0"/>
        <v>0</v>
      </c>
      <c r="I73" s="14">
        <f t="shared" si="1"/>
        <v>0</v>
      </c>
      <c r="J73" s="33">
        <f t="shared" si="2"/>
        <v>0</v>
      </c>
      <c r="K73" s="20"/>
      <c r="L73" s="21">
        <v>24216.662633333337</v>
      </c>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row>
    <row r="74" spans="1:146" s="13" customFormat="1" ht="23.25" x14ac:dyDescent="0.25">
      <c r="A74" s="15"/>
      <c r="B74" s="63">
        <f t="shared" si="3"/>
        <v>63</v>
      </c>
      <c r="C74" s="84" t="s">
        <v>122</v>
      </c>
      <c r="D74" s="65" t="s">
        <v>126</v>
      </c>
      <c r="E74" s="25" t="s">
        <v>17</v>
      </c>
      <c r="F74" s="66">
        <v>1</v>
      </c>
      <c r="G74" s="42"/>
      <c r="H74" s="42">
        <f t="shared" si="0"/>
        <v>0</v>
      </c>
      <c r="I74" s="14">
        <f t="shared" si="1"/>
        <v>0</v>
      </c>
      <c r="J74" s="33">
        <f t="shared" si="2"/>
        <v>0</v>
      </c>
      <c r="K74" s="20"/>
      <c r="L74" s="21">
        <v>24216.662633333337</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row>
    <row r="75" spans="1:146" s="13" customFormat="1" ht="34.5" x14ac:dyDescent="0.25">
      <c r="A75" s="15"/>
      <c r="B75" s="63">
        <f t="shared" si="3"/>
        <v>64</v>
      </c>
      <c r="C75" s="84" t="s">
        <v>127</v>
      </c>
      <c r="D75" s="65" t="s">
        <v>128</v>
      </c>
      <c r="E75" s="25" t="s">
        <v>17</v>
      </c>
      <c r="F75" s="66">
        <v>1</v>
      </c>
      <c r="G75" s="42"/>
      <c r="H75" s="42">
        <f t="shared" si="0"/>
        <v>0</v>
      </c>
      <c r="I75" s="14">
        <f t="shared" si="1"/>
        <v>0</v>
      </c>
      <c r="J75" s="33">
        <f t="shared" si="2"/>
        <v>0</v>
      </c>
      <c r="K75" s="20"/>
      <c r="L75" s="21">
        <v>26417.877033333334</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row>
    <row r="76" spans="1:146" s="13" customFormat="1" ht="23.25" x14ac:dyDescent="0.25">
      <c r="A76" s="15"/>
      <c r="B76" s="63">
        <f t="shared" si="3"/>
        <v>65</v>
      </c>
      <c r="C76" s="84" t="s">
        <v>129</v>
      </c>
      <c r="D76" s="65" t="s">
        <v>130</v>
      </c>
      <c r="E76" s="25" t="s">
        <v>17</v>
      </c>
      <c r="F76" s="66">
        <v>1</v>
      </c>
      <c r="G76" s="42"/>
      <c r="H76" s="42">
        <f t="shared" si="0"/>
        <v>0</v>
      </c>
      <c r="I76" s="14">
        <f t="shared" si="1"/>
        <v>0</v>
      </c>
      <c r="J76" s="33">
        <f t="shared" si="2"/>
        <v>0</v>
      </c>
      <c r="K76" s="20"/>
      <c r="L76" s="21">
        <v>19813.502181666667</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row>
    <row r="77" spans="1:146" s="13" customFormat="1" ht="23.25" x14ac:dyDescent="0.25">
      <c r="A77" s="15"/>
      <c r="B77" s="63">
        <f t="shared" si="3"/>
        <v>66</v>
      </c>
      <c r="C77" s="84" t="s">
        <v>129</v>
      </c>
      <c r="D77" s="65" t="s">
        <v>131</v>
      </c>
      <c r="E77" s="25" t="s">
        <v>17</v>
      </c>
      <c r="F77" s="66">
        <v>1</v>
      </c>
      <c r="G77" s="42"/>
      <c r="H77" s="42">
        <f t="shared" ref="H77:H92" si="4">G77*0.19</f>
        <v>0</v>
      </c>
      <c r="I77" s="14">
        <f t="shared" ref="I77:I92" si="5">G77+H77</f>
        <v>0</v>
      </c>
      <c r="J77" s="33">
        <f t="shared" ref="J77:J92" si="6">I77*F77</f>
        <v>0</v>
      </c>
      <c r="K77" s="20"/>
      <c r="L77" s="21">
        <v>20914.369000000002</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row>
    <row r="78" spans="1:146" s="13" customFormat="1" ht="23.25" x14ac:dyDescent="0.25">
      <c r="A78" s="15"/>
      <c r="B78" s="63">
        <f t="shared" ref="B78:B92" si="7">+B77+1</f>
        <v>67</v>
      </c>
      <c r="C78" s="84" t="s">
        <v>129</v>
      </c>
      <c r="D78" s="65" t="s">
        <v>132</v>
      </c>
      <c r="E78" s="25" t="s">
        <v>17</v>
      </c>
      <c r="F78" s="66">
        <v>1</v>
      </c>
      <c r="G78" s="42"/>
      <c r="H78" s="42">
        <f t="shared" si="4"/>
        <v>0</v>
      </c>
      <c r="I78" s="14">
        <f t="shared" si="5"/>
        <v>0</v>
      </c>
      <c r="J78" s="33">
        <f t="shared" si="6"/>
        <v>0</v>
      </c>
      <c r="K78" s="20"/>
      <c r="L78" s="21">
        <v>22014.976200000001</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row>
    <row r="79" spans="1:146" s="13" customFormat="1" ht="112.5" x14ac:dyDescent="0.25">
      <c r="A79" s="15"/>
      <c r="B79" s="63">
        <f t="shared" si="7"/>
        <v>68</v>
      </c>
      <c r="C79" s="70" t="s">
        <v>133</v>
      </c>
      <c r="D79" s="70" t="s">
        <v>134</v>
      </c>
      <c r="E79" s="25" t="s">
        <v>17</v>
      </c>
      <c r="F79" s="66">
        <v>1</v>
      </c>
      <c r="G79" s="42"/>
      <c r="H79" s="42">
        <f t="shared" si="4"/>
        <v>0</v>
      </c>
      <c r="I79" s="14">
        <f t="shared" si="5"/>
        <v>0</v>
      </c>
      <c r="J79" s="33">
        <f t="shared" si="6"/>
        <v>0</v>
      </c>
      <c r="K79" s="20"/>
      <c r="L79" s="21">
        <v>15410.388933333334</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row>
    <row r="80" spans="1:146" s="13" customFormat="1" ht="22.5" x14ac:dyDescent="0.25">
      <c r="A80" s="15"/>
      <c r="B80" s="63">
        <f t="shared" si="7"/>
        <v>69</v>
      </c>
      <c r="C80" s="64" t="s">
        <v>135</v>
      </c>
      <c r="D80" s="65" t="s">
        <v>136</v>
      </c>
      <c r="E80" s="25" t="s">
        <v>17</v>
      </c>
      <c r="F80" s="66">
        <v>1</v>
      </c>
      <c r="G80" s="42"/>
      <c r="H80" s="42">
        <f t="shared" si="4"/>
        <v>0</v>
      </c>
      <c r="I80" s="14">
        <f t="shared" si="5"/>
        <v>0</v>
      </c>
      <c r="J80" s="33">
        <f t="shared" si="6"/>
        <v>0</v>
      </c>
      <c r="K80" s="20"/>
      <c r="L80" s="21">
        <v>30820.999722333334</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row>
    <row r="81" spans="1:146" s="13" customFormat="1" ht="33.75" x14ac:dyDescent="0.25">
      <c r="A81" s="15"/>
      <c r="B81" s="63">
        <f t="shared" si="7"/>
        <v>70</v>
      </c>
      <c r="C81" s="64" t="s">
        <v>137</v>
      </c>
      <c r="D81" s="64" t="s">
        <v>138</v>
      </c>
      <c r="E81" s="25" t="s">
        <v>17</v>
      </c>
      <c r="F81" s="66">
        <v>1</v>
      </c>
      <c r="G81" s="42"/>
      <c r="H81" s="42">
        <f t="shared" si="4"/>
        <v>0</v>
      </c>
      <c r="I81" s="14">
        <f t="shared" si="5"/>
        <v>0</v>
      </c>
      <c r="J81" s="33">
        <f t="shared" si="6"/>
        <v>0</v>
      </c>
      <c r="K81" s="20"/>
      <c r="L81" s="21">
        <v>88059.904800000004</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row>
    <row r="82" spans="1:146" s="13" customFormat="1" ht="146.25" x14ac:dyDescent="0.25">
      <c r="A82" s="15"/>
      <c r="B82" s="63">
        <f t="shared" si="7"/>
        <v>71</v>
      </c>
      <c r="C82" s="85" t="s">
        <v>139</v>
      </c>
      <c r="D82" s="64" t="s">
        <v>140</v>
      </c>
      <c r="E82" s="25" t="s">
        <v>17</v>
      </c>
      <c r="F82" s="66">
        <v>1</v>
      </c>
      <c r="G82" s="42"/>
      <c r="H82" s="42">
        <f t="shared" si="4"/>
        <v>0</v>
      </c>
      <c r="I82" s="14">
        <f t="shared" si="5"/>
        <v>0</v>
      </c>
      <c r="J82" s="33">
        <f t="shared" si="6"/>
        <v>0</v>
      </c>
      <c r="K82" s="20"/>
      <c r="L82" s="21">
        <v>264180.18643333332</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row>
    <row r="83" spans="1:146" s="13" customFormat="1" ht="67.5" x14ac:dyDescent="0.25">
      <c r="A83" s="15"/>
      <c r="B83" s="63">
        <f t="shared" si="7"/>
        <v>72</v>
      </c>
      <c r="C83" s="86" t="s">
        <v>141</v>
      </c>
      <c r="D83" s="64" t="s">
        <v>142</v>
      </c>
      <c r="E83" s="25" t="s">
        <v>17</v>
      </c>
      <c r="F83" s="66">
        <v>1</v>
      </c>
      <c r="G83" s="42"/>
      <c r="H83" s="42">
        <f t="shared" si="4"/>
        <v>0</v>
      </c>
      <c r="I83" s="14">
        <f t="shared" si="5"/>
        <v>0</v>
      </c>
      <c r="J83" s="33">
        <f t="shared" si="6"/>
        <v>0</v>
      </c>
      <c r="K83" s="20"/>
      <c r="L83" s="21">
        <v>198134.998215</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row>
    <row r="84" spans="1:146" s="13" customFormat="1" ht="78.75" x14ac:dyDescent="0.25">
      <c r="A84" s="15"/>
      <c r="B84" s="63">
        <f t="shared" si="7"/>
        <v>73</v>
      </c>
      <c r="C84" s="86" t="s">
        <v>141</v>
      </c>
      <c r="D84" s="64" t="s">
        <v>143</v>
      </c>
      <c r="E84" s="25" t="s">
        <v>17</v>
      </c>
      <c r="F84" s="66">
        <v>1</v>
      </c>
      <c r="G84" s="42"/>
      <c r="H84" s="42">
        <f t="shared" si="4"/>
        <v>0</v>
      </c>
      <c r="I84" s="14">
        <f t="shared" si="5"/>
        <v>0</v>
      </c>
      <c r="J84" s="33">
        <f t="shared" si="6"/>
        <v>0</v>
      </c>
      <c r="K84" s="20"/>
      <c r="L84" s="21">
        <v>209142.50047599999</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row>
    <row r="85" spans="1:146" s="13" customFormat="1" ht="22.5" x14ac:dyDescent="0.25">
      <c r="A85" s="15"/>
      <c r="B85" s="63">
        <f t="shared" si="7"/>
        <v>74</v>
      </c>
      <c r="C85" s="64" t="s">
        <v>144</v>
      </c>
      <c r="D85" s="65" t="s">
        <v>145</v>
      </c>
      <c r="E85" s="25" t="s">
        <v>17</v>
      </c>
      <c r="F85" s="66">
        <v>1</v>
      </c>
      <c r="G85" s="42"/>
      <c r="H85" s="42">
        <f t="shared" si="4"/>
        <v>0</v>
      </c>
      <c r="I85" s="14">
        <f t="shared" si="5"/>
        <v>0</v>
      </c>
      <c r="J85" s="33">
        <f t="shared" si="6"/>
        <v>0</v>
      </c>
      <c r="K85" s="20"/>
      <c r="L85" s="21">
        <v>176119.80960000001</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row>
    <row r="86" spans="1:146" s="13" customFormat="1" ht="22.5" x14ac:dyDescent="0.25">
      <c r="A86" s="15"/>
      <c r="B86" s="63">
        <f t="shared" si="7"/>
        <v>75</v>
      </c>
      <c r="C86" s="64" t="s">
        <v>144</v>
      </c>
      <c r="D86" s="65" t="s">
        <v>146</v>
      </c>
      <c r="E86" s="25" t="s">
        <v>17</v>
      </c>
      <c r="F86" s="66">
        <v>1</v>
      </c>
      <c r="G86" s="42"/>
      <c r="H86" s="42">
        <f t="shared" si="4"/>
        <v>0</v>
      </c>
      <c r="I86" s="14">
        <f t="shared" si="5"/>
        <v>0</v>
      </c>
      <c r="J86" s="33">
        <f t="shared" si="6"/>
        <v>0</v>
      </c>
      <c r="K86" s="20"/>
      <c r="L86" s="21">
        <v>187127.50067433334</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row>
    <row r="87" spans="1:146" s="13" customFormat="1" x14ac:dyDescent="0.25">
      <c r="A87" s="15"/>
      <c r="B87" s="63">
        <f t="shared" si="7"/>
        <v>76</v>
      </c>
      <c r="C87" s="64" t="s">
        <v>147</v>
      </c>
      <c r="D87" s="65" t="s">
        <v>148</v>
      </c>
      <c r="E87" s="25" t="s">
        <v>17</v>
      </c>
      <c r="F87" s="66">
        <v>1</v>
      </c>
      <c r="G87" s="42"/>
      <c r="H87" s="42">
        <f t="shared" si="4"/>
        <v>0</v>
      </c>
      <c r="I87" s="14">
        <f t="shared" si="5"/>
        <v>0</v>
      </c>
      <c r="J87" s="33">
        <f t="shared" si="6"/>
        <v>0</v>
      </c>
      <c r="K87" s="20"/>
      <c r="L87" s="21">
        <v>77052.416700000002</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row>
    <row r="88" spans="1:146" s="13" customFormat="1" x14ac:dyDescent="0.25">
      <c r="A88" s="15"/>
      <c r="B88" s="63">
        <f t="shared" si="7"/>
        <v>77</v>
      </c>
      <c r="C88" s="64" t="s">
        <v>147</v>
      </c>
      <c r="D88" s="65" t="s">
        <v>149</v>
      </c>
      <c r="E88" s="25" t="s">
        <v>17</v>
      </c>
      <c r="F88" s="66">
        <v>1</v>
      </c>
      <c r="G88" s="42"/>
      <c r="H88" s="42">
        <f t="shared" si="4"/>
        <v>0</v>
      </c>
      <c r="I88" s="14">
        <f t="shared" si="5"/>
        <v>0</v>
      </c>
      <c r="J88" s="33">
        <f t="shared" si="6"/>
        <v>0</v>
      </c>
      <c r="K88" s="20"/>
      <c r="L88" s="21">
        <v>143097.34530000002</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row>
    <row r="89" spans="1:146" s="13" customFormat="1" x14ac:dyDescent="0.25">
      <c r="A89" s="15"/>
      <c r="B89" s="63">
        <f t="shared" si="7"/>
        <v>78</v>
      </c>
      <c r="C89" s="64" t="s">
        <v>147</v>
      </c>
      <c r="D89" s="65" t="s">
        <v>150</v>
      </c>
      <c r="E89" s="25" t="s">
        <v>17</v>
      </c>
      <c r="F89" s="66">
        <v>1</v>
      </c>
      <c r="G89" s="42"/>
      <c r="H89" s="42">
        <f t="shared" si="4"/>
        <v>0</v>
      </c>
      <c r="I89" s="14">
        <f t="shared" si="5"/>
        <v>0</v>
      </c>
      <c r="J89" s="33">
        <f t="shared" si="6"/>
        <v>0</v>
      </c>
      <c r="K89" s="20"/>
      <c r="L89" s="21">
        <v>187127.50067433334</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row>
    <row r="90" spans="1:146" s="13" customFormat="1" ht="67.5" x14ac:dyDescent="0.25">
      <c r="A90" s="15"/>
      <c r="B90" s="63">
        <f t="shared" si="7"/>
        <v>79</v>
      </c>
      <c r="C90" s="86" t="s">
        <v>151</v>
      </c>
      <c r="D90" s="65" t="s">
        <v>152</v>
      </c>
      <c r="E90" s="25" t="s">
        <v>17</v>
      </c>
      <c r="F90" s="66">
        <v>1</v>
      </c>
      <c r="G90" s="42"/>
      <c r="H90" s="42">
        <f t="shared" si="4"/>
        <v>0</v>
      </c>
      <c r="I90" s="14">
        <f t="shared" si="5"/>
        <v>0</v>
      </c>
      <c r="J90" s="33">
        <f t="shared" si="6"/>
        <v>0</v>
      </c>
      <c r="K90" s="20"/>
      <c r="L90" s="21">
        <v>550374.87703333329</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row>
    <row r="91" spans="1:146" s="13" customFormat="1" ht="270" x14ac:dyDescent="0.25">
      <c r="A91" s="15"/>
      <c r="B91" s="63">
        <f t="shared" si="7"/>
        <v>80</v>
      </c>
      <c r="C91" s="85" t="s">
        <v>153</v>
      </c>
      <c r="D91" s="65" t="s">
        <v>154</v>
      </c>
      <c r="E91" s="25" t="s">
        <v>17</v>
      </c>
      <c r="F91" s="66">
        <v>1</v>
      </c>
      <c r="G91" s="42"/>
      <c r="H91" s="42">
        <f t="shared" si="4"/>
        <v>0</v>
      </c>
      <c r="I91" s="14">
        <f t="shared" si="5"/>
        <v>0</v>
      </c>
      <c r="J91" s="33">
        <f t="shared" si="6"/>
        <v>0</v>
      </c>
      <c r="K91" s="20"/>
      <c r="L91" s="21">
        <v>153146.62755</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row>
    <row r="92" spans="1:146" s="13" customFormat="1" ht="23.25" thickBot="1" x14ac:dyDescent="0.3">
      <c r="A92" s="15"/>
      <c r="B92" s="63">
        <f t="shared" si="7"/>
        <v>81</v>
      </c>
      <c r="C92" s="64" t="s">
        <v>155</v>
      </c>
      <c r="D92" s="65" t="s">
        <v>155</v>
      </c>
      <c r="E92" s="25" t="s">
        <v>17</v>
      </c>
      <c r="F92" s="66">
        <v>1</v>
      </c>
      <c r="G92" s="42"/>
      <c r="H92" s="42">
        <f t="shared" si="4"/>
        <v>0</v>
      </c>
      <c r="I92" s="14">
        <f t="shared" si="5"/>
        <v>0</v>
      </c>
      <c r="J92" s="33">
        <f t="shared" si="6"/>
        <v>0</v>
      </c>
      <c r="K92" s="20"/>
      <c r="L92" s="21">
        <v>5173525.0713999998</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row>
    <row r="93" spans="1:146" ht="15.75" thickBot="1" x14ac:dyDescent="0.3">
      <c r="B93" s="16" t="s">
        <v>20</v>
      </c>
      <c r="C93" s="17"/>
      <c r="D93" s="17"/>
      <c r="E93" s="18"/>
      <c r="F93" s="32">
        <v>1</v>
      </c>
      <c r="G93" s="37"/>
      <c r="H93" s="37"/>
      <c r="I93" s="34"/>
      <c r="J93" s="19">
        <f>SUM(J11:J92)</f>
        <v>0</v>
      </c>
      <c r="L93" s="22"/>
    </row>
    <row r="94" spans="1:146" ht="15.75" thickBot="1" x14ac:dyDescent="0.3">
      <c r="B94" s="6"/>
      <c r="C94" s="6"/>
      <c r="D94" s="12"/>
      <c r="E94" s="6"/>
      <c r="F94" s="7"/>
      <c r="G94" s="38"/>
      <c r="H94" s="38"/>
      <c r="I94" s="7"/>
      <c r="J94" s="8"/>
      <c r="L94" s="8"/>
    </row>
    <row r="95" spans="1:146" ht="43.5" customHeight="1" thickBot="1" x14ac:dyDescent="0.3">
      <c r="B95" s="46" t="s">
        <v>23</v>
      </c>
      <c r="C95" s="47"/>
      <c r="D95" s="47"/>
      <c r="E95" s="47"/>
      <c r="F95" s="47"/>
      <c r="G95" s="47"/>
      <c r="H95" s="47"/>
      <c r="I95" s="47"/>
      <c r="J95" s="48"/>
    </row>
    <row r="97" spans="2:2" x14ac:dyDescent="0.25">
      <c r="B97" s="5" t="s">
        <v>4</v>
      </c>
    </row>
    <row r="98" spans="2:2" x14ac:dyDescent="0.25">
      <c r="B98" s="5" t="s">
        <v>5</v>
      </c>
    </row>
    <row r="99" spans="2:2" x14ac:dyDescent="0.25">
      <c r="B99" s="5" t="s">
        <v>6</v>
      </c>
    </row>
  </sheetData>
  <protectedRanges>
    <protectedRange algorithmName="SHA-512" hashValue="0BGb958vww8j8VKBG+bnWzoC7xz+nTjKWQvoGHy6IeI2Iudd/8MZdwykC3/ZMncXzZlk5zq4GWx4C7BxvoD44A==" saltValue="ofXGskwOaaYLVxLeFo6z6g==" spinCount="100000" sqref="C18" name="Rango1_2_3_4_3_1"/>
    <protectedRange algorithmName="SHA-512" hashValue="0BGb958vww8j8VKBG+bnWzoC7xz+nTjKWQvoGHy6IeI2Iudd/8MZdwykC3/ZMncXzZlk5zq4GWx4C7BxvoD44A==" saltValue="ofXGskwOaaYLVxLeFo6z6g==" spinCount="100000" sqref="C19" name="Rango1_2_3_5_3_1"/>
    <protectedRange algorithmName="SHA-512" hashValue="0BGb958vww8j8VKBG+bnWzoC7xz+nTjKWQvoGHy6IeI2Iudd/8MZdwykC3/ZMncXzZlk5zq4GWx4C7BxvoD44A==" saltValue="ofXGskwOaaYLVxLeFo6z6g==" spinCount="100000" sqref="C62 C20" name="Rango1_2_3_6_3_1"/>
    <protectedRange algorithmName="SHA-512" hashValue="0BGb958vww8j8VKBG+bnWzoC7xz+nTjKWQvoGHy6IeI2Iudd/8MZdwykC3/ZMncXzZlk5zq4GWx4C7BxvoD44A==" saltValue="ofXGskwOaaYLVxLeFo6z6g==" spinCount="100000" sqref="C49" name="Rango1_2_3_9_3_1"/>
    <protectedRange algorithmName="SHA-512" hashValue="0BGb958vww8j8VKBG+bnWzoC7xz+nTjKWQvoGHy6IeI2Iudd/8MZdwykC3/ZMncXzZlk5zq4GWx4C7BxvoD44A==" saltValue="ofXGskwOaaYLVxLeFo6z6g==" spinCount="100000" sqref="C34 C21:C24" name="Rango1_2_3_11_3_1"/>
    <protectedRange algorithmName="SHA-512" hashValue="0BGb958vww8j8VKBG+bnWzoC7xz+nTjKWQvoGHy6IeI2Iudd/8MZdwykC3/ZMncXzZlk5zq4GWx4C7BxvoD44A==" saltValue="ofXGskwOaaYLVxLeFo6z6g==" spinCount="100000" sqref="C25:C26 C32:C33" name="Rango1_2_3_14_3_1"/>
    <protectedRange algorithmName="SHA-512" hashValue="0BGb958vww8j8VKBG+bnWzoC7xz+nTjKWQvoGHy6IeI2Iudd/8MZdwykC3/ZMncXzZlk5zq4GWx4C7BxvoD44A==" saltValue="ofXGskwOaaYLVxLeFo6z6g==" spinCount="100000" sqref="C54" name="Rango1_2_3_16_3_1"/>
    <protectedRange algorithmName="SHA-512" hashValue="0BGb958vww8j8VKBG+bnWzoC7xz+nTjKWQvoGHy6IeI2Iudd/8MZdwykC3/ZMncXzZlk5zq4GWx4C7BxvoD44A==" saltValue="ofXGskwOaaYLVxLeFo6z6g==" spinCount="100000" sqref="C56" name="Rango1_2_3_18_3_1"/>
    <protectedRange algorithmName="SHA-512" hashValue="0BGb958vww8j8VKBG+bnWzoC7xz+nTjKWQvoGHy6IeI2Iudd/8MZdwykC3/ZMncXzZlk5zq4GWx4C7BxvoD44A==" saltValue="ofXGskwOaaYLVxLeFo6z6g==" spinCount="100000" sqref="C57" name="Rango1_2_3_20_2_1"/>
    <protectedRange algorithmName="SHA-512" hashValue="0BGb958vww8j8VKBG+bnWzoC7xz+nTjKWQvoGHy6IeI2Iudd/8MZdwykC3/ZMncXzZlk5zq4GWx4C7BxvoD44A==" saltValue="ofXGskwOaaYLVxLeFo6z6g==" spinCount="100000" sqref="C58" name="Rango1_2_3_22_2_1"/>
    <protectedRange algorithmName="SHA-512" hashValue="0BGb958vww8j8VKBG+bnWzoC7xz+nTjKWQvoGHy6IeI2Iudd/8MZdwykC3/ZMncXzZlk5zq4GWx4C7BxvoD44A==" saltValue="ofXGskwOaaYLVxLeFo6z6g==" spinCount="100000" sqref="C59" name="Rango1_2_3_23_2_1"/>
    <protectedRange algorithmName="SHA-512" hashValue="0BGb958vww8j8VKBG+bnWzoC7xz+nTjKWQvoGHy6IeI2Iudd/8MZdwykC3/ZMncXzZlk5zq4GWx4C7BxvoD44A==" saltValue="ofXGskwOaaYLVxLeFo6z6g==" spinCount="100000" sqref="C60" name="Rango1_2_3_25_2_1"/>
    <protectedRange algorithmName="SHA-512" hashValue="0BGb958vww8j8VKBG+bnWzoC7xz+nTjKWQvoGHy6IeI2Iudd/8MZdwykC3/ZMncXzZlk5zq4GWx4C7BxvoD44A==" saltValue="ofXGskwOaaYLVxLeFo6z6g==" spinCount="100000" sqref="C61" name="Rango1_2_3_26_2_1"/>
    <protectedRange algorithmName="SHA-512" hashValue="0BGb958vww8j8VKBG+bnWzoC7xz+nTjKWQvoGHy6IeI2Iudd/8MZdwykC3/ZMncXzZlk5zq4GWx4C7BxvoD44A==" saltValue="ofXGskwOaaYLVxLeFo6z6g==" spinCount="100000" sqref="C50" name="Rango1_2_3_30_2_1"/>
    <protectedRange algorithmName="SHA-512" hashValue="0BGb958vww8j8VKBG+bnWzoC7xz+nTjKWQvoGHy6IeI2Iudd/8MZdwykC3/ZMncXzZlk5zq4GWx4C7BxvoD44A==" saltValue="ofXGskwOaaYLVxLeFo6z6g==" spinCount="100000" sqref="C51" name="Rango1_2_3_32_2_1"/>
    <protectedRange algorithmName="SHA-512" hashValue="0BGb958vww8j8VKBG+bnWzoC7xz+nTjKWQvoGHy6IeI2Iudd/8MZdwykC3/ZMncXzZlk5zq4GWx4C7BxvoD44A==" saltValue="ofXGskwOaaYLVxLeFo6z6g==" spinCount="100000" sqref="C52" name="Rango1_2_3_33_2_1"/>
    <protectedRange algorithmName="SHA-512" hashValue="0BGb958vww8j8VKBG+bnWzoC7xz+nTjKWQvoGHy6IeI2Iudd/8MZdwykC3/ZMncXzZlk5zq4GWx4C7BxvoD44A==" saltValue="ofXGskwOaaYLVxLeFo6z6g==" spinCount="100000" sqref="C53" name="Rango1_2_3_35_2_1"/>
    <protectedRange algorithmName="SHA-512" hashValue="0BGb958vww8j8VKBG+bnWzoC7xz+nTjKWQvoGHy6IeI2Iudd/8MZdwykC3/ZMncXzZlk5zq4GWx4C7BxvoD44A==" saltValue="ofXGskwOaaYLVxLeFo6z6g==" spinCount="100000" sqref="C55" name="Rango1_2_3_41_3_1"/>
    <protectedRange algorithmName="SHA-512" hashValue="0BGb958vww8j8VKBG+bnWzoC7xz+nTjKWQvoGHy6IeI2Iudd/8MZdwykC3/ZMncXzZlk5zq4GWx4C7BxvoD44A==" saltValue="ofXGskwOaaYLVxLeFo6z6g==" spinCount="100000" sqref="C65" name="Rango1_2_3_15_3_1"/>
    <protectedRange algorithmName="SHA-512" hashValue="0BGb958vww8j8VKBG+bnWzoC7xz+nTjKWQvoGHy6IeI2Iudd/8MZdwykC3/ZMncXzZlk5zq4GWx4C7BxvoD44A==" saltValue="ofXGskwOaaYLVxLeFo6z6g==" spinCount="100000" sqref="C66" name="Rango1_2_3_19_3_1"/>
    <protectedRange algorithmName="SHA-512" hashValue="0BGb958vww8j8VKBG+bnWzoC7xz+nTjKWQvoGHy6IeI2Iudd/8MZdwykC3/ZMncXzZlk5zq4GWx4C7BxvoD44A==" saltValue="ofXGskwOaaYLVxLeFo6z6g==" spinCount="100000" sqref="C64" name="Rango1_2_3_24_3_1"/>
    <protectedRange algorithmName="SHA-512" hashValue="0BGb958vww8j8VKBG+bnWzoC7xz+nTjKWQvoGHy6IeI2Iudd/8MZdwykC3/ZMncXzZlk5zq4GWx4C7BxvoD44A==" saltValue="ofXGskwOaaYLVxLeFo6z6g==" spinCount="100000" sqref="C68" name="Rango1_2_3_34_3_1"/>
    <protectedRange algorithmName="SHA-512" hashValue="0BGb958vww8j8VKBG+bnWzoC7xz+nTjKWQvoGHy6IeI2Iudd/8MZdwykC3/ZMncXzZlk5zq4GWx4C7BxvoD44A==" saltValue="ofXGskwOaaYLVxLeFo6z6g==" spinCount="100000" sqref="C70" name="Rango1_2_3_38_3_1"/>
    <protectedRange algorithmName="SHA-512" hashValue="0BGb958vww8j8VKBG+bnWzoC7xz+nTjKWQvoGHy6IeI2Iudd/8MZdwykC3/ZMncXzZlk5zq4GWx4C7BxvoD44A==" saltValue="ofXGskwOaaYLVxLeFo6z6g==" spinCount="100000" sqref="C72" name="Rango1_2_3_40_3_1"/>
    <protectedRange algorithmName="SHA-512" hashValue="0BGb958vww8j8VKBG+bnWzoC7xz+nTjKWQvoGHy6IeI2Iudd/8MZdwykC3/ZMncXzZlk5zq4GWx4C7BxvoD44A==" saltValue="ofXGskwOaaYLVxLeFo6z6g==" spinCount="100000" sqref="C84:C88" name="Rango1_12_2_13_3_1"/>
  </protectedRanges>
  <mergeCells count="8">
    <mergeCell ref="B95:J95"/>
    <mergeCell ref="B3:L3"/>
    <mergeCell ref="B4:L4"/>
    <mergeCell ref="B6:L6"/>
    <mergeCell ref="B8:L8"/>
    <mergeCell ref="C10:D10"/>
    <mergeCell ref="B9:K9"/>
    <mergeCell ref="B7:L7"/>
  </mergeCells>
  <conditionalFormatting sqref="D39">
    <cfRule type="duplicateValues" dxfId="30" priority="7"/>
    <cfRule type="duplicateValues" dxfId="29" priority="8"/>
  </conditionalFormatting>
  <conditionalFormatting sqref="D43">
    <cfRule type="duplicateValues" dxfId="28" priority="9"/>
  </conditionalFormatting>
  <conditionalFormatting sqref="D55">
    <cfRule type="duplicateValues" dxfId="27" priority="5"/>
  </conditionalFormatting>
  <conditionalFormatting sqref="D56:D60 D62">
    <cfRule type="duplicateValues" dxfId="26" priority="6"/>
  </conditionalFormatting>
  <conditionalFormatting sqref="D63:D65">
    <cfRule type="duplicateValues" dxfId="25" priority="4"/>
  </conditionalFormatting>
  <conditionalFormatting sqref="D70:D74">
    <cfRule type="duplicateValues" dxfId="24" priority="3"/>
  </conditionalFormatting>
  <conditionalFormatting sqref="D76">
    <cfRule type="duplicateValues" dxfId="23" priority="1"/>
  </conditionalFormatting>
  <conditionalFormatting sqref="D77 D79:D81">
    <cfRule type="duplicateValues" dxfId="22" priority="2"/>
  </conditionalFormatting>
  <conditionalFormatting sqref="D86:D89 D82:D84 D91:D92">
    <cfRule type="duplicateValues" dxfId="21" priority="10"/>
  </conditionalFormatting>
  <dataValidations count="1">
    <dataValidation type="whole" allowBlank="1" showInputMessage="1" showErrorMessage="1" sqref="F12:F92" xr:uid="{11911EA2-0F80-45BC-896F-6DFB2ED36B4E}">
      <formula1>0</formula1>
      <formula2>9.99999999999999E+25</formula2>
    </dataValidation>
  </dataValidations>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98"/>
  <sheetViews>
    <sheetView showGridLines="0" tabSelected="1" zoomScaleNormal="100" zoomScaleSheetLayoutView="100" workbookViewId="0">
      <selection activeCell="D5" sqref="D5"/>
    </sheetView>
  </sheetViews>
  <sheetFormatPr baseColWidth="10" defaultRowHeight="15" x14ac:dyDescent="0.25"/>
  <cols>
    <col min="1" max="1" width="4.5703125" customWidth="1"/>
    <col min="2" max="2" width="7.140625" customWidth="1"/>
    <col min="3" max="3" width="30" customWidth="1"/>
    <col min="4" max="4" width="38.42578125" customWidth="1"/>
    <col min="5" max="5" width="16.7109375" customWidth="1"/>
    <col min="6" max="6" width="11" customWidth="1"/>
    <col min="7" max="7" width="19.7109375" customWidth="1"/>
    <col min="9" max="9" width="4.7109375" customWidth="1"/>
  </cols>
  <sheetData>
    <row r="1" spans="1:12" s="1" customFormat="1" x14ac:dyDescent="0.25"/>
    <row r="2" spans="1:12" s="1" customFormat="1" x14ac:dyDescent="0.25">
      <c r="A2"/>
      <c r="B2"/>
      <c r="C2"/>
      <c r="D2"/>
      <c r="E2"/>
      <c r="F2"/>
    </row>
    <row r="3" spans="1:12" s="1" customFormat="1" x14ac:dyDescent="0.25">
      <c r="B3" s="54" t="s">
        <v>15</v>
      </c>
      <c r="C3" s="54"/>
      <c r="D3" s="54"/>
      <c r="E3" s="54"/>
      <c r="F3" s="54"/>
      <c r="G3" s="54"/>
      <c r="H3" s="54"/>
      <c r="I3" s="54"/>
    </row>
    <row r="4" spans="1:12" s="1" customFormat="1" x14ac:dyDescent="0.25">
      <c r="B4" s="54" t="s">
        <v>2</v>
      </c>
      <c r="C4" s="54"/>
      <c r="D4" s="54"/>
      <c r="E4" s="54"/>
      <c r="F4" s="54"/>
      <c r="G4" s="54"/>
      <c r="H4" s="54"/>
      <c r="I4" s="54"/>
    </row>
    <row r="5" spans="1:12" s="1" customFormat="1" x14ac:dyDescent="0.25">
      <c r="B5" s="2"/>
      <c r="C5" s="2"/>
      <c r="D5" s="2"/>
      <c r="E5" s="2"/>
      <c r="F5" s="2"/>
    </row>
    <row r="6" spans="1:12" s="1" customFormat="1" x14ac:dyDescent="0.25">
      <c r="B6" s="55" t="s">
        <v>7</v>
      </c>
      <c r="C6" s="55"/>
      <c r="D6" s="55"/>
      <c r="E6" s="55"/>
      <c r="F6" s="55"/>
      <c r="G6" s="55"/>
      <c r="H6" s="55"/>
      <c r="I6" s="55"/>
    </row>
    <row r="7" spans="1:12" s="1" customFormat="1" x14ac:dyDescent="0.25">
      <c r="B7" s="56" t="s">
        <v>156</v>
      </c>
      <c r="C7" s="56"/>
      <c r="D7" s="56"/>
      <c r="E7" s="56"/>
      <c r="F7" s="56"/>
      <c r="G7" s="56"/>
      <c r="H7" s="56"/>
      <c r="I7" s="4"/>
      <c r="J7" s="4"/>
      <c r="K7" s="4"/>
      <c r="L7" s="4"/>
    </row>
    <row r="8" spans="1:12" s="1" customFormat="1" ht="43.15" customHeight="1" x14ac:dyDescent="0.25">
      <c r="B8" s="52" t="s">
        <v>22</v>
      </c>
      <c r="C8" s="52"/>
      <c r="D8" s="52"/>
      <c r="E8" s="52"/>
      <c r="F8" s="52"/>
      <c r="G8" s="52"/>
      <c r="H8" s="52"/>
      <c r="I8" s="52"/>
    </row>
    <row r="9" spans="1:12" s="1" customFormat="1" ht="52.5" customHeight="1" thickBot="1" x14ac:dyDescent="0.3">
      <c r="B9" s="53" t="s">
        <v>18</v>
      </c>
      <c r="C9" s="53"/>
      <c r="D9" s="53"/>
      <c r="E9" s="53"/>
      <c r="F9" s="53"/>
      <c r="G9" s="53"/>
      <c r="H9" s="53"/>
      <c r="I9" s="53"/>
    </row>
    <row r="10" spans="1:12" ht="48.75" thickBot="1" x14ac:dyDescent="0.3">
      <c r="B10" s="27" t="s">
        <v>8</v>
      </c>
      <c r="C10" s="23" t="s">
        <v>9</v>
      </c>
      <c r="D10" s="23" t="s">
        <v>10</v>
      </c>
      <c r="E10" s="23" t="s">
        <v>0</v>
      </c>
      <c r="F10" s="23" t="s">
        <v>11</v>
      </c>
      <c r="G10" s="28" t="s">
        <v>12</v>
      </c>
      <c r="H10" s="29" t="s">
        <v>1</v>
      </c>
      <c r="I10" s="20"/>
      <c r="J10" s="31" t="s">
        <v>14</v>
      </c>
    </row>
    <row r="11" spans="1:12" ht="22.5" x14ac:dyDescent="0.25">
      <c r="B11" s="58">
        <v>1</v>
      </c>
      <c r="C11" s="59" t="s">
        <v>24</v>
      </c>
      <c r="D11" s="60" t="s">
        <v>25</v>
      </c>
      <c r="E11" s="61" t="s">
        <v>17</v>
      </c>
      <c r="F11" s="62">
        <v>1</v>
      </c>
      <c r="G11" s="26"/>
      <c r="H11" s="26">
        <f>G11*F11</f>
        <v>0</v>
      </c>
      <c r="I11" s="20"/>
      <c r="J11" s="30">
        <v>1100750</v>
      </c>
    </row>
    <row r="12" spans="1:12" x14ac:dyDescent="0.25">
      <c r="B12" s="63">
        <f>+B11+1</f>
        <v>2</v>
      </c>
      <c r="C12" s="64" t="s">
        <v>26</v>
      </c>
      <c r="D12" s="65" t="s">
        <v>27</v>
      </c>
      <c r="E12" s="25" t="s">
        <v>17</v>
      </c>
      <c r="F12" s="66">
        <v>1</v>
      </c>
      <c r="G12" s="14"/>
      <c r="H12" s="14">
        <f t="shared" ref="H12:H75" si="0">G12*F12</f>
        <v>0</v>
      </c>
      <c r="I12" s="20"/>
      <c r="J12" s="21">
        <v>1320900</v>
      </c>
    </row>
    <row r="13" spans="1:12" ht="22.5" x14ac:dyDescent="0.25">
      <c r="B13" s="63">
        <f t="shared" ref="B13:B76" si="1">+B12+1</f>
        <v>3</v>
      </c>
      <c r="C13" s="64" t="s">
        <v>28</v>
      </c>
      <c r="D13" s="65" t="s">
        <v>29</v>
      </c>
      <c r="E13" s="25" t="s">
        <v>17</v>
      </c>
      <c r="F13" s="66">
        <v>1</v>
      </c>
      <c r="G13" s="14"/>
      <c r="H13" s="14">
        <f t="shared" si="0"/>
        <v>0</v>
      </c>
      <c r="I13" s="20"/>
      <c r="J13" s="21">
        <v>770525</v>
      </c>
    </row>
    <row r="14" spans="1:12" ht="22.5" x14ac:dyDescent="0.25">
      <c r="B14" s="63">
        <f t="shared" si="1"/>
        <v>4</v>
      </c>
      <c r="C14" s="64" t="s">
        <v>30</v>
      </c>
      <c r="D14" s="65" t="s">
        <v>31</v>
      </c>
      <c r="E14" s="25" t="s">
        <v>32</v>
      </c>
      <c r="F14" s="66">
        <v>1</v>
      </c>
      <c r="G14" s="14"/>
      <c r="H14" s="14">
        <f t="shared" si="0"/>
        <v>0</v>
      </c>
      <c r="I14" s="20"/>
      <c r="J14" s="21">
        <v>132090</v>
      </c>
    </row>
    <row r="15" spans="1:12" ht="22.5" x14ac:dyDescent="0.25">
      <c r="B15" s="63">
        <f t="shared" si="1"/>
        <v>5</v>
      </c>
      <c r="C15" s="64" t="s">
        <v>30</v>
      </c>
      <c r="D15" s="64" t="s">
        <v>33</v>
      </c>
      <c r="E15" s="25" t="s">
        <v>32</v>
      </c>
      <c r="F15" s="66">
        <v>1</v>
      </c>
      <c r="G15" s="14"/>
      <c r="H15" s="14">
        <f t="shared" si="0"/>
        <v>0</v>
      </c>
      <c r="I15" s="20"/>
      <c r="J15" s="21">
        <v>143097.5</v>
      </c>
    </row>
    <row r="16" spans="1:12" ht="22.5" x14ac:dyDescent="0.25">
      <c r="B16" s="63">
        <f t="shared" si="1"/>
        <v>6</v>
      </c>
      <c r="C16" s="64" t="s">
        <v>30</v>
      </c>
      <c r="D16" s="65" t="s">
        <v>34</v>
      </c>
      <c r="E16" s="25" t="s">
        <v>32</v>
      </c>
      <c r="F16" s="66">
        <v>1</v>
      </c>
      <c r="G16" s="14"/>
      <c r="H16" s="14">
        <f t="shared" si="0"/>
        <v>0</v>
      </c>
      <c r="I16" s="20"/>
      <c r="J16" s="21">
        <v>136493</v>
      </c>
    </row>
    <row r="17" spans="2:10" ht="22.5" x14ac:dyDescent="0.25">
      <c r="B17" s="63">
        <f t="shared" si="1"/>
        <v>7</v>
      </c>
      <c r="C17" s="64" t="s">
        <v>30</v>
      </c>
      <c r="D17" s="67" t="s">
        <v>35</v>
      </c>
      <c r="E17" s="25" t="s">
        <v>17</v>
      </c>
      <c r="F17" s="66">
        <v>1</v>
      </c>
      <c r="G17" s="14"/>
      <c r="H17" s="14">
        <f t="shared" si="0"/>
        <v>0</v>
      </c>
      <c r="I17" s="20"/>
      <c r="J17" s="21">
        <v>127687</v>
      </c>
    </row>
    <row r="18" spans="2:10" ht="22.5" x14ac:dyDescent="0.25">
      <c r="B18" s="63">
        <f t="shared" si="1"/>
        <v>8</v>
      </c>
      <c r="C18" s="64" t="s">
        <v>30</v>
      </c>
      <c r="D18" s="67" t="s">
        <v>36</v>
      </c>
      <c r="E18" s="25" t="s">
        <v>17</v>
      </c>
      <c r="F18" s="66">
        <v>1</v>
      </c>
      <c r="G18" s="14"/>
      <c r="H18" s="14">
        <f t="shared" si="0"/>
        <v>0</v>
      </c>
      <c r="I18" s="20"/>
      <c r="J18" s="21">
        <v>132090</v>
      </c>
    </row>
    <row r="19" spans="2:10" ht="22.5" x14ac:dyDescent="0.25">
      <c r="B19" s="63">
        <f t="shared" si="1"/>
        <v>9</v>
      </c>
      <c r="C19" s="64" t="s">
        <v>30</v>
      </c>
      <c r="D19" s="67" t="s">
        <v>37</v>
      </c>
      <c r="E19" s="25" t="s">
        <v>17</v>
      </c>
      <c r="F19" s="66">
        <v>1</v>
      </c>
      <c r="G19" s="14"/>
      <c r="H19" s="14">
        <f t="shared" si="0"/>
        <v>0</v>
      </c>
      <c r="I19" s="20"/>
      <c r="J19" s="21">
        <v>143097.5</v>
      </c>
    </row>
    <row r="20" spans="2:10" ht="22.5" x14ac:dyDescent="0.25">
      <c r="B20" s="63">
        <f t="shared" si="1"/>
        <v>10</v>
      </c>
      <c r="C20" s="64" t="s">
        <v>38</v>
      </c>
      <c r="D20" s="65" t="s">
        <v>39</v>
      </c>
      <c r="E20" s="25" t="s">
        <v>17</v>
      </c>
      <c r="F20" s="66">
        <v>1</v>
      </c>
      <c r="G20" s="14"/>
      <c r="H20" s="14">
        <f t="shared" si="0"/>
        <v>0</v>
      </c>
      <c r="I20" s="20"/>
      <c r="J20" s="21">
        <v>13209.174533333333</v>
      </c>
    </row>
    <row r="21" spans="2:10" ht="22.5" x14ac:dyDescent="0.25">
      <c r="B21" s="63">
        <f t="shared" si="1"/>
        <v>11</v>
      </c>
      <c r="C21" s="64" t="s">
        <v>38</v>
      </c>
      <c r="D21" s="65" t="s">
        <v>40</v>
      </c>
      <c r="E21" s="25" t="s">
        <v>17</v>
      </c>
      <c r="F21" s="66">
        <v>1</v>
      </c>
      <c r="G21" s="14"/>
      <c r="H21" s="14">
        <f t="shared" si="0"/>
        <v>0</v>
      </c>
      <c r="I21" s="20"/>
      <c r="J21" s="21">
        <v>13209.174533333333</v>
      </c>
    </row>
    <row r="22" spans="2:10" ht="23.25" x14ac:dyDescent="0.25">
      <c r="B22" s="63">
        <f t="shared" si="1"/>
        <v>12</v>
      </c>
      <c r="C22" s="68" t="s">
        <v>41</v>
      </c>
      <c r="D22" s="69" t="s">
        <v>42</v>
      </c>
      <c r="E22" s="25" t="s">
        <v>17</v>
      </c>
      <c r="F22" s="66">
        <v>1</v>
      </c>
      <c r="G22" s="14"/>
      <c r="H22" s="14">
        <f t="shared" si="0"/>
        <v>0</v>
      </c>
      <c r="I22" s="20"/>
      <c r="J22" s="21">
        <v>22014.976200000001</v>
      </c>
    </row>
    <row r="23" spans="2:10" x14ac:dyDescent="0.25">
      <c r="B23" s="63">
        <f t="shared" si="1"/>
        <v>13</v>
      </c>
      <c r="C23" s="64" t="s">
        <v>43</v>
      </c>
      <c r="D23" s="65" t="s">
        <v>44</v>
      </c>
      <c r="E23" s="25" t="s">
        <v>17</v>
      </c>
      <c r="F23" s="66">
        <v>1</v>
      </c>
      <c r="G23" s="14"/>
      <c r="H23" s="14">
        <f t="shared" si="0"/>
        <v>0</v>
      </c>
      <c r="I23" s="20"/>
      <c r="J23" s="21">
        <v>176119.80960000001</v>
      </c>
    </row>
    <row r="24" spans="2:10" ht="23.25" x14ac:dyDescent="0.25">
      <c r="B24" s="63">
        <f t="shared" si="1"/>
        <v>14</v>
      </c>
      <c r="C24" s="68" t="s">
        <v>45</v>
      </c>
      <c r="D24" s="70" t="s">
        <v>46</v>
      </c>
      <c r="E24" s="25" t="s">
        <v>17</v>
      </c>
      <c r="F24" s="66">
        <v>1</v>
      </c>
      <c r="G24" s="14"/>
      <c r="H24" s="14">
        <f t="shared" si="0"/>
        <v>0</v>
      </c>
      <c r="I24" s="20"/>
      <c r="J24" s="21">
        <v>77052.416700000002</v>
      </c>
    </row>
    <row r="25" spans="2:10" x14ac:dyDescent="0.25">
      <c r="B25" s="63">
        <f t="shared" si="1"/>
        <v>15</v>
      </c>
      <c r="C25" s="64" t="s">
        <v>47</v>
      </c>
      <c r="D25" s="65" t="s">
        <v>48</v>
      </c>
      <c r="E25" s="25" t="s">
        <v>17</v>
      </c>
      <c r="F25" s="66">
        <v>1</v>
      </c>
      <c r="G25" s="14"/>
      <c r="H25" s="14">
        <f t="shared" si="0"/>
        <v>0</v>
      </c>
      <c r="I25" s="20"/>
      <c r="J25" s="21">
        <v>88059.904800000004</v>
      </c>
    </row>
    <row r="26" spans="2:10" x14ac:dyDescent="0.25">
      <c r="B26" s="63">
        <f t="shared" si="1"/>
        <v>16</v>
      </c>
      <c r="C26" s="64" t="s">
        <v>49</v>
      </c>
      <c r="D26" s="65" t="s">
        <v>50</v>
      </c>
      <c r="E26" s="25" t="s">
        <v>17</v>
      </c>
      <c r="F26" s="66">
        <v>1</v>
      </c>
      <c r="G26" s="14"/>
      <c r="H26" s="14">
        <f t="shared" si="0"/>
        <v>0</v>
      </c>
      <c r="I26" s="20"/>
      <c r="J26" s="21">
        <v>55037.440499999997</v>
      </c>
    </row>
    <row r="27" spans="2:10" x14ac:dyDescent="0.25">
      <c r="B27" s="63">
        <f t="shared" si="1"/>
        <v>17</v>
      </c>
      <c r="C27" s="64" t="s">
        <v>49</v>
      </c>
      <c r="D27" s="65" t="s">
        <v>51</v>
      </c>
      <c r="E27" s="25" t="s">
        <v>17</v>
      </c>
      <c r="F27" s="66">
        <v>1</v>
      </c>
      <c r="G27" s="14"/>
      <c r="H27" s="14">
        <f t="shared" si="0"/>
        <v>0</v>
      </c>
      <c r="I27" s="20"/>
      <c r="J27" s="21">
        <v>55037.440499999997</v>
      </c>
    </row>
    <row r="28" spans="2:10" x14ac:dyDescent="0.25">
      <c r="B28" s="63">
        <f t="shared" si="1"/>
        <v>18</v>
      </c>
      <c r="C28" s="64" t="s">
        <v>49</v>
      </c>
      <c r="D28" s="65" t="s">
        <v>52</v>
      </c>
      <c r="E28" s="25" t="s">
        <v>17</v>
      </c>
      <c r="F28" s="66">
        <v>1</v>
      </c>
      <c r="G28" s="14"/>
      <c r="H28" s="14">
        <f t="shared" si="0"/>
        <v>0</v>
      </c>
      <c r="I28" s="20"/>
      <c r="J28" s="21">
        <v>55037.440499999997</v>
      </c>
    </row>
    <row r="29" spans="2:10" x14ac:dyDescent="0.25">
      <c r="B29" s="63">
        <f t="shared" si="1"/>
        <v>19</v>
      </c>
      <c r="C29" s="64" t="s">
        <v>53</v>
      </c>
      <c r="D29" s="65" t="s">
        <v>54</v>
      </c>
      <c r="E29" s="25" t="s">
        <v>17</v>
      </c>
      <c r="F29" s="66">
        <v>1</v>
      </c>
      <c r="G29" s="14"/>
      <c r="H29" s="14">
        <f t="shared" si="0"/>
        <v>0</v>
      </c>
      <c r="I29" s="20"/>
      <c r="J29" s="21">
        <v>11007.4881</v>
      </c>
    </row>
    <row r="30" spans="2:10" x14ac:dyDescent="0.25">
      <c r="B30" s="63">
        <f t="shared" si="1"/>
        <v>20</v>
      </c>
      <c r="C30" s="64" t="s">
        <v>55</v>
      </c>
      <c r="D30" s="65" t="s">
        <v>56</v>
      </c>
      <c r="E30" s="25" t="s">
        <v>17</v>
      </c>
      <c r="F30" s="66">
        <v>1</v>
      </c>
      <c r="G30" s="14"/>
      <c r="H30" s="14">
        <f t="shared" si="0"/>
        <v>0</v>
      </c>
      <c r="I30" s="20"/>
      <c r="J30" s="21">
        <v>8805.8016666666663</v>
      </c>
    </row>
    <row r="31" spans="2:10" ht="22.5" x14ac:dyDescent="0.25">
      <c r="B31" s="63">
        <f t="shared" si="1"/>
        <v>21</v>
      </c>
      <c r="C31" s="64" t="s">
        <v>57</v>
      </c>
      <c r="D31" s="64" t="s">
        <v>57</v>
      </c>
      <c r="E31" s="25" t="s">
        <v>17</v>
      </c>
      <c r="F31" s="66">
        <v>1</v>
      </c>
      <c r="G31" s="14"/>
      <c r="H31" s="14">
        <f t="shared" si="0"/>
        <v>0</v>
      </c>
      <c r="I31" s="20"/>
      <c r="J31" s="21">
        <v>110074.88099999999</v>
      </c>
    </row>
    <row r="32" spans="2:10" x14ac:dyDescent="0.25">
      <c r="B32" s="63">
        <f t="shared" si="1"/>
        <v>22</v>
      </c>
      <c r="C32" s="64" t="s">
        <v>58</v>
      </c>
      <c r="D32" s="64" t="s">
        <v>59</v>
      </c>
      <c r="E32" s="25" t="s">
        <v>17</v>
      </c>
      <c r="F32" s="66">
        <v>1</v>
      </c>
      <c r="G32" s="14"/>
      <c r="H32" s="14">
        <f t="shared" si="0"/>
        <v>0</v>
      </c>
      <c r="I32" s="20"/>
      <c r="J32" s="21">
        <v>44029.952400000002</v>
      </c>
    </row>
    <row r="33" spans="2:10" x14ac:dyDescent="0.25">
      <c r="B33" s="63">
        <f t="shared" si="1"/>
        <v>23</v>
      </c>
      <c r="C33" s="64" t="s">
        <v>60</v>
      </c>
      <c r="D33" s="64" t="s">
        <v>61</v>
      </c>
      <c r="E33" s="25" t="s">
        <v>17</v>
      </c>
      <c r="F33" s="66">
        <v>1</v>
      </c>
      <c r="G33" s="14"/>
      <c r="H33" s="14">
        <f t="shared" si="0"/>
        <v>0</v>
      </c>
      <c r="I33" s="20"/>
      <c r="J33" s="21">
        <v>22014.976200000001</v>
      </c>
    </row>
    <row r="34" spans="2:10" x14ac:dyDescent="0.25">
      <c r="B34" s="63">
        <f t="shared" si="1"/>
        <v>24</v>
      </c>
      <c r="C34" s="64" t="s">
        <v>58</v>
      </c>
      <c r="D34" s="64" t="s">
        <v>62</v>
      </c>
      <c r="E34" s="25" t="s">
        <v>17</v>
      </c>
      <c r="F34" s="66">
        <v>1</v>
      </c>
      <c r="G34" s="14"/>
      <c r="H34" s="14">
        <f t="shared" si="0"/>
        <v>0</v>
      </c>
      <c r="I34" s="20"/>
      <c r="J34" s="21">
        <v>66044.928599999999</v>
      </c>
    </row>
    <row r="35" spans="2:10" ht="22.5" x14ac:dyDescent="0.25">
      <c r="B35" s="63">
        <f t="shared" si="1"/>
        <v>25</v>
      </c>
      <c r="C35" s="64" t="s">
        <v>63</v>
      </c>
      <c r="D35" s="65" t="s">
        <v>64</v>
      </c>
      <c r="E35" s="25" t="s">
        <v>17</v>
      </c>
      <c r="F35" s="66">
        <v>1</v>
      </c>
      <c r="G35" s="14"/>
      <c r="H35" s="14">
        <f t="shared" si="0"/>
        <v>0</v>
      </c>
      <c r="I35" s="20"/>
      <c r="J35" s="21">
        <v>99067.392899999992</v>
      </c>
    </row>
    <row r="36" spans="2:10" x14ac:dyDescent="0.25">
      <c r="B36" s="63">
        <f t="shared" si="1"/>
        <v>26</v>
      </c>
      <c r="C36" s="64" t="s">
        <v>65</v>
      </c>
      <c r="D36" s="64" t="s">
        <v>66</v>
      </c>
      <c r="E36" s="25" t="s">
        <v>17</v>
      </c>
      <c r="F36" s="66">
        <v>1</v>
      </c>
      <c r="G36" s="14"/>
      <c r="H36" s="14">
        <f t="shared" si="0"/>
        <v>0</v>
      </c>
      <c r="I36" s="20"/>
      <c r="J36" s="21">
        <v>33022.4643</v>
      </c>
    </row>
    <row r="37" spans="2:10" x14ac:dyDescent="0.25">
      <c r="B37" s="63">
        <f t="shared" si="1"/>
        <v>27</v>
      </c>
      <c r="C37" s="64" t="s">
        <v>67</v>
      </c>
      <c r="D37" s="64" t="s">
        <v>68</v>
      </c>
      <c r="E37" s="25" t="s">
        <v>17</v>
      </c>
      <c r="F37" s="66">
        <v>1</v>
      </c>
      <c r="G37" s="14"/>
      <c r="H37" s="14">
        <f t="shared" si="0"/>
        <v>0</v>
      </c>
      <c r="I37" s="20"/>
      <c r="J37" s="21">
        <v>121082.36910000001</v>
      </c>
    </row>
    <row r="38" spans="2:10" x14ac:dyDescent="0.25">
      <c r="B38" s="63">
        <f t="shared" si="1"/>
        <v>28</v>
      </c>
      <c r="C38" s="64" t="s">
        <v>67</v>
      </c>
      <c r="D38" s="65" t="s">
        <v>69</v>
      </c>
      <c r="E38" s="25" t="s">
        <v>17</v>
      </c>
      <c r="F38" s="66">
        <v>1</v>
      </c>
      <c r="G38" s="14"/>
      <c r="H38" s="14">
        <f t="shared" si="0"/>
        <v>0</v>
      </c>
      <c r="I38" s="20"/>
      <c r="J38" s="21">
        <v>110074.88099999999</v>
      </c>
    </row>
    <row r="39" spans="2:10" x14ac:dyDescent="0.25">
      <c r="B39" s="63">
        <f t="shared" si="1"/>
        <v>29</v>
      </c>
      <c r="C39" s="64" t="s">
        <v>70</v>
      </c>
      <c r="D39" s="65" t="s">
        <v>71</v>
      </c>
      <c r="E39" s="25" t="s">
        <v>17</v>
      </c>
      <c r="F39" s="66">
        <v>1</v>
      </c>
      <c r="G39" s="14"/>
      <c r="H39" s="14">
        <f t="shared" si="0"/>
        <v>0</v>
      </c>
      <c r="I39" s="20"/>
      <c r="J39" s="21">
        <v>176119.80960000001</v>
      </c>
    </row>
    <row r="40" spans="2:10" x14ac:dyDescent="0.25">
      <c r="B40" s="63">
        <f t="shared" si="1"/>
        <v>30</v>
      </c>
      <c r="C40" s="64" t="s">
        <v>72</v>
      </c>
      <c r="D40" s="65" t="s">
        <v>73</v>
      </c>
      <c r="E40" s="25" t="s">
        <v>17</v>
      </c>
      <c r="F40" s="66">
        <v>1</v>
      </c>
      <c r="G40" s="14"/>
      <c r="H40" s="14">
        <f t="shared" si="0"/>
        <v>0</v>
      </c>
      <c r="I40" s="20"/>
      <c r="J40" s="21">
        <v>44029.952400000002</v>
      </c>
    </row>
    <row r="41" spans="2:10" ht="22.5" x14ac:dyDescent="0.25">
      <c r="B41" s="63">
        <f t="shared" si="1"/>
        <v>31</v>
      </c>
      <c r="C41" s="71" t="s">
        <v>74</v>
      </c>
      <c r="D41" s="65" t="s">
        <v>75</v>
      </c>
      <c r="E41" s="25" t="s">
        <v>17</v>
      </c>
      <c r="F41" s="66">
        <v>1</v>
      </c>
      <c r="G41" s="14"/>
      <c r="H41" s="14">
        <f t="shared" si="0"/>
        <v>0</v>
      </c>
      <c r="I41" s="20"/>
      <c r="J41" s="21">
        <v>22014.976200000001</v>
      </c>
    </row>
    <row r="42" spans="2:10" x14ac:dyDescent="0.25">
      <c r="B42" s="63">
        <f t="shared" si="1"/>
        <v>32</v>
      </c>
      <c r="C42" s="72" t="s">
        <v>76</v>
      </c>
      <c r="D42" s="73" t="s">
        <v>77</v>
      </c>
      <c r="E42" s="25" t="s">
        <v>17</v>
      </c>
      <c r="F42" s="66">
        <v>1</v>
      </c>
      <c r="G42" s="14"/>
      <c r="H42" s="14">
        <f t="shared" si="0"/>
        <v>0</v>
      </c>
      <c r="I42" s="20"/>
      <c r="J42" s="21">
        <v>55037.440499999997</v>
      </c>
    </row>
    <row r="43" spans="2:10" ht="22.5" x14ac:dyDescent="0.25">
      <c r="B43" s="63">
        <f t="shared" si="1"/>
        <v>33</v>
      </c>
      <c r="C43" s="59" t="s">
        <v>78</v>
      </c>
      <c r="D43" s="65" t="s">
        <v>79</v>
      </c>
      <c r="E43" s="74" t="s">
        <v>17</v>
      </c>
      <c r="F43" s="66">
        <v>1</v>
      </c>
      <c r="G43" s="14"/>
      <c r="H43" s="14">
        <f t="shared" si="0"/>
        <v>0</v>
      </c>
      <c r="I43" s="20"/>
      <c r="J43" s="21">
        <v>26417.877033333334</v>
      </c>
    </row>
    <row r="44" spans="2:10" x14ac:dyDescent="0.25">
      <c r="B44" s="63">
        <f t="shared" si="1"/>
        <v>34</v>
      </c>
      <c r="C44" s="64" t="s">
        <v>80</v>
      </c>
      <c r="D44" s="64" t="s">
        <v>80</v>
      </c>
      <c r="E44" s="25" t="s">
        <v>17</v>
      </c>
      <c r="F44" s="66">
        <v>1</v>
      </c>
      <c r="G44" s="14"/>
      <c r="H44" s="14">
        <f t="shared" si="0"/>
        <v>0</v>
      </c>
      <c r="I44" s="20"/>
      <c r="J44" s="21">
        <v>77052.416700000002</v>
      </c>
    </row>
    <row r="45" spans="2:10" x14ac:dyDescent="0.25">
      <c r="B45" s="63">
        <f t="shared" si="1"/>
        <v>35</v>
      </c>
      <c r="C45" s="71" t="s">
        <v>81</v>
      </c>
      <c r="D45" s="71" t="s">
        <v>81</v>
      </c>
      <c r="E45" s="25" t="s">
        <v>17</v>
      </c>
      <c r="F45" s="66">
        <v>1</v>
      </c>
      <c r="G45" s="14"/>
      <c r="H45" s="14">
        <f t="shared" si="0"/>
        <v>0</v>
      </c>
      <c r="I45" s="20"/>
      <c r="J45" s="21">
        <v>15410.388933333334</v>
      </c>
    </row>
    <row r="46" spans="2:10" ht="23.25" x14ac:dyDescent="0.25">
      <c r="B46" s="63">
        <f t="shared" si="1"/>
        <v>36</v>
      </c>
      <c r="C46" s="75" t="s">
        <v>82</v>
      </c>
      <c r="D46" s="76" t="s">
        <v>83</v>
      </c>
      <c r="E46" s="77" t="s">
        <v>19</v>
      </c>
      <c r="F46" s="66">
        <v>1</v>
      </c>
      <c r="G46" s="14"/>
      <c r="H46" s="14">
        <f t="shared" si="0"/>
        <v>0</v>
      </c>
      <c r="I46" s="20"/>
      <c r="J46" s="21">
        <v>330225.11503333336</v>
      </c>
    </row>
    <row r="47" spans="2:10" ht="22.5" x14ac:dyDescent="0.25">
      <c r="B47" s="63">
        <f t="shared" si="1"/>
        <v>37</v>
      </c>
      <c r="C47" s="75" t="s">
        <v>84</v>
      </c>
      <c r="D47" s="76" t="s">
        <v>85</v>
      </c>
      <c r="E47" s="77" t="s">
        <v>19</v>
      </c>
      <c r="F47" s="66">
        <v>1</v>
      </c>
      <c r="G47" s="14"/>
      <c r="H47" s="14">
        <f t="shared" si="0"/>
        <v>0</v>
      </c>
      <c r="I47" s="20"/>
      <c r="J47" s="21">
        <v>352240.09123333334</v>
      </c>
    </row>
    <row r="48" spans="2:10" ht="23.25" x14ac:dyDescent="0.25">
      <c r="B48" s="63">
        <f t="shared" si="1"/>
        <v>38</v>
      </c>
      <c r="C48" s="75" t="s">
        <v>86</v>
      </c>
      <c r="D48" s="76" t="s">
        <v>83</v>
      </c>
      <c r="E48" s="77" t="s">
        <v>87</v>
      </c>
      <c r="F48" s="66">
        <v>1</v>
      </c>
      <c r="G48" s="14"/>
      <c r="H48" s="14">
        <f t="shared" si="0"/>
        <v>0</v>
      </c>
      <c r="I48" s="20"/>
      <c r="J48" s="21">
        <v>374255.06743333332</v>
      </c>
    </row>
    <row r="49" spans="2:10" ht="23.25" x14ac:dyDescent="0.25">
      <c r="B49" s="63">
        <f t="shared" si="1"/>
        <v>39</v>
      </c>
      <c r="C49" s="75" t="s">
        <v>88</v>
      </c>
      <c r="D49" s="76" t="s">
        <v>83</v>
      </c>
      <c r="E49" s="77" t="s">
        <v>87</v>
      </c>
      <c r="F49" s="66">
        <v>1</v>
      </c>
      <c r="G49" s="14"/>
      <c r="H49" s="14">
        <f t="shared" si="0"/>
        <v>0</v>
      </c>
      <c r="I49" s="20"/>
      <c r="J49" s="21">
        <v>396270.04363333335</v>
      </c>
    </row>
    <row r="50" spans="2:10" ht="22.5" x14ac:dyDescent="0.25">
      <c r="B50" s="63">
        <f t="shared" si="1"/>
        <v>40</v>
      </c>
      <c r="C50" s="75" t="s">
        <v>89</v>
      </c>
      <c r="D50" s="76" t="s">
        <v>90</v>
      </c>
      <c r="E50" s="77" t="s">
        <v>87</v>
      </c>
      <c r="F50" s="66">
        <v>1</v>
      </c>
      <c r="G50" s="14"/>
      <c r="H50" s="14">
        <f t="shared" si="0"/>
        <v>0</v>
      </c>
      <c r="I50" s="20"/>
      <c r="J50" s="21">
        <v>55037.440499999997</v>
      </c>
    </row>
    <row r="51" spans="2:10" ht="34.5" x14ac:dyDescent="0.25">
      <c r="B51" s="63">
        <f t="shared" si="1"/>
        <v>41</v>
      </c>
      <c r="C51" s="75" t="s">
        <v>91</v>
      </c>
      <c r="D51" s="78" t="s">
        <v>92</v>
      </c>
      <c r="E51" s="77" t="s">
        <v>17</v>
      </c>
      <c r="F51" s="66">
        <v>1</v>
      </c>
      <c r="G51" s="14"/>
      <c r="H51" s="14">
        <f t="shared" si="0"/>
        <v>0</v>
      </c>
      <c r="I51" s="20"/>
      <c r="J51" s="21">
        <v>132089.8572</v>
      </c>
    </row>
    <row r="52" spans="2:10" x14ac:dyDescent="0.25">
      <c r="B52" s="63">
        <f t="shared" si="1"/>
        <v>42</v>
      </c>
      <c r="C52" s="75" t="s">
        <v>93</v>
      </c>
      <c r="D52" s="78" t="s">
        <v>93</v>
      </c>
      <c r="E52" s="77" t="s">
        <v>17</v>
      </c>
      <c r="F52" s="66">
        <v>1</v>
      </c>
      <c r="G52" s="14"/>
      <c r="H52" s="14">
        <f t="shared" si="0"/>
        <v>0</v>
      </c>
      <c r="I52" s="20"/>
      <c r="J52" s="21">
        <v>66044.928599999999</v>
      </c>
    </row>
    <row r="53" spans="2:10" x14ac:dyDescent="0.25">
      <c r="B53" s="63">
        <f t="shared" si="1"/>
        <v>43</v>
      </c>
      <c r="C53" s="75" t="s">
        <v>94</v>
      </c>
      <c r="D53" s="78" t="s">
        <v>94</v>
      </c>
      <c r="E53" s="77" t="s">
        <v>17</v>
      </c>
      <c r="F53" s="66">
        <v>1</v>
      </c>
      <c r="G53" s="14"/>
      <c r="H53" s="14">
        <f t="shared" si="0"/>
        <v>0</v>
      </c>
      <c r="I53" s="20"/>
      <c r="J53" s="21">
        <v>22014.976200000001</v>
      </c>
    </row>
    <row r="54" spans="2:10" x14ac:dyDescent="0.25">
      <c r="B54" s="63">
        <f t="shared" si="1"/>
        <v>44</v>
      </c>
      <c r="C54" s="75" t="s">
        <v>95</v>
      </c>
      <c r="D54" s="78" t="s">
        <v>95</v>
      </c>
      <c r="E54" s="77" t="s">
        <v>17</v>
      </c>
      <c r="F54" s="66">
        <v>1</v>
      </c>
      <c r="G54" s="14"/>
      <c r="H54" s="14">
        <f t="shared" si="0"/>
        <v>0</v>
      </c>
      <c r="I54" s="20"/>
      <c r="J54" s="21">
        <v>26417.877033333334</v>
      </c>
    </row>
    <row r="55" spans="2:10" x14ac:dyDescent="0.25">
      <c r="B55" s="63">
        <f t="shared" si="1"/>
        <v>45</v>
      </c>
      <c r="C55" s="75" t="s">
        <v>96</v>
      </c>
      <c r="D55" s="78" t="s">
        <v>96</v>
      </c>
      <c r="E55" s="77" t="s">
        <v>17</v>
      </c>
      <c r="F55" s="66">
        <v>1</v>
      </c>
      <c r="G55" s="14"/>
      <c r="H55" s="14">
        <f t="shared" si="0"/>
        <v>0</v>
      </c>
      <c r="I55" s="20"/>
      <c r="J55" s="21">
        <v>44029.952400000002</v>
      </c>
    </row>
    <row r="56" spans="2:10" x14ac:dyDescent="0.25">
      <c r="B56" s="63">
        <f t="shared" si="1"/>
        <v>46</v>
      </c>
      <c r="C56" s="75" t="s">
        <v>97</v>
      </c>
      <c r="D56" s="78" t="s">
        <v>97</v>
      </c>
      <c r="E56" s="77" t="s">
        <v>17</v>
      </c>
      <c r="F56" s="66">
        <v>1</v>
      </c>
      <c r="G56" s="14"/>
      <c r="H56" s="14">
        <f t="shared" si="0"/>
        <v>0</v>
      </c>
      <c r="I56" s="20"/>
      <c r="J56" s="21">
        <v>48432.853233333328</v>
      </c>
    </row>
    <row r="57" spans="2:10" x14ac:dyDescent="0.25">
      <c r="B57" s="63">
        <f t="shared" si="1"/>
        <v>47</v>
      </c>
      <c r="C57" s="75" t="s">
        <v>98</v>
      </c>
      <c r="D57" s="76" t="s">
        <v>99</v>
      </c>
      <c r="E57" s="77" t="s">
        <v>17</v>
      </c>
      <c r="F57" s="66">
        <v>1</v>
      </c>
      <c r="G57" s="14"/>
      <c r="H57" s="14">
        <f t="shared" si="0"/>
        <v>0</v>
      </c>
      <c r="I57" s="20"/>
      <c r="J57" s="21">
        <v>17612.075366666668</v>
      </c>
    </row>
    <row r="58" spans="2:10" ht="22.5" x14ac:dyDescent="0.25">
      <c r="B58" s="63">
        <f t="shared" si="1"/>
        <v>48</v>
      </c>
      <c r="C58" s="75" t="s">
        <v>98</v>
      </c>
      <c r="D58" s="76" t="s">
        <v>100</v>
      </c>
      <c r="E58" s="77" t="s">
        <v>17</v>
      </c>
      <c r="F58" s="66">
        <v>1</v>
      </c>
      <c r="G58" s="14"/>
      <c r="H58" s="14">
        <f t="shared" si="0"/>
        <v>0</v>
      </c>
      <c r="I58" s="20"/>
      <c r="J58" s="21">
        <v>33022.4643</v>
      </c>
    </row>
    <row r="59" spans="2:10" ht="23.25" x14ac:dyDescent="0.25">
      <c r="B59" s="63">
        <f t="shared" si="1"/>
        <v>49</v>
      </c>
      <c r="C59" s="75" t="s">
        <v>101</v>
      </c>
      <c r="D59" s="78" t="s">
        <v>101</v>
      </c>
      <c r="E59" s="77" t="s">
        <v>17</v>
      </c>
      <c r="F59" s="66">
        <v>1</v>
      </c>
      <c r="G59" s="14"/>
      <c r="H59" s="14">
        <f t="shared" si="0"/>
        <v>0</v>
      </c>
      <c r="I59" s="20"/>
      <c r="J59" s="21">
        <v>47778.279849999999</v>
      </c>
    </row>
    <row r="60" spans="2:10" ht="22.5" x14ac:dyDescent="0.25">
      <c r="B60" s="63">
        <f t="shared" si="1"/>
        <v>50</v>
      </c>
      <c r="C60" s="79" t="s">
        <v>102</v>
      </c>
      <c r="D60" s="80" t="s">
        <v>103</v>
      </c>
      <c r="E60" s="25" t="s">
        <v>17</v>
      </c>
      <c r="F60" s="66">
        <v>1</v>
      </c>
      <c r="G60" s="14"/>
      <c r="H60" s="14">
        <f t="shared" si="0"/>
        <v>0</v>
      </c>
      <c r="I60" s="20"/>
      <c r="J60" s="21">
        <v>550374.87703333329</v>
      </c>
    </row>
    <row r="61" spans="2:10" ht="22.5" x14ac:dyDescent="0.25">
      <c r="B61" s="63">
        <f t="shared" si="1"/>
        <v>51</v>
      </c>
      <c r="C61" s="70" t="s">
        <v>104</v>
      </c>
      <c r="D61" s="70" t="s">
        <v>105</v>
      </c>
      <c r="E61" s="25" t="s">
        <v>17</v>
      </c>
      <c r="F61" s="66">
        <v>1</v>
      </c>
      <c r="G61" s="14"/>
      <c r="H61" s="14">
        <f t="shared" si="0"/>
        <v>0</v>
      </c>
      <c r="I61" s="20"/>
      <c r="J61" s="21">
        <v>77052.416700000002</v>
      </c>
    </row>
    <row r="62" spans="2:10" x14ac:dyDescent="0.25">
      <c r="B62" s="63">
        <f t="shared" si="1"/>
        <v>52</v>
      </c>
      <c r="C62" s="70" t="s">
        <v>106</v>
      </c>
      <c r="D62" s="70" t="s">
        <v>107</v>
      </c>
      <c r="E62" s="25" t="s">
        <v>17</v>
      </c>
      <c r="F62" s="66">
        <v>1</v>
      </c>
      <c r="G62" s="14"/>
      <c r="H62" s="14">
        <f t="shared" si="0"/>
        <v>0</v>
      </c>
      <c r="I62" s="20"/>
      <c r="J62" s="21">
        <v>66044.928599999999</v>
      </c>
    </row>
    <row r="63" spans="2:10" x14ac:dyDescent="0.25">
      <c r="B63" s="63">
        <f t="shared" si="1"/>
        <v>53</v>
      </c>
      <c r="C63" s="70" t="s">
        <v>108</v>
      </c>
      <c r="D63" s="70" t="s">
        <v>109</v>
      </c>
      <c r="E63" s="25" t="s">
        <v>17</v>
      </c>
      <c r="F63" s="66">
        <v>1</v>
      </c>
      <c r="G63" s="14"/>
      <c r="H63" s="14">
        <f t="shared" si="0"/>
        <v>0</v>
      </c>
      <c r="I63" s="20"/>
      <c r="J63" s="21">
        <v>61642.027766666666</v>
      </c>
    </row>
    <row r="64" spans="2:10" x14ac:dyDescent="0.25">
      <c r="B64" s="63">
        <f t="shared" si="1"/>
        <v>54</v>
      </c>
      <c r="C64" s="81" t="s">
        <v>110</v>
      </c>
      <c r="D64" s="81" t="s">
        <v>111</v>
      </c>
      <c r="E64" s="25" t="s">
        <v>17</v>
      </c>
      <c r="F64" s="66">
        <v>1</v>
      </c>
      <c r="G64" s="14"/>
      <c r="H64" s="14">
        <f t="shared" si="0"/>
        <v>0</v>
      </c>
      <c r="I64" s="20"/>
      <c r="J64" s="21">
        <v>70447.829433333332</v>
      </c>
    </row>
    <row r="65" spans="2:10" ht="22.5" x14ac:dyDescent="0.25">
      <c r="B65" s="63">
        <f t="shared" si="1"/>
        <v>55</v>
      </c>
      <c r="C65" s="76" t="s">
        <v>112</v>
      </c>
      <c r="D65" s="76" t="s">
        <v>113</v>
      </c>
      <c r="E65" s="77" t="s">
        <v>17</v>
      </c>
      <c r="F65" s="66">
        <v>1</v>
      </c>
      <c r="G65" s="14"/>
      <c r="H65" s="14">
        <f t="shared" si="0"/>
        <v>0</v>
      </c>
      <c r="I65" s="20"/>
      <c r="J65" s="21">
        <v>99067.392899999992</v>
      </c>
    </row>
    <row r="66" spans="2:10" ht="22.5" x14ac:dyDescent="0.25">
      <c r="B66" s="63">
        <f t="shared" si="1"/>
        <v>56</v>
      </c>
      <c r="C66" s="72" t="s">
        <v>114</v>
      </c>
      <c r="D66" s="82" t="s">
        <v>115</v>
      </c>
      <c r="E66" s="77" t="s">
        <v>17</v>
      </c>
      <c r="F66" s="66">
        <v>1</v>
      </c>
      <c r="G66" s="14"/>
      <c r="H66" s="14">
        <f t="shared" si="0"/>
        <v>0</v>
      </c>
      <c r="I66" s="20"/>
      <c r="J66" s="21">
        <v>26417.877033333334</v>
      </c>
    </row>
    <row r="67" spans="2:10" ht="22.5" x14ac:dyDescent="0.25">
      <c r="B67" s="63">
        <f t="shared" si="1"/>
        <v>57</v>
      </c>
      <c r="C67" s="72" t="s">
        <v>114</v>
      </c>
      <c r="D67" s="82" t="s">
        <v>116</v>
      </c>
      <c r="E67" s="77" t="s">
        <v>17</v>
      </c>
      <c r="F67" s="66">
        <v>1</v>
      </c>
      <c r="G67" s="14"/>
      <c r="H67" s="14">
        <f t="shared" si="0"/>
        <v>0</v>
      </c>
      <c r="I67" s="20"/>
      <c r="J67" s="21">
        <v>30820.999722333334</v>
      </c>
    </row>
    <row r="68" spans="2:10" ht="22.5" x14ac:dyDescent="0.25">
      <c r="B68" s="63">
        <f t="shared" si="1"/>
        <v>58</v>
      </c>
      <c r="C68" s="83" t="s">
        <v>117</v>
      </c>
      <c r="D68" s="60" t="s">
        <v>118</v>
      </c>
      <c r="E68" s="25" t="s">
        <v>19</v>
      </c>
      <c r="F68" s="66">
        <v>1</v>
      </c>
      <c r="G68" s="14"/>
      <c r="H68" s="14">
        <f t="shared" si="0"/>
        <v>0</v>
      </c>
      <c r="I68" s="20"/>
      <c r="J68" s="21">
        <v>44029.952400000002</v>
      </c>
    </row>
    <row r="69" spans="2:10" ht="22.5" x14ac:dyDescent="0.25">
      <c r="B69" s="63">
        <f t="shared" si="1"/>
        <v>59</v>
      </c>
      <c r="C69" s="84" t="s">
        <v>119</v>
      </c>
      <c r="D69" s="65" t="s">
        <v>120</v>
      </c>
      <c r="E69" s="25" t="s">
        <v>19</v>
      </c>
      <c r="F69" s="66">
        <v>1</v>
      </c>
      <c r="G69" s="14"/>
      <c r="H69" s="14">
        <f t="shared" si="0"/>
        <v>0</v>
      </c>
      <c r="I69" s="20"/>
      <c r="J69" s="21">
        <v>48432.853233333328</v>
      </c>
    </row>
    <row r="70" spans="2:10" x14ac:dyDescent="0.25">
      <c r="B70" s="63">
        <f t="shared" si="1"/>
        <v>60</v>
      </c>
      <c r="C70" s="84" t="s">
        <v>121</v>
      </c>
      <c r="D70" s="64" t="s">
        <v>121</v>
      </c>
      <c r="E70" s="25" t="s">
        <v>17</v>
      </c>
      <c r="F70" s="66">
        <v>1</v>
      </c>
      <c r="G70" s="14"/>
      <c r="H70" s="14">
        <f t="shared" si="0"/>
        <v>0</v>
      </c>
      <c r="I70" s="20"/>
      <c r="J70" s="21">
        <v>26417.877033333334</v>
      </c>
    </row>
    <row r="71" spans="2:10" ht="22.5" x14ac:dyDescent="0.25">
      <c r="B71" s="63">
        <f t="shared" si="1"/>
        <v>61</v>
      </c>
      <c r="C71" s="84" t="s">
        <v>122</v>
      </c>
      <c r="D71" s="64" t="s">
        <v>123</v>
      </c>
      <c r="E71" s="25" t="s">
        <v>17</v>
      </c>
      <c r="F71" s="66">
        <v>1</v>
      </c>
      <c r="G71" s="14"/>
      <c r="H71" s="14">
        <f t="shared" si="0"/>
        <v>0</v>
      </c>
      <c r="I71" s="20"/>
      <c r="J71" s="21">
        <v>23115.583400000003</v>
      </c>
    </row>
    <row r="72" spans="2:10" ht="23.25" x14ac:dyDescent="0.25">
      <c r="B72" s="63">
        <f t="shared" si="1"/>
        <v>62</v>
      </c>
      <c r="C72" s="84" t="s">
        <v>124</v>
      </c>
      <c r="D72" s="64" t="s">
        <v>125</v>
      </c>
      <c r="E72" s="25" t="s">
        <v>17</v>
      </c>
      <c r="F72" s="66">
        <v>1</v>
      </c>
      <c r="G72" s="14"/>
      <c r="H72" s="14">
        <f t="shared" si="0"/>
        <v>0</v>
      </c>
      <c r="I72" s="20"/>
      <c r="J72" s="21">
        <v>24216.662633333337</v>
      </c>
    </row>
    <row r="73" spans="2:10" ht="22.5" x14ac:dyDescent="0.25">
      <c r="B73" s="63">
        <f t="shared" si="1"/>
        <v>63</v>
      </c>
      <c r="C73" s="84" t="s">
        <v>122</v>
      </c>
      <c r="D73" s="65" t="s">
        <v>126</v>
      </c>
      <c r="E73" s="25" t="s">
        <v>17</v>
      </c>
      <c r="F73" s="66">
        <v>1</v>
      </c>
      <c r="G73" s="14"/>
      <c r="H73" s="14">
        <f t="shared" si="0"/>
        <v>0</v>
      </c>
      <c r="I73" s="20"/>
      <c r="J73" s="21">
        <v>24216.662633333337</v>
      </c>
    </row>
    <row r="74" spans="2:10" ht="23.25" x14ac:dyDescent="0.25">
      <c r="B74" s="63">
        <f t="shared" si="1"/>
        <v>64</v>
      </c>
      <c r="C74" s="84" t="s">
        <v>127</v>
      </c>
      <c r="D74" s="65" t="s">
        <v>128</v>
      </c>
      <c r="E74" s="25" t="s">
        <v>17</v>
      </c>
      <c r="F74" s="66">
        <v>1</v>
      </c>
      <c r="G74" s="14"/>
      <c r="H74" s="14">
        <f t="shared" si="0"/>
        <v>0</v>
      </c>
      <c r="I74" s="20"/>
      <c r="J74" s="21">
        <v>26417.877033333334</v>
      </c>
    </row>
    <row r="75" spans="2:10" x14ac:dyDescent="0.25">
      <c r="B75" s="63">
        <f t="shared" si="1"/>
        <v>65</v>
      </c>
      <c r="C75" s="84" t="s">
        <v>129</v>
      </c>
      <c r="D75" s="65" t="s">
        <v>130</v>
      </c>
      <c r="E75" s="25" t="s">
        <v>17</v>
      </c>
      <c r="F75" s="66">
        <v>1</v>
      </c>
      <c r="G75" s="14"/>
      <c r="H75" s="14">
        <f t="shared" si="0"/>
        <v>0</v>
      </c>
      <c r="I75" s="20"/>
      <c r="J75" s="21">
        <v>19813.502181666667</v>
      </c>
    </row>
    <row r="76" spans="2:10" x14ac:dyDescent="0.25">
      <c r="B76" s="63">
        <f t="shared" si="1"/>
        <v>66</v>
      </c>
      <c r="C76" s="84" t="s">
        <v>129</v>
      </c>
      <c r="D76" s="65" t="s">
        <v>131</v>
      </c>
      <c r="E76" s="25" t="s">
        <v>17</v>
      </c>
      <c r="F76" s="66">
        <v>1</v>
      </c>
      <c r="G76" s="14"/>
      <c r="H76" s="14">
        <f t="shared" ref="H76:H91" si="2">G76*F76</f>
        <v>0</v>
      </c>
      <c r="I76" s="20"/>
      <c r="J76" s="21">
        <v>20914.369000000002</v>
      </c>
    </row>
    <row r="77" spans="2:10" x14ac:dyDescent="0.25">
      <c r="B77" s="63">
        <f t="shared" ref="B77:B91" si="3">+B76+1</f>
        <v>67</v>
      </c>
      <c r="C77" s="84" t="s">
        <v>129</v>
      </c>
      <c r="D77" s="65" t="s">
        <v>132</v>
      </c>
      <c r="E77" s="25" t="s">
        <v>17</v>
      </c>
      <c r="F77" s="66">
        <v>1</v>
      </c>
      <c r="G77" s="14"/>
      <c r="H77" s="14">
        <f t="shared" si="2"/>
        <v>0</v>
      </c>
      <c r="I77" s="20"/>
      <c r="J77" s="21">
        <v>22014.976200000001</v>
      </c>
    </row>
    <row r="78" spans="2:10" ht="101.25" x14ac:dyDescent="0.25">
      <c r="B78" s="63">
        <f t="shared" si="3"/>
        <v>68</v>
      </c>
      <c r="C78" s="70" t="s">
        <v>133</v>
      </c>
      <c r="D78" s="70" t="s">
        <v>134</v>
      </c>
      <c r="E78" s="25" t="s">
        <v>17</v>
      </c>
      <c r="F78" s="66">
        <v>1</v>
      </c>
      <c r="G78" s="14"/>
      <c r="H78" s="14">
        <f t="shared" si="2"/>
        <v>0</v>
      </c>
      <c r="I78" s="20"/>
      <c r="J78" s="21">
        <v>15410.388933333334</v>
      </c>
    </row>
    <row r="79" spans="2:10" ht="22.5" x14ac:dyDescent="0.25">
      <c r="B79" s="63">
        <f t="shared" si="3"/>
        <v>69</v>
      </c>
      <c r="C79" s="64" t="s">
        <v>135</v>
      </c>
      <c r="D79" s="65" t="s">
        <v>136</v>
      </c>
      <c r="E79" s="25" t="s">
        <v>17</v>
      </c>
      <c r="F79" s="66">
        <v>1</v>
      </c>
      <c r="G79" s="14"/>
      <c r="H79" s="14">
        <f t="shared" si="2"/>
        <v>0</v>
      </c>
      <c r="I79" s="20"/>
      <c r="J79" s="21">
        <v>30820.999722333334</v>
      </c>
    </row>
    <row r="80" spans="2:10" ht="22.5" x14ac:dyDescent="0.25">
      <c r="B80" s="63">
        <f t="shared" si="3"/>
        <v>70</v>
      </c>
      <c r="C80" s="64" t="s">
        <v>137</v>
      </c>
      <c r="D80" s="64" t="s">
        <v>138</v>
      </c>
      <c r="E80" s="25" t="s">
        <v>17</v>
      </c>
      <c r="F80" s="66">
        <v>1</v>
      </c>
      <c r="G80" s="14"/>
      <c r="H80" s="14">
        <f t="shared" si="2"/>
        <v>0</v>
      </c>
      <c r="I80" s="20"/>
      <c r="J80" s="21">
        <v>88059.904800000004</v>
      </c>
    </row>
    <row r="81" spans="2:10" ht="135" x14ac:dyDescent="0.25">
      <c r="B81" s="63">
        <f t="shared" si="3"/>
        <v>71</v>
      </c>
      <c r="C81" s="85" t="s">
        <v>139</v>
      </c>
      <c r="D81" s="64" t="s">
        <v>140</v>
      </c>
      <c r="E81" s="25" t="s">
        <v>17</v>
      </c>
      <c r="F81" s="66">
        <v>1</v>
      </c>
      <c r="G81" s="14"/>
      <c r="H81" s="14">
        <f t="shared" si="2"/>
        <v>0</v>
      </c>
      <c r="I81" s="20"/>
      <c r="J81" s="21">
        <v>264180.18643333332</v>
      </c>
    </row>
    <row r="82" spans="2:10" ht="67.5" x14ac:dyDescent="0.25">
      <c r="B82" s="63">
        <f t="shared" si="3"/>
        <v>72</v>
      </c>
      <c r="C82" s="86" t="s">
        <v>141</v>
      </c>
      <c r="D82" s="64" t="s">
        <v>142</v>
      </c>
      <c r="E82" s="25" t="s">
        <v>17</v>
      </c>
      <c r="F82" s="66">
        <v>1</v>
      </c>
      <c r="G82" s="14"/>
      <c r="H82" s="14">
        <f t="shared" si="2"/>
        <v>0</v>
      </c>
      <c r="I82" s="20"/>
      <c r="J82" s="21">
        <v>198134.998215</v>
      </c>
    </row>
    <row r="83" spans="2:10" ht="67.5" x14ac:dyDescent="0.25">
      <c r="B83" s="63">
        <f t="shared" si="3"/>
        <v>73</v>
      </c>
      <c r="C83" s="86" t="s">
        <v>141</v>
      </c>
      <c r="D83" s="64" t="s">
        <v>143</v>
      </c>
      <c r="E83" s="25" t="s">
        <v>17</v>
      </c>
      <c r="F83" s="66">
        <v>1</v>
      </c>
      <c r="G83" s="14"/>
      <c r="H83" s="14">
        <f t="shared" si="2"/>
        <v>0</v>
      </c>
      <c r="I83" s="20"/>
      <c r="J83" s="21">
        <v>209142.50047599999</v>
      </c>
    </row>
    <row r="84" spans="2:10" ht="22.5" x14ac:dyDescent="0.25">
      <c r="B84" s="63">
        <f t="shared" si="3"/>
        <v>74</v>
      </c>
      <c r="C84" s="64" t="s">
        <v>144</v>
      </c>
      <c r="D84" s="65" t="s">
        <v>145</v>
      </c>
      <c r="E84" s="25" t="s">
        <v>17</v>
      </c>
      <c r="F84" s="66">
        <v>1</v>
      </c>
      <c r="G84" s="14"/>
      <c r="H84" s="14">
        <f t="shared" si="2"/>
        <v>0</v>
      </c>
      <c r="I84" s="20"/>
      <c r="J84" s="21">
        <v>176119.80960000001</v>
      </c>
    </row>
    <row r="85" spans="2:10" x14ac:dyDescent="0.25">
      <c r="B85" s="63">
        <f t="shared" si="3"/>
        <v>75</v>
      </c>
      <c r="C85" s="64" t="s">
        <v>144</v>
      </c>
      <c r="D85" s="65" t="s">
        <v>146</v>
      </c>
      <c r="E85" s="25" t="s">
        <v>17</v>
      </c>
      <c r="F85" s="66">
        <v>1</v>
      </c>
      <c r="G85" s="14"/>
      <c r="H85" s="14">
        <f t="shared" si="2"/>
        <v>0</v>
      </c>
      <c r="I85" s="20"/>
      <c r="J85" s="21">
        <v>187127.50067433334</v>
      </c>
    </row>
    <row r="86" spans="2:10" x14ac:dyDescent="0.25">
      <c r="B86" s="63">
        <f t="shared" si="3"/>
        <v>76</v>
      </c>
      <c r="C86" s="64" t="s">
        <v>147</v>
      </c>
      <c r="D86" s="65" t="s">
        <v>148</v>
      </c>
      <c r="E86" s="25" t="s">
        <v>17</v>
      </c>
      <c r="F86" s="66">
        <v>1</v>
      </c>
      <c r="G86" s="14"/>
      <c r="H86" s="14">
        <f t="shared" si="2"/>
        <v>0</v>
      </c>
      <c r="I86" s="20"/>
      <c r="J86" s="21">
        <v>77052.416700000002</v>
      </c>
    </row>
    <row r="87" spans="2:10" x14ac:dyDescent="0.25">
      <c r="B87" s="63">
        <f t="shared" si="3"/>
        <v>77</v>
      </c>
      <c r="C87" s="64" t="s">
        <v>147</v>
      </c>
      <c r="D87" s="65" t="s">
        <v>149</v>
      </c>
      <c r="E87" s="25" t="s">
        <v>17</v>
      </c>
      <c r="F87" s="66">
        <v>1</v>
      </c>
      <c r="G87" s="14"/>
      <c r="H87" s="14">
        <f t="shared" si="2"/>
        <v>0</v>
      </c>
      <c r="I87" s="20"/>
      <c r="J87" s="21">
        <v>143097.34530000002</v>
      </c>
    </row>
    <row r="88" spans="2:10" x14ac:dyDescent="0.25">
      <c r="B88" s="63">
        <f t="shared" si="3"/>
        <v>78</v>
      </c>
      <c r="C88" s="64" t="s">
        <v>147</v>
      </c>
      <c r="D88" s="65" t="s">
        <v>150</v>
      </c>
      <c r="E88" s="25" t="s">
        <v>17</v>
      </c>
      <c r="F88" s="66">
        <v>1</v>
      </c>
      <c r="G88" s="14"/>
      <c r="H88" s="14">
        <f t="shared" si="2"/>
        <v>0</v>
      </c>
      <c r="I88" s="20"/>
      <c r="J88" s="21">
        <v>187127.50067433334</v>
      </c>
    </row>
    <row r="89" spans="2:10" ht="56.25" x14ac:dyDescent="0.25">
      <c r="B89" s="63">
        <f t="shared" si="3"/>
        <v>79</v>
      </c>
      <c r="C89" s="86" t="s">
        <v>151</v>
      </c>
      <c r="D89" s="65" t="s">
        <v>152</v>
      </c>
      <c r="E89" s="25" t="s">
        <v>17</v>
      </c>
      <c r="F89" s="66">
        <v>1</v>
      </c>
      <c r="G89" s="14"/>
      <c r="H89" s="14">
        <f t="shared" si="2"/>
        <v>0</v>
      </c>
      <c r="I89" s="20"/>
      <c r="J89" s="21">
        <v>550374.87703333329</v>
      </c>
    </row>
    <row r="90" spans="2:10" ht="236.25" x14ac:dyDescent="0.25">
      <c r="B90" s="63">
        <f t="shared" si="3"/>
        <v>80</v>
      </c>
      <c r="C90" s="85" t="s">
        <v>153</v>
      </c>
      <c r="D90" s="65" t="s">
        <v>154</v>
      </c>
      <c r="E90" s="25" t="s">
        <v>17</v>
      </c>
      <c r="F90" s="66">
        <v>1</v>
      </c>
      <c r="G90" s="14"/>
      <c r="H90" s="14">
        <f t="shared" si="2"/>
        <v>0</v>
      </c>
      <c r="I90" s="20"/>
      <c r="J90" s="21">
        <v>153146.62755</v>
      </c>
    </row>
    <row r="91" spans="2:10" ht="23.25" thickBot="1" x14ac:dyDescent="0.3">
      <c r="B91" s="63">
        <f t="shared" si="3"/>
        <v>81</v>
      </c>
      <c r="C91" s="64" t="s">
        <v>155</v>
      </c>
      <c r="D91" s="65" t="s">
        <v>155</v>
      </c>
      <c r="E91" s="25" t="s">
        <v>17</v>
      </c>
      <c r="F91" s="66">
        <v>1</v>
      </c>
      <c r="G91" s="14"/>
      <c r="H91" s="14">
        <f t="shared" si="2"/>
        <v>0</v>
      </c>
      <c r="I91" s="20"/>
      <c r="J91" s="21">
        <v>5173525.0713999998</v>
      </c>
    </row>
    <row r="92" spans="2:10" ht="15.75" thickBot="1" x14ac:dyDescent="0.3">
      <c r="B92" s="49" t="s">
        <v>20</v>
      </c>
      <c r="C92" s="50"/>
      <c r="D92" s="50"/>
      <c r="E92" s="51"/>
      <c r="F92" s="23"/>
      <c r="G92" s="24"/>
      <c r="H92" s="22">
        <f>SUM(H10:H91)</f>
        <v>0</v>
      </c>
      <c r="J92" s="22"/>
    </row>
    <row r="93" spans="2:10" ht="15.75" thickBot="1" x14ac:dyDescent="0.3"/>
    <row r="94" spans="2:10" ht="44.25" customHeight="1" thickBot="1" x14ac:dyDescent="0.3">
      <c r="B94" s="46" t="s">
        <v>23</v>
      </c>
      <c r="C94" s="47"/>
      <c r="D94" s="47"/>
      <c r="E94" s="47"/>
      <c r="F94" s="47"/>
      <c r="G94" s="47"/>
      <c r="H94" s="47"/>
      <c r="I94" s="47"/>
      <c r="J94" s="48"/>
    </row>
    <row r="96" spans="2:10" x14ac:dyDescent="0.25">
      <c r="B96" s="5" t="s">
        <v>4</v>
      </c>
    </row>
    <row r="97" spans="2:2" x14ac:dyDescent="0.25">
      <c r="B97" s="5" t="s">
        <v>5</v>
      </c>
    </row>
    <row r="98" spans="2:2" x14ac:dyDescent="0.25">
      <c r="B98" s="5" t="s">
        <v>6</v>
      </c>
    </row>
  </sheetData>
  <protectedRanges>
    <protectedRange algorithmName="SHA-512" hashValue="0BGb958vww8j8VKBG+bnWzoC7xz+nTjKWQvoGHy6IeI2Iudd/8MZdwykC3/ZMncXzZlk5zq4GWx4C7BxvoD44A==" saltValue="ofXGskwOaaYLVxLeFo6z6g==" spinCount="100000" sqref="C17" name="Rango1_2_3_4_3_1_1"/>
    <protectedRange algorithmName="SHA-512" hashValue="0BGb958vww8j8VKBG+bnWzoC7xz+nTjKWQvoGHy6IeI2Iudd/8MZdwykC3/ZMncXzZlk5zq4GWx4C7BxvoD44A==" saltValue="ofXGskwOaaYLVxLeFo6z6g==" spinCount="100000" sqref="C18" name="Rango1_2_3_5_3_1_1"/>
    <protectedRange algorithmName="SHA-512" hashValue="0BGb958vww8j8VKBG+bnWzoC7xz+nTjKWQvoGHy6IeI2Iudd/8MZdwykC3/ZMncXzZlk5zq4GWx4C7BxvoD44A==" saltValue="ofXGskwOaaYLVxLeFo6z6g==" spinCount="100000" sqref="C61 C19" name="Rango1_2_3_6_3_1_1"/>
    <protectedRange algorithmName="SHA-512" hashValue="0BGb958vww8j8VKBG+bnWzoC7xz+nTjKWQvoGHy6IeI2Iudd/8MZdwykC3/ZMncXzZlk5zq4GWx4C7BxvoD44A==" saltValue="ofXGskwOaaYLVxLeFo6z6g==" spinCount="100000" sqref="C48" name="Rango1_2_3_9_3_1_1"/>
    <protectedRange algorithmName="SHA-512" hashValue="0BGb958vww8j8VKBG+bnWzoC7xz+nTjKWQvoGHy6IeI2Iudd/8MZdwykC3/ZMncXzZlk5zq4GWx4C7BxvoD44A==" saltValue="ofXGskwOaaYLVxLeFo6z6g==" spinCount="100000" sqref="C33 C20:C23" name="Rango1_2_3_11_3_1_1"/>
    <protectedRange algorithmName="SHA-512" hashValue="0BGb958vww8j8VKBG+bnWzoC7xz+nTjKWQvoGHy6IeI2Iudd/8MZdwykC3/ZMncXzZlk5zq4GWx4C7BxvoD44A==" saltValue="ofXGskwOaaYLVxLeFo6z6g==" spinCount="100000" sqref="C24:C25 C31:C32" name="Rango1_2_3_14_3_1_1"/>
    <protectedRange algorithmName="SHA-512" hashValue="0BGb958vww8j8VKBG+bnWzoC7xz+nTjKWQvoGHy6IeI2Iudd/8MZdwykC3/ZMncXzZlk5zq4GWx4C7BxvoD44A==" saltValue="ofXGskwOaaYLVxLeFo6z6g==" spinCount="100000" sqref="C53" name="Rango1_2_3_16_3_1_1"/>
    <protectedRange algorithmName="SHA-512" hashValue="0BGb958vww8j8VKBG+bnWzoC7xz+nTjKWQvoGHy6IeI2Iudd/8MZdwykC3/ZMncXzZlk5zq4GWx4C7BxvoD44A==" saltValue="ofXGskwOaaYLVxLeFo6z6g==" spinCount="100000" sqref="C55" name="Rango1_2_3_18_3_1_1"/>
    <protectedRange algorithmName="SHA-512" hashValue="0BGb958vww8j8VKBG+bnWzoC7xz+nTjKWQvoGHy6IeI2Iudd/8MZdwykC3/ZMncXzZlk5zq4GWx4C7BxvoD44A==" saltValue="ofXGskwOaaYLVxLeFo6z6g==" spinCount="100000" sqref="C56" name="Rango1_2_3_20_2_1_1"/>
    <protectedRange algorithmName="SHA-512" hashValue="0BGb958vww8j8VKBG+bnWzoC7xz+nTjKWQvoGHy6IeI2Iudd/8MZdwykC3/ZMncXzZlk5zq4GWx4C7BxvoD44A==" saltValue="ofXGskwOaaYLVxLeFo6z6g==" spinCount="100000" sqref="C57" name="Rango1_2_3_22_2_1_1"/>
    <protectedRange algorithmName="SHA-512" hashValue="0BGb958vww8j8VKBG+bnWzoC7xz+nTjKWQvoGHy6IeI2Iudd/8MZdwykC3/ZMncXzZlk5zq4GWx4C7BxvoD44A==" saltValue="ofXGskwOaaYLVxLeFo6z6g==" spinCount="100000" sqref="C58" name="Rango1_2_3_23_2_1_1"/>
    <protectedRange algorithmName="SHA-512" hashValue="0BGb958vww8j8VKBG+bnWzoC7xz+nTjKWQvoGHy6IeI2Iudd/8MZdwykC3/ZMncXzZlk5zq4GWx4C7BxvoD44A==" saltValue="ofXGskwOaaYLVxLeFo6z6g==" spinCount="100000" sqref="C59" name="Rango1_2_3_25_2_1_1"/>
    <protectedRange algorithmName="SHA-512" hashValue="0BGb958vww8j8VKBG+bnWzoC7xz+nTjKWQvoGHy6IeI2Iudd/8MZdwykC3/ZMncXzZlk5zq4GWx4C7BxvoD44A==" saltValue="ofXGskwOaaYLVxLeFo6z6g==" spinCount="100000" sqref="C60" name="Rango1_2_3_26_2_1_1"/>
    <protectedRange algorithmName="SHA-512" hashValue="0BGb958vww8j8VKBG+bnWzoC7xz+nTjKWQvoGHy6IeI2Iudd/8MZdwykC3/ZMncXzZlk5zq4GWx4C7BxvoD44A==" saltValue="ofXGskwOaaYLVxLeFo6z6g==" spinCount="100000" sqref="C49" name="Rango1_2_3_30_2_1_1"/>
    <protectedRange algorithmName="SHA-512" hashValue="0BGb958vww8j8VKBG+bnWzoC7xz+nTjKWQvoGHy6IeI2Iudd/8MZdwykC3/ZMncXzZlk5zq4GWx4C7BxvoD44A==" saltValue="ofXGskwOaaYLVxLeFo6z6g==" spinCount="100000" sqref="C50" name="Rango1_2_3_32_2_1_1"/>
    <protectedRange algorithmName="SHA-512" hashValue="0BGb958vww8j8VKBG+bnWzoC7xz+nTjKWQvoGHy6IeI2Iudd/8MZdwykC3/ZMncXzZlk5zq4GWx4C7BxvoD44A==" saltValue="ofXGskwOaaYLVxLeFo6z6g==" spinCount="100000" sqref="C51" name="Rango1_2_3_33_2_1_1"/>
    <protectedRange algorithmName="SHA-512" hashValue="0BGb958vww8j8VKBG+bnWzoC7xz+nTjKWQvoGHy6IeI2Iudd/8MZdwykC3/ZMncXzZlk5zq4GWx4C7BxvoD44A==" saltValue="ofXGskwOaaYLVxLeFo6z6g==" spinCount="100000" sqref="C52" name="Rango1_2_3_35_2_1_1"/>
    <protectedRange algorithmName="SHA-512" hashValue="0BGb958vww8j8VKBG+bnWzoC7xz+nTjKWQvoGHy6IeI2Iudd/8MZdwykC3/ZMncXzZlk5zq4GWx4C7BxvoD44A==" saltValue="ofXGskwOaaYLVxLeFo6z6g==" spinCount="100000" sqref="C54" name="Rango1_2_3_41_3_1_1"/>
    <protectedRange algorithmName="SHA-512" hashValue="0BGb958vww8j8VKBG+bnWzoC7xz+nTjKWQvoGHy6IeI2Iudd/8MZdwykC3/ZMncXzZlk5zq4GWx4C7BxvoD44A==" saltValue="ofXGskwOaaYLVxLeFo6z6g==" spinCount="100000" sqref="C64" name="Rango1_2_3_15_3_1_1"/>
    <protectedRange algorithmName="SHA-512" hashValue="0BGb958vww8j8VKBG+bnWzoC7xz+nTjKWQvoGHy6IeI2Iudd/8MZdwykC3/ZMncXzZlk5zq4GWx4C7BxvoD44A==" saltValue="ofXGskwOaaYLVxLeFo6z6g==" spinCount="100000" sqref="C65" name="Rango1_2_3_19_3_1_1"/>
    <protectedRange algorithmName="SHA-512" hashValue="0BGb958vww8j8VKBG+bnWzoC7xz+nTjKWQvoGHy6IeI2Iudd/8MZdwykC3/ZMncXzZlk5zq4GWx4C7BxvoD44A==" saltValue="ofXGskwOaaYLVxLeFo6z6g==" spinCount="100000" sqref="C63" name="Rango1_2_3_24_3_1_1"/>
    <protectedRange algorithmName="SHA-512" hashValue="0BGb958vww8j8VKBG+bnWzoC7xz+nTjKWQvoGHy6IeI2Iudd/8MZdwykC3/ZMncXzZlk5zq4GWx4C7BxvoD44A==" saltValue="ofXGskwOaaYLVxLeFo6z6g==" spinCount="100000" sqref="C67" name="Rango1_2_3_34_3_1_1"/>
    <protectedRange algorithmName="SHA-512" hashValue="0BGb958vww8j8VKBG+bnWzoC7xz+nTjKWQvoGHy6IeI2Iudd/8MZdwykC3/ZMncXzZlk5zq4GWx4C7BxvoD44A==" saltValue="ofXGskwOaaYLVxLeFo6z6g==" spinCount="100000" sqref="C69" name="Rango1_2_3_38_3_1_1"/>
    <protectedRange algorithmName="SHA-512" hashValue="0BGb958vww8j8VKBG+bnWzoC7xz+nTjKWQvoGHy6IeI2Iudd/8MZdwykC3/ZMncXzZlk5zq4GWx4C7BxvoD44A==" saltValue="ofXGskwOaaYLVxLeFo6z6g==" spinCount="100000" sqref="C71" name="Rango1_2_3_40_3_1_1"/>
    <protectedRange algorithmName="SHA-512" hashValue="0BGb958vww8j8VKBG+bnWzoC7xz+nTjKWQvoGHy6IeI2Iudd/8MZdwykC3/ZMncXzZlk5zq4GWx4C7BxvoD44A==" saltValue="ofXGskwOaaYLVxLeFo6z6g==" spinCount="100000" sqref="C83:C87" name="Rango1_12_2_13_3_1_1"/>
  </protectedRanges>
  <mergeCells count="8">
    <mergeCell ref="B94:J94"/>
    <mergeCell ref="B92:E92"/>
    <mergeCell ref="B8:I8"/>
    <mergeCell ref="B9:I9"/>
    <mergeCell ref="B3:I3"/>
    <mergeCell ref="B4:I4"/>
    <mergeCell ref="B6:I6"/>
    <mergeCell ref="B7:H7"/>
  </mergeCells>
  <conditionalFormatting sqref="D38">
    <cfRule type="duplicateValues" dxfId="9" priority="7"/>
    <cfRule type="duplicateValues" dxfId="8" priority="8"/>
  </conditionalFormatting>
  <conditionalFormatting sqref="D42">
    <cfRule type="duplicateValues" dxfId="7" priority="9"/>
  </conditionalFormatting>
  <conditionalFormatting sqref="D54">
    <cfRule type="duplicateValues" dxfId="6" priority="5"/>
  </conditionalFormatting>
  <conditionalFormatting sqref="D55:D59 D61">
    <cfRule type="duplicateValues" dxfId="5" priority="6"/>
  </conditionalFormatting>
  <conditionalFormatting sqref="D62:D64">
    <cfRule type="duplicateValues" dxfId="4" priority="4"/>
  </conditionalFormatting>
  <conditionalFormatting sqref="D69:D73">
    <cfRule type="duplicateValues" dxfId="3" priority="3"/>
  </conditionalFormatting>
  <conditionalFormatting sqref="D75">
    <cfRule type="duplicateValues" dxfId="2" priority="1"/>
  </conditionalFormatting>
  <conditionalFormatting sqref="D76 D78:D80">
    <cfRule type="duplicateValues" dxfId="1" priority="2"/>
  </conditionalFormatting>
  <conditionalFormatting sqref="D85:D88 D81:D83 D90:D91">
    <cfRule type="duplicateValues" dxfId="0" priority="10"/>
  </conditionalFormatting>
  <dataValidations count="1">
    <dataValidation type="whole" allowBlank="1" showInputMessage="1" showErrorMessage="1" sqref="F11:F91" xr:uid="{2F9BE7A2-4DB3-4F66-B41F-10EF0919CF74}">
      <formula1>0</formula1>
      <formula2>9.99999999999999E+25</formula2>
    </dataValidation>
  </dataValidations>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Daniela Ramirez De La Hoz</cp:lastModifiedBy>
  <cp:lastPrinted>2023-04-21T20:32:16Z</cp:lastPrinted>
  <dcterms:created xsi:type="dcterms:W3CDTF">2020-09-20T19:20:48Z</dcterms:created>
  <dcterms:modified xsi:type="dcterms:W3CDTF">2026-06-01T20:02:51Z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