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iro RY\Downloads\"/>
    </mc:Choice>
  </mc:AlternateContent>
  <xr:revisionPtr revIDLastSave="0" documentId="11_F6F0109C7A30C1B87EE19C36BBE36347CF9DC373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triz de Riesgos Contratacion" sheetId="1" r:id="rId1"/>
    <sheet name="Hoja1" sheetId="2" state="hidden" r:id="rId2"/>
  </sheets>
  <definedNames>
    <definedName name="_xlnm._FilterDatabase" localSheetId="0" hidden="1">'Matriz de Riesgos Contratacion'!$A$17:$AD$27</definedName>
    <definedName name="_xlnm.Print_Area" localSheetId="0">'Matriz de Riesgos Contratacion'!$A$1:$AD$30</definedName>
    <definedName name="_xlnm.Print_Titles" localSheetId="0">'Matriz de Riesgos Contratacion'!$17:$19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27" i="1" l="1"/>
  <c r="AC27" i="1"/>
  <c r="AB27" i="1"/>
  <c r="AA27" i="1"/>
  <c r="Z27" i="1"/>
  <c r="Y27" i="1"/>
  <c r="U27" i="1"/>
  <c r="V27" i="1" s="1"/>
  <c r="S27" i="1"/>
  <c r="Q27" i="1"/>
  <c r="P27" i="1"/>
  <c r="L27" i="1"/>
  <c r="K27" i="1"/>
  <c r="J27" i="1"/>
  <c r="H27" i="1"/>
  <c r="F27" i="1"/>
  <c r="E27" i="1"/>
  <c r="D27" i="1"/>
  <c r="C27" i="1"/>
  <c r="B27" i="1"/>
  <c r="A27" i="1"/>
  <c r="AD26" i="1"/>
  <c r="AC26" i="1"/>
  <c r="AB26" i="1"/>
  <c r="AA26" i="1"/>
  <c r="Z26" i="1"/>
  <c r="Y26" i="1"/>
  <c r="U26" i="1"/>
  <c r="V26" i="1" s="1"/>
  <c r="S26" i="1"/>
  <c r="Q26" i="1"/>
  <c r="P26" i="1"/>
  <c r="L26" i="1"/>
  <c r="M26" i="1" s="1"/>
  <c r="J26" i="1"/>
  <c r="H26" i="1"/>
  <c r="F26" i="1"/>
  <c r="E26" i="1"/>
  <c r="D26" i="1"/>
  <c r="C26" i="1"/>
  <c r="B26" i="1"/>
  <c r="A26" i="1"/>
  <c r="AD25" i="1"/>
  <c r="AC25" i="1"/>
  <c r="AB25" i="1"/>
  <c r="AA25" i="1"/>
  <c r="Z25" i="1"/>
  <c r="Y25" i="1"/>
  <c r="U25" i="1"/>
  <c r="V25" i="1" s="1"/>
  <c r="S25" i="1"/>
  <c r="Q25" i="1"/>
  <c r="P25" i="1"/>
  <c r="L25" i="1"/>
  <c r="M25" i="1" s="1"/>
  <c r="J25" i="1"/>
  <c r="H25" i="1"/>
  <c r="F25" i="1"/>
  <c r="E25" i="1"/>
  <c r="D25" i="1"/>
  <c r="C25" i="1"/>
  <c r="B25" i="1"/>
  <c r="A25" i="1"/>
  <c r="AD24" i="1"/>
  <c r="AC24" i="1"/>
  <c r="AB24" i="1"/>
  <c r="AA24" i="1"/>
  <c r="Z24" i="1"/>
  <c r="Y24" i="1"/>
  <c r="U24" i="1"/>
  <c r="V24" i="1" s="1"/>
  <c r="S24" i="1"/>
  <c r="Q24" i="1"/>
  <c r="P24" i="1"/>
  <c r="L24" i="1"/>
  <c r="M24" i="1" s="1"/>
  <c r="J24" i="1"/>
  <c r="H24" i="1"/>
  <c r="F24" i="1"/>
  <c r="E24" i="1"/>
  <c r="D24" i="1"/>
  <c r="C24" i="1"/>
  <c r="B24" i="1"/>
  <c r="A24" i="1"/>
  <c r="AD23" i="1"/>
  <c r="AC23" i="1"/>
  <c r="AB23" i="1"/>
  <c r="AA23" i="1"/>
  <c r="Z23" i="1"/>
  <c r="Y23" i="1"/>
  <c r="U23" i="1"/>
  <c r="V23" i="1" s="1"/>
  <c r="S23" i="1"/>
  <c r="Q23" i="1"/>
  <c r="P23" i="1"/>
  <c r="L23" i="1"/>
  <c r="M23" i="1" s="1"/>
  <c r="J23" i="1"/>
  <c r="H23" i="1"/>
  <c r="F23" i="1"/>
  <c r="E23" i="1"/>
  <c r="D23" i="1"/>
  <c r="C23" i="1"/>
  <c r="B23" i="1"/>
  <c r="A23" i="1"/>
  <c r="AD22" i="1"/>
  <c r="AC22" i="1"/>
  <c r="AB22" i="1"/>
  <c r="AA22" i="1"/>
  <c r="Z22" i="1"/>
  <c r="Y22" i="1"/>
  <c r="U22" i="1"/>
  <c r="V22" i="1" s="1"/>
  <c r="S22" i="1"/>
  <c r="Q22" i="1"/>
  <c r="P22" i="1"/>
  <c r="L22" i="1"/>
  <c r="M22" i="1" s="1"/>
  <c r="J22" i="1"/>
  <c r="H22" i="1"/>
  <c r="F22" i="1"/>
  <c r="E22" i="1"/>
  <c r="D22" i="1"/>
  <c r="C22" i="1"/>
  <c r="B22" i="1"/>
  <c r="A22" i="1"/>
  <c r="AD21" i="1"/>
  <c r="AC21" i="1"/>
  <c r="AB21" i="1"/>
  <c r="AA21" i="1"/>
  <c r="Z21" i="1"/>
  <c r="Y21" i="1"/>
  <c r="U21" i="1"/>
  <c r="V21" i="1" s="1"/>
  <c r="S21" i="1"/>
  <c r="Q21" i="1"/>
  <c r="P21" i="1"/>
  <c r="L21" i="1"/>
  <c r="M21" i="1" s="1"/>
  <c r="J21" i="1"/>
  <c r="H21" i="1"/>
  <c r="F21" i="1"/>
  <c r="E21" i="1"/>
  <c r="D21" i="1"/>
  <c r="C21" i="1"/>
  <c r="B21" i="1"/>
  <c r="A21" i="1"/>
  <c r="AD20" i="1"/>
  <c r="AC20" i="1"/>
  <c r="AB20" i="1"/>
  <c r="AA20" i="1"/>
  <c r="Z20" i="1"/>
  <c r="Y20" i="1"/>
  <c r="U20" i="1"/>
  <c r="V20" i="1" s="1"/>
  <c r="S20" i="1"/>
  <c r="Q20" i="1"/>
  <c r="P20" i="1"/>
  <c r="L20" i="1"/>
  <c r="M20" i="1" s="1"/>
  <c r="J20" i="1"/>
  <c r="H20" i="1"/>
  <c r="F20" i="1"/>
  <c r="E20" i="1"/>
  <c r="D20" i="1"/>
  <c r="C20" i="1"/>
  <c r="B20" i="1"/>
  <c r="A20" i="1"/>
  <c r="W27" i="1" l="1"/>
  <c r="X27" i="1" s="1"/>
  <c r="T27" i="1"/>
  <c r="N27" i="1"/>
  <c r="O27" i="1" s="1"/>
  <c r="M27" i="1"/>
  <c r="W26" i="1"/>
  <c r="X26" i="1" s="1"/>
  <c r="T26" i="1"/>
  <c r="K26" i="1"/>
  <c r="N26" i="1"/>
  <c r="O26" i="1" s="1"/>
  <c r="W25" i="1"/>
  <c r="X25" i="1" s="1"/>
  <c r="T25" i="1"/>
  <c r="N25" i="1"/>
  <c r="O25" i="1" s="1"/>
  <c r="K25" i="1"/>
  <c r="W24" i="1"/>
  <c r="X24" i="1" s="1"/>
  <c r="T24" i="1"/>
  <c r="N24" i="1"/>
  <c r="O24" i="1" s="1"/>
  <c r="K24" i="1"/>
  <c r="W23" i="1"/>
  <c r="X23" i="1" s="1"/>
  <c r="T23" i="1"/>
  <c r="K23" i="1"/>
  <c r="N23" i="1"/>
  <c r="O23" i="1" s="1"/>
  <c r="W22" i="1"/>
  <c r="X22" i="1" s="1"/>
  <c r="T22" i="1"/>
  <c r="K22" i="1"/>
  <c r="N22" i="1"/>
  <c r="O22" i="1" s="1"/>
  <c r="W21" i="1"/>
  <c r="X21" i="1" s="1"/>
  <c r="T21" i="1"/>
  <c r="N21" i="1"/>
  <c r="O21" i="1" s="1"/>
  <c r="K21" i="1"/>
  <c r="W20" i="1"/>
  <c r="X20" i="1" s="1"/>
  <c r="T20" i="1"/>
  <c r="K20" i="1"/>
  <c r="N20" i="1"/>
  <c r="O20" i="1" s="1"/>
</calcChain>
</file>

<file path=xl/sharedStrings.xml><?xml version="1.0" encoding="utf-8"?>
<sst xmlns="http://schemas.openxmlformats.org/spreadsheetml/2006/main" count="201" uniqueCount="101">
  <si>
    <t>ANEXO 3 : MATRIZ DE IDENTIFICACIÓN, EVALUACIÓN Y TRATAMIENTO DE RIESGOS EN PROCESOS CONTRACTUALES</t>
  </si>
  <si>
    <t xml:space="preserve">TIPOLOGIA CONTRACTUAL: </t>
  </si>
  <si>
    <t xml:space="preserve">CONTRATO DE COMPRAVENTA </t>
  </si>
  <si>
    <t xml:space="preserve">OBJETO </t>
  </si>
  <si>
    <t>Adquirir e instalar mobiliario para el área del comedor del restaurante de las instalaciones de calle 72 de la Universidad Pedagógica Nacional</t>
  </si>
  <si>
    <t>IDENTIFICACIÓN</t>
  </si>
  <si>
    <t>EVALUACIÓN</t>
  </si>
  <si>
    <t>TRATAMIENTO</t>
  </si>
  <si>
    <t>1. Número</t>
  </si>
  <si>
    <t>2. Clase</t>
  </si>
  <si>
    <t>3. Fuente</t>
  </si>
  <si>
    <t>4. Etapa</t>
  </si>
  <si>
    <t>5. Tipo</t>
  </si>
  <si>
    <t>6. Descripción</t>
  </si>
  <si>
    <t>7. Consecuencia de la ocurrencia del evento</t>
  </si>
  <si>
    <t>8. Probabilidad</t>
  </si>
  <si>
    <t>9. Impacto</t>
  </si>
  <si>
    <t>10. Valoración</t>
  </si>
  <si>
    <t>11. Categoría</t>
  </si>
  <si>
    <t>12. ¿A quién se le asigna?</t>
  </si>
  <si>
    <t>13. Tratamiento / Control a ser implementado</t>
  </si>
  <si>
    <t>Impacto después del tratamiento</t>
  </si>
  <si>
    <t>18. ¿Afecta la ejecución del contrato?</t>
  </si>
  <si>
    <t>19. Responsable por implementar el tratamiento</t>
  </si>
  <si>
    <t>20. Fecha estimada en que se inicia el tratamiento</t>
  </si>
  <si>
    <t>21. Fecha estimada en que se completa el tratamiento</t>
  </si>
  <si>
    <t>Monitoreo y revisión</t>
  </si>
  <si>
    <t>14. Probabilidad</t>
  </si>
  <si>
    <t>15. Impacto</t>
  </si>
  <si>
    <t>16. Valoración</t>
  </si>
  <si>
    <t>17. Categoría</t>
  </si>
  <si>
    <t>22. ¿Cómo se realiza  el monitoreo?</t>
  </si>
  <si>
    <t>23. Periodicidad</t>
  </si>
  <si>
    <t xml:space="preserve">ANEXO DEL ESTUDIO PREVIO </t>
  </si>
  <si>
    <t>22. ¿Cómo se realiza el monitoreo?</t>
  </si>
  <si>
    <t>Específico</t>
  </si>
  <si>
    <t>Externo</t>
  </si>
  <si>
    <t>Ejecución</t>
  </si>
  <si>
    <t>Operacional</t>
  </si>
  <si>
    <t>Incumplimiento en los tiempos de entrega e instalación del mobiliario</t>
  </si>
  <si>
    <t>Retrasos en la puesta en funcionamiento del restaurante</t>
  </si>
  <si>
    <t>Riesgo Alto</t>
  </si>
  <si>
    <t>Contratista 100%</t>
  </si>
  <si>
    <t>Seguimiento mediante cronograma y control periódico de avances</t>
  </si>
  <si>
    <t>Riesgo Bajo</t>
  </si>
  <si>
    <t>Sí</t>
  </si>
  <si>
    <t>Acta de inicio</t>
  </si>
  <si>
    <t>Terminación</t>
  </si>
  <si>
    <t>Informes de supervisión</t>
  </si>
  <si>
    <t>Permanente</t>
  </si>
  <si>
    <t>Técnico</t>
  </si>
  <si>
    <t>Entrega de mobiliario que no cumpla las especificaciones técnicas</t>
  </si>
  <si>
    <t>Rechazo de bienes y retrasos en la ejecución</t>
  </si>
  <si>
    <t>Riesgo Medio</t>
  </si>
  <si>
    <t>Validación de fichas técnicas y verificación previa al recibo</t>
  </si>
  <si>
    <t>Inicio suministro</t>
  </si>
  <si>
    <t>Recibo final</t>
  </si>
  <si>
    <t>Inspección técnica</t>
  </si>
  <si>
    <t>Daños al mobiliario durante transporte e instalación</t>
  </si>
  <si>
    <t>Reposición de bienes y retrasos</t>
  </si>
  <si>
    <t>Embalaje adecuado y transporte especializado</t>
  </si>
  <si>
    <t>Inicio contrato</t>
  </si>
  <si>
    <t>Verificación física</t>
  </si>
  <si>
    <t>Retrasos por falta de materiales o insumos</t>
  </si>
  <si>
    <t>Incumplimiento del cronograma</t>
  </si>
  <si>
    <t>Planeación de compras y abastecimiento</t>
  </si>
  <si>
    <t>Seguimiento cronograma</t>
  </si>
  <si>
    <t>Semanal</t>
  </si>
  <si>
    <t>SST</t>
  </si>
  <si>
    <t>Accidentes laborales durante la instalación</t>
  </si>
  <si>
    <t>Suspensión de actividades y sanciones</t>
  </si>
  <si>
    <t>Implementación SG-SST y uso de EPP</t>
  </si>
  <si>
    <t>Verificación SST</t>
  </si>
  <si>
    <t>Compartido</t>
  </si>
  <si>
    <t>Afectación a actividades académicas y administrativas</t>
  </si>
  <si>
    <t>Interrupciones en la operación de la Universidad</t>
  </si>
  <si>
    <t>Compartido 50%-50%</t>
  </si>
  <si>
    <t>Coordinación previa de horarios y áreas de trabajo</t>
  </si>
  <si>
    <t>Universidad y Contratista</t>
  </si>
  <si>
    <t>Inicio instalación</t>
  </si>
  <si>
    <t>Actas de coordinación</t>
  </si>
  <si>
    <t>Calidad</t>
  </si>
  <si>
    <t>Deterioro prematuro del mobiliario por baja calidad</t>
  </si>
  <si>
    <t>Afectación de la vida útil de los bienes</t>
  </si>
  <si>
    <t>Exigir garantías y certificados de calidad</t>
  </si>
  <si>
    <t>Recepción bienes</t>
  </si>
  <si>
    <t>Fin garantía</t>
  </si>
  <si>
    <t>Seguimiento garantía</t>
  </si>
  <si>
    <t>Trimestral</t>
  </si>
  <si>
    <t>Incumplimiento en entrega de garantías y documentación técnica</t>
  </si>
  <si>
    <t>Dificultad para recibo y liquidación</t>
  </si>
  <si>
    <t>Control documental previo al recibo final</t>
  </si>
  <si>
    <t>Liquidación</t>
  </si>
  <si>
    <t>Lista de chequeo</t>
  </si>
  <si>
    <t>General</t>
  </si>
  <si>
    <t>Económico</t>
  </si>
  <si>
    <t>Variación de costos de fabricación, transporte o instalación</t>
  </si>
  <si>
    <t>Impacto financiero al contratista</t>
  </si>
  <si>
    <t>Asumir precios ofertados sin reajustes</t>
  </si>
  <si>
    <t>Presentación oferta</t>
  </si>
  <si>
    <t>Seguimiento contractual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</si>
</sst>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5"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4"/>
      <color theme="1"/>
      <name val="Arial"/>
      <family val="2"/>
    </font>
    <font>
      <sz val="14"/>
      <color theme="1"/>
      <name val="Liberation Sans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u/>
      <sz val="14"/>
      <color rgb="FF000000"/>
      <name val="Arial"/>
      <family val="2"/>
    </font>
    <font>
      <b/>
      <sz val="14"/>
      <color theme="0"/>
      <name val="Browallia New"/>
      <family val="2"/>
    </font>
    <font>
      <sz val="14"/>
      <color theme="0"/>
      <name val="Liberation Sans"/>
      <family val="2"/>
    </font>
    <font>
      <b/>
      <sz val="14"/>
      <color rgb="FF000000"/>
      <name val="Arial"/>
      <family val="2"/>
    </font>
    <font>
      <b/>
      <sz val="14"/>
      <color theme="1"/>
      <name val="Liberation Sans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EEEE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11111"/>
        <bgColor rgb="FF111111"/>
      </patternFill>
    </fill>
    <fill>
      <patternFill patternType="solid">
        <fgColor rgb="FFDDDDDD"/>
        <bgColor rgb="FFDDDDDD"/>
      </patternFill>
    </fill>
    <fill>
      <patternFill patternType="solid">
        <fgColor rgb="FFFF9999"/>
        <bgColor rgb="FFFF9999"/>
      </patternFill>
    </fill>
    <fill>
      <patternFill patternType="solid">
        <fgColor rgb="FF99FFFF"/>
        <bgColor rgb="FF99FFFF"/>
      </patternFill>
    </fill>
    <fill>
      <patternFill patternType="solid">
        <fgColor theme="0"/>
        <bgColor rgb="FF99FFFF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ck">
        <color rgb="FFFFFFFF"/>
      </bottom>
      <diagonal/>
    </border>
    <border>
      <left/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FFFFFF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  <protection locked="0"/>
    </xf>
    <xf numFmtId="0" fontId="3" fillId="2" borderId="2" xfId="1" applyFont="1" applyFill="1" applyBorder="1" applyProtection="1">
      <protection locked="0"/>
    </xf>
    <xf numFmtId="0" fontId="2" fillId="2" borderId="2" xfId="1" applyFont="1" applyFill="1" applyBorder="1" applyAlignment="1" applyProtection="1">
      <alignment horizontal="center"/>
      <protection locked="0"/>
    </xf>
    <xf numFmtId="0" fontId="3" fillId="2" borderId="2" xfId="1" applyFont="1" applyFill="1" applyBorder="1" applyAlignment="1" applyProtection="1">
      <alignment horizontal="center"/>
      <protection locked="0"/>
    </xf>
    <xf numFmtId="0" fontId="3" fillId="2" borderId="3" xfId="1" applyFont="1" applyFill="1" applyBorder="1" applyAlignment="1" applyProtection="1">
      <alignment horizontal="center"/>
      <protection locked="0"/>
    </xf>
    <xf numFmtId="0" fontId="3" fillId="0" borderId="0" xfId="1" applyFont="1" applyProtection="1">
      <protection locked="0"/>
    </xf>
    <xf numFmtId="0" fontId="2" fillId="2" borderId="4" xfId="1" applyFont="1" applyFill="1" applyBorder="1" applyAlignment="1" applyProtection="1">
      <alignment horizontal="center" vertical="center"/>
      <protection locked="0"/>
    </xf>
    <xf numFmtId="0" fontId="3" fillId="2" borderId="0" xfId="1" applyFont="1" applyFill="1" applyProtection="1">
      <protection locked="0"/>
    </xf>
    <xf numFmtId="0" fontId="2" fillId="2" borderId="0" xfId="1" applyFont="1" applyFill="1" applyAlignment="1" applyProtection="1">
      <alignment horizontal="center"/>
      <protection locked="0"/>
    </xf>
    <xf numFmtId="0" fontId="3" fillId="2" borderId="0" xfId="1" applyFont="1" applyFill="1" applyAlignment="1" applyProtection="1">
      <alignment horizontal="center"/>
      <protection locked="0"/>
    </xf>
    <xf numFmtId="0" fontId="3" fillId="2" borderId="5" xfId="1" applyFont="1" applyFill="1" applyBorder="1" applyAlignment="1" applyProtection="1">
      <alignment horizontal="center"/>
      <protection locked="0"/>
    </xf>
    <xf numFmtId="0" fontId="2" fillId="2" borderId="0" xfId="1" applyFont="1" applyFill="1" applyAlignment="1" applyProtection="1">
      <alignment vertical="center" wrapText="1"/>
      <protection locked="0"/>
    </xf>
    <xf numFmtId="0" fontId="2" fillId="2" borderId="5" xfId="1" applyFont="1" applyFill="1" applyBorder="1" applyAlignment="1" applyProtection="1">
      <alignment vertical="center" wrapText="1"/>
      <protection locked="0"/>
    </xf>
    <xf numFmtId="0" fontId="4" fillId="3" borderId="4" xfId="1" applyFont="1" applyFill="1" applyBorder="1" applyProtection="1">
      <protection locked="0"/>
    </xf>
    <xf numFmtId="0" fontId="4" fillId="3" borderId="0" xfId="1" applyFont="1" applyFill="1" applyProtection="1">
      <protection locked="0"/>
    </xf>
    <xf numFmtId="0" fontId="4" fillId="2" borderId="0" xfId="1" applyFont="1" applyFill="1" applyProtection="1">
      <protection locked="0"/>
    </xf>
    <xf numFmtId="0" fontId="3" fillId="2" borderId="0" xfId="1" applyFont="1" applyFill="1" applyAlignment="1" applyProtection="1">
      <alignment horizontal="center" vertical="center"/>
      <protection locked="0"/>
    </xf>
    <xf numFmtId="0" fontId="3" fillId="3" borderId="0" xfId="1" applyFont="1" applyFill="1" applyProtection="1">
      <protection locked="0"/>
    </xf>
    <xf numFmtId="0" fontId="4" fillId="2" borderId="0" xfId="1" applyFont="1" applyFill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horizontal="center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2" fillId="2" borderId="0" xfId="1" applyFont="1" applyFill="1" applyAlignment="1" applyProtection="1">
      <alignment horizontal="center" vertical="center"/>
      <protection locked="0"/>
    </xf>
    <xf numFmtId="0" fontId="3" fillId="2" borderId="0" xfId="1" applyFont="1" applyFill="1" applyAlignment="1" applyProtection="1">
      <alignment horizontal="left" vertical="center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0" fontId="9" fillId="0" borderId="0" xfId="1" applyFont="1" applyProtection="1">
      <protection locked="0"/>
    </xf>
    <xf numFmtId="0" fontId="10" fillId="8" borderId="13" xfId="1" applyFont="1" applyFill="1" applyBorder="1" applyAlignment="1" applyProtection="1">
      <alignment horizontal="center" vertical="center" textRotation="90" wrapText="1"/>
      <protection locked="0"/>
    </xf>
    <xf numFmtId="0" fontId="10" fillId="8" borderId="13" xfId="1" applyFont="1" applyFill="1" applyBorder="1" applyAlignment="1" applyProtection="1">
      <alignment horizontal="center" vertical="center" wrapText="1"/>
      <protection locked="0"/>
    </xf>
    <xf numFmtId="0" fontId="10" fillId="8" borderId="14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4" fillId="0" borderId="0" xfId="1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12" fillId="2" borderId="12" xfId="1" applyFont="1" applyFill="1" applyBorder="1" applyAlignment="1" applyProtection="1">
      <alignment horizontal="center" vertical="center" wrapText="1"/>
      <protection locked="0"/>
    </xf>
    <xf numFmtId="0" fontId="12" fillId="2" borderId="17" xfId="0" applyFont="1" applyFill="1" applyBorder="1" applyAlignment="1">
      <alignment horizontal="center" vertical="center" textRotation="90" wrapText="1"/>
    </xf>
    <xf numFmtId="0" fontId="12" fillId="2" borderId="19" xfId="0" applyFont="1" applyFill="1" applyBorder="1" applyAlignment="1" applyProtection="1">
      <alignment horizontal="center" vertical="center" wrapText="1"/>
      <protection locked="0"/>
    </xf>
    <xf numFmtId="0" fontId="12" fillId="2" borderId="13" xfId="1" applyFont="1" applyFill="1" applyBorder="1" applyAlignment="1" applyProtection="1">
      <alignment horizontal="center" vertical="center" wrapText="1"/>
      <protection locked="0" hidden="1"/>
    </xf>
    <xf numFmtId="0" fontId="12" fillId="2" borderId="17" xfId="1" applyFont="1" applyFill="1" applyBorder="1" applyAlignment="1" applyProtection="1">
      <alignment horizontal="center" vertical="center" wrapText="1"/>
      <protection locked="0" hidden="1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center" vertical="center" wrapText="1"/>
      <protection locked="0"/>
    </xf>
    <xf numFmtId="0" fontId="12" fillId="2" borderId="16" xfId="1" applyFont="1" applyFill="1" applyBorder="1" applyAlignment="1" applyProtection="1">
      <alignment horizontal="center" vertical="center" wrapText="1"/>
      <protection locked="0" hidden="1"/>
    </xf>
    <xf numFmtId="0" fontId="12" fillId="0" borderId="19" xfId="0" applyFont="1" applyBorder="1" applyAlignment="1" applyProtection="1">
      <alignment horizontal="center" vertical="center"/>
      <protection locked="0"/>
    </xf>
    <xf numFmtId="0" fontId="13" fillId="0" borderId="21" xfId="0" applyFont="1" applyBorder="1" applyAlignment="1">
      <alignment horizontal="center" vertical="center" wrapText="1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2" fillId="7" borderId="31" xfId="1" applyFont="1" applyFill="1" applyBorder="1" applyAlignment="1" applyProtection="1">
      <alignment horizontal="center" vertical="center" textRotation="90" wrapText="1"/>
      <protection locked="0"/>
    </xf>
    <xf numFmtId="0" fontId="0" fillId="0" borderId="15" xfId="0" applyBorder="1" applyProtection="1">
      <protection locked="0"/>
    </xf>
    <xf numFmtId="0" fontId="12" fillId="2" borderId="24" xfId="0" applyFont="1" applyFill="1" applyBorder="1" applyAlignment="1">
      <alignment horizontal="left" vertical="center" wrapText="1"/>
    </xf>
    <xf numFmtId="0" fontId="0" fillId="0" borderId="20" xfId="0" applyBorder="1"/>
    <xf numFmtId="0" fontId="8" fillId="5" borderId="10" xfId="1" applyFont="1" applyFill="1" applyBorder="1" applyAlignment="1" applyProtection="1">
      <alignment horizontal="center" vertical="center"/>
      <protection locked="0"/>
    </xf>
    <xf numFmtId="0" fontId="0" fillId="0" borderId="25" xfId="0" applyBorder="1" applyProtection="1">
      <protection locked="0"/>
    </xf>
    <xf numFmtId="0" fontId="0" fillId="0" borderId="26" xfId="0" applyBorder="1" applyProtection="1">
      <protection locked="0"/>
    </xf>
    <xf numFmtId="0" fontId="12" fillId="2" borderId="23" xfId="0" applyFont="1" applyFill="1" applyBorder="1" applyAlignment="1" applyProtection="1">
      <alignment horizontal="left" vertical="center" wrapText="1"/>
      <protection locked="0"/>
    </xf>
    <xf numFmtId="0" fontId="0" fillId="0" borderId="18" xfId="0" applyBorder="1" applyProtection="1">
      <protection locked="0"/>
    </xf>
    <xf numFmtId="0" fontId="2" fillId="6" borderId="13" xfId="1" applyFont="1" applyFill="1" applyBorder="1" applyAlignment="1" applyProtection="1">
      <alignment horizontal="center" vertical="center" textRotation="90" wrapText="1"/>
      <protection locked="0"/>
    </xf>
    <xf numFmtId="0" fontId="2" fillId="4" borderId="32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Protection="1">
      <protection locked="0"/>
    </xf>
    <xf numFmtId="0" fontId="0" fillId="0" borderId="5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9" xfId="0" applyBorder="1" applyProtection="1">
      <protection locked="0"/>
    </xf>
    <xf numFmtId="0" fontId="12" fillId="2" borderId="13" xfId="0" applyFont="1" applyFill="1" applyBorder="1" applyAlignment="1" applyProtection="1">
      <alignment horizontal="left" vertical="center" wrapText="1"/>
      <protection locked="0"/>
    </xf>
    <xf numFmtId="0" fontId="0" fillId="0" borderId="16" xfId="0" applyBorder="1" applyProtection="1">
      <protection locked="0"/>
    </xf>
    <xf numFmtId="0" fontId="2" fillId="2" borderId="7" xfId="1" applyFont="1" applyFill="1" applyBorder="1" applyAlignment="1" applyProtection="1">
      <alignment horizontal="center" vertical="center"/>
      <protection locked="0"/>
    </xf>
    <xf numFmtId="0" fontId="2" fillId="2" borderId="5" xfId="1" applyFont="1" applyFill="1" applyBorder="1" applyAlignment="1" applyProtection="1">
      <alignment horizontal="center" vertical="center"/>
      <protection locked="0"/>
    </xf>
    <xf numFmtId="0" fontId="2" fillId="8" borderId="13" xfId="1" applyFont="1" applyFill="1" applyBorder="1" applyAlignment="1" applyProtection="1">
      <alignment horizontal="center" vertical="center" wrapText="1"/>
      <protection locked="0"/>
    </xf>
    <xf numFmtId="0" fontId="8" fillId="5" borderId="11" xfId="1" applyFont="1" applyFill="1" applyBorder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2" fillId="7" borderId="13" xfId="1" applyFont="1" applyFill="1" applyBorder="1" applyAlignment="1" applyProtection="1">
      <alignment horizontal="center" vertical="center" textRotation="90" wrapText="1"/>
      <protection locked="0"/>
    </xf>
    <xf numFmtId="0" fontId="0" fillId="0" borderId="22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29" xfId="0" applyBorder="1" applyProtection="1"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left" vertical="center" wrapText="1"/>
      <protection locked="0"/>
    </xf>
    <xf numFmtId="0" fontId="0" fillId="0" borderId="6" xfId="0" applyBorder="1" applyProtection="1">
      <protection locked="0"/>
    </xf>
    <xf numFmtId="0" fontId="7" fillId="3" borderId="4" xfId="1" applyFont="1" applyFill="1" applyBorder="1" applyAlignment="1" applyProtection="1">
      <alignment horizontal="center" vertical="center" textRotation="90" wrapText="1"/>
      <protection locked="0"/>
    </xf>
    <xf numFmtId="0" fontId="2" fillId="7" borderId="13" xfId="1" applyFont="1" applyFill="1" applyBorder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2" fillId="6" borderId="12" xfId="1" applyFont="1" applyFill="1" applyBorder="1" applyAlignment="1" applyProtection="1">
      <alignment horizontal="center" vertical="center" textRotation="90" wrapText="1"/>
      <protection locked="0"/>
    </xf>
    <xf numFmtId="0" fontId="0" fillId="0" borderId="27" xfId="0" applyBorder="1" applyProtection="1">
      <protection locked="0"/>
    </xf>
    <xf numFmtId="0" fontId="3" fillId="3" borderId="4" xfId="1" applyFont="1" applyFill="1" applyBorder="1" applyProtection="1">
      <protection locked="0"/>
    </xf>
    <xf numFmtId="0" fontId="4" fillId="3" borderId="4" xfId="1" applyFont="1" applyFill="1" applyBorder="1" applyProtection="1">
      <protection locked="0"/>
    </xf>
    <xf numFmtId="0" fontId="3" fillId="3" borderId="0" xfId="1" applyFont="1" applyFill="1" applyAlignment="1" applyProtection="1">
      <alignment horizontal="center" vertical="center"/>
      <protection locked="0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10" fillId="8" borderId="13" xfId="1" applyFont="1" applyFill="1" applyBorder="1" applyAlignment="1" applyProtection="1">
      <alignment horizontal="center" vertical="center" textRotation="90" wrapText="1"/>
      <protection locked="0"/>
    </xf>
    <xf numFmtId="0" fontId="4" fillId="0" borderId="0" xfId="1" applyFont="1" applyAlignment="1" applyProtection="1">
      <alignment horizontal="left" vertical="center" wrapText="1"/>
      <protection locked="0"/>
    </xf>
    <xf numFmtId="0" fontId="4" fillId="2" borderId="0" xfId="1" applyFont="1" applyFill="1" applyProtection="1">
      <protection locked="0"/>
    </xf>
    <xf numFmtId="0" fontId="3" fillId="3" borderId="0" xfId="1" applyFont="1" applyFill="1" applyAlignment="1" applyProtection="1">
      <alignment horizontal="center"/>
      <protection locked="0"/>
    </xf>
    <xf numFmtId="0" fontId="2" fillId="9" borderId="13" xfId="1" applyFont="1" applyFill="1" applyBorder="1" applyAlignment="1" applyProtection="1">
      <alignment horizontal="center" vertical="center" wrapText="1"/>
      <protection locked="0"/>
    </xf>
    <xf numFmtId="0" fontId="5" fillId="3" borderId="0" xfId="1" applyFont="1" applyFill="1" applyAlignment="1" applyProtection="1">
      <alignment horizontal="center" wrapText="1"/>
      <protection locked="0"/>
    </xf>
    <xf numFmtId="0" fontId="0" fillId="0" borderId="30" xfId="0" applyBorder="1" applyProtection="1">
      <protection locked="0"/>
    </xf>
    <xf numFmtId="0" fontId="2" fillId="6" borderId="13" xfId="1" applyFont="1" applyFill="1" applyBorder="1" applyAlignment="1" applyProtection="1">
      <alignment horizontal="center" vertical="center" wrapText="1"/>
      <protection locked="0"/>
    </xf>
    <xf numFmtId="164" fontId="4" fillId="2" borderId="0" xfId="1" applyNumberFormat="1" applyFont="1" applyFill="1" applyAlignment="1" applyProtection="1">
      <alignment horizontal="center" vertical="center"/>
      <protection locked="0"/>
    </xf>
    <xf numFmtId="0" fontId="3" fillId="3" borderId="5" xfId="1" applyFont="1" applyFill="1" applyBorder="1" applyProtection="1">
      <protection locked="0"/>
    </xf>
    <xf numFmtId="0" fontId="2" fillId="2" borderId="4" xfId="1" applyFont="1" applyFill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 xr:uid="{00000000-0005-0000-0000-000001000000}"/>
  </cellStyles>
  <dxfs count="32"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1701196</xdr:colOff>
      <xdr:row>0</xdr:row>
      <xdr:rowOff>135467</xdr:rowOff>
    </xdr:from>
    <xdr:to>
      <xdr:col>15</xdr:col>
      <xdr:colOff>1104901</xdr:colOff>
      <xdr:row>5</xdr:row>
      <xdr:rowOff>595394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131196" y="135467"/>
          <a:ext cx="5032980" cy="1698177"/>
        </a:xfrm>
        <a:prstGeom prst="rect">
          <a:avLst/>
        </a:prstGeom>
        <a:noFill/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2"/>
  <sheetViews>
    <sheetView tabSelected="1" view="pageBreakPreview" zoomScaleNormal="25" zoomScaleSheetLayoutView="100" workbookViewId="0">
      <pane xSplit="1" topLeftCell="B1" activePane="topRight" state="frozen"/>
      <selection activeCell="A19" sqref="A19"/>
      <selection pane="topRight" activeCell="G10" sqref="G10:U10"/>
    </sheetView>
  </sheetViews>
  <sheetFormatPr baseColWidth="10" defaultColWidth="12.109375" defaultRowHeight="17.399999999999999"/>
  <cols>
    <col min="1" max="1" width="6.6640625" style="31" customWidth="1"/>
    <col min="2" max="2" width="8.33203125" style="6" customWidth="1"/>
    <col min="3" max="3" width="8.109375" style="6" customWidth="1"/>
    <col min="4" max="4" width="10.33203125" style="6" customWidth="1"/>
    <col min="5" max="5" width="9.33203125" style="6" customWidth="1"/>
    <col min="6" max="6" width="13.33203125" style="6" customWidth="1"/>
    <col min="7" max="7" width="57.33203125" style="6" customWidth="1"/>
    <col min="8" max="8" width="13.33203125" style="6" customWidth="1"/>
    <col min="9" max="9" width="36" style="6" customWidth="1"/>
    <col min="10" max="10" width="8" style="30" customWidth="1"/>
    <col min="11" max="11" width="27.6640625" style="30" customWidth="1"/>
    <col min="12" max="12" width="6.33203125" style="30" customWidth="1"/>
    <col min="13" max="13" width="17.6640625" style="30" customWidth="1"/>
    <col min="14" max="14" width="7.109375" style="30" customWidth="1"/>
    <col min="15" max="15" width="25.109375" style="30" customWidth="1"/>
    <col min="16" max="16" width="29.6640625" style="30" customWidth="1"/>
    <col min="17" max="17" width="14.6640625" style="6" customWidth="1"/>
    <col min="18" max="18" width="64.6640625" style="6" customWidth="1"/>
    <col min="19" max="19" width="7.109375" style="30" customWidth="1"/>
    <col min="20" max="20" width="19.33203125" style="30" customWidth="1"/>
    <col min="21" max="21" width="7.33203125" style="30" customWidth="1"/>
    <col min="22" max="22" width="21.33203125" style="30" customWidth="1"/>
    <col min="23" max="23" width="8" style="30" customWidth="1"/>
    <col min="24" max="24" width="20" style="30" customWidth="1"/>
    <col min="25" max="25" width="19.109375" style="30" customWidth="1"/>
    <col min="26" max="26" width="23.109375" style="30" customWidth="1"/>
    <col min="27" max="27" width="26.33203125" style="6" customWidth="1"/>
    <col min="28" max="28" width="22.33203125" style="6" customWidth="1"/>
    <col min="29" max="29" width="24.109375" style="6" customWidth="1"/>
    <col min="30" max="30" width="26.109375" style="30" customWidth="1"/>
    <col min="31" max="31" width="12.109375" style="6" customWidth="1"/>
    <col min="32" max="16384" width="12.109375" style="6"/>
  </cols>
  <sheetData>
    <row r="1" spans="1:30">
      <c r="A1" s="1"/>
      <c r="B1" s="2"/>
      <c r="C1" s="3"/>
      <c r="D1" s="2"/>
      <c r="E1" s="2"/>
      <c r="F1" s="2"/>
      <c r="G1" s="2"/>
      <c r="H1" s="2"/>
      <c r="I1" s="2"/>
      <c r="J1" s="4"/>
      <c r="K1" s="4"/>
      <c r="L1" s="4"/>
      <c r="M1" s="4"/>
      <c r="N1" s="4"/>
      <c r="O1" s="4"/>
      <c r="P1" s="4"/>
      <c r="Q1" s="2"/>
      <c r="R1" s="2"/>
      <c r="S1" s="4"/>
      <c r="T1" s="4"/>
      <c r="U1" s="4"/>
      <c r="V1" s="4"/>
      <c r="W1" s="4"/>
      <c r="X1" s="4"/>
      <c r="Y1" s="4"/>
      <c r="Z1" s="4"/>
      <c r="AA1" s="2"/>
      <c r="AB1" s="2"/>
      <c r="AC1" s="2"/>
      <c r="AD1" s="5"/>
    </row>
    <row r="2" spans="1:30">
      <c r="A2" s="7"/>
      <c r="B2" s="8"/>
      <c r="C2" s="9"/>
      <c r="D2" s="8"/>
      <c r="E2" s="8"/>
      <c r="F2" s="8"/>
      <c r="G2" s="8"/>
      <c r="H2" s="8"/>
      <c r="I2" s="8"/>
      <c r="J2" s="10"/>
      <c r="K2" s="10"/>
      <c r="L2" s="10"/>
      <c r="M2" s="10"/>
      <c r="N2" s="10"/>
      <c r="O2" s="10"/>
      <c r="P2" s="10"/>
      <c r="Q2" s="8"/>
      <c r="R2" s="8"/>
      <c r="S2" s="10"/>
      <c r="T2" s="10"/>
      <c r="U2" s="10"/>
      <c r="V2" s="10"/>
      <c r="W2" s="10"/>
      <c r="X2" s="10"/>
      <c r="Y2" s="10"/>
      <c r="Z2" s="10"/>
      <c r="AA2" s="8"/>
      <c r="AB2" s="8"/>
      <c r="AC2" s="8"/>
      <c r="AD2" s="11"/>
    </row>
    <row r="3" spans="1:30">
      <c r="A3" s="7"/>
      <c r="B3" s="8"/>
      <c r="C3" s="9"/>
      <c r="D3" s="8"/>
      <c r="E3" s="8"/>
      <c r="F3" s="8"/>
      <c r="G3" s="8"/>
      <c r="H3" s="8"/>
      <c r="I3" s="8"/>
      <c r="J3" s="10"/>
      <c r="K3" s="10"/>
      <c r="L3" s="10"/>
      <c r="M3" s="10"/>
      <c r="N3" s="10"/>
      <c r="O3" s="10"/>
      <c r="P3" s="10"/>
      <c r="Q3" s="8"/>
      <c r="R3" s="8"/>
      <c r="S3" s="10"/>
      <c r="T3" s="10"/>
      <c r="U3" s="10"/>
      <c r="V3" s="10"/>
      <c r="W3" s="10"/>
      <c r="X3" s="10"/>
      <c r="Y3" s="10"/>
      <c r="Z3" s="10"/>
      <c r="AA3" s="8"/>
      <c r="AB3" s="8"/>
      <c r="AC3" s="8"/>
      <c r="AD3" s="11"/>
    </row>
    <row r="4" spans="1:30" ht="30" customHeight="1">
      <c r="A4" s="7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3"/>
    </row>
    <row r="5" spans="1:30" ht="13.95" customHeight="1">
      <c r="A5" s="7"/>
      <c r="B5" s="8"/>
      <c r="C5" s="9"/>
      <c r="D5" s="8"/>
      <c r="E5" s="8"/>
      <c r="F5" s="8"/>
      <c r="G5" s="8"/>
      <c r="H5" s="8"/>
      <c r="I5" s="8"/>
      <c r="J5" s="10"/>
      <c r="K5" s="10"/>
      <c r="L5" s="10"/>
      <c r="M5" s="10"/>
      <c r="N5" s="10"/>
      <c r="O5" s="10"/>
      <c r="P5" s="10"/>
      <c r="Q5" s="8"/>
      <c r="R5" s="8"/>
      <c r="S5" s="10"/>
      <c r="T5" s="10"/>
      <c r="U5" s="10"/>
      <c r="V5" s="10"/>
      <c r="W5" s="10"/>
      <c r="X5" s="10"/>
      <c r="Y5" s="10"/>
      <c r="Z5" s="10"/>
      <c r="AA5" s="8"/>
      <c r="AB5" s="8"/>
      <c r="AC5" s="8"/>
      <c r="AD5" s="11"/>
    </row>
    <row r="6" spans="1:30" ht="92.25" customHeight="1">
      <c r="A6" s="14"/>
      <c r="B6" s="15"/>
      <c r="C6" s="15"/>
      <c r="D6" s="15"/>
      <c r="E6" s="15"/>
      <c r="F6" s="15"/>
      <c r="G6" s="96" t="s">
        <v>0</v>
      </c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89"/>
      <c r="X6" s="100"/>
      <c r="Y6" s="63"/>
      <c r="Z6" s="63"/>
      <c r="AA6" s="63"/>
      <c r="AB6" s="63"/>
      <c r="AC6" s="63"/>
      <c r="AD6" s="64"/>
    </row>
    <row r="7" spans="1:30" ht="62.25" customHeight="1">
      <c r="A7" s="101"/>
      <c r="B7" s="63"/>
      <c r="C7" s="63"/>
      <c r="D7" s="99"/>
      <c r="E7" s="63"/>
      <c r="F7" s="63"/>
      <c r="G7" s="63"/>
      <c r="H7" s="16"/>
      <c r="I7" s="16"/>
      <c r="J7" s="79" t="s">
        <v>1</v>
      </c>
      <c r="K7" s="63"/>
      <c r="L7" s="63"/>
      <c r="M7" s="63"/>
      <c r="N7" s="63"/>
      <c r="O7" s="63"/>
      <c r="P7" s="80" t="s">
        <v>2</v>
      </c>
      <c r="Q7" s="81"/>
      <c r="R7" s="81"/>
      <c r="S7" s="81"/>
      <c r="T7" s="81"/>
      <c r="U7" s="81"/>
      <c r="V7" s="17"/>
      <c r="W7" s="63"/>
      <c r="X7" s="71"/>
      <c r="Y7" s="63"/>
      <c r="Z7" s="63"/>
      <c r="AA7" s="63"/>
      <c r="AB7" s="63"/>
      <c r="AC7" s="63"/>
      <c r="AD7" s="64"/>
    </row>
    <row r="8" spans="1:30" ht="13.5" hidden="1" customHeight="1">
      <c r="A8" s="88"/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18"/>
      <c r="W8" s="63"/>
      <c r="X8" s="63"/>
      <c r="Y8" s="63"/>
      <c r="Z8" s="63"/>
      <c r="AA8" s="63"/>
      <c r="AB8" s="63"/>
      <c r="AC8" s="63"/>
      <c r="AD8" s="64"/>
    </row>
    <row r="9" spans="1:30" ht="13.5" hidden="1" customHeight="1">
      <c r="A9" s="82"/>
      <c r="B9" s="19"/>
      <c r="C9" s="16"/>
      <c r="D9" s="16"/>
      <c r="E9" s="16"/>
      <c r="F9" s="16"/>
      <c r="G9" s="16"/>
      <c r="H9" s="16"/>
      <c r="I9" s="16"/>
      <c r="J9" s="20"/>
      <c r="K9" s="20"/>
      <c r="L9" s="20"/>
      <c r="M9" s="20"/>
      <c r="N9" s="20"/>
      <c r="O9" s="20"/>
      <c r="P9" s="20"/>
      <c r="Q9" s="16"/>
      <c r="R9" s="16"/>
      <c r="S9" s="20"/>
      <c r="T9" s="20"/>
      <c r="U9" s="20"/>
      <c r="V9" s="10"/>
      <c r="W9" s="94"/>
      <c r="X9" s="90"/>
      <c r="Y9" s="63"/>
      <c r="Z9" s="63"/>
      <c r="AA9" s="63"/>
      <c r="AB9" s="63"/>
      <c r="AC9" s="63"/>
      <c r="AD9" s="64"/>
    </row>
    <row r="10" spans="1:30" ht="30.75" customHeight="1" thickBot="1">
      <c r="A10" s="62"/>
      <c r="B10" s="79"/>
      <c r="C10" s="93"/>
      <c r="D10" s="79"/>
      <c r="E10" s="63"/>
      <c r="F10" s="63"/>
      <c r="G10" s="70" t="s">
        <v>3</v>
      </c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21"/>
      <c r="W10" s="63"/>
      <c r="X10" s="63"/>
      <c r="Y10" s="63"/>
      <c r="Z10" s="63"/>
      <c r="AA10" s="63"/>
      <c r="AB10" s="63"/>
      <c r="AC10" s="63"/>
      <c r="AD10" s="64"/>
    </row>
    <row r="11" spans="1:30" ht="46.5" customHeight="1" thickBot="1">
      <c r="A11" s="62"/>
      <c r="B11" s="63"/>
      <c r="C11" s="63"/>
      <c r="D11" s="22"/>
      <c r="E11" s="12"/>
      <c r="F11" s="12"/>
      <c r="G11" s="59" t="s">
        <v>4</v>
      </c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1"/>
      <c r="V11" s="22"/>
      <c r="W11" s="63"/>
      <c r="X11" s="63"/>
      <c r="Y11" s="63"/>
      <c r="Z11" s="63"/>
      <c r="AA11" s="63"/>
      <c r="AB11" s="63"/>
      <c r="AC11" s="63"/>
      <c r="AD11" s="64"/>
    </row>
    <row r="12" spans="1:30" ht="28.2" customHeight="1">
      <c r="A12" s="62"/>
      <c r="B12" s="23"/>
      <c r="C12" s="63"/>
      <c r="D12" s="16"/>
      <c r="E12" s="12"/>
      <c r="F12" s="12"/>
      <c r="G12" s="62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4"/>
      <c r="V12" s="10"/>
      <c r="W12" s="63"/>
      <c r="X12" s="63"/>
      <c r="Y12" s="63"/>
      <c r="Z12" s="63"/>
      <c r="AA12" s="63"/>
      <c r="AB12" s="63"/>
      <c r="AC12" s="63"/>
      <c r="AD12" s="64"/>
    </row>
    <row r="13" spans="1:30" ht="34.200000000000003" customHeight="1" thickBot="1">
      <c r="A13" s="62"/>
      <c r="B13" s="19"/>
      <c r="C13" s="16"/>
      <c r="D13" s="16"/>
      <c r="E13" s="12"/>
      <c r="F13" s="12"/>
      <c r="G13" s="65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7"/>
      <c r="V13" s="24"/>
      <c r="W13" s="63"/>
      <c r="X13" s="63"/>
      <c r="Y13" s="63"/>
      <c r="Z13" s="63"/>
      <c r="AA13" s="63"/>
      <c r="AB13" s="63"/>
      <c r="AC13" s="63"/>
      <c r="AD13" s="64"/>
    </row>
    <row r="14" spans="1:30" ht="13.95" customHeight="1">
      <c r="A14" s="87"/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18"/>
      <c r="W14" s="63"/>
      <c r="X14" s="100"/>
      <c r="Y14" s="63"/>
      <c r="Z14" s="63"/>
      <c r="AA14" s="63"/>
      <c r="AB14" s="63"/>
      <c r="AC14" s="63"/>
      <c r="AD14" s="64"/>
    </row>
    <row r="15" spans="1:30" ht="13.95" customHeight="1">
      <c r="A15" s="25"/>
      <c r="B15" s="8"/>
      <c r="C15" s="8"/>
      <c r="D15" s="8"/>
      <c r="E15" s="8"/>
      <c r="F15" s="8"/>
      <c r="G15" s="8"/>
      <c r="H15" s="8"/>
      <c r="I15" s="8"/>
      <c r="J15" s="10"/>
      <c r="K15" s="10"/>
      <c r="L15" s="10"/>
      <c r="M15" s="10"/>
      <c r="N15" s="10"/>
      <c r="O15" s="10"/>
      <c r="P15" s="10"/>
      <c r="Q15" s="8"/>
      <c r="R15" s="8"/>
      <c r="S15" s="10"/>
      <c r="T15" s="10"/>
      <c r="U15" s="10"/>
      <c r="V15" s="10"/>
      <c r="W15" s="10"/>
      <c r="X15" s="10"/>
      <c r="Y15" s="10"/>
      <c r="Z15" s="10"/>
      <c r="AA15" s="8"/>
      <c r="AB15" s="8"/>
      <c r="AC15" s="8"/>
      <c r="AD15" s="11"/>
    </row>
    <row r="16" spans="1:30" ht="13.95" customHeight="1" thickBot="1">
      <c r="A16" s="25"/>
      <c r="B16" s="8"/>
      <c r="C16" s="8"/>
      <c r="D16" s="8"/>
      <c r="E16" s="8"/>
      <c r="F16" s="8"/>
      <c r="G16" s="8"/>
      <c r="H16" s="8"/>
      <c r="I16" s="8"/>
      <c r="J16" s="10"/>
      <c r="K16" s="10"/>
      <c r="L16" s="10"/>
      <c r="M16" s="10"/>
      <c r="N16" s="10"/>
      <c r="O16" s="10"/>
      <c r="P16" s="10"/>
      <c r="Q16" s="8"/>
      <c r="R16" s="8"/>
      <c r="S16" s="10"/>
      <c r="T16" s="10"/>
      <c r="U16" s="10"/>
      <c r="V16" s="10"/>
      <c r="W16" s="10"/>
      <c r="X16" s="10"/>
      <c r="Y16" s="10"/>
      <c r="Z16" s="10"/>
      <c r="AA16" s="8"/>
      <c r="AB16" s="8"/>
      <c r="AC16" s="8"/>
      <c r="AD16" s="11"/>
    </row>
    <row r="17" spans="1:30" s="26" customFormat="1" ht="27.75" customHeight="1" thickBot="1">
      <c r="A17" s="53" t="s">
        <v>5</v>
      </c>
      <c r="B17" s="54"/>
      <c r="C17" s="54"/>
      <c r="D17" s="54"/>
      <c r="E17" s="54"/>
      <c r="F17" s="54"/>
      <c r="G17" s="55"/>
      <c r="H17" s="73" t="s">
        <v>6</v>
      </c>
      <c r="I17" s="54"/>
      <c r="J17" s="54"/>
      <c r="K17" s="54"/>
      <c r="L17" s="54"/>
      <c r="M17" s="54"/>
      <c r="N17" s="54"/>
      <c r="O17" s="55"/>
      <c r="P17" s="73" t="s">
        <v>7</v>
      </c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5"/>
    </row>
    <row r="18" spans="1:30" ht="30.45" customHeight="1" thickTop="1">
      <c r="A18" s="85" t="s">
        <v>8</v>
      </c>
      <c r="B18" s="58" t="s">
        <v>9</v>
      </c>
      <c r="C18" s="58" t="s">
        <v>10</v>
      </c>
      <c r="D18" s="58" t="s">
        <v>11</v>
      </c>
      <c r="E18" s="58" t="s">
        <v>12</v>
      </c>
      <c r="F18" s="98" t="s">
        <v>13</v>
      </c>
      <c r="G18" s="76"/>
      <c r="H18" s="83" t="s">
        <v>14</v>
      </c>
      <c r="I18" s="76"/>
      <c r="J18" s="75" t="s">
        <v>15</v>
      </c>
      <c r="K18" s="76"/>
      <c r="L18" s="75" t="s">
        <v>16</v>
      </c>
      <c r="M18" s="76"/>
      <c r="N18" s="49" t="s">
        <v>17</v>
      </c>
      <c r="O18" s="49" t="s">
        <v>18</v>
      </c>
      <c r="P18" s="72" t="s">
        <v>19</v>
      </c>
      <c r="Q18" s="95" t="s">
        <v>20</v>
      </c>
      <c r="R18" s="76"/>
      <c r="S18" s="72" t="s">
        <v>21</v>
      </c>
      <c r="T18" s="97"/>
      <c r="U18" s="97"/>
      <c r="V18" s="97"/>
      <c r="W18" s="97"/>
      <c r="X18" s="69"/>
      <c r="Y18" s="72" t="s">
        <v>22</v>
      </c>
      <c r="Z18" s="72" t="s">
        <v>23</v>
      </c>
      <c r="AA18" s="72" t="s">
        <v>24</v>
      </c>
      <c r="AB18" s="72" t="s">
        <v>25</v>
      </c>
      <c r="AC18" s="72" t="s">
        <v>26</v>
      </c>
      <c r="AD18" s="69"/>
    </row>
    <row r="19" spans="1:30" ht="90.75" customHeight="1">
      <c r="A19" s="86"/>
      <c r="B19" s="50"/>
      <c r="C19" s="50"/>
      <c r="D19" s="50"/>
      <c r="E19" s="50"/>
      <c r="F19" s="77"/>
      <c r="G19" s="78"/>
      <c r="H19" s="77"/>
      <c r="I19" s="78"/>
      <c r="J19" s="77"/>
      <c r="K19" s="78"/>
      <c r="L19" s="77"/>
      <c r="M19" s="78"/>
      <c r="N19" s="50"/>
      <c r="O19" s="50"/>
      <c r="P19" s="50"/>
      <c r="Q19" s="77"/>
      <c r="R19" s="78"/>
      <c r="S19" s="91" t="s">
        <v>27</v>
      </c>
      <c r="T19" s="69"/>
      <c r="U19" s="91" t="s">
        <v>28</v>
      </c>
      <c r="V19" s="69"/>
      <c r="W19" s="27" t="s">
        <v>29</v>
      </c>
      <c r="X19" s="27" t="s">
        <v>30</v>
      </c>
      <c r="Y19" s="50"/>
      <c r="Z19" s="50"/>
      <c r="AA19" s="50"/>
      <c r="AB19" s="50"/>
      <c r="AC19" s="28" t="s">
        <v>31</v>
      </c>
      <c r="AD19" s="29" t="s">
        <v>32</v>
      </c>
    </row>
    <row r="20" spans="1:30" ht="96" customHeight="1">
      <c r="A20" s="36">
        <f>+Hoja1!A2</f>
        <v>1</v>
      </c>
      <c r="B20" s="37" t="str">
        <f>+Hoja1!B2</f>
        <v>Específico</v>
      </c>
      <c r="C20" s="37" t="str">
        <f>+Hoja1!C2</f>
        <v>Externo</v>
      </c>
      <c r="D20" s="37" t="str">
        <f>+Hoja1!D2</f>
        <v>Ejecución</v>
      </c>
      <c r="E20" s="37" t="str">
        <f>+Hoja1!E2</f>
        <v>Operacional</v>
      </c>
      <c r="F20" s="68" t="str">
        <f>+Hoja1!F2</f>
        <v>Incumplimiento en los tiempos de entrega e instalación del mobiliario</v>
      </c>
      <c r="G20" s="69"/>
      <c r="H20" s="56" t="str">
        <f>+Hoja1!G2</f>
        <v>Retrasos en la puesta en funcionamiento del restaurante</v>
      </c>
      <c r="I20" s="57"/>
      <c r="J20" s="38">
        <f>+Hoja1!H2</f>
        <v>3</v>
      </c>
      <c r="K20" s="39" t="str">
        <f t="shared" ref="K20:K27" si="0">IF(J20=1,"Raro (puede ocurrir excepcionalmente",IF(J20=2,"Improbable (puede ocurrir ocasionalmente)",IF(J20=3,"Posible (puede ocurrrir en cualquier momento)",IF(J20=4,"Probable (probablemente va a ocurrir","Casi cierto"))))</f>
        <v>Posible (puede ocurrrir en cualquier momento)</v>
      </c>
      <c r="L20" s="38">
        <f>+Hoja1!I2</f>
        <v>4</v>
      </c>
      <c r="M20" s="39" t="str">
        <f t="shared" ref="M20:M27" si="1">IF(L20=1,"INSIGNIFICANTE",IF(L20=2,"MENOR",IF(L20=3,"MODERADO",IF(L20=4,"MAYOR","CATASTRÓFICO"))))</f>
        <v>MAYOR</v>
      </c>
      <c r="N20" s="40">
        <f t="shared" ref="N20:N27" si="2">+J20+L20</f>
        <v>7</v>
      </c>
      <c r="O20" s="39" t="str">
        <f t="shared" ref="O20:O27" si="3">IF(N20&lt;=4,"Riesgo Bajo",IF(N20&lt;=5,"Riesgo Medio",IF(N20&lt;=7,"Riesgo Alto",IF(N20&lt;=10,"Riesgo Extremo","No Disponible"))))</f>
        <v>Riesgo Alto</v>
      </c>
      <c r="P20" s="41" t="str">
        <f>+Hoja1!L2</f>
        <v>Contratista 100%</v>
      </c>
      <c r="Q20" s="51" t="str">
        <f>+Hoja1!M2</f>
        <v>Seguimiento mediante cronograma y control periódico de avances</v>
      </c>
      <c r="R20" s="52"/>
      <c r="S20" s="42">
        <f>+Hoja1!N2</f>
        <v>2</v>
      </c>
      <c r="T20" s="43" t="str">
        <f t="shared" ref="T20:T27" si="4">IF(S20=1,"Raro (puede ocurrir excepcionalmente",IF(S20=2,"Improbable (puede ocurrir ocasionalmente)",IF(S20=3,"Posible (puede ocurrrir en cualquier momento)",IF(S20=4,"Probable (probablemente va a ocurrir","Casi cierto"))))</f>
        <v>Improbable (puede ocurrir ocasionalmente)</v>
      </c>
      <c r="U20" s="38">
        <f>+Hoja1!O2</f>
        <v>2</v>
      </c>
      <c r="V20" s="39" t="str">
        <f t="shared" ref="V20:V27" si="5">IF(U20=1,"INSIGNIFICANTE",IF(U20=2,"MENOR",IF(U20=3,"MODERADO",IF(U20=4,"MAYOR","CATASTRÓFICO"))))</f>
        <v>MENOR</v>
      </c>
      <c r="W20" s="39">
        <f t="shared" ref="W20:W27" si="6">+S20+U20</f>
        <v>4</v>
      </c>
      <c r="X20" s="39" t="str">
        <f t="shared" ref="X20:X27" si="7">IF(W20&lt;=4,"Riesgo Bajo",IF(W20&lt;=5,"Riesgo Medio",IF(W20&lt;=7,"Riesgo Alto",IF(W20&lt;=10,"Riesgo Extremo","No Disponible"))))</f>
        <v>Riesgo Bajo</v>
      </c>
      <c r="Y20" s="44" t="str">
        <f>+Hoja1!R2</f>
        <v>Sí</v>
      </c>
      <c r="Z20" s="41" t="str">
        <f>+Hoja1!S2</f>
        <v>Contratista 100%</v>
      </c>
      <c r="AA20" s="45" t="str">
        <f>+Hoja1!T2</f>
        <v>Acta de inicio</v>
      </c>
      <c r="AB20" s="41" t="str">
        <f>+Hoja1!U2</f>
        <v>Terminación</v>
      </c>
      <c r="AC20" s="41" t="str">
        <f>+Hoja1!T2</f>
        <v>Acta de inicio</v>
      </c>
      <c r="AD20" s="46" t="str">
        <f>+Hoja1!W2</f>
        <v>Permanente</v>
      </c>
    </row>
    <row r="21" spans="1:30" ht="117" customHeight="1">
      <c r="A21" s="36">
        <f>+Hoja1!A3</f>
        <v>2</v>
      </c>
      <c r="B21" s="37" t="str">
        <f>+Hoja1!B3</f>
        <v>Específico</v>
      </c>
      <c r="C21" s="37" t="str">
        <f>+Hoja1!C3</f>
        <v>Externo</v>
      </c>
      <c r="D21" s="37" t="str">
        <f>+Hoja1!D3</f>
        <v>Ejecución</v>
      </c>
      <c r="E21" s="37" t="str">
        <f>+Hoja1!E3</f>
        <v>Técnico</v>
      </c>
      <c r="F21" s="68" t="str">
        <f>+Hoja1!F3</f>
        <v>Entrega de mobiliario que no cumpla las especificaciones técnicas</v>
      </c>
      <c r="G21" s="69"/>
      <c r="H21" s="56" t="str">
        <f>+Hoja1!G3</f>
        <v>Rechazo de bienes y retrasos en la ejecución</v>
      </c>
      <c r="I21" s="57"/>
      <c r="J21" s="38">
        <f>+Hoja1!H3</f>
        <v>2</v>
      </c>
      <c r="K21" s="39" t="str">
        <f t="shared" si="0"/>
        <v>Improbable (puede ocurrir ocasionalmente)</v>
      </c>
      <c r="L21" s="38">
        <f>+Hoja1!I3</f>
        <v>4</v>
      </c>
      <c r="M21" s="39" t="str">
        <f t="shared" si="1"/>
        <v>MAYOR</v>
      </c>
      <c r="N21" s="40">
        <f t="shared" si="2"/>
        <v>6</v>
      </c>
      <c r="O21" s="39" t="str">
        <f t="shared" si="3"/>
        <v>Riesgo Alto</v>
      </c>
      <c r="P21" s="41" t="str">
        <f>+Hoja1!L3</f>
        <v>Contratista 100%</v>
      </c>
      <c r="Q21" s="51" t="str">
        <f>+Hoja1!M3</f>
        <v>Validación de fichas técnicas y verificación previa al recibo</v>
      </c>
      <c r="R21" s="52"/>
      <c r="S21" s="42">
        <f>+Hoja1!N3</f>
        <v>1</v>
      </c>
      <c r="T21" s="43" t="str">
        <f t="shared" si="4"/>
        <v>Raro (puede ocurrir excepcionalmente</v>
      </c>
      <c r="U21" s="38">
        <f>+Hoja1!O3</f>
        <v>2</v>
      </c>
      <c r="V21" s="39" t="str">
        <f t="shared" si="5"/>
        <v>MENOR</v>
      </c>
      <c r="W21" s="39">
        <f t="shared" si="6"/>
        <v>3</v>
      </c>
      <c r="X21" s="39" t="str">
        <f t="shared" si="7"/>
        <v>Riesgo Bajo</v>
      </c>
      <c r="Y21" s="44" t="str">
        <f>+Hoja1!R3</f>
        <v>Sí</v>
      </c>
      <c r="Z21" s="41" t="str">
        <f>+Hoja1!S3</f>
        <v>Contratista 100%</v>
      </c>
      <c r="AA21" s="45" t="str">
        <f>+Hoja1!T3</f>
        <v>Inicio suministro</v>
      </c>
      <c r="AB21" s="41" t="str">
        <f>+Hoja1!U3</f>
        <v>Recibo final</v>
      </c>
      <c r="AC21" s="41" t="str">
        <f>+Hoja1!T3</f>
        <v>Inicio suministro</v>
      </c>
      <c r="AD21" s="46" t="str">
        <f>+Hoja1!W3</f>
        <v>Permanente</v>
      </c>
    </row>
    <row r="22" spans="1:30" ht="117" customHeight="1">
      <c r="A22" s="36">
        <f>+Hoja1!A4</f>
        <v>3</v>
      </c>
      <c r="B22" s="37" t="str">
        <f>+Hoja1!B4</f>
        <v>Específico</v>
      </c>
      <c r="C22" s="37" t="str">
        <f>+Hoja1!C4</f>
        <v>Externo</v>
      </c>
      <c r="D22" s="37" t="str">
        <f>+Hoja1!D4</f>
        <v>Ejecución</v>
      </c>
      <c r="E22" s="37" t="str">
        <f>+Hoja1!E4</f>
        <v>Operacional</v>
      </c>
      <c r="F22" s="68" t="str">
        <f>+Hoja1!F4</f>
        <v>Daños al mobiliario durante transporte e instalación</v>
      </c>
      <c r="G22" s="69"/>
      <c r="H22" s="56" t="str">
        <f>+Hoja1!G4</f>
        <v>Reposición de bienes y retrasos</v>
      </c>
      <c r="I22" s="57"/>
      <c r="J22" s="38">
        <f>+Hoja1!H4</f>
        <v>3</v>
      </c>
      <c r="K22" s="39" t="str">
        <f t="shared" si="0"/>
        <v>Posible (puede ocurrrir en cualquier momento)</v>
      </c>
      <c r="L22" s="38">
        <f>+Hoja1!I4</f>
        <v>3</v>
      </c>
      <c r="M22" s="39" t="str">
        <f t="shared" si="1"/>
        <v>MODERADO</v>
      </c>
      <c r="N22" s="40">
        <f t="shared" si="2"/>
        <v>6</v>
      </c>
      <c r="O22" s="39" t="str">
        <f t="shared" si="3"/>
        <v>Riesgo Alto</v>
      </c>
      <c r="P22" s="41" t="str">
        <f>+Hoja1!L4</f>
        <v>Contratista 100%</v>
      </c>
      <c r="Q22" s="51" t="str">
        <f>+Hoja1!M4</f>
        <v>Embalaje adecuado y transporte especializado</v>
      </c>
      <c r="R22" s="52"/>
      <c r="S22" s="42">
        <f>+Hoja1!N4</f>
        <v>1</v>
      </c>
      <c r="T22" s="43" t="str">
        <f t="shared" si="4"/>
        <v>Raro (puede ocurrir excepcionalmente</v>
      </c>
      <c r="U22" s="38">
        <f>+Hoja1!O4</f>
        <v>2</v>
      </c>
      <c r="V22" s="39" t="str">
        <f t="shared" si="5"/>
        <v>MENOR</v>
      </c>
      <c r="W22" s="39">
        <f t="shared" si="6"/>
        <v>3</v>
      </c>
      <c r="X22" s="39" t="str">
        <f t="shared" si="7"/>
        <v>Riesgo Bajo</v>
      </c>
      <c r="Y22" s="44" t="str">
        <f>+Hoja1!R4</f>
        <v>Sí</v>
      </c>
      <c r="Z22" s="41" t="str">
        <f>+Hoja1!S4</f>
        <v>Contratista 100%</v>
      </c>
      <c r="AA22" s="45" t="str">
        <f>+Hoja1!T4</f>
        <v>Inicio contrato</v>
      </c>
      <c r="AB22" s="41" t="str">
        <f>+Hoja1!U4</f>
        <v>Terminación</v>
      </c>
      <c r="AC22" s="41" t="str">
        <f>+Hoja1!T4</f>
        <v>Inicio contrato</v>
      </c>
      <c r="AD22" s="46" t="str">
        <f>+Hoja1!W4</f>
        <v>Permanente</v>
      </c>
    </row>
    <row r="23" spans="1:30" ht="117" customHeight="1">
      <c r="A23" s="36">
        <f>+Hoja1!A5</f>
        <v>4</v>
      </c>
      <c r="B23" s="37" t="str">
        <f>+Hoja1!B5</f>
        <v>Específico</v>
      </c>
      <c r="C23" s="37" t="str">
        <f>+Hoja1!C5</f>
        <v>Externo</v>
      </c>
      <c r="D23" s="37" t="str">
        <f>+Hoja1!D5</f>
        <v>Ejecución</v>
      </c>
      <c r="E23" s="37" t="str">
        <f>+Hoja1!E5</f>
        <v>Operacional</v>
      </c>
      <c r="F23" s="68" t="str">
        <f>+Hoja1!F5</f>
        <v>Retrasos por falta de materiales o insumos</v>
      </c>
      <c r="G23" s="69"/>
      <c r="H23" s="56" t="str">
        <f>+Hoja1!G5</f>
        <v>Incumplimiento del cronograma</v>
      </c>
      <c r="I23" s="57"/>
      <c r="J23" s="38">
        <f>+Hoja1!H5</f>
        <v>3</v>
      </c>
      <c r="K23" s="39" t="str">
        <f t="shared" si="0"/>
        <v>Posible (puede ocurrrir en cualquier momento)</v>
      </c>
      <c r="L23" s="38">
        <f>+Hoja1!I5</f>
        <v>3</v>
      </c>
      <c r="M23" s="39" t="str">
        <f t="shared" si="1"/>
        <v>MODERADO</v>
      </c>
      <c r="N23" s="40">
        <f t="shared" si="2"/>
        <v>6</v>
      </c>
      <c r="O23" s="39" t="str">
        <f t="shared" si="3"/>
        <v>Riesgo Alto</v>
      </c>
      <c r="P23" s="41" t="str">
        <f>+Hoja1!L5</f>
        <v>Contratista 100%</v>
      </c>
      <c r="Q23" s="51" t="str">
        <f>+Hoja1!M5</f>
        <v>Planeación de compras y abastecimiento</v>
      </c>
      <c r="R23" s="52"/>
      <c r="S23" s="42">
        <f>+Hoja1!N5</f>
        <v>2</v>
      </c>
      <c r="T23" s="43" t="str">
        <f t="shared" si="4"/>
        <v>Improbable (puede ocurrir ocasionalmente)</v>
      </c>
      <c r="U23" s="38">
        <f>+Hoja1!O5</f>
        <v>2</v>
      </c>
      <c r="V23" s="39" t="str">
        <f t="shared" si="5"/>
        <v>MENOR</v>
      </c>
      <c r="W23" s="39">
        <f t="shared" si="6"/>
        <v>4</v>
      </c>
      <c r="X23" s="39" t="str">
        <f t="shared" si="7"/>
        <v>Riesgo Bajo</v>
      </c>
      <c r="Y23" s="44" t="str">
        <f>+Hoja1!R5</f>
        <v>Sí</v>
      </c>
      <c r="Z23" s="41" t="str">
        <f>+Hoja1!S5</f>
        <v>Contratista 100%</v>
      </c>
      <c r="AA23" s="45" t="str">
        <f>+Hoja1!T5</f>
        <v>Inicio contrato</v>
      </c>
      <c r="AB23" s="41" t="str">
        <f>+Hoja1!U5</f>
        <v>Terminación</v>
      </c>
      <c r="AC23" s="41" t="str">
        <f>+Hoja1!T5</f>
        <v>Inicio contrato</v>
      </c>
      <c r="AD23" s="46" t="str">
        <f>+Hoja1!W5</f>
        <v>Semanal</v>
      </c>
    </row>
    <row r="24" spans="1:30" ht="117" customHeight="1">
      <c r="A24" s="36">
        <f>+Hoja1!A6</f>
        <v>5</v>
      </c>
      <c r="B24" s="37" t="str">
        <f>+Hoja1!B6</f>
        <v>Específico</v>
      </c>
      <c r="C24" s="37" t="str">
        <f>+Hoja1!C6</f>
        <v>Externo</v>
      </c>
      <c r="D24" s="37" t="str">
        <f>+Hoja1!D6</f>
        <v>Ejecución</v>
      </c>
      <c r="E24" s="37" t="str">
        <f>+Hoja1!E6</f>
        <v>SST</v>
      </c>
      <c r="F24" s="68" t="str">
        <f>+Hoja1!F6</f>
        <v>Accidentes laborales durante la instalación</v>
      </c>
      <c r="G24" s="69"/>
      <c r="H24" s="56" t="str">
        <f>+Hoja1!G6</f>
        <v>Suspensión de actividades y sanciones</v>
      </c>
      <c r="I24" s="57"/>
      <c r="J24" s="38">
        <f>+Hoja1!H6</f>
        <v>2</v>
      </c>
      <c r="K24" s="39" t="str">
        <f t="shared" si="0"/>
        <v>Improbable (puede ocurrir ocasionalmente)</v>
      </c>
      <c r="L24" s="38">
        <f>+Hoja1!I6</f>
        <v>5</v>
      </c>
      <c r="M24" s="39" t="str">
        <f t="shared" si="1"/>
        <v>CATASTRÓFICO</v>
      </c>
      <c r="N24" s="40">
        <f t="shared" si="2"/>
        <v>7</v>
      </c>
      <c r="O24" s="39" t="str">
        <f t="shared" si="3"/>
        <v>Riesgo Alto</v>
      </c>
      <c r="P24" s="41" t="str">
        <f>+Hoja1!L6</f>
        <v>Contratista 100%</v>
      </c>
      <c r="Q24" s="51" t="str">
        <f>+Hoja1!M6</f>
        <v>Implementación SG-SST y uso de EPP</v>
      </c>
      <c r="R24" s="52"/>
      <c r="S24" s="42">
        <f>+Hoja1!N6</f>
        <v>1</v>
      </c>
      <c r="T24" s="43" t="str">
        <f t="shared" si="4"/>
        <v>Raro (puede ocurrir excepcionalmente</v>
      </c>
      <c r="U24" s="38">
        <f>+Hoja1!O6</f>
        <v>2</v>
      </c>
      <c r="V24" s="39" t="str">
        <f t="shared" si="5"/>
        <v>MENOR</v>
      </c>
      <c r="W24" s="39">
        <f t="shared" si="6"/>
        <v>3</v>
      </c>
      <c r="X24" s="39" t="str">
        <f t="shared" si="7"/>
        <v>Riesgo Bajo</v>
      </c>
      <c r="Y24" s="44" t="str">
        <f>+Hoja1!R6</f>
        <v>Sí</v>
      </c>
      <c r="Z24" s="41" t="str">
        <f>+Hoja1!S6</f>
        <v>Contratista 100%</v>
      </c>
      <c r="AA24" s="45" t="str">
        <f>+Hoja1!T6</f>
        <v>Acta de inicio</v>
      </c>
      <c r="AB24" s="41" t="str">
        <f>+Hoja1!U6</f>
        <v>Terminación</v>
      </c>
      <c r="AC24" s="41" t="str">
        <f>+Hoja1!T6</f>
        <v>Acta de inicio</v>
      </c>
      <c r="AD24" s="46" t="str">
        <f>+Hoja1!W6</f>
        <v>Permanente</v>
      </c>
    </row>
    <row r="25" spans="1:30" ht="136.5" customHeight="1">
      <c r="A25" s="36">
        <f>+Hoja1!A7</f>
        <v>6</v>
      </c>
      <c r="B25" s="37" t="str">
        <f>+Hoja1!B7</f>
        <v>Específico</v>
      </c>
      <c r="C25" s="37" t="str">
        <f>+Hoja1!C7</f>
        <v>Compartido</v>
      </c>
      <c r="D25" s="37" t="str">
        <f>+Hoja1!D7</f>
        <v>Ejecución</v>
      </c>
      <c r="E25" s="37" t="str">
        <f>+Hoja1!E7</f>
        <v>Operacional</v>
      </c>
      <c r="F25" s="68" t="str">
        <f>+Hoja1!F7</f>
        <v>Afectación a actividades académicas y administrativas</v>
      </c>
      <c r="G25" s="69"/>
      <c r="H25" s="56" t="str">
        <f>+Hoja1!G7</f>
        <v>Interrupciones en la operación de la Universidad</v>
      </c>
      <c r="I25" s="57"/>
      <c r="J25" s="38">
        <f>+Hoja1!H7</f>
        <v>2</v>
      </c>
      <c r="K25" s="39" t="str">
        <f t="shared" si="0"/>
        <v>Improbable (puede ocurrir ocasionalmente)</v>
      </c>
      <c r="L25" s="38">
        <f>+Hoja1!I7</f>
        <v>3</v>
      </c>
      <c r="M25" s="39" t="str">
        <f t="shared" si="1"/>
        <v>MODERADO</v>
      </c>
      <c r="N25" s="40">
        <f t="shared" si="2"/>
        <v>5</v>
      </c>
      <c r="O25" s="39" t="str">
        <f t="shared" si="3"/>
        <v>Riesgo Medio</v>
      </c>
      <c r="P25" s="41" t="str">
        <f>+Hoja1!L7</f>
        <v>Compartido 50%-50%</v>
      </c>
      <c r="Q25" s="51" t="str">
        <f>+Hoja1!M7</f>
        <v>Coordinación previa de horarios y áreas de trabajo</v>
      </c>
      <c r="R25" s="52"/>
      <c r="S25" s="42">
        <f>+Hoja1!N7</f>
        <v>1</v>
      </c>
      <c r="T25" s="43" t="str">
        <f t="shared" si="4"/>
        <v>Raro (puede ocurrir excepcionalmente</v>
      </c>
      <c r="U25" s="38">
        <f>+Hoja1!O7</f>
        <v>2</v>
      </c>
      <c r="V25" s="39" t="str">
        <f t="shared" si="5"/>
        <v>MENOR</v>
      </c>
      <c r="W25" s="39">
        <f t="shared" si="6"/>
        <v>3</v>
      </c>
      <c r="X25" s="39" t="str">
        <f t="shared" si="7"/>
        <v>Riesgo Bajo</v>
      </c>
      <c r="Y25" s="44" t="str">
        <f>+Hoja1!R7</f>
        <v>Sí</v>
      </c>
      <c r="Z25" s="41" t="str">
        <f>+Hoja1!S7</f>
        <v>Universidad y Contratista</v>
      </c>
      <c r="AA25" s="45" t="str">
        <f>+Hoja1!T7</f>
        <v>Inicio instalación</v>
      </c>
      <c r="AB25" s="41" t="str">
        <f>+Hoja1!U7</f>
        <v>Terminación</v>
      </c>
      <c r="AC25" s="41" t="str">
        <f>+Hoja1!T7</f>
        <v>Inicio instalación</v>
      </c>
      <c r="AD25" s="46" t="str">
        <f>+Hoja1!W7</f>
        <v>Permanente</v>
      </c>
    </row>
    <row r="26" spans="1:30" ht="112.5" customHeight="1">
      <c r="A26" s="36">
        <f>+Hoja1!A8</f>
        <v>7</v>
      </c>
      <c r="B26" s="37" t="str">
        <f>+Hoja1!B8</f>
        <v>Específico</v>
      </c>
      <c r="C26" s="37" t="str">
        <f>+Hoja1!C8</f>
        <v>Externo</v>
      </c>
      <c r="D26" s="37" t="str">
        <f>+Hoja1!D8</f>
        <v>Ejecución</v>
      </c>
      <c r="E26" s="37" t="str">
        <f>+Hoja1!E8</f>
        <v>Calidad</v>
      </c>
      <c r="F26" s="68" t="str">
        <f>+Hoja1!F8</f>
        <v>Deterioro prematuro del mobiliario por baja calidad</v>
      </c>
      <c r="G26" s="69"/>
      <c r="H26" s="56" t="str">
        <f>+Hoja1!G8</f>
        <v>Afectación de la vida útil de los bienes</v>
      </c>
      <c r="I26" s="57"/>
      <c r="J26" s="38">
        <f>+Hoja1!H8</f>
        <v>2</v>
      </c>
      <c r="K26" s="39" t="str">
        <f t="shared" si="0"/>
        <v>Improbable (puede ocurrir ocasionalmente)</v>
      </c>
      <c r="L26" s="38">
        <f>+Hoja1!I8</f>
        <v>4</v>
      </c>
      <c r="M26" s="39" t="str">
        <f t="shared" si="1"/>
        <v>MAYOR</v>
      </c>
      <c r="N26" s="40">
        <f t="shared" si="2"/>
        <v>6</v>
      </c>
      <c r="O26" s="39" t="str">
        <f t="shared" si="3"/>
        <v>Riesgo Alto</v>
      </c>
      <c r="P26" s="41" t="str">
        <f>+Hoja1!L8</f>
        <v>Contratista 100%</v>
      </c>
      <c r="Q26" s="51" t="str">
        <f>+Hoja1!M8</f>
        <v>Exigir garantías y certificados de calidad</v>
      </c>
      <c r="R26" s="52"/>
      <c r="S26" s="42">
        <f>+Hoja1!N8</f>
        <v>1</v>
      </c>
      <c r="T26" s="43" t="str">
        <f t="shared" si="4"/>
        <v>Raro (puede ocurrir excepcionalmente</v>
      </c>
      <c r="U26" s="38">
        <f>+Hoja1!O8</f>
        <v>2</v>
      </c>
      <c r="V26" s="39" t="str">
        <f t="shared" si="5"/>
        <v>MENOR</v>
      </c>
      <c r="W26" s="39">
        <f t="shared" si="6"/>
        <v>3</v>
      </c>
      <c r="X26" s="39" t="str">
        <f t="shared" si="7"/>
        <v>Riesgo Bajo</v>
      </c>
      <c r="Y26" s="44" t="str">
        <f>+Hoja1!R8</f>
        <v>Sí</v>
      </c>
      <c r="Z26" s="41" t="str">
        <f>+Hoja1!S8</f>
        <v>Contratista 100%</v>
      </c>
      <c r="AA26" s="45" t="str">
        <f>+Hoja1!T8</f>
        <v>Recepción bienes</v>
      </c>
      <c r="AB26" s="41" t="str">
        <f>+Hoja1!U8</f>
        <v>Fin garantía</v>
      </c>
      <c r="AC26" s="41" t="str">
        <f>+Hoja1!T8</f>
        <v>Recepción bienes</v>
      </c>
      <c r="AD26" s="46" t="str">
        <f>+Hoja1!W8</f>
        <v>Trimestral</v>
      </c>
    </row>
    <row r="27" spans="1:30" ht="117.75" customHeight="1">
      <c r="A27" s="36">
        <f>+Hoja1!A9</f>
        <v>8</v>
      </c>
      <c r="B27" s="37" t="str">
        <f>+Hoja1!B9</f>
        <v>Específico</v>
      </c>
      <c r="C27" s="37" t="str">
        <f>+Hoja1!C9</f>
        <v>Externo</v>
      </c>
      <c r="D27" s="37" t="str">
        <f>+Hoja1!D9</f>
        <v>Ejecución</v>
      </c>
      <c r="E27" s="37" t="str">
        <f>+Hoja1!E9</f>
        <v>Operacional</v>
      </c>
      <c r="F27" s="68" t="str">
        <f>+Hoja1!F9</f>
        <v>Incumplimiento en entrega de garantías y documentación técnica</v>
      </c>
      <c r="G27" s="69"/>
      <c r="H27" s="56" t="str">
        <f>+Hoja1!G9</f>
        <v>Dificultad para recibo y liquidación</v>
      </c>
      <c r="I27" s="57"/>
      <c r="J27" s="38">
        <f>+Hoja1!H9</f>
        <v>2</v>
      </c>
      <c r="K27" s="39" t="str">
        <f t="shared" si="0"/>
        <v>Improbable (puede ocurrir ocasionalmente)</v>
      </c>
      <c r="L27" s="38">
        <f>+Hoja1!I9</f>
        <v>3</v>
      </c>
      <c r="M27" s="39" t="str">
        <f t="shared" si="1"/>
        <v>MODERADO</v>
      </c>
      <c r="N27" s="40">
        <f t="shared" si="2"/>
        <v>5</v>
      </c>
      <c r="O27" s="39" t="str">
        <f t="shared" si="3"/>
        <v>Riesgo Medio</v>
      </c>
      <c r="P27" s="41" t="str">
        <f>+Hoja1!L9</f>
        <v>Contratista 100%</v>
      </c>
      <c r="Q27" s="51" t="str">
        <f>+Hoja1!M9</f>
        <v>Control documental previo al recibo final</v>
      </c>
      <c r="R27" s="52"/>
      <c r="S27" s="42">
        <f>+Hoja1!N9</f>
        <v>1</v>
      </c>
      <c r="T27" s="43" t="str">
        <f t="shared" si="4"/>
        <v>Raro (puede ocurrir excepcionalmente</v>
      </c>
      <c r="U27" s="38">
        <f>+Hoja1!O9</f>
        <v>2</v>
      </c>
      <c r="V27" s="39" t="str">
        <f t="shared" si="5"/>
        <v>MENOR</v>
      </c>
      <c r="W27" s="39">
        <f t="shared" si="6"/>
        <v>3</v>
      </c>
      <c r="X27" s="39" t="str">
        <f t="shared" si="7"/>
        <v>Riesgo Bajo</v>
      </c>
      <c r="Y27" s="44" t="str">
        <f>+Hoja1!R9</f>
        <v>Sí</v>
      </c>
      <c r="Z27" s="41" t="str">
        <f>+Hoja1!S9</f>
        <v>Contratista 100%</v>
      </c>
      <c r="AA27" s="45" t="str">
        <f>+Hoja1!T9</f>
        <v>Inicio contrato</v>
      </c>
      <c r="AB27" s="41" t="str">
        <f>+Hoja1!U9</f>
        <v>Liquidación</v>
      </c>
      <c r="AC27" s="41" t="str">
        <f>+Hoja1!T9</f>
        <v>Inicio contrato</v>
      </c>
      <c r="AD27" s="46" t="str">
        <f>+Hoja1!W9</f>
        <v>Permanente</v>
      </c>
    </row>
    <row r="28" spans="1:30" ht="45" customHeight="1">
      <c r="A28" s="74" t="s">
        <v>33</v>
      </c>
      <c r="B28" s="63"/>
      <c r="C28" s="63"/>
      <c r="D28" s="63"/>
      <c r="E28" s="63"/>
      <c r="F28" s="63"/>
      <c r="G28" s="63"/>
    </row>
    <row r="29" spans="1:30">
      <c r="X29" s="32"/>
      <c r="Y29" s="33"/>
    </row>
    <row r="30" spans="1:30">
      <c r="X30" s="32"/>
      <c r="Y30" s="33"/>
    </row>
    <row r="31" spans="1:30" ht="54" customHeight="1">
      <c r="F31" s="92"/>
      <c r="G31" s="63"/>
      <c r="X31" s="92"/>
      <c r="Y31" s="63"/>
      <c r="Z31" s="63"/>
    </row>
    <row r="32" spans="1:30">
      <c r="F32" s="84"/>
      <c r="G32" s="63"/>
      <c r="X32" s="32"/>
      <c r="Y32" s="33"/>
      <c r="Z32" s="32"/>
    </row>
    <row r="33" spans="1:26">
      <c r="F33" s="84"/>
      <c r="G33" s="63"/>
      <c r="H33" s="63"/>
      <c r="I33" s="63"/>
      <c r="X33" s="32"/>
      <c r="Y33" s="33"/>
      <c r="Z33" s="32"/>
    </row>
    <row r="34" spans="1:26">
      <c r="A34" s="32"/>
      <c r="B34" s="34"/>
      <c r="C34" s="34"/>
      <c r="D34" s="34"/>
      <c r="E34" s="34"/>
      <c r="F34" s="34"/>
      <c r="G34" s="34"/>
      <c r="H34" s="34"/>
      <c r="I34" s="34"/>
      <c r="J34" s="35"/>
      <c r="K34" s="35"/>
      <c r="L34" s="35"/>
      <c r="M34" s="35"/>
      <c r="N34" s="35"/>
      <c r="O34" s="35"/>
      <c r="P34" s="35"/>
    </row>
    <row r="35" spans="1:26" ht="22.95" customHeight="1"/>
    <row r="36" spans="1:26" ht="42.45" customHeight="1"/>
    <row r="37" spans="1:26" ht="42.45" customHeight="1"/>
    <row r="38" spans="1:26" ht="42.45" customHeight="1"/>
    <row r="39" spans="1:26" ht="42.45" customHeight="1"/>
    <row r="40" spans="1:26" ht="42.45" customHeight="1"/>
    <row r="41" spans="1:26" ht="42.45" customHeight="1"/>
    <row r="42" spans="1:26" ht="42.45" customHeight="1"/>
    <row r="43" spans="1:26" ht="42.45" customHeight="1"/>
    <row r="44" spans="1:26" ht="42.45" customHeight="1"/>
    <row r="45" spans="1:26" ht="42.45" customHeight="1"/>
    <row r="46" spans="1:26" ht="42.45" customHeight="1"/>
    <row r="47" spans="1:26" ht="42.45" customHeight="1"/>
    <row r="48" spans="1:26" ht="51.45" customHeight="1"/>
    <row r="49" ht="54" customHeight="1"/>
    <row r="50" ht="69" customHeight="1"/>
    <row r="51" ht="42.45" customHeight="1"/>
    <row r="52" ht="42.45" customHeight="1"/>
    <row r="53" ht="36.75" customHeight="1"/>
    <row r="54" ht="56.25" customHeight="1"/>
    <row r="55" ht="57.45" customHeight="1"/>
    <row r="56" ht="55.2" customHeight="1"/>
    <row r="57" ht="42.45" customHeight="1"/>
    <row r="58" ht="24" customHeight="1"/>
    <row r="62" ht="28.95" customHeight="1"/>
  </sheetData>
  <autoFilter ref="A17:AD27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72">
    <mergeCell ref="AB18:AB19"/>
    <mergeCell ref="X6:AD6"/>
    <mergeCell ref="U19:V19"/>
    <mergeCell ref="A7:C7"/>
    <mergeCell ref="X14:AD14"/>
    <mergeCell ref="AA18:AA19"/>
    <mergeCell ref="W9:W14"/>
    <mergeCell ref="Q18:R19"/>
    <mergeCell ref="G6:V6"/>
    <mergeCell ref="H24:I24"/>
    <mergeCell ref="S18:X18"/>
    <mergeCell ref="F18:G19"/>
    <mergeCell ref="L18:M19"/>
    <mergeCell ref="D7:G7"/>
    <mergeCell ref="H23:I23"/>
    <mergeCell ref="F33:I33"/>
    <mergeCell ref="P18:P19"/>
    <mergeCell ref="H27:I27"/>
    <mergeCell ref="Y18:Y19"/>
    <mergeCell ref="C10:C12"/>
    <mergeCell ref="D10:F10"/>
    <mergeCell ref="E18:E19"/>
    <mergeCell ref="H26:I26"/>
    <mergeCell ref="B10:B11"/>
    <mergeCell ref="A14:U14"/>
    <mergeCell ref="A8:U8"/>
    <mergeCell ref="W6:W8"/>
    <mergeCell ref="X9:AD13"/>
    <mergeCell ref="F32:G32"/>
    <mergeCell ref="Z18:Z19"/>
    <mergeCell ref="Q26:R26"/>
    <mergeCell ref="F26:G26"/>
    <mergeCell ref="A18:A19"/>
    <mergeCell ref="D18:D19"/>
    <mergeCell ref="S19:T19"/>
    <mergeCell ref="X31:Z31"/>
    <mergeCell ref="F23:G23"/>
    <mergeCell ref="F31:G31"/>
    <mergeCell ref="Q22:R22"/>
    <mergeCell ref="F22:G22"/>
    <mergeCell ref="C18:C19"/>
    <mergeCell ref="H22:I22"/>
    <mergeCell ref="Q27:R27"/>
    <mergeCell ref="F27:G27"/>
    <mergeCell ref="X7:AD8"/>
    <mergeCell ref="AC18:AD18"/>
    <mergeCell ref="P17:AD17"/>
    <mergeCell ref="A28:G28"/>
    <mergeCell ref="F21:G21"/>
    <mergeCell ref="H25:I25"/>
    <mergeCell ref="J18:K19"/>
    <mergeCell ref="H21:I21"/>
    <mergeCell ref="F24:G24"/>
    <mergeCell ref="J7:O7"/>
    <mergeCell ref="P7:U7"/>
    <mergeCell ref="A9:A13"/>
    <mergeCell ref="Q23:R23"/>
    <mergeCell ref="F20:G20"/>
    <mergeCell ref="Q20:R20"/>
    <mergeCell ref="H18:I19"/>
    <mergeCell ref="G11:U13"/>
    <mergeCell ref="N18:N19"/>
    <mergeCell ref="F25:G25"/>
    <mergeCell ref="G10:U10"/>
    <mergeCell ref="Q24:R24"/>
    <mergeCell ref="H17:O17"/>
    <mergeCell ref="O18:O19"/>
    <mergeCell ref="Q25:R25"/>
    <mergeCell ref="A17:G17"/>
    <mergeCell ref="H20:I20"/>
    <mergeCell ref="Q21:R21"/>
    <mergeCell ref="B18:B19"/>
  </mergeCells>
  <conditionalFormatting sqref="O20:O27">
    <cfRule type="containsText" dxfId="31" priority="80" stopIfTrue="1" operator="containsText" text="Riesgo Bajo">
      <formula>NOT(ISERROR(SEARCH("Riesgo Bajo",O20)))</formula>
    </cfRule>
    <cfRule type="containsText" dxfId="30" priority="79" stopIfTrue="1" operator="containsText" text="Riesgo Medio">
      <formula>NOT(ISERROR(SEARCH("Riesgo Medio",O20)))</formula>
    </cfRule>
    <cfRule type="containsText" dxfId="29" priority="78" stopIfTrue="1" operator="containsText" text="Riesgo Alto">
      <formula>NOT(ISERROR(SEARCH("Riesgo Alto",O20)))</formula>
    </cfRule>
    <cfRule type="containsText" priority="77" stopIfTrue="1" operator="containsText" text="Riesgo Extremo">
      <formula>NOT(ISERROR(SEARCH("Riesgo Extremo",O20)))</formula>
    </cfRule>
    <cfRule type="containsText" dxfId="28" priority="76" stopIfTrue="1" operator="containsText" text="Riesgo Extremo">
      <formula>NOT(ISERROR(SEARCH("Riesgo Extremo",O20)))</formula>
    </cfRule>
  </conditionalFormatting>
  <conditionalFormatting sqref="O21 X21">
    <cfRule type="containsText" dxfId="27" priority="75" stopIfTrue="1" operator="containsText" text="Riesgo Bajo">
      <formula>NOT(ISERROR(SEARCH("Riesgo Bajo",O21)))</formula>
    </cfRule>
    <cfRule type="containsText" dxfId="26" priority="74" stopIfTrue="1" operator="containsText" text="Riesgo Medio">
      <formula>NOT(ISERROR(SEARCH("Riesgo Medio",O21)))</formula>
    </cfRule>
    <cfRule type="containsText" dxfId="25" priority="73" stopIfTrue="1" operator="containsText" text="Riesgo Alto">
      <formula>NOT(ISERROR(SEARCH("Riesgo Alto",O21)))</formula>
    </cfRule>
    <cfRule type="containsText" priority="72" stopIfTrue="1" operator="containsText" text="Riesgo Extremo">
      <formula>NOT(ISERROR(SEARCH("Riesgo Extremo",O21)))</formula>
    </cfRule>
    <cfRule type="containsText" dxfId="24" priority="71" stopIfTrue="1" operator="containsText" text="Riesgo Extremo">
      <formula>NOT(ISERROR(SEARCH("Riesgo Extremo",O21)))</formula>
    </cfRule>
  </conditionalFormatting>
  <conditionalFormatting sqref="O24:O25">
    <cfRule type="containsText" dxfId="23" priority="61" stopIfTrue="1" operator="containsText" text="Riesgo Extremo">
      <formula>NOT(ISERROR(SEARCH("Riesgo Extremo",O24)))</formula>
    </cfRule>
    <cfRule type="containsText" dxfId="22" priority="65" stopIfTrue="1" operator="containsText" text="Riesgo Bajo">
      <formula>NOT(ISERROR(SEARCH("Riesgo Bajo",O24)))</formula>
    </cfRule>
    <cfRule type="containsText" dxfId="21" priority="64" stopIfTrue="1" operator="containsText" text="Riesgo Medio">
      <formula>NOT(ISERROR(SEARCH("Riesgo Medio",O24)))</formula>
    </cfRule>
    <cfRule type="containsText" dxfId="20" priority="63" stopIfTrue="1" operator="containsText" text="Riesgo Alto">
      <formula>NOT(ISERROR(SEARCH("Riesgo Alto",O24)))</formula>
    </cfRule>
    <cfRule type="containsText" priority="62" stopIfTrue="1" operator="containsText" text="Riesgo Extremo">
      <formula>NOT(ISERROR(SEARCH("Riesgo Extremo",O24)))</formula>
    </cfRule>
  </conditionalFormatting>
  <conditionalFormatting sqref="O27">
    <cfRule type="containsText" dxfId="19" priority="51" stopIfTrue="1" operator="containsText" text="Riesgo Extremo">
      <formula>NOT(ISERROR(SEARCH("Riesgo Extremo",O27)))</formula>
    </cfRule>
    <cfRule type="containsText" priority="52" stopIfTrue="1" operator="containsText" text="Riesgo Extremo">
      <formula>NOT(ISERROR(SEARCH("Riesgo Extremo",O27)))</formula>
    </cfRule>
    <cfRule type="containsText" dxfId="18" priority="53" stopIfTrue="1" operator="containsText" text="Riesgo Alto">
      <formula>NOT(ISERROR(SEARCH("Riesgo Alto",O27)))</formula>
    </cfRule>
    <cfRule type="containsText" dxfId="17" priority="54" stopIfTrue="1" operator="containsText" text="Riesgo Medio">
      <formula>NOT(ISERROR(SEARCH("Riesgo Medio",O27)))</formula>
    </cfRule>
    <cfRule type="containsText" dxfId="16" priority="55" stopIfTrue="1" operator="containsText" text="Riesgo Bajo">
      <formula>NOT(ISERROR(SEARCH("Riesgo Bajo",O27)))</formula>
    </cfRule>
  </conditionalFormatting>
  <conditionalFormatting sqref="X20:X23 X25:X27">
    <cfRule type="containsText" dxfId="15" priority="95" stopIfTrue="1" operator="containsText" text="Riesgo Bajo">
      <formula>NOT(ISERROR(SEARCH("Riesgo Bajo",X20)))</formula>
    </cfRule>
    <cfRule type="containsText" dxfId="14" priority="91" stopIfTrue="1" operator="containsText" text="Riesgo Extremo">
      <formula>NOT(ISERROR(SEARCH("Riesgo Extremo",X20)))</formula>
    </cfRule>
    <cfRule type="containsText" priority="92" stopIfTrue="1" operator="containsText" text="Riesgo Extremo">
      <formula>NOT(ISERROR(SEARCH("Riesgo Extremo",X20)))</formula>
    </cfRule>
    <cfRule type="containsText" dxfId="13" priority="93" stopIfTrue="1" operator="containsText" text="Riesgo Alto">
      <formula>NOT(ISERROR(SEARCH("Riesgo Alto",X20)))</formula>
    </cfRule>
    <cfRule type="containsText" dxfId="12" priority="94" stopIfTrue="1" operator="containsText" text="Riesgo Medio">
      <formula>NOT(ISERROR(SEARCH("Riesgo Medio",X20)))</formula>
    </cfRule>
  </conditionalFormatting>
  <conditionalFormatting sqref="X24">
    <cfRule type="containsText" dxfId="11" priority="5" stopIfTrue="1" operator="containsText" text="Riesgo Bajo">
      <formula>NOT(ISERROR(SEARCH("Riesgo Bajo",X24)))</formula>
    </cfRule>
    <cfRule type="containsText" dxfId="10" priority="4" stopIfTrue="1" operator="containsText" text="Riesgo Medio">
      <formula>NOT(ISERROR(SEARCH("Riesgo Medio",X24)))</formula>
    </cfRule>
    <cfRule type="containsText" dxfId="9" priority="3" stopIfTrue="1" operator="containsText" text="Riesgo Alto">
      <formula>NOT(ISERROR(SEARCH("Riesgo Alto",X24)))</formula>
    </cfRule>
    <cfRule type="containsText" priority="2" stopIfTrue="1" operator="containsText" text="Riesgo Extremo">
      <formula>NOT(ISERROR(SEARCH("Riesgo Extremo",X24)))</formula>
    </cfRule>
    <cfRule type="containsText" dxfId="8" priority="1" stopIfTrue="1" operator="containsText" text="Riesgo Extremo">
      <formula>NOT(ISERROR(SEARCH("Riesgo Extremo",X24)))</formula>
    </cfRule>
  </conditionalFormatting>
  <conditionalFormatting sqref="X24:X25">
    <cfRule type="containsText" dxfId="7" priority="10" stopIfTrue="1" operator="containsText" text="Riesgo Bajo">
      <formula>NOT(ISERROR(SEARCH("Riesgo Bajo",X24)))</formula>
    </cfRule>
    <cfRule type="containsText" dxfId="6" priority="9" stopIfTrue="1" operator="containsText" text="Riesgo Medio">
      <formula>NOT(ISERROR(SEARCH("Riesgo Medio",X24)))</formula>
    </cfRule>
    <cfRule type="containsText" dxfId="5" priority="8" stopIfTrue="1" operator="containsText" text="Riesgo Alto">
      <formula>NOT(ISERROR(SEARCH("Riesgo Alto",X24)))</formula>
    </cfRule>
    <cfRule type="containsText" priority="7" stopIfTrue="1" operator="containsText" text="Riesgo Extremo">
      <formula>NOT(ISERROR(SEARCH("Riesgo Extremo",X24)))</formula>
    </cfRule>
    <cfRule type="containsText" dxfId="4" priority="6" stopIfTrue="1" operator="containsText" text="Riesgo Extremo">
      <formula>NOT(ISERROR(SEARCH("Riesgo Extremo",X24)))</formula>
    </cfRule>
  </conditionalFormatting>
  <conditionalFormatting sqref="X27">
    <cfRule type="containsText" dxfId="3" priority="56" stopIfTrue="1" operator="containsText" text="Riesgo Extremo">
      <formula>NOT(ISERROR(SEARCH("Riesgo Extremo",X27)))</formula>
    </cfRule>
    <cfRule type="containsText" dxfId="2" priority="60" stopIfTrue="1" operator="containsText" text="Riesgo Bajo">
      <formula>NOT(ISERROR(SEARCH("Riesgo Bajo",X27)))</formula>
    </cfRule>
    <cfRule type="containsText" dxfId="1" priority="59" stopIfTrue="1" operator="containsText" text="Riesgo Medio">
      <formula>NOT(ISERROR(SEARCH("Riesgo Medio",X27)))</formula>
    </cfRule>
    <cfRule type="containsText" dxfId="0" priority="58" stopIfTrue="1" operator="containsText" text="Riesgo Alto">
      <formula>NOT(ISERROR(SEARCH("Riesgo Alto",X27)))</formula>
    </cfRule>
    <cfRule type="containsText" priority="57" stopIfTrue="1" operator="containsText" text="Riesgo Extremo">
      <formula>NOT(ISERROR(SEARCH("Riesgo Extremo",X27)))</formula>
    </cfRule>
  </conditionalFormatting>
  <dataValidations count="1">
    <dataValidation type="list" allowBlank="1" showErrorMessage="1" sqref="J20:J27 L20:L27 U20:U27" xr:uid="{00000000-0002-0000-0000-000000000000}">
      <formula1>"1,2,3,4,5"</formula1>
    </dataValidation>
  </dataValidations>
  <printOptions horizontalCentered="1"/>
  <pageMargins left="0.23622047244094491" right="0.23622047244094491" top="0.74803149606299213" bottom="0.74803149606299213" header="0.31496062992125978" footer="0.31496062992125978"/>
  <pageSetup paperSize="120" scale="20" pageOrder="overThenDown" orientation="landscape" useFirstPageNumber="1" r:id="rId1"/>
  <headerFooter alignWithMargins="0">
    <oddFooter>&amp;R&amp;16 ADQUISICIÓN DE BIENES Y SERVICIOS. V-3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"/>
  <sheetViews>
    <sheetView topLeftCell="A8" workbookViewId="0">
      <selection activeCell="A2" sqref="A2"/>
    </sheetView>
  </sheetViews>
  <sheetFormatPr baseColWidth="10" defaultRowHeight="14.4"/>
  <sheetData>
    <row r="1" spans="1:23" ht="86.4" customHeight="1">
      <c r="A1" s="48" t="s">
        <v>8</v>
      </c>
      <c r="B1" s="48" t="s">
        <v>9</v>
      </c>
      <c r="C1" s="48" t="s">
        <v>10</v>
      </c>
      <c r="D1" s="48" t="s">
        <v>11</v>
      </c>
      <c r="E1" s="48" t="s">
        <v>12</v>
      </c>
      <c r="F1" s="48" t="s">
        <v>13</v>
      </c>
      <c r="G1" s="48" t="s">
        <v>14</v>
      </c>
      <c r="H1" s="48" t="s">
        <v>15</v>
      </c>
      <c r="I1" s="48" t="s">
        <v>16</v>
      </c>
      <c r="J1" s="48" t="s">
        <v>17</v>
      </c>
      <c r="K1" s="48" t="s">
        <v>18</v>
      </c>
      <c r="L1" s="48" t="s">
        <v>19</v>
      </c>
      <c r="M1" s="48" t="s">
        <v>20</v>
      </c>
      <c r="N1" s="48" t="s">
        <v>27</v>
      </c>
      <c r="O1" s="48" t="s">
        <v>28</v>
      </c>
      <c r="P1" s="48" t="s">
        <v>29</v>
      </c>
      <c r="Q1" s="48" t="s">
        <v>30</v>
      </c>
      <c r="R1" s="48" t="s">
        <v>22</v>
      </c>
      <c r="S1" s="48" t="s">
        <v>23</v>
      </c>
      <c r="T1" s="48" t="s">
        <v>24</v>
      </c>
      <c r="U1" s="48" t="s">
        <v>25</v>
      </c>
      <c r="V1" s="48" t="s">
        <v>34</v>
      </c>
      <c r="W1" s="48" t="s">
        <v>32</v>
      </c>
    </row>
    <row r="2" spans="1:23" ht="100.8" customHeight="1">
      <c r="A2" s="47">
        <v>1</v>
      </c>
      <c r="B2" s="47" t="s">
        <v>35</v>
      </c>
      <c r="C2" s="47" t="s">
        <v>36</v>
      </c>
      <c r="D2" s="47" t="s">
        <v>37</v>
      </c>
      <c r="E2" s="47" t="s">
        <v>38</v>
      </c>
      <c r="F2" s="47" t="s">
        <v>39</v>
      </c>
      <c r="G2" s="47" t="s">
        <v>40</v>
      </c>
      <c r="H2" s="47">
        <v>3</v>
      </c>
      <c r="I2" s="47">
        <v>4</v>
      </c>
      <c r="J2" s="47">
        <v>7</v>
      </c>
      <c r="K2" s="47" t="s">
        <v>41</v>
      </c>
      <c r="L2" s="47" t="s">
        <v>42</v>
      </c>
      <c r="M2" s="47" t="s">
        <v>43</v>
      </c>
      <c r="N2" s="47">
        <v>2</v>
      </c>
      <c r="O2" s="47">
        <v>2</v>
      </c>
      <c r="P2" s="47">
        <v>4</v>
      </c>
      <c r="Q2" s="47" t="s">
        <v>44</v>
      </c>
      <c r="R2" s="47" t="s">
        <v>45</v>
      </c>
      <c r="S2" s="47" t="s">
        <v>42</v>
      </c>
      <c r="T2" s="47" t="s">
        <v>46</v>
      </c>
      <c r="U2" s="47" t="s">
        <v>47</v>
      </c>
      <c r="V2" s="47" t="s">
        <v>48</v>
      </c>
      <c r="W2" s="47" t="s">
        <v>49</v>
      </c>
    </row>
    <row r="3" spans="1:23" ht="100.8" customHeight="1">
      <c r="A3" s="47">
        <v>2</v>
      </c>
      <c r="B3" s="47" t="s">
        <v>35</v>
      </c>
      <c r="C3" s="47" t="s">
        <v>36</v>
      </c>
      <c r="D3" s="47" t="s">
        <v>37</v>
      </c>
      <c r="E3" s="47" t="s">
        <v>50</v>
      </c>
      <c r="F3" s="47" t="s">
        <v>51</v>
      </c>
      <c r="G3" s="47" t="s">
        <v>52</v>
      </c>
      <c r="H3" s="47">
        <v>2</v>
      </c>
      <c r="I3" s="47">
        <v>4</v>
      </c>
      <c r="J3" s="47">
        <v>6</v>
      </c>
      <c r="K3" s="47" t="s">
        <v>53</v>
      </c>
      <c r="L3" s="47" t="s">
        <v>42</v>
      </c>
      <c r="M3" s="47" t="s">
        <v>54</v>
      </c>
      <c r="N3" s="47">
        <v>1</v>
      </c>
      <c r="O3" s="47">
        <v>2</v>
      </c>
      <c r="P3" s="47">
        <v>3</v>
      </c>
      <c r="Q3" s="47" t="s">
        <v>44</v>
      </c>
      <c r="R3" s="47" t="s">
        <v>45</v>
      </c>
      <c r="S3" s="47" t="s">
        <v>42</v>
      </c>
      <c r="T3" s="47" t="s">
        <v>55</v>
      </c>
      <c r="U3" s="47" t="s">
        <v>56</v>
      </c>
      <c r="V3" s="47" t="s">
        <v>57</v>
      </c>
      <c r="W3" s="47" t="s">
        <v>49</v>
      </c>
    </row>
    <row r="4" spans="1:23" ht="86.4" customHeight="1">
      <c r="A4" s="47">
        <v>3</v>
      </c>
      <c r="B4" s="47" t="s">
        <v>35</v>
      </c>
      <c r="C4" s="47" t="s">
        <v>36</v>
      </c>
      <c r="D4" s="47" t="s">
        <v>37</v>
      </c>
      <c r="E4" s="47" t="s">
        <v>38</v>
      </c>
      <c r="F4" s="47" t="s">
        <v>58</v>
      </c>
      <c r="G4" s="47" t="s">
        <v>59</v>
      </c>
      <c r="H4" s="47">
        <v>3</v>
      </c>
      <c r="I4" s="47">
        <v>3</v>
      </c>
      <c r="J4" s="47">
        <v>6</v>
      </c>
      <c r="K4" s="47" t="s">
        <v>53</v>
      </c>
      <c r="L4" s="47" t="s">
        <v>42</v>
      </c>
      <c r="M4" s="47" t="s">
        <v>60</v>
      </c>
      <c r="N4" s="47">
        <v>1</v>
      </c>
      <c r="O4" s="47">
        <v>2</v>
      </c>
      <c r="P4" s="47">
        <v>3</v>
      </c>
      <c r="Q4" s="47" t="s">
        <v>44</v>
      </c>
      <c r="R4" s="47" t="s">
        <v>45</v>
      </c>
      <c r="S4" s="47" t="s">
        <v>42</v>
      </c>
      <c r="T4" s="47" t="s">
        <v>61</v>
      </c>
      <c r="U4" s="47" t="s">
        <v>47</v>
      </c>
      <c r="V4" s="47" t="s">
        <v>62</v>
      </c>
      <c r="W4" s="47" t="s">
        <v>49</v>
      </c>
    </row>
    <row r="5" spans="1:23" ht="100.8" customHeight="1">
      <c r="A5" s="47">
        <v>4</v>
      </c>
      <c r="B5" s="47" t="s">
        <v>35</v>
      </c>
      <c r="C5" s="47" t="s">
        <v>36</v>
      </c>
      <c r="D5" s="47" t="s">
        <v>37</v>
      </c>
      <c r="E5" s="47" t="s">
        <v>38</v>
      </c>
      <c r="F5" s="47" t="s">
        <v>63</v>
      </c>
      <c r="G5" s="47" t="s">
        <v>64</v>
      </c>
      <c r="H5" s="47">
        <v>3</v>
      </c>
      <c r="I5" s="47">
        <v>3</v>
      </c>
      <c r="J5" s="47">
        <v>6</v>
      </c>
      <c r="K5" s="47" t="s">
        <v>53</v>
      </c>
      <c r="L5" s="47" t="s">
        <v>42</v>
      </c>
      <c r="M5" s="47" t="s">
        <v>65</v>
      </c>
      <c r="N5" s="47">
        <v>2</v>
      </c>
      <c r="O5" s="47">
        <v>2</v>
      </c>
      <c r="P5" s="47">
        <v>4</v>
      </c>
      <c r="Q5" s="47" t="s">
        <v>44</v>
      </c>
      <c r="R5" s="47" t="s">
        <v>45</v>
      </c>
      <c r="S5" s="47" t="s">
        <v>42</v>
      </c>
      <c r="T5" s="47" t="s">
        <v>61</v>
      </c>
      <c r="U5" s="47" t="s">
        <v>47</v>
      </c>
      <c r="V5" s="47" t="s">
        <v>66</v>
      </c>
      <c r="W5" s="47" t="s">
        <v>67</v>
      </c>
    </row>
    <row r="6" spans="1:23" ht="86.4" customHeight="1">
      <c r="A6" s="47">
        <v>5</v>
      </c>
      <c r="B6" s="47" t="s">
        <v>35</v>
      </c>
      <c r="C6" s="47" t="s">
        <v>36</v>
      </c>
      <c r="D6" s="47" t="s">
        <v>37</v>
      </c>
      <c r="E6" s="47" t="s">
        <v>68</v>
      </c>
      <c r="F6" s="47" t="s">
        <v>69</v>
      </c>
      <c r="G6" s="47" t="s">
        <v>70</v>
      </c>
      <c r="H6" s="47">
        <v>2</v>
      </c>
      <c r="I6" s="47">
        <v>5</v>
      </c>
      <c r="J6" s="47">
        <v>7</v>
      </c>
      <c r="K6" s="47" t="s">
        <v>41</v>
      </c>
      <c r="L6" s="47" t="s">
        <v>42</v>
      </c>
      <c r="M6" s="47" t="s">
        <v>71</v>
      </c>
      <c r="N6" s="47">
        <v>1</v>
      </c>
      <c r="O6" s="47">
        <v>2</v>
      </c>
      <c r="P6" s="47">
        <v>3</v>
      </c>
      <c r="Q6" s="47" t="s">
        <v>44</v>
      </c>
      <c r="R6" s="47" t="s">
        <v>45</v>
      </c>
      <c r="S6" s="47" t="s">
        <v>42</v>
      </c>
      <c r="T6" s="47" t="s">
        <v>46</v>
      </c>
      <c r="U6" s="47" t="s">
        <v>47</v>
      </c>
      <c r="V6" s="47" t="s">
        <v>72</v>
      </c>
      <c r="W6" s="47" t="s">
        <v>49</v>
      </c>
    </row>
    <row r="7" spans="1:23" ht="86.4" customHeight="1">
      <c r="A7" s="47">
        <v>6</v>
      </c>
      <c r="B7" s="47" t="s">
        <v>35</v>
      </c>
      <c r="C7" s="47" t="s">
        <v>73</v>
      </c>
      <c r="D7" s="47" t="s">
        <v>37</v>
      </c>
      <c r="E7" s="47" t="s">
        <v>38</v>
      </c>
      <c r="F7" s="47" t="s">
        <v>74</v>
      </c>
      <c r="G7" s="47" t="s">
        <v>75</v>
      </c>
      <c r="H7" s="47">
        <v>2</v>
      </c>
      <c r="I7" s="47">
        <v>3</v>
      </c>
      <c r="J7" s="47">
        <v>5</v>
      </c>
      <c r="K7" s="47" t="s">
        <v>53</v>
      </c>
      <c r="L7" s="47" t="s">
        <v>76</v>
      </c>
      <c r="M7" s="47" t="s">
        <v>77</v>
      </c>
      <c r="N7" s="47">
        <v>1</v>
      </c>
      <c r="O7" s="47">
        <v>2</v>
      </c>
      <c r="P7" s="47">
        <v>3</v>
      </c>
      <c r="Q7" s="47" t="s">
        <v>44</v>
      </c>
      <c r="R7" s="47" t="s">
        <v>45</v>
      </c>
      <c r="S7" s="47" t="s">
        <v>78</v>
      </c>
      <c r="T7" s="47" t="s">
        <v>79</v>
      </c>
      <c r="U7" s="47" t="s">
        <v>47</v>
      </c>
      <c r="V7" s="47" t="s">
        <v>80</v>
      </c>
      <c r="W7" s="47" t="s">
        <v>49</v>
      </c>
    </row>
    <row r="8" spans="1:23" ht="72" customHeight="1">
      <c r="A8" s="47">
        <v>7</v>
      </c>
      <c r="B8" s="47" t="s">
        <v>35</v>
      </c>
      <c r="C8" s="47" t="s">
        <v>36</v>
      </c>
      <c r="D8" s="47" t="s">
        <v>37</v>
      </c>
      <c r="E8" s="47" t="s">
        <v>81</v>
      </c>
      <c r="F8" s="47" t="s">
        <v>82</v>
      </c>
      <c r="G8" s="47" t="s">
        <v>83</v>
      </c>
      <c r="H8" s="47">
        <v>2</v>
      </c>
      <c r="I8" s="47">
        <v>4</v>
      </c>
      <c r="J8" s="47">
        <v>6</v>
      </c>
      <c r="K8" s="47" t="s">
        <v>53</v>
      </c>
      <c r="L8" s="47" t="s">
        <v>42</v>
      </c>
      <c r="M8" s="47" t="s">
        <v>84</v>
      </c>
      <c r="N8" s="47">
        <v>1</v>
      </c>
      <c r="O8" s="47">
        <v>2</v>
      </c>
      <c r="P8" s="47">
        <v>3</v>
      </c>
      <c r="Q8" s="47" t="s">
        <v>44</v>
      </c>
      <c r="R8" s="47" t="s">
        <v>45</v>
      </c>
      <c r="S8" s="47" t="s">
        <v>42</v>
      </c>
      <c r="T8" s="47" t="s">
        <v>85</v>
      </c>
      <c r="U8" s="47" t="s">
        <v>86</v>
      </c>
      <c r="V8" s="47" t="s">
        <v>87</v>
      </c>
      <c r="W8" s="47" t="s">
        <v>88</v>
      </c>
    </row>
    <row r="9" spans="1:23" ht="57.6" customHeight="1">
      <c r="A9" s="47">
        <v>8</v>
      </c>
      <c r="B9" s="47" t="s">
        <v>35</v>
      </c>
      <c r="C9" s="47" t="s">
        <v>36</v>
      </c>
      <c r="D9" s="47" t="s">
        <v>37</v>
      </c>
      <c r="E9" s="47" t="s">
        <v>38</v>
      </c>
      <c r="F9" s="47" t="s">
        <v>89</v>
      </c>
      <c r="G9" s="47" t="s">
        <v>90</v>
      </c>
      <c r="H9" s="47">
        <v>2</v>
      </c>
      <c r="I9" s="47">
        <v>3</v>
      </c>
      <c r="J9" s="47">
        <v>5</v>
      </c>
      <c r="K9" s="47" t="s">
        <v>53</v>
      </c>
      <c r="L9" s="47" t="s">
        <v>42</v>
      </c>
      <c r="M9" s="47" t="s">
        <v>91</v>
      </c>
      <c r="N9" s="47">
        <v>1</v>
      </c>
      <c r="O9" s="47">
        <v>2</v>
      </c>
      <c r="P9" s="47">
        <v>3</v>
      </c>
      <c r="Q9" s="47" t="s">
        <v>44</v>
      </c>
      <c r="R9" s="47" t="s">
        <v>45</v>
      </c>
      <c r="S9" s="47" t="s">
        <v>42</v>
      </c>
      <c r="T9" s="47" t="s">
        <v>61</v>
      </c>
      <c r="U9" s="47" t="s">
        <v>92</v>
      </c>
      <c r="V9" s="47" t="s">
        <v>93</v>
      </c>
      <c r="W9" s="47" t="s">
        <v>49</v>
      </c>
    </row>
    <row r="10" spans="1:23">
      <c r="A10">
        <v>9</v>
      </c>
      <c r="B10" t="s">
        <v>94</v>
      </c>
      <c r="C10" t="s">
        <v>36</v>
      </c>
      <c r="D10" t="s">
        <v>37</v>
      </c>
      <c r="E10" t="s">
        <v>95</v>
      </c>
      <c r="F10" t="s">
        <v>96</v>
      </c>
      <c r="G10" t="s">
        <v>97</v>
      </c>
      <c r="H10">
        <v>2</v>
      </c>
      <c r="I10">
        <v>3</v>
      </c>
      <c r="J10">
        <v>5</v>
      </c>
      <c r="K10" t="s">
        <v>53</v>
      </c>
      <c r="L10" t="s">
        <v>42</v>
      </c>
      <c r="M10" t="s">
        <v>98</v>
      </c>
      <c r="N10">
        <v>1</v>
      </c>
      <c r="O10">
        <v>2</v>
      </c>
      <c r="P10">
        <v>3</v>
      </c>
      <c r="Q10" t="s">
        <v>44</v>
      </c>
      <c r="R10" t="s">
        <v>45</v>
      </c>
      <c r="S10" t="s">
        <v>42</v>
      </c>
      <c r="T10" t="s">
        <v>99</v>
      </c>
      <c r="U10" t="s">
        <v>47</v>
      </c>
      <c r="V10" t="s">
        <v>100</v>
      </c>
      <c r="W10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Matriz de Riesgos Contratacion</vt:lpstr>
      <vt:lpstr>Hoja1</vt:lpstr>
      <vt:lpstr>'Matriz de Riesgos Contratacion'!Área_de_impresión</vt:lpstr>
      <vt:lpstr>'Matriz de Riesgos Contratacion'!Títulos_a_imprimir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ISABEL MOSCOSO PINZON</dc:creator>
  <cp:lastModifiedBy>Jairo Rodriguez</cp:lastModifiedBy>
  <dcterms:created xsi:type="dcterms:W3CDTF">2022-02-10T06:27:16Z</dcterms:created>
  <dcterms:modified xsi:type="dcterms:W3CDTF">2026-05-31T22:11:54Z</dcterms:modified>
</cp:coreProperties>
</file>