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minjusticiagovco-my.sharepoint.com/personal/diego_quintanilla_minjusticia_gov_co/Documents/PROCESOS/PROCESOS 2026/021_236. Territorios protectores 2026/"/>
    </mc:Choice>
  </mc:AlternateContent>
  <xr:revisionPtr revIDLastSave="138" documentId="8_{FB0DA746-B697-44D7-9E70-4521E13F64FE}" xr6:coauthVersionLast="47" xr6:coauthVersionMax="47" xr10:uidLastSave="{E027C068-FBA5-4F35-B5EB-37DD9433CD74}"/>
  <bookViews>
    <workbookView xWindow="28680" yWindow="-120" windowWidth="29040" windowHeight="15720" xr2:uid="{00000000-000D-0000-FFFF-FFFF00000000}"/>
  </bookViews>
  <sheets>
    <sheet name="FOE" sheetId="2" r:id="rId1"/>
  </sheets>
  <definedNames>
    <definedName name="_xlnm._FilterDatabase" localSheetId="0" hidden="1">FOE!$B$12:$K$12</definedName>
    <definedName name="_xlnm.Print_Area" localSheetId="0">FOE!$B$2:$L$32</definedName>
    <definedName name="_xlnm.Print_Titles" localSheetId="0">FOE!$12:$12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1" i="2" l="1"/>
  <c r="K27" i="2"/>
  <c r="K25" i="2"/>
  <c r="K23" i="2"/>
  <c r="K19" i="2"/>
  <c r="K17" i="2"/>
  <c r="K15" i="2"/>
  <c r="I32" i="2"/>
  <c r="I31" i="2"/>
  <c r="K29" i="2"/>
  <c r="I29" i="2"/>
  <c r="I27" i="2"/>
  <c r="I25" i="2"/>
  <c r="I23" i="2"/>
  <c r="K22" i="2"/>
  <c r="I22" i="2"/>
  <c r="I19" i="2"/>
  <c r="I17" i="2"/>
  <c r="I15" i="2"/>
  <c r="I14" i="2"/>
  <c r="L23" i="2" l="1"/>
  <c r="L17" i="2"/>
  <c r="L29" i="2"/>
  <c r="L19" i="2"/>
  <c r="L31" i="2"/>
  <c r="L22" i="2"/>
  <c r="L25" i="2"/>
  <c r="L15" i="2"/>
  <c r="L27" i="2"/>
  <c r="K14" i="2" l="1"/>
  <c r="L14" i="2" l="1"/>
  <c r="K32" i="2"/>
</calcChain>
</file>

<file path=xl/sharedStrings.xml><?xml version="1.0" encoding="utf-8"?>
<sst xmlns="http://schemas.openxmlformats.org/spreadsheetml/2006/main" count="44" uniqueCount="44">
  <si>
    <t>República de Colombia
Ministerio de Justicia y del Derecho
 Dirección de Justicia Formal</t>
  </si>
  <si>
    <t>Objeto: Implementar el Programa de Territorios Protectores con enfoque étnico para mujeres indígenas, mujeres del pueblo Rrom o gitano y mujeres negras, afrocolombianas, raizales y palenqueras (NARP), desde una perspectiva y enfoque territorial, étnica y diferencial, a través de la concurrencia de la institucionalidad (municipios, departamentos y localidades), los liderazgos comunitarios, las agremiaciones, las organizaciones sociales étnicas, los cabildos y autoridades indígenas, en la prevención y atención de las violencias basadas en género (VBG), en los municipios priorizados por el Ministerio de Justicia y del Derecho.</t>
  </si>
  <si>
    <t xml:space="preserve">EMPRESA: </t>
  </si>
  <si>
    <t>NIT:</t>
  </si>
  <si>
    <t>FECHA:</t>
  </si>
  <si>
    <t>CONTACTO:</t>
  </si>
  <si>
    <t>CARGO:</t>
  </si>
  <si>
    <t>TEL. CELULAR :</t>
  </si>
  <si>
    <t>E-MAIL:</t>
  </si>
  <si>
    <t>DIRECCIÓN:</t>
  </si>
  <si>
    <t>TELEFONO FIJO:</t>
  </si>
  <si>
    <t>Item para pago</t>
  </si>
  <si>
    <t>Concepto</t>
  </si>
  <si>
    <t>No. de pago</t>
  </si>
  <si>
    <t>Cantidad</t>
  </si>
  <si>
    <t>Aclaraciones</t>
  </si>
  <si>
    <t>Fase preliminar de alistamiento</t>
  </si>
  <si>
    <t xml:space="preserve">Informe de la realización del encuentro virtual de reconocimiento e introducción de acciones a desarrollar en el territorio que incluya evidencias de la ejecución y de la convocatoria para la reunión virtual y listado de asistencia. </t>
  </si>
  <si>
    <t>Fase 2 Transversal de seguimiento al plan piloto de la vigencia 2025</t>
  </si>
  <si>
    <t>Fase 3 de identificación del contexto territorial</t>
  </si>
  <si>
    <t xml:space="preserve">Documento que incorpore la sistematización y análisis de la información obtenida en el mapeo de las organizaciones étnicas en el territorio que permita identificar la presencia de población indígena, negra, afrocolombiana, raizal, palenquera y Rrom, con el propósito de reconocer su existencia, caracterizar sus condiciones socioculturales y territoriales, y garantizar el enfoque diferencial en la planeación, ejecución y seguimiento de las acciones institucionales en los términos señalados en las especificaciones de la presente ficha. </t>
  </si>
  <si>
    <t>Fase 4 de implementación de reconocimientos</t>
  </si>
  <si>
    <t>Reconocimiento 1 Plan de Mejora</t>
  </si>
  <si>
    <t>Diseño y actualización de la cartilla para las campañas de sensibilización, e impresión de (500) ejemplares, para la distribución en los espacios respectivos con las siguientes características: de veinte (20) páginas, full color, en formato media carta (21.5 cm x 14 cm), Las cartillas incluirán: Carátula plastificada en propalcote de 300 grs (mate o brillante), Hojas internas en papel bond de 75 grs, Impresión 4x4 tintas (full color), cosido a dos ganchos para mayor durabilidad, diseño personalizado con asesoría profesional</t>
  </si>
  <si>
    <t>Reconocimiento 2 Formación Intercultural</t>
  </si>
  <si>
    <t>Reconocimiento 3 Articulación entre justicias</t>
  </si>
  <si>
    <t>Reconocimiento 4 Prevención y acciones comunitarias</t>
  </si>
  <si>
    <t>Documento donde se evidencie la actualización de información de la vigencia 2025 y 2026 del: directorio de las autoridades de justicia de los pueblos étnicos asentados en los municipios priorizados, que contenga como mínimo la comunidad, el periodo y el contacto, así mismo este documento deberá contener la revisión y actualización de la sistematización de la información recopilada sobre procesos interjurisdiccionales que involucren pueblos étnicos en los territorios priorizados para este proyecto, y la actualización de las estadísticas de los cabildos y autoridades indígenas existentes en los territorios, de los cuales se deberá especificar lugar de ubicación, si tienen lengua propia, datos demográficos y demás información relevante y la actualización del tablero de control que permita la visualización de toda la información recolectada y que podrá ser usada por el Ministerio de Justicia en su página web y el informe de la socialización virtual de los documentos con todas las entidades del sistema judicial nacional del territorio, que contenga las evidencias de asistencia y fotográficas de la realización del espacio.</t>
  </si>
  <si>
    <t xml:space="preserve">TOTAL </t>
  </si>
  <si>
    <t>2, 3 y 4</t>
  </si>
  <si>
    <t>Fase 5 Transversal de actualización de datos e información de las justicias propias</t>
  </si>
  <si>
    <r>
      <t>PRECIO</t>
    </r>
    <r>
      <rPr>
        <b/>
        <sz val="10"/>
        <color rgb="FFFF0000"/>
        <rFont val="Arial Narrow"/>
        <family val="2"/>
      </rPr>
      <t xml:space="preserve"> TECHO </t>
    </r>
    <r>
      <rPr>
        <b/>
        <sz val="10"/>
        <color rgb="FF000000"/>
        <rFont val="Arial Narrow"/>
        <family val="2"/>
      </rPr>
      <t>UNITARIO INCLUIDOS IMPUESTOS DE LEY</t>
    </r>
  </si>
  <si>
    <r>
      <t>PRECIO</t>
    </r>
    <r>
      <rPr>
        <b/>
        <sz val="10"/>
        <color rgb="FFFF0000"/>
        <rFont val="Arial Narrow"/>
        <family val="2"/>
      </rPr>
      <t xml:space="preserve"> TECHO </t>
    </r>
    <r>
      <rPr>
        <b/>
        <sz val="10"/>
        <color rgb="FF000000"/>
        <rFont val="Arial Narrow"/>
        <family val="2"/>
      </rPr>
      <t>TOTAL INCLUIDOS IMPUESTOS DE LEY</t>
    </r>
  </si>
  <si>
    <r>
      <t>PRECIO</t>
    </r>
    <r>
      <rPr>
        <b/>
        <sz val="10"/>
        <color rgb="FFFF0000"/>
        <rFont val="Arial Narrow"/>
        <family val="2"/>
      </rPr>
      <t xml:space="preserve"> OFERTADO </t>
    </r>
    <r>
      <rPr>
        <b/>
        <sz val="10"/>
        <color rgb="FF000000"/>
        <rFont val="Arial Narrow"/>
        <family val="2"/>
      </rPr>
      <t>UNITARIO INCLUIDO IMPUESTOS DE LEY</t>
    </r>
  </si>
  <si>
    <r>
      <t>PRECIO</t>
    </r>
    <r>
      <rPr>
        <b/>
        <sz val="10"/>
        <color rgb="FFFF0000"/>
        <rFont val="Arial Narrow"/>
        <family val="2"/>
      </rPr>
      <t xml:space="preserve"> OFERTADO </t>
    </r>
    <r>
      <rPr>
        <b/>
        <sz val="10"/>
        <color rgb="FF000000"/>
        <rFont val="Arial Narrow"/>
        <family val="2"/>
      </rPr>
      <t>TOTAL  INCLUIDO IMPUESTOS DE LEY</t>
    </r>
  </si>
  <si>
    <t xml:space="preserve">• Por favor diligenciar solo las celdas en AZUL. 
• Revisar todos los requerimientos que se exponen en el documentos "Ficha Técnica, ANÁLISIS DEL SECTOR, Estudios Pevios " y formular su oferta economica en concordancia con estos, garantizando que los bienes y/o servcicios ofrecidos cumplan en su  totalidad con las especificaciones técnicas descritas.
• El precio de la oferta economica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    </t>
  </si>
  <si>
    <t>FORMATO DE OFERTA ECONÓMICA</t>
  </si>
  <si>
    <t>INSTRUCCIONES PARA EL DILIGENCIAMIENTO DEL FORMATO DE OFERTA ECONÓMICA</t>
  </si>
  <si>
    <t>Informe que contenga la aplicación de una muestra a veinticinco (25) territorios de la vigencia 2025 con reuniones virtuales y revisión con grupos de trabajo, que contenga la revisión de acciones y evaluación con los actores involucrados en el territorio sobre el impacto y resultado de la puesta en marcha del plan piloto de territorios protectores implementado en la vigencia 2025, que contemple las especificaciones técnicas establecidas en la ficha.</t>
  </si>
  <si>
    <t>Informe de ejecución de actividades por cada uno de los territorios para la obtención del reconocimiento No. 1, que contenga lo señalado en las especificaciones establecidas en la ficha técnica, a razón de máximo 18 territorios.</t>
  </si>
  <si>
    <t>Informe de ejecución de actividades por cada uno de los territorios para la obtención del reconocimiento No. 4, que contenga  lo señalado en las especificaciones establecidas en la ficha técnica. el diseño y ejecución de tres /3) campañas en máximo 18 territorios.</t>
  </si>
  <si>
    <t>Informe de ejecución de actividades por cada uno de los territorios para la obtención del reconocimiento No. 3, que contenga  lo señalado en las especificaciones establecidas en la ficha técnica. a razón de máximo 18 territorios.</t>
  </si>
  <si>
    <t>Informe de ejecución de actividades por cada uno de los territorios para la obtención del reconocimiento No. 2, que contenga  lo señalado en las especificaciones establecidas en la ficha técnica. a razón de máximo 18 territorios.</t>
  </si>
  <si>
    <t xml:space="preserve">Plan de trabajo que incluya cada una de las fases y actividades cubiertas por este proyecto, el detalle y la ruta crítica para su ejecución, propuesta metodológica de ejecución del proyecto y el Cronograma establecido para su ejecución conforme al plazo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</si>
</sst>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00_-;\-&quot;$&quot;\ * #,##0.00_-;_-&quot;$&quot;\ * &quot;-&quot;??_-;_-@_-"/>
    <numFmt numFmtId="165" formatCode="_-* #,##0.00_-;\-* #,##0.00_-;_-* &quot;-&quot;??_-;_-@_-"/>
    <numFmt numFmtId="166" formatCode="_-* #,##0\ &quot;€&quot;_-;\-* #,##0\ &quot;€&quot;_-;_-* &quot;-&quot;\ &quot;€&quot;_-;_-@_-"/>
    <numFmt numFmtId="167" formatCode="_-[$$-240A]\ * #,##0.00_-;\-[$$-240A]\ * #,##0.00_-;_-[$$-240A]\ * &quot;-&quot;??_-;_-@_-"/>
    <numFmt numFmtId="168" formatCode="_-[$$-240A]\ * #,##0_-;\-[$$-240A]\ * #,##0_-;_-[$$-240A]\ * &quot;-&quot;??_-;_-@_-"/>
    <numFmt numFmtId="169" formatCode="&quot;$&quot;\ #,##0.00"/>
    <numFmt numFmtId="170" formatCode="&quot;$&quot;#,##0.0_);[Red]\(&quot;$&quot;#,##0.0\)"/>
  </numFmts>
  <fonts count="15" x14ac:knownFonts="1">
    <font>
      <sz val="11"/>
      <color theme="1"/>
      <name val="Calibri"/>
      <family val="2"/>
      <scheme val="minor"/>
    </font>
    <font>
      <sz val="11"/>
      <color theme="1"/>
      <name val="Calibri"/>
      <family val="2"/>
      <scheme val="minor"/>
    </font>
    <font>
      <sz val="11"/>
      <name val="Arial"/>
      <family val="2"/>
    </font>
    <font>
      <sz val="11"/>
      <name val="Arial"/>
      <family val="2"/>
    </font>
    <font>
      <b/>
      <sz val="10"/>
      <color theme="1"/>
      <name val="Arial Narrow"/>
      <family val="2"/>
    </font>
    <font>
      <u/>
      <sz val="11"/>
      <color theme="10"/>
      <name val="Calibri"/>
      <family val="2"/>
      <scheme val="minor"/>
    </font>
    <font>
      <b/>
      <sz val="10"/>
      <color rgb="FF000000"/>
      <name val="Arial Narrow"/>
      <family val="2"/>
    </font>
    <font>
      <sz val="10"/>
      <name val="Arial"/>
      <family val="2"/>
    </font>
    <font>
      <b/>
      <sz val="10"/>
      <color rgb="FFFF0000"/>
      <name val="Arial Narrow"/>
      <family val="2"/>
    </font>
    <font>
      <sz val="10"/>
      <name val="Arial Narrow"/>
      <family val="2"/>
    </font>
    <font>
      <sz val="10"/>
      <color theme="1"/>
      <name val="Arial Narrow"/>
      <family val="2"/>
    </font>
    <font>
      <sz val="10"/>
      <color rgb="FF000000"/>
      <name val="Arial Narrow"/>
      <family val="2"/>
    </font>
    <font>
      <u/>
      <sz val="10"/>
      <color theme="10"/>
      <name val="Arial Narrow"/>
      <family val="2"/>
    </font>
    <font>
      <b/>
      <sz val="10"/>
      <name val="Arial Narrow"/>
      <family val="2"/>
    </font>
    <font>
      <sz val="10"/>
      <color rgb="FFFF0000"/>
      <name val="Arial Narrow"/>
      <family val="2"/>
    </font>
  </fonts>
  <fills count="5">
    <fill>
      <patternFill patternType="none"/>
    </fill>
    <fill>
      <patternFill patternType="gray125"/>
    </fill>
    <fill>
      <patternFill patternType="solid">
        <fgColor theme="4" tint="0.79998168889431442"/>
        <bgColor indexed="64"/>
      </patternFill>
    </fill>
    <fill>
      <patternFill patternType="solid">
        <fgColor theme="0"/>
        <bgColor theme="0"/>
      </patternFill>
    </fill>
    <fill>
      <patternFill patternType="solid">
        <fgColor theme="0"/>
        <bgColor indexed="64"/>
      </patternFill>
    </fill>
  </fills>
  <borders count="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style="thin">
        <color theme="2" tint="-0.499984740745262"/>
      </left>
      <right style="thin">
        <color theme="2" tint="-0.499984740745262"/>
      </right>
      <top/>
      <bottom style="thin">
        <color theme="2" tint="-0.499984740745262"/>
      </bottom>
      <diagonal/>
    </border>
  </borders>
  <cellStyleXfs count="16">
    <xf numFmtId="0" fontId="0" fillId="0" borderId="0"/>
    <xf numFmtId="0" fontId="2" fillId="0" borderId="0"/>
    <xf numFmtId="9" fontId="3" fillId="0" borderId="0" applyFont="0" applyFill="0" applyBorder="0" applyAlignment="0" applyProtection="0"/>
    <xf numFmtId="0" fontId="1" fillId="0" borderId="0"/>
    <xf numFmtId="9" fontId="1" fillId="0" borderId="0" applyFont="0" applyFill="0" applyBorder="0" applyAlignment="0" applyProtection="0"/>
    <xf numFmtId="164" fontId="3"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9" fontId="2" fillId="0" borderId="0" applyFont="0" applyFill="0" applyBorder="0" applyAlignment="0" applyProtection="0"/>
    <xf numFmtId="0" fontId="1" fillId="0" borderId="0"/>
    <xf numFmtId="0" fontId="7" fillId="0" borderId="0"/>
    <xf numFmtId="166" fontId="1" fillId="0" borderId="0" applyFont="0" applyFill="0" applyBorder="0" applyAlignment="0" applyProtection="0"/>
  </cellStyleXfs>
  <cellXfs count="41">
    <xf numFmtId="0" fontId="0" fillId="0" borderId="0" xfId="0"/>
    <xf numFmtId="0" fontId="6" fillId="0" borderId="2" xfId="0" applyFont="1" applyBorder="1" applyAlignment="1">
      <alignment horizontal="center" vertical="center" wrapText="1"/>
    </xf>
    <xf numFmtId="0" fontId="8" fillId="0" borderId="2" xfId="1" applyFont="1" applyBorder="1" applyAlignment="1">
      <alignment horizontal="justify" vertical="center"/>
    </xf>
    <xf numFmtId="0" fontId="4" fillId="0" borderId="2" xfId="1" applyFont="1" applyBorder="1" applyAlignment="1">
      <alignment horizontal="left" vertical="top" wrapText="1"/>
    </xf>
    <xf numFmtId="0" fontId="4" fillId="0" borderId="1" xfId="1" applyFont="1" applyBorder="1" applyAlignment="1">
      <alignment horizontal="justify" vertical="center" wrapText="1"/>
    </xf>
    <xf numFmtId="0" fontId="4" fillId="0" borderId="4" xfId="1" applyFont="1" applyBorder="1" applyAlignment="1">
      <alignment horizontal="justify" vertical="center" wrapText="1"/>
    </xf>
    <xf numFmtId="0" fontId="9" fillId="0" borderId="0" xfId="1" applyFont="1" applyAlignment="1">
      <alignment vertical="center"/>
    </xf>
    <xf numFmtId="0" fontId="9" fillId="0" borderId="0" xfId="1" applyFont="1" applyAlignment="1">
      <alignment horizontal="center" vertical="center"/>
    </xf>
    <xf numFmtId="167" fontId="9" fillId="0" borderId="0" xfId="2" applyNumberFormat="1" applyFont="1" applyAlignment="1">
      <alignment vertical="center"/>
    </xf>
    <xf numFmtId="168" fontId="9" fillId="0" borderId="0" xfId="1" applyNumberFormat="1" applyFont="1" applyAlignment="1">
      <alignment vertical="center"/>
    </xf>
    <xf numFmtId="0" fontId="4" fillId="0" borderId="1" xfId="1" applyFont="1" applyBorder="1" applyAlignment="1">
      <alignment horizontal="center" vertical="center" wrapText="1"/>
    </xf>
    <xf numFmtId="0" fontId="10" fillId="0" borderId="0" xfId="1" applyFont="1" applyAlignment="1">
      <alignment vertical="center"/>
    </xf>
    <xf numFmtId="0" fontId="4" fillId="0" borderId="1" xfId="1" applyFont="1" applyBorder="1" applyAlignment="1">
      <alignment horizontal="center" vertical="center"/>
    </xf>
    <xf numFmtId="0" fontId="10" fillId="0" borderId="1" xfId="1" applyFont="1" applyBorder="1" applyAlignment="1">
      <alignment vertical="center"/>
    </xf>
    <xf numFmtId="49" fontId="10" fillId="2" borderId="1" xfId="1" applyNumberFormat="1" applyFont="1" applyFill="1" applyBorder="1" applyAlignment="1" applyProtection="1">
      <alignment horizontal="left" vertical="center" wrapText="1"/>
      <protection locked="0"/>
    </xf>
    <xf numFmtId="49" fontId="10" fillId="2" borderId="3" xfId="1" applyNumberFormat="1" applyFont="1" applyFill="1" applyBorder="1" applyAlignment="1" applyProtection="1">
      <alignment horizontal="left" vertical="center" wrapText="1"/>
      <protection locked="0"/>
    </xf>
    <xf numFmtId="0" fontId="10" fillId="0" borderId="2" xfId="1" applyFont="1" applyBorder="1" applyAlignment="1">
      <alignment horizontal="left" vertical="center"/>
    </xf>
    <xf numFmtId="49" fontId="10" fillId="2" borderId="2" xfId="1" applyNumberFormat="1" applyFont="1" applyFill="1" applyBorder="1" applyAlignment="1" applyProtection="1">
      <alignment horizontal="center" vertical="center" wrapText="1"/>
      <protection locked="0"/>
    </xf>
    <xf numFmtId="167" fontId="11" fillId="0" borderId="5" xfId="2" applyNumberFormat="1" applyFont="1" applyBorder="1" applyAlignment="1">
      <alignment horizontal="center" vertical="center" wrapText="1"/>
    </xf>
    <xf numFmtId="14" fontId="9" fillId="2" borderId="2" xfId="1" applyNumberFormat="1" applyFont="1" applyFill="1" applyBorder="1" applyAlignment="1" applyProtection="1">
      <alignment horizontal="center" vertical="center" wrapText="1"/>
      <protection locked="0"/>
    </xf>
    <xf numFmtId="167" fontId="11" fillId="0" borderId="1" xfId="2" applyNumberFormat="1" applyFont="1" applyBorder="1" applyAlignment="1">
      <alignment horizontal="center" vertical="center" wrapText="1"/>
    </xf>
    <xf numFmtId="49" fontId="12" fillId="2" borderId="1" xfId="11" applyNumberFormat="1" applyFont="1" applyFill="1" applyBorder="1" applyAlignment="1" applyProtection="1">
      <alignment horizontal="left" vertical="center" wrapText="1"/>
      <protection locked="0"/>
    </xf>
    <xf numFmtId="0" fontId="10" fillId="0" borderId="1" xfId="1" applyFont="1" applyBorder="1" applyAlignment="1">
      <alignment horizontal="left" vertical="center" wrapText="1"/>
    </xf>
    <xf numFmtId="0" fontId="13" fillId="0" borderId="2" xfId="1" applyFont="1" applyBorder="1" applyAlignment="1">
      <alignment horizontal="center" vertical="center" wrapText="1"/>
    </xf>
    <xf numFmtId="0" fontId="13" fillId="0" borderId="2" xfId="1" applyFont="1" applyBorder="1" applyAlignment="1">
      <alignment horizontal="center" vertical="center"/>
    </xf>
    <xf numFmtId="0" fontId="13" fillId="0" borderId="2" xfId="1" applyFont="1" applyBorder="1" applyAlignment="1">
      <alignment horizontal="center" vertical="center"/>
    </xf>
    <xf numFmtId="0" fontId="13" fillId="0" borderId="6" xfId="1" applyFont="1" applyBorder="1" applyAlignment="1">
      <alignment horizontal="center" vertical="center"/>
    </xf>
    <xf numFmtId="0" fontId="14" fillId="0" borderId="0" xfId="1" applyFont="1" applyAlignment="1">
      <alignment horizontal="center" vertical="center"/>
    </xf>
    <xf numFmtId="0" fontId="9" fillId="0" borderId="2" xfId="1" applyFont="1" applyBorder="1" applyAlignment="1">
      <alignment horizontal="center" vertical="center"/>
    </xf>
    <xf numFmtId="0" fontId="11" fillId="0" borderId="2" xfId="1" applyFont="1" applyBorder="1" applyAlignment="1">
      <alignment horizontal="left" vertical="center" wrapText="1"/>
    </xf>
    <xf numFmtId="0" fontId="11" fillId="3" borderId="2" xfId="1" applyFont="1" applyFill="1" applyBorder="1" applyAlignment="1">
      <alignment horizontal="center" vertical="center" wrapText="1"/>
    </xf>
    <xf numFmtId="169" fontId="9" fillId="0" borderId="2" xfId="5" applyNumberFormat="1" applyFont="1" applyFill="1" applyBorder="1" applyAlignment="1" applyProtection="1">
      <alignment vertical="center"/>
      <protection locked="0"/>
    </xf>
    <xf numFmtId="169" fontId="9" fillId="0" borderId="2" xfId="6" applyNumberFormat="1" applyFont="1" applyFill="1" applyBorder="1" applyAlignment="1" applyProtection="1">
      <alignment vertical="center"/>
      <protection locked="0"/>
    </xf>
    <xf numFmtId="169" fontId="9" fillId="2" borderId="2" xfId="6" applyNumberFormat="1" applyFont="1" applyFill="1" applyBorder="1" applyAlignment="1" applyProtection="1">
      <alignment vertical="center"/>
      <protection locked="0"/>
    </xf>
    <xf numFmtId="169" fontId="9" fillId="4" borderId="2" xfId="5" applyNumberFormat="1" applyFont="1" applyFill="1" applyBorder="1" applyAlignment="1" applyProtection="1">
      <alignment vertical="center"/>
      <protection locked="0"/>
    </xf>
    <xf numFmtId="0" fontId="11" fillId="3" borderId="2" xfId="1" applyFont="1" applyFill="1" applyBorder="1" applyAlignment="1">
      <alignment horizontal="justify" vertical="center" wrapText="1"/>
    </xf>
    <xf numFmtId="0" fontId="8" fillId="0" borderId="2" xfId="1" applyFont="1" applyBorder="1" applyAlignment="1">
      <alignment horizontal="right" vertical="center"/>
    </xf>
    <xf numFmtId="0" fontId="14" fillId="0" borderId="0" xfId="1" applyFont="1" applyAlignment="1">
      <alignment vertical="center"/>
    </xf>
    <xf numFmtId="170" fontId="4" fillId="0" borderId="2" xfId="1" applyNumberFormat="1" applyFont="1" applyBorder="1" applyAlignment="1">
      <alignment vertical="center"/>
    </xf>
    <xf numFmtId="167" fontId="14" fillId="0" borderId="0" xfId="2" applyNumberFormat="1" applyFont="1" applyAlignment="1">
      <alignment vertical="center"/>
    </xf>
    <xf numFmtId="168" fontId="14" fillId="0" borderId="0" xfId="1" applyNumberFormat="1" applyFont="1" applyAlignment="1">
      <alignment vertical="center"/>
    </xf>
  </cellXfs>
  <cellStyles count="16">
    <cellStyle name="Hipervínculo" xfId="11" builtinId="8"/>
    <cellStyle name="Hipervínculo 2" xfId="7" xr:uid="{00000000-0005-0000-0000-000001000000}"/>
    <cellStyle name="Millares 2" xfId="8" xr:uid="{00000000-0005-0000-0000-000002000000}"/>
    <cellStyle name="Moneda [0] 2" xfId="15" xr:uid="{8F4F9370-1DB8-4013-B9D1-E7135C71F346}"/>
    <cellStyle name="Moneda 2" xfId="5" xr:uid="{00000000-0005-0000-0000-000004000000}"/>
    <cellStyle name="Moneda 3" xfId="9" xr:uid="{00000000-0005-0000-0000-000005000000}"/>
    <cellStyle name="Normal" xfId="0" builtinId="0"/>
    <cellStyle name="Normal 2" xfId="1" xr:uid="{00000000-0005-0000-0000-000007000000}"/>
    <cellStyle name="Normal 2 2" xfId="3" xr:uid="{00000000-0005-0000-0000-000008000000}"/>
    <cellStyle name="Normal 3" xfId="13" xr:uid="{2DE2A086-0F1C-4CDC-9415-8682193A0D50}"/>
    <cellStyle name="Normal 4" xfId="14" xr:uid="{1012FD6B-FC8C-4D86-92A0-DE9860B7E804}"/>
    <cellStyle name="Porcentaje" xfId="6" builtinId="5"/>
    <cellStyle name="Porcentaje 2" xfId="2" xr:uid="{00000000-0005-0000-0000-00000A000000}"/>
    <cellStyle name="Porcentaje 2 2" xfId="4" xr:uid="{00000000-0005-0000-0000-00000B000000}"/>
    <cellStyle name="Porcentaje 2 3" xfId="12" xr:uid="{AE877CA1-6493-4197-94BA-584BEF8A4F63}"/>
    <cellStyle name="Porcentaje 3" xfId="10"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533400</xdr:colOff>
      <xdr:row>1</xdr:row>
      <xdr:rowOff>25400</xdr:rowOff>
    </xdr:from>
    <xdr:to>
      <xdr:col>2</xdr:col>
      <xdr:colOff>590957</xdr:colOff>
      <xdr:row>3</xdr:row>
      <xdr:rowOff>191053</xdr:rowOff>
    </xdr:to>
    <xdr:pic>
      <xdr:nvPicPr>
        <xdr:cNvPr id="3" name="Imagen 2" descr="Minjusticia">
          <a:extLst>
            <a:ext uri="{FF2B5EF4-FFF2-40B4-BE49-F238E27FC236}">
              <a16:creationId xmlns:a16="http://schemas.microsoft.com/office/drawing/2014/main" id="{2DC96870-174B-4009-8FC3-E66D9D5B96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8133" y="203200"/>
          <a:ext cx="739547" cy="6228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9"/>
  <sheetViews>
    <sheetView showGridLines="0" tabSelected="1" zoomScale="85" zoomScaleNormal="85" zoomScaleSheetLayoutView="100" workbookViewId="0">
      <selection activeCell="L31" sqref="L31"/>
    </sheetView>
  </sheetViews>
  <sheetFormatPr baseColWidth="10" defaultColWidth="0" defaultRowHeight="13.5" customHeight="1" zeroHeight="1" x14ac:dyDescent="0.3"/>
  <cols>
    <col min="1" max="1" width="2.77734375" style="37" customWidth="1"/>
    <col min="2" max="2" width="10" style="37" customWidth="1"/>
    <col min="3" max="3" width="46.44140625" style="37" customWidth="1"/>
    <col min="4" max="5" width="10.21875" style="37" customWidth="1"/>
    <col min="6" max="7" width="10.21875" style="27" customWidth="1"/>
    <col min="8" max="8" width="14.5546875" style="37" customWidth="1"/>
    <col min="9" max="9" width="15.5546875" style="39" customWidth="1"/>
    <col min="10" max="11" width="14.5546875" style="39" customWidth="1"/>
    <col min="12" max="12" width="41.77734375" style="40" customWidth="1"/>
    <col min="13" max="13" width="5.5546875" style="37" customWidth="1"/>
    <col min="14" max="16384" width="12.44140625" style="37" hidden="1"/>
  </cols>
  <sheetData>
    <row r="1" spans="2:12" s="6" customFormat="1" ht="14.25" customHeight="1" x14ac:dyDescent="0.3">
      <c r="F1" s="7"/>
      <c r="G1" s="7"/>
      <c r="I1" s="8"/>
      <c r="J1" s="8"/>
      <c r="K1" s="8"/>
      <c r="L1" s="9"/>
    </row>
    <row r="2" spans="2:12" s="11" customFormat="1" ht="18" customHeight="1" x14ac:dyDescent="0.3">
      <c r="B2" s="10" t="s">
        <v>0</v>
      </c>
      <c r="C2" s="10"/>
      <c r="D2" s="10"/>
      <c r="E2" s="10"/>
      <c r="F2" s="10"/>
      <c r="G2" s="10"/>
      <c r="H2" s="10"/>
      <c r="I2" s="10"/>
      <c r="J2" s="10"/>
      <c r="K2" s="10"/>
      <c r="L2" s="10"/>
    </row>
    <row r="3" spans="2:12" s="11" customFormat="1" ht="18" customHeight="1" x14ac:dyDescent="0.3">
      <c r="B3" s="10"/>
      <c r="C3" s="10"/>
      <c r="D3" s="10"/>
      <c r="E3" s="10"/>
      <c r="F3" s="10"/>
      <c r="G3" s="10"/>
      <c r="H3" s="10"/>
      <c r="I3" s="10"/>
      <c r="J3" s="10"/>
      <c r="K3" s="10"/>
      <c r="L3" s="10"/>
    </row>
    <row r="4" spans="2:12" s="11" customFormat="1" ht="18" customHeight="1" x14ac:dyDescent="0.3">
      <c r="B4" s="10"/>
      <c r="C4" s="10"/>
      <c r="D4" s="10"/>
      <c r="E4" s="10"/>
      <c r="F4" s="10"/>
      <c r="G4" s="10"/>
      <c r="H4" s="10"/>
      <c r="I4" s="10"/>
      <c r="J4" s="10"/>
      <c r="K4" s="10"/>
      <c r="L4" s="10"/>
    </row>
    <row r="5" spans="2:12" s="11" customFormat="1" ht="21" customHeight="1" x14ac:dyDescent="0.3">
      <c r="B5" s="12" t="s">
        <v>36</v>
      </c>
      <c r="C5" s="12"/>
      <c r="D5" s="12"/>
      <c r="E5" s="12"/>
      <c r="F5" s="12"/>
      <c r="G5" s="12"/>
      <c r="H5" s="12"/>
      <c r="I5" s="12"/>
      <c r="J5" s="12"/>
      <c r="K5" s="12"/>
      <c r="L5" s="12"/>
    </row>
    <row r="6" spans="2:12" s="11" customFormat="1" ht="54.6" customHeight="1" x14ac:dyDescent="0.3">
      <c r="B6" s="4" t="s">
        <v>1</v>
      </c>
      <c r="C6" s="4"/>
      <c r="D6" s="4"/>
      <c r="E6" s="5"/>
      <c r="F6" s="5"/>
      <c r="G6" s="5"/>
      <c r="H6" s="5"/>
      <c r="I6" s="4"/>
      <c r="J6" s="5"/>
      <c r="K6" s="5"/>
      <c r="L6" s="5"/>
    </row>
    <row r="7" spans="2:12" s="11" customFormat="1" ht="18" customHeight="1" x14ac:dyDescent="0.3">
      <c r="B7" s="13" t="s">
        <v>2</v>
      </c>
      <c r="C7" s="14"/>
      <c r="D7" s="15"/>
      <c r="E7" s="16" t="s">
        <v>3</v>
      </c>
      <c r="F7" s="16"/>
      <c r="G7" s="17"/>
      <c r="H7" s="17"/>
      <c r="I7" s="18" t="s">
        <v>4</v>
      </c>
      <c r="J7" s="19"/>
      <c r="K7" s="19"/>
      <c r="L7" s="19"/>
    </row>
    <row r="8" spans="2:12" s="11" customFormat="1" ht="22.05" customHeight="1" x14ac:dyDescent="0.3">
      <c r="B8" s="13" t="s">
        <v>5</v>
      </c>
      <c r="C8" s="14"/>
      <c r="D8" s="14"/>
      <c r="E8" s="16" t="s">
        <v>6</v>
      </c>
      <c r="F8" s="16"/>
      <c r="G8" s="17"/>
      <c r="H8" s="17"/>
      <c r="I8" s="20" t="s">
        <v>7</v>
      </c>
      <c r="J8" s="19"/>
      <c r="K8" s="19"/>
      <c r="L8" s="19"/>
    </row>
    <row r="9" spans="2:12" s="11" customFormat="1" ht="27.6" customHeight="1" x14ac:dyDescent="0.3">
      <c r="B9" s="13" t="s">
        <v>8</v>
      </c>
      <c r="C9" s="21"/>
      <c r="D9" s="14"/>
      <c r="E9" s="16" t="s">
        <v>9</v>
      </c>
      <c r="F9" s="16"/>
      <c r="G9" s="17"/>
      <c r="H9" s="17"/>
      <c r="I9" s="20" t="s">
        <v>10</v>
      </c>
      <c r="J9" s="19"/>
      <c r="K9" s="19"/>
      <c r="L9" s="19"/>
    </row>
    <row r="10" spans="2:12" s="11" customFormat="1" ht="13.5" customHeight="1" x14ac:dyDescent="0.3">
      <c r="B10" s="12" t="s">
        <v>37</v>
      </c>
      <c r="C10" s="12"/>
      <c r="D10" s="12"/>
      <c r="E10" s="12"/>
      <c r="F10" s="12"/>
      <c r="G10" s="12"/>
      <c r="H10" s="12"/>
      <c r="I10" s="12"/>
      <c r="J10" s="12"/>
      <c r="K10" s="12"/>
      <c r="L10" s="12"/>
    </row>
    <row r="11" spans="2:12" s="11" customFormat="1" ht="99.6" customHeight="1" x14ac:dyDescent="0.3">
      <c r="B11" s="22" t="s">
        <v>35</v>
      </c>
      <c r="C11" s="22"/>
      <c r="D11" s="22"/>
      <c r="E11" s="22"/>
      <c r="F11" s="22"/>
      <c r="G11" s="22"/>
      <c r="H11" s="22"/>
      <c r="I11" s="22"/>
      <c r="J11" s="22"/>
      <c r="K11" s="22"/>
      <c r="L11" s="22"/>
    </row>
    <row r="12" spans="2:12" s="7" customFormat="1" ht="52.5" customHeight="1" x14ac:dyDescent="0.3">
      <c r="B12" s="23" t="s">
        <v>11</v>
      </c>
      <c r="C12" s="24" t="s">
        <v>12</v>
      </c>
      <c r="D12" s="24"/>
      <c r="E12" s="24"/>
      <c r="F12" s="25" t="s">
        <v>13</v>
      </c>
      <c r="G12" s="25" t="s">
        <v>14</v>
      </c>
      <c r="H12" s="1" t="s">
        <v>31</v>
      </c>
      <c r="I12" s="1" t="s">
        <v>32</v>
      </c>
      <c r="J12" s="1" t="s">
        <v>33</v>
      </c>
      <c r="K12" s="1" t="s">
        <v>34</v>
      </c>
      <c r="L12" s="26" t="s">
        <v>15</v>
      </c>
    </row>
    <row r="13" spans="2:12" s="7" customFormat="1" ht="18" customHeight="1" x14ac:dyDescent="0.3">
      <c r="B13" s="3" t="s">
        <v>16</v>
      </c>
      <c r="C13" s="3"/>
      <c r="D13" s="3"/>
      <c r="E13" s="3"/>
      <c r="F13" s="3"/>
      <c r="G13" s="3"/>
      <c r="H13" s="27"/>
      <c r="I13" s="27"/>
      <c r="J13" s="27"/>
      <c r="K13" s="27"/>
      <c r="L13" s="27"/>
    </row>
    <row r="14" spans="2:12" s="7" customFormat="1" ht="47.4" customHeight="1" x14ac:dyDescent="0.3">
      <c r="B14" s="28">
        <v>1</v>
      </c>
      <c r="C14" s="29" t="s">
        <v>43</v>
      </c>
      <c r="D14" s="29"/>
      <c r="E14" s="29"/>
      <c r="F14" s="30">
        <v>1</v>
      </c>
      <c r="G14" s="30">
        <v>1</v>
      </c>
      <c r="H14" s="31">
        <v>51531178</v>
      </c>
      <c r="I14" s="32">
        <f>ROUND(G14*H14,0)</f>
        <v>51531178</v>
      </c>
      <c r="J14" s="33"/>
      <c r="K14" s="34">
        <f>ROUND(G14*J14,0)</f>
        <v>0</v>
      </c>
      <c r="L14" s="2" t="str">
        <f>+IF(K14&gt;I14,"El valor ofertado por cada uno de los items no puede ser mayor al precio techo","")</f>
        <v/>
      </c>
    </row>
    <row r="15" spans="2:12" s="7" customFormat="1" ht="47.4" customHeight="1" x14ac:dyDescent="0.3">
      <c r="B15" s="28">
        <v>2</v>
      </c>
      <c r="C15" s="29" t="s">
        <v>17</v>
      </c>
      <c r="D15" s="29"/>
      <c r="E15" s="29"/>
      <c r="F15" s="30">
        <v>1</v>
      </c>
      <c r="G15" s="30">
        <v>1</v>
      </c>
      <c r="H15" s="31">
        <v>33773265</v>
      </c>
      <c r="I15" s="32">
        <f>ROUND(G15*H15,0)</f>
        <v>33773265</v>
      </c>
      <c r="J15" s="33"/>
      <c r="K15" s="34">
        <f>ROUND(G15*J15,0)</f>
        <v>0</v>
      </c>
      <c r="L15" s="2" t="str">
        <f>+IF(K15&gt;I15,"El valor ofertado por cada uno de los items no puede ser mayor al precio techo","")</f>
        <v/>
      </c>
    </row>
    <row r="16" spans="2:12" s="7" customFormat="1" ht="18" customHeight="1" x14ac:dyDescent="0.3">
      <c r="B16" s="3" t="s">
        <v>18</v>
      </c>
      <c r="C16" s="3"/>
      <c r="D16" s="3"/>
      <c r="E16" s="3"/>
      <c r="F16" s="3"/>
      <c r="G16" s="3"/>
      <c r="H16" s="27"/>
      <c r="I16" s="27"/>
      <c r="J16" s="27"/>
      <c r="K16" s="27"/>
      <c r="L16" s="27"/>
    </row>
    <row r="17" spans="2:12" s="7" customFormat="1" ht="75.599999999999994" customHeight="1" x14ac:dyDescent="0.3">
      <c r="B17" s="28">
        <v>3</v>
      </c>
      <c r="C17" s="35" t="s">
        <v>38</v>
      </c>
      <c r="D17" s="35"/>
      <c r="E17" s="35"/>
      <c r="F17" s="30" t="s">
        <v>29</v>
      </c>
      <c r="G17" s="30">
        <v>25</v>
      </c>
      <c r="H17" s="31">
        <v>5382256</v>
      </c>
      <c r="I17" s="32">
        <f t="shared" ref="I17" si="0">ROUND(G17*H17,0)</f>
        <v>134556400</v>
      </c>
      <c r="J17" s="33"/>
      <c r="K17" s="34">
        <f t="shared" ref="K17" si="1">ROUND(G17*J17,0)</f>
        <v>0</v>
      </c>
      <c r="L17" s="2" t="str">
        <f t="shared" ref="L17" si="2">+IF(K17&gt;I17,"El valor ofertado por cada uno de los items no puede ser mayor al precio techo","")</f>
        <v/>
      </c>
    </row>
    <row r="18" spans="2:12" s="7" customFormat="1" ht="18" customHeight="1" x14ac:dyDescent="0.3">
      <c r="B18" s="3" t="s">
        <v>19</v>
      </c>
      <c r="C18" s="3"/>
      <c r="D18" s="3"/>
      <c r="E18" s="3"/>
      <c r="F18" s="3"/>
      <c r="G18" s="3"/>
      <c r="H18" s="27"/>
      <c r="I18" s="27"/>
      <c r="J18" s="27"/>
      <c r="K18" s="27"/>
      <c r="L18" s="27"/>
    </row>
    <row r="19" spans="2:12" s="7" customFormat="1" ht="85.2" customHeight="1" x14ac:dyDescent="0.3">
      <c r="B19" s="28">
        <v>4</v>
      </c>
      <c r="C19" s="35" t="s">
        <v>20</v>
      </c>
      <c r="D19" s="35"/>
      <c r="E19" s="35"/>
      <c r="F19" s="30">
        <v>2</v>
      </c>
      <c r="G19" s="30">
        <v>1</v>
      </c>
      <c r="H19" s="31">
        <v>68610571</v>
      </c>
      <c r="I19" s="32">
        <f>ROUND(G19*H19,0)</f>
        <v>68610571</v>
      </c>
      <c r="J19" s="33"/>
      <c r="K19" s="34">
        <f>ROUND(G19*J19,0)</f>
        <v>0</v>
      </c>
      <c r="L19" s="2" t="str">
        <f>+IF(K19&gt;I19,"El valor ofertado por cada uno de los items no puede ser mayor al precio techo","")</f>
        <v/>
      </c>
    </row>
    <row r="20" spans="2:12" s="7" customFormat="1" ht="18" customHeight="1" x14ac:dyDescent="0.3">
      <c r="B20" s="3" t="s">
        <v>21</v>
      </c>
      <c r="C20" s="3"/>
      <c r="D20" s="3"/>
      <c r="E20" s="3"/>
      <c r="F20" s="3"/>
      <c r="G20" s="3"/>
      <c r="H20" s="27"/>
      <c r="I20" s="27"/>
      <c r="J20" s="27"/>
      <c r="K20" s="27"/>
      <c r="L20" s="27"/>
    </row>
    <row r="21" spans="2:12" s="7" customFormat="1" ht="18" customHeight="1" x14ac:dyDescent="0.3">
      <c r="B21" s="3" t="s">
        <v>22</v>
      </c>
      <c r="C21" s="3"/>
      <c r="D21" s="3"/>
      <c r="E21" s="3"/>
      <c r="F21" s="3"/>
      <c r="G21" s="3"/>
      <c r="H21" s="27"/>
      <c r="I21" s="27"/>
      <c r="J21" s="27"/>
      <c r="K21" s="27"/>
      <c r="L21" s="27"/>
    </row>
    <row r="22" spans="2:12" s="7" customFormat="1" ht="48" customHeight="1" x14ac:dyDescent="0.3">
      <c r="B22" s="28">
        <v>5</v>
      </c>
      <c r="C22" s="35" t="s">
        <v>39</v>
      </c>
      <c r="D22" s="35"/>
      <c r="E22" s="35"/>
      <c r="F22" s="30">
        <v>3</v>
      </c>
      <c r="G22" s="30">
        <v>18</v>
      </c>
      <c r="H22" s="31">
        <v>5432672</v>
      </c>
      <c r="I22" s="32">
        <f t="shared" ref="I22:I23" si="3">ROUND(G22*H22,0)</f>
        <v>97788096</v>
      </c>
      <c r="J22" s="33"/>
      <c r="K22" s="34">
        <f t="shared" ref="K22:K23" si="4">ROUND(G22*J22,0)</f>
        <v>0</v>
      </c>
      <c r="L22" s="2" t="str">
        <f t="shared" ref="L22:L23" si="5">+IF(K22&gt;I22,"El valor ofertado por cada uno de los items no puede ser mayor al precio techo","")</f>
        <v/>
      </c>
    </row>
    <row r="23" spans="2:12" s="7" customFormat="1" ht="87.6" customHeight="1" x14ac:dyDescent="0.3">
      <c r="B23" s="28">
        <v>6</v>
      </c>
      <c r="C23" s="35" t="s">
        <v>23</v>
      </c>
      <c r="D23" s="35"/>
      <c r="E23" s="35"/>
      <c r="F23" s="30">
        <v>3</v>
      </c>
      <c r="G23" s="30">
        <v>1</v>
      </c>
      <c r="H23" s="31">
        <v>42880141</v>
      </c>
      <c r="I23" s="32">
        <f t="shared" si="3"/>
        <v>42880141</v>
      </c>
      <c r="J23" s="33"/>
      <c r="K23" s="34">
        <f t="shared" si="4"/>
        <v>0</v>
      </c>
      <c r="L23" s="2" t="str">
        <f t="shared" si="5"/>
        <v/>
      </c>
    </row>
    <row r="24" spans="2:12" s="7" customFormat="1" ht="18" customHeight="1" x14ac:dyDescent="0.3">
      <c r="B24" s="3" t="s">
        <v>24</v>
      </c>
      <c r="C24" s="3"/>
      <c r="D24" s="3"/>
      <c r="E24" s="3"/>
      <c r="F24" s="3"/>
      <c r="G24" s="3"/>
      <c r="H24" s="27"/>
      <c r="I24" s="27"/>
      <c r="J24" s="27"/>
      <c r="K24" s="27"/>
      <c r="L24" s="27"/>
    </row>
    <row r="25" spans="2:12" s="7" customFormat="1" ht="49.2" customHeight="1" x14ac:dyDescent="0.3">
      <c r="B25" s="28">
        <v>7</v>
      </c>
      <c r="C25" s="35" t="s">
        <v>42</v>
      </c>
      <c r="D25" s="35"/>
      <c r="E25" s="35"/>
      <c r="F25" s="30">
        <v>3</v>
      </c>
      <c r="G25" s="30">
        <v>18</v>
      </c>
      <c r="H25" s="31">
        <v>11857012</v>
      </c>
      <c r="I25" s="32">
        <f>ROUND(G25*H25,0)</f>
        <v>213426216</v>
      </c>
      <c r="J25" s="33"/>
      <c r="K25" s="34">
        <f>ROUND(G25*J25,0)</f>
        <v>0</v>
      </c>
      <c r="L25" s="2" t="str">
        <f>+IF(K25&gt;I25,"El valor ofertado por cada uno de los items no puede ser mayor al precio techo","")</f>
        <v/>
      </c>
    </row>
    <row r="26" spans="2:12" s="7" customFormat="1" ht="18" customHeight="1" x14ac:dyDescent="0.3">
      <c r="B26" s="3" t="s">
        <v>25</v>
      </c>
      <c r="C26" s="3"/>
      <c r="D26" s="3"/>
      <c r="E26" s="3"/>
      <c r="F26" s="3"/>
      <c r="G26" s="3"/>
      <c r="H26" s="27"/>
      <c r="I26" s="27"/>
      <c r="J26" s="27"/>
      <c r="K26" s="27"/>
      <c r="L26" s="27"/>
    </row>
    <row r="27" spans="2:12" s="7" customFormat="1" ht="49.2" customHeight="1" x14ac:dyDescent="0.3">
      <c r="B27" s="28">
        <v>8</v>
      </c>
      <c r="C27" s="35" t="s">
        <v>41</v>
      </c>
      <c r="D27" s="35"/>
      <c r="E27" s="35"/>
      <c r="F27" s="30">
        <v>4</v>
      </c>
      <c r="G27" s="30">
        <v>18</v>
      </c>
      <c r="H27" s="31">
        <v>10986673</v>
      </c>
      <c r="I27" s="32">
        <f>ROUND(G27*H27,0)</f>
        <v>197760114</v>
      </c>
      <c r="J27" s="33"/>
      <c r="K27" s="34">
        <f>ROUND(G27*J27,0)</f>
        <v>0</v>
      </c>
      <c r="L27" s="2" t="str">
        <f>+IF(K27&gt;I27,"El valor ofertado por cada uno de los items no puede ser mayor al precio techo","")</f>
        <v/>
      </c>
    </row>
    <row r="28" spans="2:12" s="7" customFormat="1" ht="18" customHeight="1" x14ac:dyDescent="0.3">
      <c r="B28" s="3" t="s">
        <v>26</v>
      </c>
      <c r="C28" s="3"/>
      <c r="D28" s="3"/>
      <c r="E28" s="3"/>
      <c r="F28" s="3"/>
      <c r="G28" s="3"/>
      <c r="H28" s="27"/>
      <c r="I28" s="27"/>
      <c r="J28" s="27"/>
      <c r="K28" s="27"/>
      <c r="L28" s="27"/>
    </row>
    <row r="29" spans="2:12" s="7" customFormat="1" ht="49.2" customHeight="1" x14ac:dyDescent="0.3">
      <c r="B29" s="28">
        <v>9</v>
      </c>
      <c r="C29" s="35" t="s">
        <v>40</v>
      </c>
      <c r="D29" s="35"/>
      <c r="E29" s="35"/>
      <c r="F29" s="30">
        <v>4</v>
      </c>
      <c r="G29" s="30">
        <v>18</v>
      </c>
      <c r="H29" s="31">
        <v>11580551</v>
      </c>
      <c r="I29" s="32">
        <f>ROUND(G29*H29,0)</f>
        <v>208449918</v>
      </c>
      <c r="J29" s="33"/>
      <c r="K29" s="34">
        <f>ROUND(G29*J29,0)</f>
        <v>0</v>
      </c>
      <c r="L29" s="2" t="str">
        <f>+IF(K29&gt;I29,"El valor ofertado por cada uno de los items no puede ser mayor al precio techo","")</f>
        <v/>
      </c>
    </row>
    <row r="30" spans="2:12" s="7" customFormat="1" ht="18" customHeight="1" x14ac:dyDescent="0.3">
      <c r="B30" s="3" t="s">
        <v>30</v>
      </c>
      <c r="C30" s="3"/>
      <c r="D30" s="3"/>
      <c r="E30" s="3"/>
      <c r="F30" s="3"/>
      <c r="G30" s="3"/>
      <c r="H30" s="27"/>
      <c r="I30" s="27"/>
      <c r="J30" s="27"/>
      <c r="K30" s="27"/>
      <c r="L30" s="27"/>
    </row>
    <row r="31" spans="2:12" s="7" customFormat="1" ht="163.80000000000001" customHeight="1" x14ac:dyDescent="0.3">
      <c r="B31" s="28">
        <v>10</v>
      </c>
      <c r="C31" s="35" t="s">
        <v>27</v>
      </c>
      <c r="D31" s="35"/>
      <c r="E31" s="35"/>
      <c r="F31" s="30">
        <v>5</v>
      </c>
      <c r="G31" s="30">
        <v>1</v>
      </c>
      <c r="H31" s="31">
        <v>58815945</v>
      </c>
      <c r="I31" s="32">
        <f>ROUND(G31*H31,0)</f>
        <v>58815945</v>
      </c>
      <c r="J31" s="33"/>
      <c r="K31" s="34">
        <f>ROUND(G31*J31,0)</f>
        <v>0</v>
      </c>
      <c r="L31" s="2" t="str">
        <f>+IF(K31&gt;I31,"El valor ofertado por cada uno de los items no puede ser mayor al precio techo","")</f>
        <v/>
      </c>
    </row>
    <row r="32" spans="2:12" s="11" customFormat="1" ht="18.75" customHeight="1" x14ac:dyDescent="0.3">
      <c r="B32" s="36" t="s">
        <v>28</v>
      </c>
      <c r="C32" s="36"/>
      <c r="D32" s="36"/>
      <c r="E32" s="36"/>
      <c r="F32" s="36"/>
      <c r="G32" s="36"/>
      <c r="H32" s="37"/>
      <c r="I32" s="38">
        <f>I14+I15++I17+I19+I22+I23+I25+I27+I29+I31</f>
        <v>1107591844</v>
      </c>
      <c r="J32" s="39"/>
      <c r="K32" s="38">
        <f>K14+K15++K17+K19+K22+K23+K25+K27+K29+K31</f>
        <v>0</v>
      </c>
    </row>
    <row r="33" spans="12:12" ht="13.8" x14ac:dyDescent="0.3">
      <c r="L33" s="39"/>
    </row>
    <row r="34" spans="12:12" ht="13.8" x14ac:dyDescent="0.3">
      <c r="L34" s="39"/>
    </row>
    <row r="35" spans="12:12" ht="13.5" customHeight="1" x14ac:dyDescent="0.3">
      <c r="L35" s="39"/>
    </row>
    <row r="36" spans="12:12" ht="13.5" customHeight="1" x14ac:dyDescent="0.3">
      <c r="L36" s="39"/>
    </row>
    <row r="37" spans="12:12" ht="13.5" customHeight="1" x14ac:dyDescent="0.3">
      <c r="L37" s="39"/>
    </row>
    <row r="38" spans="12:12" ht="13.5" customHeight="1" x14ac:dyDescent="0.3">
      <c r="L38" s="39"/>
    </row>
    <row r="39" spans="12:12" ht="13.5" customHeight="1" x14ac:dyDescent="0.3"/>
  </sheetData>
  <sheetProtection autoFilter="0"/>
  <mergeCells count="38">
    <mergeCell ref="B2:L4"/>
    <mergeCell ref="B5:L5"/>
    <mergeCell ref="B6:L6"/>
    <mergeCell ref="B10:L10"/>
    <mergeCell ref="B11:L11"/>
    <mergeCell ref="C7:D7"/>
    <mergeCell ref="C8:D8"/>
    <mergeCell ref="C9:D9"/>
    <mergeCell ref="J7:L7"/>
    <mergeCell ref="J8:L8"/>
    <mergeCell ref="J9:L9"/>
    <mergeCell ref="G7:H7"/>
    <mergeCell ref="G8:H8"/>
    <mergeCell ref="G9:H9"/>
    <mergeCell ref="E7:F7"/>
    <mergeCell ref="E8:F8"/>
    <mergeCell ref="E9:F9"/>
    <mergeCell ref="C12:E12"/>
    <mergeCell ref="C31:E31"/>
    <mergeCell ref="C19:E19"/>
    <mergeCell ref="C22:E22"/>
    <mergeCell ref="C17:E17"/>
    <mergeCell ref="C25:E25"/>
    <mergeCell ref="B13:G13"/>
    <mergeCell ref="B32:G32"/>
    <mergeCell ref="B30:G30"/>
    <mergeCell ref="B28:G28"/>
    <mergeCell ref="B26:G26"/>
    <mergeCell ref="B24:G24"/>
    <mergeCell ref="C23:E23"/>
    <mergeCell ref="C27:E27"/>
    <mergeCell ref="C29:E29"/>
    <mergeCell ref="B21:G21"/>
    <mergeCell ref="B20:G20"/>
    <mergeCell ref="C14:E14"/>
    <mergeCell ref="B16:G16"/>
    <mergeCell ref="C15:E15"/>
    <mergeCell ref="B18:G18"/>
  </mergeCells>
  <printOptions horizontalCentered="1"/>
  <pageMargins left="0.31496062992125984" right="0.31496062992125984" top="0.35433070866141736" bottom="0.35433070866141736" header="0.31496062992125984" footer="0.31496062992125984"/>
  <pageSetup paperSize="9" scale="55" fitToHeight="4" orientation="portrait" r:id="rId1"/>
  <ignoredErrors>
    <ignoredError sqref="G18:H18 G15 C18:E18 L18 I18:K18 I16:K16 I20:K21 I17 I14 K14 I15 K15 K17 I19 K19 I24:K24 I22 K22 I23 K23 I26:K26 I25 K25 I28:K28 I27 K27 I30:K30 I29 K29 I31 K31"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ad2d987-4a37-4165-b82c-28e0f63ce5c3">
      <Terms xmlns="http://schemas.microsoft.com/office/infopath/2007/PartnerControls"/>
    </lcf76f155ced4ddcb4097134ff3c332f>
    <Orden xmlns="3ad2d987-4a37-4165-b82c-28e0f63ce5c3" xsi:nil="true"/>
    <TaxCatchAll xmlns="eaca1864-6c13-4b01-932a-3666a1d013f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644A4167D61CE4089ADEBA17DD6C540" ma:contentTypeVersion="14" ma:contentTypeDescription="Crear nuevo documento." ma:contentTypeScope="" ma:versionID="bcd55d86bb72fbb1d3c13e3ea3d74cc6">
  <xsd:schema xmlns:xsd="http://www.w3.org/2001/XMLSchema" xmlns:xs="http://www.w3.org/2001/XMLSchema" xmlns:p="http://schemas.microsoft.com/office/2006/metadata/properties" xmlns:ns2="3ad2d987-4a37-4165-b82c-28e0f63ce5c3" xmlns:ns3="eaca1864-6c13-4b01-932a-3666a1d013fa" targetNamespace="http://schemas.microsoft.com/office/2006/metadata/properties" ma:root="true" ma:fieldsID="b34ac344b961822f238965b19fe830f9" ns2:_="" ns3:_="">
    <xsd:import namespace="3ad2d987-4a37-4165-b82c-28e0f63ce5c3"/>
    <xsd:import namespace="eaca1864-6c13-4b01-932a-3666a1d013f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Ord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d2d987-4a37-4165-b82c-28e0f63ce5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7ec9755-0539-4a6c-b55f-adec7fd451c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Orden" ma:index="21" nillable="true" ma:displayName="Orden" ma:format="Dropdown" ma:internalName="Orden"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eaca1864-6c13-4b01-932a-3666a1d013f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097057d-65d6-4203-91da-379d41d1bc77}" ma:internalName="TaxCatchAll" ma:showField="CatchAllData" ma:web="eaca1864-6c13-4b01-932a-3666a1d013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943204-4908-4728-8895-AB0EEF8A3655}">
  <ds:schemaRefs>
    <ds:schemaRef ds:uri="http://schemas.microsoft.com/office/2006/metadata/properties"/>
    <ds:schemaRef ds:uri="http://schemas.microsoft.com/office/infopath/2007/PartnerControls"/>
    <ds:schemaRef ds:uri="3ad2d987-4a37-4165-b82c-28e0f63ce5c3"/>
    <ds:schemaRef ds:uri="eaca1864-6c13-4b01-932a-3666a1d013fa"/>
  </ds:schemaRefs>
</ds:datastoreItem>
</file>

<file path=customXml/itemProps2.xml><?xml version="1.0" encoding="utf-8"?>
<ds:datastoreItem xmlns:ds="http://schemas.openxmlformats.org/officeDocument/2006/customXml" ds:itemID="{4EA40F15-D701-428E-A13F-B5051C03C9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d2d987-4a37-4165-b82c-28e0f63ce5c3"/>
    <ds:schemaRef ds:uri="eaca1864-6c13-4b01-932a-3666a1d013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D6386D0-D405-4C39-A2CA-754C24B375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FOE</vt:lpstr>
      <vt:lpstr>FOE!Área_de_impresión</vt:lpstr>
      <vt:lpstr>FOE!Títulos_a_imprimir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sofia ortiz tinoco</dc:creator>
  <cp:keywords/>
  <dc:description/>
  <cp:lastModifiedBy>DIEGO ALEXANDER QUINTANILLA ORTIZ</cp:lastModifiedBy>
  <cp:revision/>
  <dcterms:created xsi:type="dcterms:W3CDTF">2023-02-03T17:39:36Z</dcterms:created>
  <dcterms:modified xsi:type="dcterms:W3CDTF">2026-03-03T15:34:34Z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0x0101004644A4167D61CE4089ADEBA17DD6C540</vt:lpwstr>
  </property>
  <property fmtid="{D5CDD505-2E9C-101B-9397-08002B2CF9AE}" pid="3" name="MediaServiceImageTags">
    <vt:lpwstr/>
  </property>
</Properties>
</file>