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eyesg\Documents\Contratación 2026\3. Menor Cuantía\4. AA CENTRAL CALI\2. DOCUMENTOS PROCESO\Publicados\"/>
    </mc:Choice>
  </mc:AlternateContent>
  <xr:revisionPtr revIDLastSave="0" documentId="13_ncr:1_{F7AF2BE6-AFBA-43C3-8BBB-18612174185D}" xr6:coauthVersionLast="47" xr6:coauthVersionMax="47" xr10:uidLastSave="{00000000-0000-0000-0000-000000000000}"/>
  <bookViews>
    <workbookView xWindow="-120" yWindow="-120" windowWidth="29040" windowHeight="15840" tabRatio="683" xr2:uid="{FCAE5925-9AB9-49B2-9D60-6D3525B7DE5C}"/>
  </bookViews>
  <sheets>
    <sheet name="Mto Preventivo" sheetId="10" r:id="rId1"/>
    <sheet name="Bolsa de Repuestos" sheetId="1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4" i="11" l="1"/>
  <c r="F72" i="11"/>
  <c r="G72" i="11" s="1"/>
  <c r="F4" i="11"/>
  <c r="G4" i="11" s="1"/>
  <c r="F71" i="11"/>
  <c r="G71" i="11" s="1"/>
  <c r="F5" i="11"/>
  <c r="G5" i="11" s="1"/>
  <c r="F6" i="11"/>
  <c r="G6" i="11" s="1"/>
  <c r="F7" i="11"/>
  <c r="G7" i="11" s="1"/>
  <c r="F8" i="11"/>
  <c r="G8" i="11" s="1"/>
  <c r="F9" i="11"/>
  <c r="G9" i="11" s="1"/>
  <c r="F10" i="11"/>
  <c r="G10" i="11" s="1"/>
  <c r="F11" i="11"/>
  <c r="G11" i="11" s="1"/>
  <c r="F12" i="11"/>
  <c r="G12" i="11" s="1"/>
  <c r="F13" i="11"/>
  <c r="G13" i="11" s="1"/>
  <c r="F14" i="11"/>
  <c r="G14" i="11" s="1"/>
  <c r="F15" i="11"/>
  <c r="G15" i="11" s="1"/>
  <c r="F16" i="11"/>
  <c r="G16" i="11" s="1"/>
  <c r="F17" i="11"/>
  <c r="G17" i="11" s="1"/>
  <c r="F18" i="11"/>
  <c r="G18" i="11" s="1"/>
  <c r="F19" i="11"/>
  <c r="G19" i="11" s="1"/>
  <c r="F20" i="11"/>
  <c r="G20" i="11" s="1"/>
  <c r="F21" i="11"/>
  <c r="G21" i="11" s="1"/>
  <c r="F22" i="11"/>
  <c r="G22" i="11" s="1"/>
  <c r="F23" i="11"/>
  <c r="G23" i="11" s="1"/>
  <c r="F24" i="11"/>
  <c r="G24" i="11" s="1"/>
  <c r="F25" i="11"/>
  <c r="G25" i="11" s="1"/>
  <c r="F26" i="11"/>
  <c r="G26" i="11" s="1"/>
  <c r="F27" i="11"/>
  <c r="G27" i="11" s="1"/>
  <c r="F28" i="11"/>
  <c r="G28" i="11" s="1"/>
  <c r="F29" i="11"/>
  <c r="G29" i="11" s="1"/>
  <c r="F30" i="11"/>
  <c r="G30" i="11" s="1"/>
  <c r="F31" i="11"/>
  <c r="G31" i="11" s="1"/>
  <c r="F32" i="11"/>
  <c r="G32" i="11" s="1"/>
  <c r="F33" i="11"/>
  <c r="G33" i="11" s="1"/>
  <c r="F34" i="11"/>
  <c r="G34" i="11" s="1"/>
  <c r="F35" i="11"/>
  <c r="G35" i="11" s="1"/>
  <c r="F36" i="11"/>
  <c r="G36" i="11" s="1"/>
  <c r="F37" i="11"/>
  <c r="G37" i="11" s="1"/>
  <c r="F38" i="11"/>
  <c r="G38" i="11" s="1"/>
  <c r="F39" i="11"/>
  <c r="G39" i="11" s="1"/>
  <c r="F40" i="11"/>
  <c r="G40" i="11" s="1"/>
  <c r="F41" i="11"/>
  <c r="G41" i="11" s="1"/>
  <c r="F42" i="11"/>
  <c r="G42" i="11" s="1"/>
  <c r="F43" i="11"/>
  <c r="G43" i="11" s="1"/>
  <c r="F44" i="11"/>
  <c r="G44" i="11" s="1"/>
  <c r="F45" i="11"/>
  <c r="G45" i="11" s="1"/>
  <c r="F46" i="11"/>
  <c r="G46" i="11" s="1"/>
  <c r="F47" i="11"/>
  <c r="G47" i="11" s="1"/>
  <c r="F48" i="11"/>
  <c r="G48" i="11" s="1"/>
  <c r="F49" i="11"/>
  <c r="G49" i="11" s="1"/>
  <c r="F50" i="11"/>
  <c r="G50" i="11" s="1"/>
  <c r="F51" i="11"/>
  <c r="G51" i="11" s="1"/>
  <c r="F52" i="11"/>
  <c r="G52" i="11" s="1"/>
  <c r="F53" i="11"/>
  <c r="G53" i="11" s="1"/>
  <c r="F54" i="11"/>
  <c r="G54" i="11" s="1"/>
  <c r="F55" i="11"/>
  <c r="G55" i="11" s="1"/>
  <c r="F56" i="11"/>
  <c r="G56" i="11" s="1"/>
  <c r="F57" i="11"/>
  <c r="G57" i="11" s="1"/>
  <c r="F58" i="11"/>
  <c r="G58" i="11" s="1"/>
  <c r="F59" i="11"/>
  <c r="G59" i="11" s="1"/>
  <c r="F60" i="11"/>
  <c r="G60" i="11" s="1"/>
  <c r="F61" i="11"/>
  <c r="G61" i="11" s="1"/>
  <c r="F62" i="11"/>
  <c r="G62" i="11" s="1"/>
  <c r="F63" i="11"/>
  <c r="G63" i="11" s="1"/>
  <c r="F64" i="11"/>
  <c r="G64" i="11" s="1"/>
  <c r="F65" i="11"/>
  <c r="G65" i="11" s="1"/>
  <c r="F66" i="11"/>
  <c r="G66" i="11" s="1"/>
  <c r="F67" i="11"/>
  <c r="G67" i="11" s="1"/>
  <c r="F68" i="11"/>
  <c r="G68" i="11" s="1"/>
  <c r="F69" i="11"/>
  <c r="G69" i="11" s="1"/>
  <c r="F70" i="11"/>
  <c r="G70" i="11" s="1"/>
  <c r="I8" i="10"/>
  <c r="J8" i="10" s="1"/>
  <c r="I9" i="10"/>
  <c r="J9" i="10" s="1"/>
  <c r="I10" i="10"/>
  <c r="J10" i="10" s="1"/>
  <c r="I11" i="10"/>
  <c r="J11" i="10" s="1"/>
  <c r="I12" i="10"/>
  <c r="J12" i="10" s="1"/>
  <c r="I13" i="10"/>
  <c r="J13" i="10" s="1"/>
  <c r="I14" i="10"/>
  <c r="J14" i="10" s="1"/>
  <c r="I15" i="10"/>
  <c r="J15" i="10" s="1"/>
  <c r="I16" i="10"/>
  <c r="J16" i="10" s="1"/>
  <c r="I17" i="10"/>
  <c r="J17" i="10" s="1"/>
  <c r="I18" i="10"/>
  <c r="J18" i="10" s="1"/>
  <c r="I19" i="10"/>
  <c r="J19" i="10" s="1"/>
  <c r="I20" i="10"/>
  <c r="J20" i="10" s="1"/>
  <c r="I21" i="10"/>
  <c r="J21" i="10" s="1"/>
  <c r="I22" i="10"/>
  <c r="J22" i="10" s="1"/>
  <c r="I23" i="10"/>
  <c r="J23" i="10" s="1"/>
  <c r="I24" i="10"/>
  <c r="J24" i="10" s="1"/>
  <c r="I25" i="10"/>
  <c r="J25" i="10" s="1"/>
  <c r="I26" i="10"/>
  <c r="J26" i="10" s="1"/>
  <c r="I7" i="10"/>
  <c r="J7" i="10" s="1"/>
  <c r="K7" i="10" s="1"/>
  <c r="K8" i="10" l="1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 l="1"/>
</calcChain>
</file>

<file path=xl/sharedStrings.xml><?xml version="1.0" encoding="utf-8"?>
<sst xmlns="http://schemas.openxmlformats.org/spreadsheetml/2006/main" count="284" uniqueCount="202">
  <si>
    <t>VARIADORES</t>
  </si>
  <si>
    <t>MODULO DE CONTROL</t>
  </si>
  <si>
    <t>UNIDAD RECUPERADORA DE ENERGIA (URE)</t>
  </si>
  <si>
    <t>DESCRIPCION</t>
  </si>
  <si>
    <t>CANTIDAD</t>
  </si>
  <si>
    <t>1.1</t>
  </si>
  <si>
    <t>UND</t>
  </si>
  <si>
    <t>1.2</t>
  </si>
  <si>
    <t>1.3</t>
  </si>
  <si>
    <t>M</t>
  </si>
  <si>
    <t>1.4</t>
  </si>
  <si>
    <t>1.5</t>
  </si>
  <si>
    <t>Suministro e instalación de electrovalvula para Fancoil de ducto marca Confortfresh FC4AB9</t>
  </si>
  <si>
    <t>1.6</t>
  </si>
  <si>
    <t>Suministro e instalación de ducto flexible 6"</t>
  </si>
  <si>
    <t>1.7</t>
  </si>
  <si>
    <t>Suministro e instalación de ducto flexible 8"</t>
  </si>
  <si>
    <t>1.8</t>
  </si>
  <si>
    <t>Suministro e instalación de ducto flexible 12"</t>
  </si>
  <si>
    <t>1.9</t>
  </si>
  <si>
    <t>Suministro e instalación de bomba de condensado para  Fancoil cassette FC4AV4</t>
  </si>
  <si>
    <t>1.10</t>
  </si>
  <si>
    <t xml:space="preserve">Suministro   e   instalación   de   aislamiento   térmico de 5mm   en poliuretano inyectado con acabado metalizado, incluye elemento adhesivo de union y sello </t>
  </si>
  <si>
    <t>M2</t>
  </si>
  <si>
    <t>1.11</t>
  </si>
  <si>
    <t>Suministro e instalación de clavija 2P+T incluye cable encauchetado 3x14 hasta 3 metros</t>
  </si>
  <si>
    <t>1.12</t>
  </si>
  <si>
    <t xml:space="preserve">Suministro e instalación de aislamiento para tubería de 1” en acero al carbono, con espuma expandida y enchaquetado metalico </t>
  </si>
  <si>
    <t>1.13</t>
  </si>
  <si>
    <t xml:space="preserve">Suministro e instalación de aislamiento para tubería de 2” en acero al carbono, con espuma expandida y enchaquetado metalico </t>
  </si>
  <si>
    <t>1.14</t>
  </si>
  <si>
    <t xml:space="preserve">Suministro e instalación de aislamiento para tubería de 6” en acero al carbono, con espuma expandida y enchaquetado metalico </t>
  </si>
  <si>
    <t>1.15</t>
  </si>
  <si>
    <t xml:space="preserve">Suministro e instalación de aislamiento para tubería de 8” en acero al carbono, con espuma expandida y enchaquetado metalico </t>
  </si>
  <si>
    <t>1.16</t>
  </si>
  <si>
    <t xml:space="preserve">Suministro e instalación de aislamiento para tubería de 12” en acero al carbono, con espuma expandida y enchaquetado metalico </t>
  </si>
  <si>
    <t>1.17</t>
  </si>
  <si>
    <t xml:space="preserve">Suministro e instalación de Dámper con dimensiones de 30” x 15” de ajuste manual </t>
  </si>
  <si>
    <t>1.18</t>
  </si>
  <si>
    <t xml:space="preserve">Suministro e instalación de Dámper con dimensiones de 28” x 14” de ajuste manual </t>
  </si>
  <si>
    <t>1.19</t>
  </si>
  <si>
    <t>Suministro e instalción de variador 460/60/3 para 7,5Kw-10hp</t>
  </si>
  <si>
    <t>1.20</t>
  </si>
  <si>
    <t>Suministro e instalción de variador  460/60/3 para 15Kw-20hp</t>
  </si>
  <si>
    <t>1.21</t>
  </si>
  <si>
    <t>Mantenimiento correctivo general bombas de condensado/helada, marca ARMSTRONG, consiste en realizar la  limpieza, suministro e intalación de componentes rodamientos, combio de sellos, lubricación, limpieza de variados y chequeo de impulsores</t>
  </si>
  <si>
    <t>1.22</t>
  </si>
  <si>
    <t>1.23</t>
  </si>
  <si>
    <t>1.24</t>
  </si>
  <si>
    <t>SUMINISTRO E INSTALACION DE VALVULA TIPO MARIPOSADE 8" EN ACERO PARA TUBERIA DE AGUA HELADA. INCLUYE: VALVULA, TORNILLERIA EN ACERO INOXIDABLE, EMPAQUE EN NEOPRENO Y RETIRO Y REINSTALACION DE AISLAMIENTO EN POLIURETANO.</t>
  </si>
  <si>
    <t>1.25</t>
  </si>
  <si>
    <t>SUMINISTRO E INSTALACION DE VALVULA TIPO MARIPOSA DE CIERRE GRADUAL 10" EN ACERO PARA TUBERIA DE AGUA HELADA RANURADA . INCLUYE: VALVULA, TORNILLERIA EN ACERO INOXIDABLE, EMPAQUE EN NEOPRENO Y RETIRO Y REINSTALACION DE AISLAMIENTO EN POLIURETANO.</t>
  </si>
  <si>
    <t>1.26</t>
  </si>
  <si>
    <t>1.27</t>
  </si>
  <si>
    <t>SERVICIO DE MANTENIMIENTO PREVENTIVO INTERCAMBIADOR AGUA HELADA. INCLUYE: LAVADO CON SONDA Y CEPILLO ESPECIAL PARA INTERCAMBIADOR CORAZA TUBO.</t>
  </si>
  <si>
    <t>1.28</t>
  </si>
  <si>
    <t>SUMINISTRO Y CAMBIO DE SELLO PARA COMPUERTAS INTERCAMBIADOR AGUA HELADA Y CONDENSACION</t>
  </si>
  <si>
    <t>1.29</t>
  </si>
  <si>
    <t>SERVICIO DE MANTENIMIENTO PREVENTIVO INTERCAMBIADOR AGUA CONDENSACION. INCLUYE: LAVADO CON SONDA Y CEPILLO ESPECIAL PARA INTERCAMBIADOR CORAZA TUBO.</t>
  </si>
  <si>
    <t>1.30</t>
  </si>
  <si>
    <t>1.31</t>
  </si>
  <si>
    <t>1.32</t>
  </si>
  <si>
    <t>SUMINISTRO E INSTALACION DE ELECTROBOMBA SUMERGIBLE PARA EQUIPO DE AIRE ACONDICIONADO TIPO CASSETTE</t>
  </si>
  <si>
    <t>1.33</t>
  </si>
  <si>
    <t>1.34</t>
  </si>
  <si>
    <t>SUMINISTRO E INSTALACION DE CHUMACERA LADO CERRADO PARA EJE DE 20mm  A 50 mm</t>
  </si>
  <si>
    <t>1.35</t>
  </si>
  <si>
    <t>SUMINISTRO E INSTALACION DE CHUMACERA LADO CERRADO PARA EJE DE 51mm  A 100 mm</t>
  </si>
  <si>
    <t>1.36</t>
  </si>
  <si>
    <t>1.37</t>
  </si>
  <si>
    <t>1.38</t>
  </si>
  <si>
    <t>1.39</t>
  </si>
  <si>
    <t xml:space="preserve">SUMINISTRO Y INSTALACIÓN DE TUBERÍA DE AGUA EN PVC DE 2" CON  ACCESORIOS Y RECUBRIMIENTO DE POLIURETANO Y LAMINA </t>
  </si>
  <si>
    <t>1.40</t>
  </si>
  <si>
    <t xml:space="preserve">SUMINISTRO Y INSTALACIÓN DE TUBERÍA DE AGUA EN PVC DE 3/4" CON  ACCESORIOS Y RECUBRIMIENTO DE POLIURETANO Y LAMINA </t>
  </si>
  <si>
    <t>1.41</t>
  </si>
  <si>
    <t>SUMINISTRO E INSTALACION VÁLVULA DE COMPUERTA DE 3" DE BRONCE INCLUYE ACCESORIOS DE CONEXIÓN</t>
  </si>
  <si>
    <t>1.42</t>
  </si>
  <si>
    <t xml:space="preserve">SUMINISTRO E INSTALACION VÁLVULA DE CORTINA DE 3/4 DE BRONCE INCLUYE ACCESORIOS DE CONEXIÓN                                                                                                                                                                                                   </t>
  </si>
  <si>
    <t>1.43</t>
  </si>
  <si>
    <t>SUMINISTRO Y INSTALACION DE BREAKER DE 20 AMP 2 X20</t>
  </si>
  <si>
    <t>1.44</t>
  </si>
  <si>
    <t>SUMINSTRO E INSTALACION CABLE UNIFILAR CERTIFICADO 3X12 AWG</t>
  </si>
  <si>
    <t>1.45</t>
  </si>
  <si>
    <t>1.46</t>
  </si>
  <si>
    <t>1.47</t>
  </si>
  <si>
    <t>SUMINISTRO E INSTALACION DE CORREAS PARA UMA'S REF: AX 43</t>
  </si>
  <si>
    <t>1.48</t>
  </si>
  <si>
    <t>SUMINISTRO E INSTALACION DE CORREAS PARA UMA'S REF: A60</t>
  </si>
  <si>
    <t>1.49</t>
  </si>
  <si>
    <t>SUMINISTRO E INSTALACION DE CORREAS PARA UMA'S REF: A55</t>
  </si>
  <si>
    <t>1.50</t>
  </si>
  <si>
    <t>SUMINISTRO E INSTALACION DE CORREAS PARA UMA'S REF: 34</t>
  </si>
  <si>
    <t>1.51</t>
  </si>
  <si>
    <t>SUMINISTRO E INSTALACION DE CORREAS PARA UMA'S REF: BX -70</t>
  </si>
  <si>
    <t>1.52</t>
  </si>
  <si>
    <t>SUMINISTRO E INSTALACION DE CORREAS PARA UMA'S REF: BX -96</t>
  </si>
  <si>
    <t>1.53</t>
  </si>
  <si>
    <t>SUMINISTRO E INSTALACION DE CORREAS PARA UMA'S REF: BX-97</t>
  </si>
  <si>
    <t>1.54</t>
  </si>
  <si>
    <t>SUMINISTRO E INSTALACION DE CORREAS PARA UMA'S REF: A-66</t>
  </si>
  <si>
    <t>1.55</t>
  </si>
  <si>
    <t>SUMINISTRO E INSTALACION DE CORREAS PARA UMA'S REF: A-57</t>
  </si>
  <si>
    <t>1.56</t>
  </si>
  <si>
    <t>SUMINISTRO E INSTALACION DE CORREAS PARA UMA'S REF: A-54</t>
  </si>
  <si>
    <t>1.57</t>
  </si>
  <si>
    <t>SUMINISTRO E INSTALACION DE CORREAS PARA UMA'S REF: A-55</t>
  </si>
  <si>
    <t>1.58</t>
  </si>
  <si>
    <t>SUMINISTRO E INSTALACION DE CORREAS PARA UMA'S REF: AX-60</t>
  </si>
  <si>
    <t>1.59</t>
  </si>
  <si>
    <t>SUMINISTRO E INSTALACION DE CORREAS PARA UMA'S REF: AX-43</t>
  </si>
  <si>
    <t>1.60</t>
  </si>
  <si>
    <t>SUMINISTRO E INSTALACION DE CORREAS PARA UMA'S REF: B-33</t>
  </si>
  <si>
    <t>1.61</t>
  </si>
  <si>
    <t>SUMINISTRO E INSTALACION DE CORREAS PARA UMA'S REF: BX-39</t>
  </si>
  <si>
    <t>1.62</t>
  </si>
  <si>
    <t>SUMINISTRO E INSTALACION DE CORREAS PARA UMA'S REF: BX-34</t>
  </si>
  <si>
    <t>1.63</t>
  </si>
  <si>
    <t>SUMINISTRO E INSTALACION DE CORREAS PARA UMA'S REF: B-34</t>
  </si>
  <si>
    <t>1.64</t>
  </si>
  <si>
    <t>SUMINISTRO E INSTALACION DE CORREAS PARA UMA'S REF: BX-36</t>
  </si>
  <si>
    <t>1.65</t>
  </si>
  <si>
    <t>SUMINISTRO E INSTALACION DE CORREAS PARA UMA'S REF: BX-33</t>
  </si>
  <si>
    <t>1.66</t>
  </si>
  <si>
    <t>SUMINISTRO E INSTALACION DE CORREAS PARA UMA'S REF: A-34</t>
  </si>
  <si>
    <t>1.67</t>
  </si>
  <si>
    <t>SUMINISTRO E INSTALACION DE CORREAS PARA UMA'S REF: AX-47</t>
  </si>
  <si>
    <t>1.68</t>
  </si>
  <si>
    <t>SUMINISTRO E INSTALACION DE CORREAS PARA UMA'S REF: BX-40</t>
  </si>
  <si>
    <t>SUMINISTRO E INSTALACION DE CORREAS PARA UMA'S REF: A -80</t>
  </si>
  <si>
    <t>SUMINISTRO E INSTALACIÓN DE BANDEJA RECOLECTORA PARA LA UNIDAD MANEJADORA DE AIRE (UMA); ELEMANTO DESTINADO  A LA RECOLECCION Y CONDUCCION DE LOS CONDENSANDOS GENERADOS DURANTE LA OPERACION DEL EQUIPO, FABRICADO EN LAMINA GALVANIZADA CALIBRE 20 Y REVESTIDO INTERNAMENTE CON LAMINA DE FIBRA DE VIDRIO IMPREGNADA EN RESINA, CON EL FIN DE GARANTIZAR RESISTENCIA A LA CORROSION, ESTANQUEIDAD Y ADECUADA DURABILIDAD EN CONDICIONES DE OPERACION CONTINUA.</t>
  </si>
  <si>
    <t>TORRES DE ENFRIAMIENTO</t>
  </si>
  <si>
    <t>PROTECT</t>
  </si>
  <si>
    <t>SMARDT</t>
  </si>
  <si>
    <t>BOMBA DE AGUA</t>
  </si>
  <si>
    <t>ARMSTRONG</t>
  </si>
  <si>
    <t>360 GPM</t>
  </si>
  <si>
    <t>540GPM</t>
  </si>
  <si>
    <t>TECAM</t>
  </si>
  <si>
    <t>FANCOIL CASSETTE</t>
  </si>
  <si>
    <t>N/A</t>
  </si>
  <si>
    <t>LOREN COOK</t>
  </si>
  <si>
    <t>EXTRACTOR</t>
  </si>
  <si>
    <t>FANCOIL DUCTO</t>
  </si>
  <si>
    <t>Ítem</t>
  </si>
  <si>
    <t>Marca</t>
  </si>
  <si>
    <t>Capacidad</t>
  </si>
  <si>
    <t>(Und)</t>
  </si>
  <si>
    <t xml:space="preserve">CHILLER / INTERCAMBIADOR DE CALOR </t>
  </si>
  <si>
    <t>360 Tn</t>
  </si>
  <si>
    <t>4,54mᶾ</t>
  </si>
  <si>
    <t>UNIDAD MANEJADORA (UMA)</t>
  </si>
  <si>
    <t>THERMO ANDINA / TECAM</t>
  </si>
  <si>
    <t>1470 a 12480 Tn</t>
  </si>
  <si>
    <t>CONFORT FRESH/</t>
  </si>
  <si>
    <t>12000 a 48000 BTU</t>
  </si>
  <si>
    <t>48000 a 60000 BTU</t>
  </si>
  <si>
    <t>TECAM/ GREE</t>
  </si>
  <si>
    <t>350hp</t>
  </si>
  <si>
    <t>SOLER &amp; PALAU S&amp;P/ FUTURE</t>
  </si>
  <si>
    <t>100 A 2000 CFM</t>
  </si>
  <si>
    <t>36612 CFM</t>
  </si>
  <si>
    <t>PLANTA DE PURIFICACIÓN DE AGUA</t>
  </si>
  <si>
    <t>Motor WEG</t>
  </si>
  <si>
    <t>3 HP</t>
  </si>
  <si>
    <t>DIFUSORAS DE AIRE</t>
  </si>
  <si>
    <t>SIEMENS/ SCHNEIDER ELECTRIC AS POR ASP</t>
  </si>
  <si>
    <t>LAVADO Y PURGA DE TUBERIA DE AGUA HELADA  DE AIRE ACONDICIONADO TUBERIA DE 8" Y 10" DE DIAMETRO, RECORRIDO DE 70 METROS APROX</t>
  </si>
  <si>
    <t xml:space="preserve">VARIADORES DE UMA  </t>
  </si>
  <si>
    <t>SCHNEIDER/ SIEMENS</t>
  </si>
  <si>
    <t>5 a 10 HP</t>
  </si>
  <si>
    <t xml:space="preserve">ARMSTRONG </t>
  </si>
  <si>
    <t>40HP</t>
  </si>
  <si>
    <t xml:space="preserve">BOLSA DE REPUESTOS - CORRECTIVOS </t>
  </si>
  <si>
    <t xml:space="preserve">Suministro e instalación de ducto en lamina galvanizada calibre 20, seccion 33" x 27", incluye adhesivo, tornillera y demás elementos para su instalacion o union con ducto existente </t>
  </si>
  <si>
    <t>LAVADO Y PURGA DE TUBERIA DE CONDENSADO DE AIRE ACONDICIONADO - TUBERIA DE 10" Y 12" DE DIAMETRO, RECORRIDO DE 25 METROS APROX</t>
  </si>
  <si>
    <t>VALOR IVA</t>
  </si>
  <si>
    <t>1.69</t>
  </si>
  <si>
    <r>
      <t xml:space="preserve">DUCTERIA DE AIRE - limpieza en seco de ductos de aire en lamina metalica, cuyas secciones oscilan entre </t>
    </r>
    <r>
      <rPr>
        <b/>
        <sz val="9"/>
        <color rgb="FF000000"/>
        <rFont val="Arial"/>
        <family val="2"/>
      </rPr>
      <t>60in * 14in y 14in *12in</t>
    </r>
    <r>
      <rPr>
        <sz val="9"/>
        <color rgb="FF000000"/>
        <rFont val="Arial"/>
        <family val="2"/>
      </rPr>
      <t>, mediante aspirado mecanico y sin aplicacion  de agentes liquidos, garantizando la remocion del polvo y material particulado sin afectar la integridad del sistema</t>
    </r>
  </si>
  <si>
    <t>VALOR UNITARIO ANTES DE IVA</t>
  </si>
  <si>
    <t>VALOR TOTAL</t>
  </si>
  <si>
    <t xml:space="preserve">Equipo / Componente </t>
  </si>
  <si>
    <t xml:space="preserve">TOTAL (SUMATORIA BOLSA DE REPUESTOS - MANTENIMIENTO CORRECTIVO) </t>
  </si>
  <si>
    <t>SUMINISTRO E INSTALACION DE VALVULA TIPO MARIPOSA DE 12" EN ACERO PARA TUBERIA DE AGUA HELADA. INCLUYE: VALVULA, TORNILLERIA EN ACERO INOXIDABLE, EMPAQUE EN NEOPRENO Y RETIRO Y REINSTALACION DE AISLAMIENTO EN POLIURETANO.</t>
  </si>
  <si>
    <t>SUMINISTRO E INSTALACION DE VALVULA TIPO MARIPOSA DE 12" EN ACERO PARA TUBERIA DE AGUA DE CONDENSACION. INCLUYE: VALVULA, TORNILLERIA EN ACERO INOXIDABLE, EMPAQUE EN NEOPRENO.</t>
  </si>
  <si>
    <t xml:space="preserve">SUMINISTRO E INSTALACIÓN DE TUBERÍA DE AGUA EN PVC DE 3" CON  ACCESORIOS Y RECUBRIMIENTO DE POLIURETANO Y LAMINA </t>
  </si>
  <si>
    <t>SUMINISTRO E INSTALACION DE VALVULA TIPO MARIPOSA DE 10" EN ACERO PARA TUBERIA DE AGUA HELADA. INCLUYE: VALVULA, TORNILLERIA EN ACERO INOXIDABLE, EMPAQUE EN NEOPRENO Y RETIRO Y REINSTALACION DE AISLAMIENTO EN POLIURETANO</t>
  </si>
  <si>
    <t>SUMINISTRO E INSTALACION DE SOPORTE RIEL CHANEL RANURADO CON TORNILLERÍA Y ARANDELA DE 3/8 Ø</t>
  </si>
  <si>
    <t>SUMINISTRO E INSTALACION VARILLA ENROSCADA 3/8 Ø</t>
  </si>
  <si>
    <t>SUMINISTO E INSTALACIÓN DE FUSIBLE
Especificaciones Técnicas de Fusibles Clase J de Alta Velocidad
1. Tipo de Fusible:
- Clasificación: Clase J
- Tipo: Fusible de alta velocidad
2. Capacidad de Interrupción:
- AC: 200 kA
- DC: 100 kA
3. Voltaje Nominal:
- AC: 600 V
- DC: 300 V
4. Corriente Nominal:
- Ampacidad: 150 A
5. Características Constructivas:
- Material del Elemento Fusible: Aleaciones metálicas que permiten una rápida fusión en condiciones de sobrecarga.
- Cuerpo: Generalmente fabricado en materiales que soportan altas temperaturas y están diseñados para evitar la propagación de la llama.
6. Dimensionamiento:
- Dimensiones (aproximadas): Especificadas por el fabricante, generalmente en la forma de su longitud y diámetro según estándares industriales.
7. Rango de Temperatura:
- Operación: Generalmente soportan temperaturas de -20 °C a +70 °C, dependiendo del diseño.
8. Certificaciones:
- Cumplimiento con normativas de seguridad y rendimiento, como UL, CSA y NEC, según corresponda.</t>
  </si>
  <si>
    <t>1.0</t>
  </si>
  <si>
    <t>UNIDAD DE MEDIDA</t>
  </si>
  <si>
    <t>Cantidad Equipos/Componentes</t>
  </si>
  <si>
    <t>Suministro e instalación de filtros lavable, dimenciones: 20" X 25" X 2"con marco de lámina Galvanizada.</t>
  </si>
  <si>
    <t>Suministro e instalación de filtros lavable, dimenciones: 20" X 12" X 2"con marco de lámina Galvanizada.</t>
  </si>
  <si>
    <t xml:space="preserve">Suministro e instalación de ducto en lamina galvanizada calibre 20, seccion31" X 14", incluye adhesivo, tornillera y demás elementos para su instalción o union con ducto existente </t>
  </si>
  <si>
    <t>SUMINISTRO E INSTALACION DE SOPORTE DE VALVULA FLOTANTE EN TORRE DE ENFRIAMIENTO</t>
  </si>
  <si>
    <t>VALOR TOTAL MANTENIMIENTO PREVENTIVO</t>
  </si>
  <si>
    <t>CANTIDAD RUTINAS</t>
  </si>
  <si>
    <t>VALOR UNITARIO SIN IVA</t>
  </si>
  <si>
    <t>VALOR UNITARIO INCLUIDO IVA</t>
  </si>
  <si>
    <t>ANEXO No. 10
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</si>
</sst>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  <charset val="1"/>
    </font>
    <font>
      <b/>
      <sz val="12"/>
      <color rgb="FFFFFFFF"/>
      <name val="Arial"/>
      <family val="2"/>
      <charset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color rgb="FFFFFFFF"/>
      <name val="Arial"/>
      <family val="2"/>
    </font>
    <font>
      <b/>
      <sz val="12"/>
      <color theme="1"/>
      <name val="Arial"/>
      <family val="2"/>
      <charset val="1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F386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44" fontId="0" fillId="0" borderId="0" xfId="0" applyNumberFormat="1"/>
    <xf numFmtId="0" fontId="8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44" fontId="8" fillId="0" borderId="5" xfId="1" applyFont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4" fontId="8" fillId="0" borderId="4" xfId="1" applyFont="1" applyFill="1" applyBorder="1" applyAlignment="1">
      <alignment horizontal="center" vertical="center"/>
    </xf>
    <xf numFmtId="44" fontId="8" fillId="0" borderId="8" xfId="1" applyFont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44" fontId="8" fillId="0" borderId="4" xfId="1" applyFont="1" applyBorder="1" applyAlignment="1">
      <alignment horizontal="center" vertical="center"/>
    </xf>
    <xf numFmtId="44" fontId="15" fillId="8" borderId="5" xfId="0" applyNumberFormat="1" applyFont="1" applyFill="1" applyBorder="1" applyAlignment="1">
      <alignment horizontal="right"/>
    </xf>
    <xf numFmtId="0" fontId="5" fillId="7" borderId="5" xfId="0" applyFont="1" applyFill="1" applyBorder="1" applyAlignment="1">
      <alignment horizontal="center" vertical="center"/>
    </xf>
    <xf numFmtId="0" fontId="16" fillId="0" borderId="0" xfId="0" applyFont="1"/>
    <xf numFmtId="0" fontId="3" fillId="3" borderId="1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44" fontId="1" fillId="0" borderId="8" xfId="1" applyFont="1" applyBorder="1" applyAlignment="1">
      <alignment vertical="center"/>
    </xf>
    <xf numFmtId="44" fontId="0" fillId="0" borderId="5" xfId="1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5" borderId="6" xfId="0" applyFont="1" applyFill="1" applyBorder="1" applyAlignment="1">
      <alignment horizontal="right"/>
    </xf>
    <xf numFmtId="0" fontId="6" fillId="5" borderId="0" xfId="0" applyFont="1" applyFill="1" applyAlignment="1">
      <alignment horizontal="right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44" fontId="0" fillId="0" borderId="5" xfId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2FC5F-C741-446A-B05E-09DA7C8EF415}">
  <dimension ref="B2:K30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4" customWidth="1"/>
    <col min="3" max="3" width="68" bestFit="1" customWidth="1"/>
    <col min="4" max="4" width="18.5703125" customWidth="1"/>
    <col min="5" max="5" width="17" customWidth="1"/>
    <col min="6" max="6" width="17.7109375" customWidth="1"/>
    <col min="7" max="7" width="22.140625" customWidth="1"/>
    <col min="8" max="8" width="19" customWidth="1"/>
    <col min="9" max="9" width="19.5703125" customWidth="1"/>
    <col min="10" max="11" width="20.7109375" customWidth="1"/>
  </cols>
  <sheetData>
    <row r="2" spans="2:11" ht="29.25" customHeight="1" x14ac:dyDescent="0.25">
      <c r="B2" s="40" t="s">
        <v>201</v>
      </c>
      <c r="C2" s="40"/>
      <c r="D2" s="40"/>
      <c r="E2" s="40"/>
      <c r="F2" s="40"/>
      <c r="G2" s="40"/>
      <c r="H2" s="40"/>
      <c r="I2" s="40"/>
      <c r="J2" s="40"/>
      <c r="K2" s="40"/>
    </row>
    <row r="3" spans="2:11" ht="25.5" customHeight="1" x14ac:dyDescent="0.25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2:11" ht="15" customHeight="1" x14ac:dyDescent="0.35">
      <c r="C4" s="32"/>
      <c r="D4" s="32"/>
      <c r="E4" s="32"/>
      <c r="F4" s="32"/>
      <c r="G4" s="32"/>
      <c r="H4" s="32"/>
    </row>
    <row r="5" spans="2:11" ht="26.25" customHeight="1" x14ac:dyDescent="0.25">
      <c r="B5" s="47" t="s">
        <v>144</v>
      </c>
      <c r="C5" s="31" t="s">
        <v>3</v>
      </c>
      <c r="D5" s="39" t="s">
        <v>145</v>
      </c>
      <c r="E5" s="47" t="s">
        <v>146</v>
      </c>
      <c r="F5" s="39" t="s">
        <v>198</v>
      </c>
      <c r="G5" s="24" t="s">
        <v>192</v>
      </c>
      <c r="H5" s="39" t="s">
        <v>199</v>
      </c>
      <c r="I5" s="39" t="s">
        <v>176</v>
      </c>
      <c r="J5" s="39" t="s">
        <v>200</v>
      </c>
      <c r="K5" s="39" t="s">
        <v>180</v>
      </c>
    </row>
    <row r="6" spans="2:11" ht="30" customHeight="1" x14ac:dyDescent="0.25">
      <c r="B6" s="47"/>
      <c r="C6" s="28" t="s">
        <v>181</v>
      </c>
      <c r="D6" s="39"/>
      <c r="E6" s="47"/>
      <c r="F6" s="39"/>
      <c r="G6" s="28" t="s">
        <v>147</v>
      </c>
      <c r="H6" s="39"/>
      <c r="I6" s="39"/>
      <c r="J6" s="39"/>
      <c r="K6" s="39"/>
    </row>
    <row r="7" spans="2:11" x14ac:dyDescent="0.25">
      <c r="B7" s="19">
        <v>1</v>
      </c>
      <c r="C7" s="19" t="s">
        <v>148</v>
      </c>
      <c r="D7" s="25" t="s">
        <v>133</v>
      </c>
      <c r="E7" s="19" t="s">
        <v>149</v>
      </c>
      <c r="F7" s="19">
        <v>3</v>
      </c>
      <c r="G7" s="19">
        <v>2</v>
      </c>
      <c r="H7" s="29"/>
      <c r="I7" s="29">
        <f>+H7*0.19</f>
        <v>0</v>
      </c>
      <c r="J7" s="26">
        <f>+I7+H7</f>
        <v>0</v>
      </c>
      <c r="K7" s="27">
        <f>+J7*F7*G7</f>
        <v>0</v>
      </c>
    </row>
    <row r="8" spans="2:11" x14ac:dyDescent="0.25">
      <c r="B8" s="2">
        <v>2</v>
      </c>
      <c r="C8" s="2" t="s">
        <v>131</v>
      </c>
      <c r="D8" s="3" t="s">
        <v>132</v>
      </c>
      <c r="E8" s="2" t="s">
        <v>150</v>
      </c>
      <c r="F8" s="2">
        <v>3</v>
      </c>
      <c r="G8" s="2">
        <v>2</v>
      </c>
      <c r="H8" s="29"/>
      <c r="I8" s="29">
        <f t="shared" ref="I8:I26" si="0">+H8*0.19</f>
        <v>0</v>
      </c>
      <c r="J8" s="26">
        <f t="shared" ref="J8:J26" si="1">+I8+H8</f>
        <v>0</v>
      </c>
      <c r="K8" s="23">
        <f t="shared" ref="K8:K26" si="2">+J8*F8*G8</f>
        <v>0</v>
      </c>
    </row>
    <row r="9" spans="2:11" ht="24" x14ac:dyDescent="0.25">
      <c r="B9" s="2">
        <v>3</v>
      </c>
      <c r="C9" s="2" t="s">
        <v>151</v>
      </c>
      <c r="D9" s="3" t="s">
        <v>152</v>
      </c>
      <c r="E9" s="2" t="s">
        <v>153</v>
      </c>
      <c r="F9" s="2">
        <v>3</v>
      </c>
      <c r="G9" s="2">
        <v>28</v>
      </c>
      <c r="H9" s="29"/>
      <c r="I9" s="29">
        <f t="shared" si="0"/>
        <v>0</v>
      </c>
      <c r="J9" s="26">
        <f t="shared" si="1"/>
        <v>0</v>
      </c>
      <c r="K9" s="23">
        <f t="shared" si="2"/>
        <v>0</v>
      </c>
    </row>
    <row r="10" spans="2:11" x14ac:dyDescent="0.25">
      <c r="B10" s="45">
        <v>4</v>
      </c>
      <c r="C10" s="2" t="s">
        <v>134</v>
      </c>
      <c r="D10" s="3" t="s">
        <v>135</v>
      </c>
      <c r="E10" s="2" t="s">
        <v>136</v>
      </c>
      <c r="F10" s="2">
        <v>2</v>
      </c>
      <c r="G10" s="2">
        <v>4</v>
      </c>
      <c r="H10" s="29"/>
      <c r="I10" s="29">
        <f t="shared" si="0"/>
        <v>0</v>
      </c>
      <c r="J10" s="26">
        <f t="shared" si="1"/>
        <v>0</v>
      </c>
      <c r="K10" s="23">
        <f t="shared" si="2"/>
        <v>0</v>
      </c>
    </row>
    <row r="11" spans="2:11" x14ac:dyDescent="0.25">
      <c r="B11" s="45"/>
      <c r="C11" s="2" t="s">
        <v>134</v>
      </c>
      <c r="D11" s="3" t="s">
        <v>135</v>
      </c>
      <c r="E11" s="2" t="s">
        <v>137</v>
      </c>
      <c r="F11" s="2">
        <v>2</v>
      </c>
      <c r="G11" s="2">
        <v>4</v>
      </c>
      <c r="H11" s="29"/>
      <c r="I11" s="29">
        <f t="shared" si="0"/>
        <v>0</v>
      </c>
      <c r="J11" s="26">
        <f t="shared" si="1"/>
        <v>0</v>
      </c>
      <c r="K11" s="23">
        <f t="shared" si="2"/>
        <v>0</v>
      </c>
    </row>
    <row r="12" spans="2:11" x14ac:dyDescent="0.25">
      <c r="B12" s="45">
        <v>5</v>
      </c>
      <c r="C12" s="45" t="s">
        <v>139</v>
      </c>
      <c r="D12" s="3" t="s">
        <v>154</v>
      </c>
      <c r="E12" s="45" t="s">
        <v>155</v>
      </c>
      <c r="F12" s="2">
        <v>2</v>
      </c>
      <c r="G12" s="2">
        <v>23</v>
      </c>
      <c r="H12" s="29"/>
      <c r="I12" s="29">
        <f t="shared" si="0"/>
        <v>0</v>
      </c>
      <c r="J12" s="26">
        <f t="shared" si="1"/>
        <v>0</v>
      </c>
      <c r="K12" s="23">
        <f t="shared" si="2"/>
        <v>0</v>
      </c>
    </row>
    <row r="13" spans="2:11" x14ac:dyDescent="0.25">
      <c r="B13" s="45"/>
      <c r="C13" s="45"/>
      <c r="D13" s="3" t="s">
        <v>138</v>
      </c>
      <c r="E13" s="45"/>
      <c r="F13" s="2">
        <v>2</v>
      </c>
      <c r="G13" s="2">
        <v>23</v>
      </c>
      <c r="H13" s="29"/>
      <c r="I13" s="29">
        <f t="shared" si="0"/>
        <v>0</v>
      </c>
      <c r="J13" s="26">
        <f t="shared" si="1"/>
        <v>0</v>
      </c>
      <c r="K13" s="23">
        <f t="shared" si="2"/>
        <v>0</v>
      </c>
    </row>
    <row r="14" spans="2:11" x14ac:dyDescent="0.25">
      <c r="B14" s="45">
        <v>6</v>
      </c>
      <c r="C14" s="45" t="s">
        <v>143</v>
      </c>
      <c r="D14" s="3" t="s">
        <v>154</v>
      </c>
      <c r="E14" s="45" t="s">
        <v>156</v>
      </c>
      <c r="F14" s="2">
        <v>2</v>
      </c>
      <c r="G14" s="2">
        <v>7</v>
      </c>
      <c r="H14" s="29"/>
      <c r="I14" s="29">
        <f t="shared" si="0"/>
        <v>0</v>
      </c>
      <c r="J14" s="26">
        <f t="shared" si="1"/>
        <v>0</v>
      </c>
      <c r="K14" s="23">
        <f t="shared" si="2"/>
        <v>0</v>
      </c>
    </row>
    <row r="15" spans="2:11" x14ac:dyDescent="0.25">
      <c r="B15" s="45"/>
      <c r="C15" s="45"/>
      <c r="D15" s="3" t="s">
        <v>157</v>
      </c>
      <c r="E15" s="45"/>
      <c r="F15" s="2">
        <v>2</v>
      </c>
      <c r="G15" s="2">
        <v>15</v>
      </c>
      <c r="H15" s="29"/>
      <c r="I15" s="29">
        <f t="shared" si="0"/>
        <v>0</v>
      </c>
      <c r="J15" s="26">
        <f t="shared" si="1"/>
        <v>0</v>
      </c>
      <c r="K15" s="23">
        <f t="shared" si="2"/>
        <v>0</v>
      </c>
    </row>
    <row r="16" spans="2:11" x14ac:dyDescent="0.25">
      <c r="B16" s="2">
        <v>7</v>
      </c>
      <c r="C16" s="2" t="s">
        <v>2</v>
      </c>
      <c r="D16" s="3" t="s">
        <v>141</v>
      </c>
      <c r="E16" s="2" t="s">
        <v>158</v>
      </c>
      <c r="F16" s="2">
        <v>2</v>
      </c>
      <c r="G16" s="2">
        <v>4</v>
      </c>
      <c r="H16" s="29"/>
      <c r="I16" s="29">
        <f t="shared" si="0"/>
        <v>0</v>
      </c>
      <c r="J16" s="26">
        <f t="shared" si="1"/>
        <v>0</v>
      </c>
      <c r="K16" s="23">
        <f t="shared" si="2"/>
        <v>0</v>
      </c>
    </row>
    <row r="17" spans="2:11" x14ac:dyDescent="0.25">
      <c r="B17" s="45">
        <v>8</v>
      </c>
      <c r="C17" s="2" t="s">
        <v>142</v>
      </c>
      <c r="D17" s="46" t="s">
        <v>159</v>
      </c>
      <c r="E17" s="2" t="s">
        <v>160</v>
      </c>
      <c r="F17" s="2">
        <v>2</v>
      </c>
      <c r="G17" s="2">
        <v>63</v>
      </c>
      <c r="H17" s="29"/>
      <c r="I17" s="29">
        <f t="shared" si="0"/>
        <v>0</v>
      </c>
      <c r="J17" s="26">
        <f t="shared" si="1"/>
        <v>0</v>
      </c>
      <c r="K17" s="23">
        <f t="shared" si="2"/>
        <v>0</v>
      </c>
    </row>
    <row r="18" spans="2:11" x14ac:dyDescent="0.25">
      <c r="B18" s="45"/>
      <c r="C18" s="2" t="s">
        <v>142</v>
      </c>
      <c r="D18" s="46"/>
      <c r="E18" s="2" t="s">
        <v>161</v>
      </c>
      <c r="F18" s="2">
        <v>2</v>
      </c>
      <c r="G18" s="2">
        <v>1</v>
      </c>
      <c r="H18" s="29"/>
      <c r="I18" s="29">
        <f t="shared" si="0"/>
        <v>0</v>
      </c>
      <c r="J18" s="26">
        <f t="shared" si="1"/>
        <v>0</v>
      </c>
      <c r="K18" s="23">
        <f t="shared" si="2"/>
        <v>0</v>
      </c>
    </row>
    <row r="19" spans="2:11" x14ac:dyDescent="0.25">
      <c r="B19" s="2">
        <v>9</v>
      </c>
      <c r="C19" s="2" t="s">
        <v>162</v>
      </c>
      <c r="D19" s="3" t="s">
        <v>163</v>
      </c>
      <c r="E19" s="2" t="s">
        <v>164</v>
      </c>
      <c r="F19" s="2">
        <v>2</v>
      </c>
      <c r="G19" s="2">
        <v>1</v>
      </c>
      <c r="H19" s="29"/>
      <c r="I19" s="29">
        <f t="shared" si="0"/>
        <v>0</v>
      </c>
      <c r="J19" s="26">
        <f t="shared" si="1"/>
        <v>0</v>
      </c>
      <c r="K19" s="23">
        <f t="shared" si="2"/>
        <v>0</v>
      </c>
    </row>
    <row r="20" spans="2:11" x14ac:dyDescent="0.25">
      <c r="B20" s="2">
        <v>10</v>
      </c>
      <c r="C20" s="2" t="s">
        <v>165</v>
      </c>
      <c r="D20" s="2" t="s">
        <v>140</v>
      </c>
      <c r="E20" s="2" t="s">
        <v>140</v>
      </c>
      <c r="F20" s="2">
        <v>1</v>
      </c>
      <c r="G20" s="2">
        <v>660</v>
      </c>
      <c r="H20" s="29"/>
      <c r="I20" s="29">
        <f t="shared" si="0"/>
        <v>0</v>
      </c>
      <c r="J20" s="26">
        <f t="shared" si="1"/>
        <v>0</v>
      </c>
      <c r="K20" s="23">
        <f t="shared" si="2"/>
        <v>0</v>
      </c>
    </row>
    <row r="21" spans="2:11" ht="48" x14ac:dyDescent="0.25">
      <c r="B21" s="2">
        <v>11</v>
      </c>
      <c r="C21" s="2" t="s">
        <v>1</v>
      </c>
      <c r="D21" s="3" t="s">
        <v>166</v>
      </c>
      <c r="E21" s="2" t="s">
        <v>140</v>
      </c>
      <c r="F21" s="2">
        <v>1</v>
      </c>
      <c r="G21" s="2">
        <v>2</v>
      </c>
      <c r="H21" s="29"/>
      <c r="I21" s="29">
        <f t="shared" si="0"/>
        <v>0</v>
      </c>
      <c r="J21" s="26">
        <f t="shared" si="1"/>
        <v>0</v>
      </c>
      <c r="K21" s="23">
        <f t="shared" si="2"/>
        <v>0</v>
      </c>
    </row>
    <row r="22" spans="2:11" ht="24" x14ac:dyDescent="0.25">
      <c r="B22" s="43">
        <v>12</v>
      </c>
      <c r="C22" s="3" t="s">
        <v>175</v>
      </c>
      <c r="D22" s="2" t="s">
        <v>140</v>
      </c>
      <c r="E22" s="2" t="s">
        <v>140</v>
      </c>
      <c r="F22" s="2">
        <v>1</v>
      </c>
      <c r="G22" s="2">
        <v>1</v>
      </c>
      <c r="H22" s="29"/>
      <c r="I22" s="29">
        <f t="shared" si="0"/>
        <v>0</v>
      </c>
      <c r="J22" s="26">
        <f t="shared" si="1"/>
        <v>0</v>
      </c>
      <c r="K22" s="23">
        <f t="shared" si="2"/>
        <v>0</v>
      </c>
    </row>
    <row r="23" spans="2:11" ht="24" x14ac:dyDescent="0.25">
      <c r="B23" s="44"/>
      <c r="C23" s="3" t="s">
        <v>167</v>
      </c>
      <c r="D23" s="2" t="s">
        <v>140</v>
      </c>
      <c r="E23" s="2" t="s">
        <v>140</v>
      </c>
      <c r="F23" s="2">
        <v>1</v>
      </c>
      <c r="G23" s="2">
        <v>1</v>
      </c>
      <c r="H23" s="29"/>
      <c r="I23" s="29">
        <f t="shared" si="0"/>
        <v>0</v>
      </c>
      <c r="J23" s="26">
        <f t="shared" si="1"/>
        <v>0</v>
      </c>
      <c r="K23" s="23">
        <f t="shared" si="2"/>
        <v>0</v>
      </c>
    </row>
    <row r="24" spans="2:11" ht="48" x14ac:dyDescent="0.25">
      <c r="B24" s="2">
        <v>13</v>
      </c>
      <c r="C24" s="3" t="s">
        <v>178</v>
      </c>
      <c r="D24" s="2" t="s">
        <v>140</v>
      </c>
      <c r="E24" s="2" t="s">
        <v>23</v>
      </c>
      <c r="F24" s="2">
        <v>1</v>
      </c>
      <c r="G24" s="2">
        <v>3757</v>
      </c>
      <c r="H24" s="29"/>
      <c r="I24" s="29">
        <f t="shared" si="0"/>
        <v>0</v>
      </c>
      <c r="J24" s="26">
        <f t="shared" si="1"/>
        <v>0</v>
      </c>
      <c r="K24" s="23">
        <f t="shared" si="2"/>
        <v>0</v>
      </c>
    </row>
    <row r="25" spans="2:11" ht="24" x14ac:dyDescent="0.25">
      <c r="B25" s="43">
        <v>14</v>
      </c>
      <c r="C25" s="5" t="s">
        <v>168</v>
      </c>
      <c r="D25" s="7" t="s">
        <v>169</v>
      </c>
      <c r="E25" s="5" t="s">
        <v>170</v>
      </c>
      <c r="F25" s="2">
        <v>1</v>
      </c>
      <c r="G25" s="5">
        <v>31</v>
      </c>
      <c r="H25" s="29"/>
      <c r="I25" s="29">
        <f t="shared" si="0"/>
        <v>0</v>
      </c>
      <c r="J25" s="26">
        <f t="shared" si="1"/>
        <v>0</v>
      </c>
      <c r="K25" s="23">
        <f t="shared" si="2"/>
        <v>0</v>
      </c>
    </row>
    <row r="26" spans="2:11" x14ac:dyDescent="0.25">
      <c r="B26" s="44"/>
      <c r="C26" s="5" t="s">
        <v>0</v>
      </c>
      <c r="D26" s="6" t="s">
        <v>171</v>
      </c>
      <c r="E26" s="4" t="s">
        <v>172</v>
      </c>
      <c r="F26" s="2">
        <v>1</v>
      </c>
      <c r="G26" s="4">
        <v>10</v>
      </c>
      <c r="H26" s="29"/>
      <c r="I26" s="29">
        <f t="shared" si="0"/>
        <v>0</v>
      </c>
      <c r="J26" s="26">
        <f t="shared" si="1"/>
        <v>0</v>
      </c>
      <c r="K26" s="23">
        <f t="shared" si="2"/>
        <v>0</v>
      </c>
    </row>
    <row r="27" spans="2:11" ht="15.75" x14ac:dyDescent="0.25">
      <c r="B27" s="41" t="s">
        <v>197</v>
      </c>
      <c r="C27" s="42"/>
      <c r="D27" s="42"/>
      <c r="E27" s="42"/>
      <c r="F27" s="42"/>
      <c r="G27" s="42"/>
      <c r="H27" s="42"/>
      <c r="I27" s="42"/>
      <c r="J27" s="42"/>
      <c r="K27" s="30">
        <f>SUM(K7:K26)</f>
        <v>0</v>
      </c>
    </row>
    <row r="30" spans="2:11" x14ac:dyDescent="0.25">
      <c r="K30" s="18"/>
    </row>
  </sheetData>
  <mergeCells count="21">
    <mergeCell ref="E14:E15"/>
    <mergeCell ref="B10:B11"/>
    <mergeCell ref="B12:B13"/>
    <mergeCell ref="C12:C13"/>
    <mergeCell ref="E12:E13"/>
    <mergeCell ref="K5:K6"/>
    <mergeCell ref="I5:I6"/>
    <mergeCell ref="J5:J6"/>
    <mergeCell ref="B2:K3"/>
    <mergeCell ref="B27:J27"/>
    <mergeCell ref="B22:B23"/>
    <mergeCell ref="B25:B26"/>
    <mergeCell ref="B17:B18"/>
    <mergeCell ref="D17:D18"/>
    <mergeCell ref="B5:B6"/>
    <mergeCell ref="D5:D6"/>
    <mergeCell ref="E5:E6"/>
    <mergeCell ref="F5:F6"/>
    <mergeCell ref="H5:H6"/>
    <mergeCell ref="B14:B15"/>
    <mergeCell ref="C14:C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EA9D1-617C-4306-95CD-EDD0D4C2F93E}">
  <dimension ref="A2:H74"/>
  <sheetViews>
    <sheetView topLeftCell="A72" zoomScale="85" zoomScaleNormal="85" workbookViewId="0">
      <selection activeCell="M72" sqref="M72"/>
    </sheetView>
  </sheetViews>
  <sheetFormatPr baseColWidth="10" defaultColWidth="9.140625" defaultRowHeight="15" x14ac:dyDescent="0.25"/>
  <cols>
    <col min="1" max="1" width="9" customWidth="1"/>
    <col min="2" max="2" width="70.5703125" customWidth="1"/>
    <col min="3" max="3" width="17.28515625" style="1" customWidth="1"/>
    <col min="4" max="4" width="17" customWidth="1"/>
    <col min="5" max="5" width="19.7109375" customWidth="1"/>
    <col min="6" max="6" width="15.28515625" customWidth="1"/>
    <col min="7" max="7" width="21.140625" customWidth="1"/>
    <col min="8" max="8" width="14.140625" bestFit="1" customWidth="1"/>
  </cols>
  <sheetData>
    <row r="2" spans="1:7" ht="41.25" customHeight="1" x14ac:dyDescent="0.25">
      <c r="A2" s="59" t="s">
        <v>190</v>
      </c>
      <c r="B2" s="59" t="s">
        <v>173</v>
      </c>
      <c r="C2" s="60" t="s">
        <v>191</v>
      </c>
      <c r="D2" s="60" t="s">
        <v>4</v>
      </c>
      <c r="E2" s="62" t="s">
        <v>179</v>
      </c>
      <c r="F2" s="59" t="s">
        <v>176</v>
      </c>
      <c r="G2" s="60" t="s">
        <v>200</v>
      </c>
    </row>
    <row r="3" spans="1:7" s="14" customFormat="1" ht="35.25" customHeight="1" x14ac:dyDescent="0.25">
      <c r="A3" s="59"/>
      <c r="B3" s="59"/>
      <c r="C3" s="60"/>
      <c r="D3" s="60"/>
      <c r="E3" s="63"/>
      <c r="F3" s="64"/>
      <c r="G3" s="61"/>
    </row>
    <row r="4" spans="1:7" ht="28.5" x14ac:dyDescent="0.25">
      <c r="A4" s="20" t="s">
        <v>5</v>
      </c>
      <c r="B4" s="22" t="s">
        <v>193</v>
      </c>
      <c r="C4" s="21" t="s">
        <v>6</v>
      </c>
      <c r="D4" s="33">
        <v>1</v>
      </c>
      <c r="E4" s="38"/>
      <c r="F4" s="38">
        <f>ROUND(E4*0.19,0)</f>
        <v>0</v>
      </c>
      <c r="G4" s="38">
        <f>ROUND(F4+E4,0)</f>
        <v>0</v>
      </c>
    </row>
    <row r="5" spans="1:7" ht="28.5" x14ac:dyDescent="0.25">
      <c r="A5" s="12" t="s">
        <v>7</v>
      </c>
      <c r="B5" s="13" t="s">
        <v>194</v>
      </c>
      <c r="C5" s="8" t="s">
        <v>6</v>
      </c>
      <c r="D5" s="34">
        <v>1</v>
      </c>
      <c r="E5" s="38"/>
      <c r="F5" s="38">
        <f t="shared" ref="F5:F68" si="0">ROUND(E5*0.19,0)</f>
        <v>0</v>
      </c>
      <c r="G5" s="38">
        <f t="shared" ref="G5:G68" si="1">ROUND(F5+E5,0)</f>
        <v>0</v>
      </c>
    </row>
    <row r="6" spans="1:7" ht="42.75" x14ac:dyDescent="0.25">
      <c r="A6" s="12" t="s">
        <v>8</v>
      </c>
      <c r="B6" s="13" t="s">
        <v>195</v>
      </c>
      <c r="C6" s="8" t="s">
        <v>9</v>
      </c>
      <c r="D6" s="34">
        <v>1</v>
      </c>
      <c r="E6" s="38"/>
      <c r="F6" s="38">
        <f t="shared" si="0"/>
        <v>0</v>
      </c>
      <c r="G6" s="38">
        <f t="shared" si="1"/>
        <v>0</v>
      </c>
    </row>
    <row r="7" spans="1:7" ht="42.75" x14ac:dyDescent="0.25">
      <c r="A7" s="12" t="s">
        <v>10</v>
      </c>
      <c r="B7" s="13" t="s">
        <v>174</v>
      </c>
      <c r="C7" s="8" t="s">
        <v>9</v>
      </c>
      <c r="D7" s="34">
        <v>1</v>
      </c>
      <c r="E7" s="38"/>
      <c r="F7" s="38">
        <f t="shared" si="0"/>
        <v>0</v>
      </c>
      <c r="G7" s="38">
        <f t="shared" si="1"/>
        <v>0</v>
      </c>
    </row>
    <row r="8" spans="1:7" ht="28.5" x14ac:dyDescent="0.25">
      <c r="A8" s="20" t="s">
        <v>11</v>
      </c>
      <c r="B8" s="13" t="s">
        <v>12</v>
      </c>
      <c r="C8" s="8" t="s">
        <v>6</v>
      </c>
      <c r="D8" s="34">
        <v>1</v>
      </c>
      <c r="E8" s="38"/>
      <c r="F8" s="38">
        <f t="shared" si="0"/>
        <v>0</v>
      </c>
      <c r="G8" s="38">
        <f t="shared" si="1"/>
        <v>0</v>
      </c>
    </row>
    <row r="9" spans="1:7" x14ac:dyDescent="0.25">
      <c r="A9" s="12" t="s">
        <v>13</v>
      </c>
      <c r="B9" s="13" t="s">
        <v>14</v>
      </c>
      <c r="C9" s="16" t="s">
        <v>9</v>
      </c>
      <c r="D9" s="34">
        <v>1</v>
      </c>
      <c r="E9" s="38"/>
      <c r="F9" s="38">
        <f t="shared" si="0"/>
        <v>0</v>
      </c>
      <c r="G9" s="38">
        <f t="shared" si="1"/>
        <v>0</v>
      </c>
    </row>
    <row r="10" spans="1:7" x14ac:dyDescent="0.25">
      <c r="A10" s="12" t="s">
        <v>15</v>
      </c>
      <c r="B10" s="13" t="s">
        <v>16</v>
      </c>
      <c r="C10" s="16" t="s">
        <v>9</v>
      </c>
      <c r="D10" s="34">
        <v>1</v>
      </c>
      <c r="E10" s="38"/>
      <c r="F10" s="38">
        <f t="shared" si="0"/>
        <v>0</v>
      </c>
      <c r="G10" s="38">
        <f t="shared" si="1"/>
        <v>0</v>
      </c>
    </row>
    <row r="11" spans="1:7" x14ac:dyDescent="0.25">
      <c r="A11" s="12" t="s">
        <v>17</v>
      </c>
      <c r="B11" s="13" t="s">
        <v>18</v>
      </c>
      <c r="C11" s="16" t="s">
        <v>9</v>
      </c>
      <c r="D11" s="34">
        <v>1</v>
      </c>
      <c r="E11" s="38"/>
      <c r="F11" s="38">
        <f t="shared" si="0"/>
        <v>0</v>
      </c>
      <c r="G11" s="38">
        <f t="shared" si="1"/>
        <v>0</v>
      </c>
    </row>
    <row r="12" spans="1:7" ht="28.5" x14ac:dyDescent="0.25">
      <c r="A12" s="20" t="s">
        <v>19</v>
      </c>
      <c r="B12" s="13" t="s">
        <v>20</v>
      </c>
      <c r="C12" s="8" t="s">
        <v>6</v>
      </c>
      <c r="D12" s="34">
        <v>1</v>
      </c>
      <c r="E12" s="38"/>
      <c r="F12" s="38">
        <f t="shared" si="0"/>
        <v>0</v>
      </c>
      <c r="G12" s="38">
        <f t="shared" si="1"/>
        <v>0</v>
      </c>
    </row>
    <row r="13" spans="1:7" ht="42.75" x14ac:dyDescent="0.25">
      <c r="A13" s="12" t="s">
        <v>21</v>
      </c>
      <c r="B13" s="13" t="s">
        <v>22</v>
      </c>
      <c r="C13" s="8" t="s">
        <v>23</v>
      </c>
      <c r="D13" s="34">
        <v>1</v>
      </c>
      <c r="E13" s="38"/>
      <c r="F13" s="38">
        <f t="shared" si="0"/>
        <v>0</v>
      </c>
      <c r="G13" s="38">
        <f t="shared" si="1"/>
        <v>0</v>
      </c>
    </row>
    <row r="14" spans="1:7" ht="28.5" x14ac:dyDescent="0.25">
      <c r="A14" s="12" t="s">
        <v>24</v>
      </c>
      <c r="B14" s="13" t="s">
        <v>25</v>
      </c>
      <c r="C14" s="8" t="s">
        <v>6</v>
      </c>
      <c r="D14" s="34">
        <v>1</v>
      </c>
      <c r="E14" s="38"/>
      <c r="F14" s="38">
        <f t="shared" si="0"/>
        <v>0</v>
      </c>
      <c r="G14" s="38">
        <f t="shared" si="1"/>
        <v>0</v>
      </c>
    </row>
    <row r="15" spans="1:7" ht="28.5" x14ac:dyDescent="0.25">
      <c r="A15" s="12" t="s">
        <v>26</v>
      </c>
      <c r="B15" s="13" t="s">
        <v>27</v>
      </c>
      <c r="C15" s="8" t="s">
        <v>9</v>
      </c>
      <c r="D15" s="34">
        <v>1</v>
      </c>
      <c r="E15" s="38"/>
      <c r="F15" s="38">
        <f t="shared" si="0"/>
        <v>0</v>
      </c>
      <c r="G15" s="38">
        <f t="shared" si="1"/>
        <v>0</v>
      </c>
    </row>
    <row r="16" spans="1:7" ht="28.5" x14ac:dyDescent="0.25">
      <c r="A16" s="20" t="s">
        <v>28</v>
      </c>
      <c r="B16" s="13" t="s">
        <v>29</v>
      </c>
      <c r="C16" s="8" t="s">
        <v>9</v>
      </c>
      <c r="D16" s="34">
        <v>1</v>
      </c>
      <c r="E16" s="38"/>
      <c r="F16" s="38">
        <f t="shared" si="0"/>
        <v>0</v>
      </c>
      <c r="G16" s="38">
        <f t="shared" si="1"/>
        <v>0</v>
      </c>
    </row>
    <row r="17" spans="1:8" ht="28.5" x14ac:dyDescent="0.25">
      <c r="A17" s="12" t="s">
        <v>30</v>
      </c>
      <c r="B17" s="13" t="s">
        <v>31</v>
      </c>
      <c r="C17" s="8" t="s">
        <v>9</v>
      </c>
      <c r="D17" s="34">
        <v>1</v>
      </c>
      <c r="E17" s="38"/>
      <c r="F17" s="38">
        <f t="shared" si="0"/>
        <v>0</v>
      </c>
      <c r="G17" s="38">
        <f t="shared" si="1"/>
        <v>0</v>
      </c>
    </row>
    <row r="18" spans="1:8" ht="28.5" x14ac:dyDescent="0.25">
      <c r="A18" s="12" t="s">
        <v>32</v>
      </c>
      <c r="B18" s="13" t="s">
        <v>33</v>
      </c>
      <c r="C18" s="8" t="s">
        <v>9</v>
      </c>
      <c r="D18" s="34">
        <v>1</v>
      </c>
      <c r="E18" s="38"/>
      <c r="F18" s="38">
        <f t="shared" si="0"/>
        <v>0</v>
      </c>
      <c r="G18" s="38">
        <f t="shared" si="1"/>
        <v>0</v>
      </c>
    </row>
    <row r="19" spans="1:8" ht="28.5" x14ac:dyDescent="0.25">
      <c r="A19" s="12" t="s">
        <v>34</v>
      </c>
      <c r="B19" s="13" t="s">
        <v>35</v>
      </c>
      <c r="C19" s="8" t="s">
        <v>9</v>
      </c>
      <c r="D19" s="34">
        <v>1</v>
      </c>
      <c r="E19" s="38"/>
      <c r="F19" s="38">
        <f t="shared" si="0"/>
        <v>0</v>
      </c>
      <c r="G19" s="38">
        <f t="shared" si="1"/>
        <v>0</v>
      </c>
    </row>
    <row r="20" spans="1:8" ht="28.5" x14ac:dyDescent="0.25">
      <c r="A20" s="20" t="s">
        <v>36</v>
      </c>
      <c r="B20" s="13" t="s">
        <v>37</v>
      </c>
      <c r="C20" s="16" t="s">
        <v>6</v>
      </c>
      <c r="D20" s="34">
        <v>1</v>
      </c>
      <c r="E20" s="38"/>
      <c r="F20" s="38">
        <f t="shared" si="0"/>
        <v>0</v>
      </c>
      <c r="G20" s="38">
        <f t="shared" si="1"/>
        <v>0</v>
      </c>
    </row>
    <row r="21" spans="1:8" ht="28.5" x14ac:dyDescent="0.25">
      <c r="A21" s="12" t="s">
        <v>38</v>
      </c>
      <c r="B21" s="13" t="s">
        <v>39</v>
      </c>
      <c r="C21" s="16" t="s">
        <v>6</v>
      </c>
      <c r="D21" s="34">
        <v>1</v>
      </c>
      <c r="E21" s="38"/>
      <c r="F21" s="38">
        <f t="shared" si="0"/>
        <v>0</v>
      </c>
      <c r="G21" s="38">
        <f t="shared" si="1"/>
        <v>0</v>
      </c>
    </row>
    <row r="22" spans="1:8" x14ac:dyDescent="0.25">
      <c r="A22" s="12" t="s">
        <v>40</v>
      </c>
      <c r="B22" s="13" t="s">
        <v>41</v>
      </c>
      <c r="C22" s="8" t="s">
        <v>6</v>
      </c>
      <c r="D22" s="34">
        <v>1</v>
      </c>
      <c r="E22" s="38"/>
      <c r="F22" s="38">
        <f t="shared" si="0"/>
        <v>0</v>
      </c>
      <c r="G22" s="38">
        <f t="shared" si="1"/>
        <v>0</v>
      </c>
    </row>
    <row r="23" spans="1:8" x14ac:dyDescent="0.25">
      <c r="A23" s="12" t="s">
        <v>42</v>
      </c>
      <c r="B23" s="13" t="s">
        <v>43</v>
      </c>
      <c r="C23" s="8" t="s">
        <v>6</v>
      </c>
      <c r="D23" s="34">
        <v>1</v>
      </c>
      <c r="E23" s="38"/>
      <c r="F23" s="38">
        <f t="shared" si="0"/>
        <v>0</v>
      </c>
      <c r="G23" s="38">
        <f t="shared" si="1"/>
        <v>0</v>
      </c>
    </row>
    <row r="24" spans="1:8" ht="57" x14ac:dyDescent="0.25">
      <c r="A24" s="20" t="s">
        <v>44</v>
      </c>
      <c r="B24" s="10" t="s">
        <v>45</v>
      </c>
      <c r="C24" s="11" t="s">
        <v>6</v>
      </c>
      <c r="D24" s="35">
        <v>1</v>
      </c>
      <c r="E24" s="38"/>
      <c r="F24" s="38">
        <f t="shared" si="0"/>
        <v>0</v>
      </c>
      <c r="G24" s="38">
        <f t="shared" si="1"/>
        <v>0</v>
      </c>
    </row>
    <row r="25" spans="1:8" ht="57" x14ac:dyDescent="0.25">
      <c r="A25" s="12" t="s">
        <v>46</v>
      </c>
      <c r="B25" s="10" t="s">
        <v>183</v>
      </c>
      <c r="C25" s="11" t="s">
        <v>6</v>
      </c>
      <c r="D25" s="35">
        <v>1</v>
      </c>
      <c r="E25" s="38"/>
      <c r="F25" s="38">
        <f t="shared" si="0"/>
        <v>0</v>
      </c>
      <c r="G25" s="38">
        <f t="shared" si="1"/>
        <v>0</v>
      </c>
    </row>
    <row r="26" spans="1:8" ht="57" x14ac:dyDescent="0.25">
      <c r="A26" s="12" t="s">
        <v>47</v>
      </c>
      <c r="B26" s="10" t="s">
        <v>186</v>
      </c>
      <c r="C26" s="11" t="s">
        <v>6</v>
      </c>
      <c r="D26" s="35">
        <v>1</v>
      </c>
      <c r="E26" s="38"/>
      <c r="F26" s="38">
        <f t="shared" si="0"/>
        <v>0</v>
      </c>
      <c r="G26" s="38">
        <f t="shared" si="1"/>
        <v>0</v>
      </c>
    </row>
    <row r="27" spans="1:8" ht="57" x14ac:dyDescent="0.25">
      <c r="A27" s="12" t="s">
        <v>48</v>
      </c>
      <c r="B27" s="10" t="s">
        <v>49</v>
      </c>
      <c r="C27" s="11" t="s">
        <v>6</v>
      </c>
      <c r="D27" s="35">
        <v>1</v>
      </c>
      <c r="E27" s="38"/>
      <c r="F27" s="38">
        <f t="shared" si="0"/>
        <v>0</v>
      </c>
      <c r="G27" s="38">
        <f t="shared" si="1"/>
        <v>0</v>
      </c>
    </row>
    <row r="28" spans="1:8" ht="71.25" x14ac:dyDescent="0.25">
      <c r="A28" s="20" t="s">
        <v>50</v>
      </c>
      <c r="B28" s="10" t="s">
        <v>51</v>
      </c>
      <c r="C28" s="11" t="s">
        <v>6</v>
      </c>
      <c r="D28" s="35">
        <v>1</v>
      </c>
      <c r="E28" s="38"/>
      <c r="F28" s="38">
        <f t="shared" si="0"/>
        <v>0</v>
      </c>
      <c r="G28" s="38">
        <f t="shared" si="1"/>
        <v>0</v>
      </c>
    </row>
    <row r="29" spans="1:8" ht="57" x14ac:dyDescent="0.25">
      <c r="A29" s="12" t="s">
        <v>52</v>
      </c>
      <c r="B29" s="10" t="s">
        <v>184</v>
      </c>
      <c r="C29" s="11" t="s">
        <v>6</v>
      </c>
      <c r="D29" s="35">
        <v>1</v>
      </c>
      <c r="E29" s="38"/>
      <c r="F29" s="38">
        <f t="shared" si="0"/>
        <v>0</v>
      </c>
      <c r="G29" s="38">
        <f t="shared" si="1"/>
        <v>0</v>
      </c>
      <c r="H29" s="18"/>
    </row>
    <row r="30" spans="1:8" ht="42.75" x14ac:dyDescent="0.25">
      <c r="A30" s="12" t="s">
        <v>53</v>
      </c>
      <c r="B30" s="10" t="s">
        <v>54</v>
      </c>
      <c r="C30" s="11" t="s">
        <v>6</v>
      </c>
      <c r="D30" s="35">
        <v>1</v>
      </c>
      <c r="E30" s="38"/>
      <c r="F30" s="38">
        <f t="shared" si="0"/>
        <v>0</v>
      </c>
      <c r="G30" s="38">
        <f t="shared" si="1"/>
        <v>0</v>
      </c>
    </row>
    <row r="31" spans="1:8" ht="36" customHeight="1" x14ac:dyDescent="0.25">
      <c r="A31" s="12" t="s">
        <v>55</v>
      </c>
      <c r="B31" s="10" t="s">
        <v>56</v>
      </c>
      <c r="C31" s="11" t="s">
        <v>6</v>
      </c>
      <c r="D31" s="35">
        <v>1</v>
      </c>
      <c r="E31" s="38"/>
      <c r="F31" s="38">
        <f t="shared" si="0"/>
        <v>0</v>
      </c>
      <c r="G31" s="38">
        <f t="shared" si="1"/>
        <v>0</v>
      </c>
    </row>
    <row r="32" spans="1:8" ht="42.75" x14ac:dyDescent="0.25">
      <c r="A32" s="20" t="s">
        <v>57</v>
      </c>
      <c r="B32" s="15" t="s">
        <v>58</v>
      </c>
      <c r="C32" s="11" t="s">
        <v>6</v>
      </c>
      <c r="D32" s="35">
        <v>1</v>
      </c>
      <c r="E32" s="38"/>
      <c r="F32" s="38">
        <f t="shared" si="0"/>
        <v>0</v>
      </c>
      <c r="G32" s="38">
        <f t="shared" si="1"/>
        <v>0</v>
      </c>
    </row>
    <row r="33" spans="1:8" ht="28.5" x14ac:dyDescent="0.25">
      <c r="A33" s="12" t="s">
        <v>59</v>
      </c>
      <c r="B33" s="15" t="s">
        <v>56</v>
      </c>
      <c r="C33" s="11" t="s">
        <v>6</v>
      </c>
      <c r="D33" s="35">
        <v>1</v>
      </c>
      <c r="E33" s="38"/>
      <c r="F33" s="38">
        <f t="shared" si="0"/>
        <v>0</v>
      </c>
      <c r="G33" s="38">
        <f t="shared" si="1"/>
        <v>0</v>
      </c>
    </row>
    <row r="34" spans="1:8" ht="28.5" x14ac:dyDescent="0.25">
      <c r="A34" s="12" t="s">
        <v>60</v>
      </c>
      <c r="B34" s="15" t="s">
        <v>62</v>
      </c>
      <c r="C34" s="11" t="s">
        <v>6</v>
      </c>
      <c r="D34" s="35">
        <v>1</v>
      </c>
      <c r="E34" s="38"/>
      <c r="F34" s="38">
        <f t="shared" si="0"/>
        <v>0</v>
      </c>
      <c r="G34" s="38">
        <f t="shared" si="1"/>
        <v>0</v>
      </c>
    </row>
    <row r="35" spans="1:8" ht="28.5" x14ac:dyDescent="0.25">
      <c r="A35" s="12" t="s">
        <v>61</v>
      </c>
      <c r="B35" s="10" t="s">
        <v>62</v>
      </c>
      <c r="C35" s="11" t="s">
        <v>6</v>
      </c>
      <c r="D35" s="35">
        <v>1</v>
      </c>
      <c r="E35" s="38"/>
      <c r="F35" s="38">
        <f t="shared" si="0"/>
        <v>0</v>
      </c>
      <c r="G35" s="38">
        <f t="shared" si="1"/>
        <v>0</v>
      </c>
    </row>
    <row r="36" spans="1:8" ht="30.75" customHeight="1" x14ac:dyDescent="0.25">
      <c r="A36" s="20" t="s">
        <v>63</v>
      </c>
      <c r="B36" s="15" t="s">
        <v>65</v>
      </c>
      <c r="C36" s="11" t="s">
        <v>6</v>
      </c>
      <c r="D36" s="35">
        <v>1</v>
      </c>
      <c r="E36" s="38"/>
      <c r="F36" s="38">
        <f t="shared" si="0"/>
        <v>0</v>
      </c>
      <c r="G36" s="38">
        <f t="shared" si="1"/>
        <v>0</v>
      </c>
    </row>
    <row r="37" spans="1:8" ht="31.5" customHeight="1" x14ac:dyDescent="0.25">
      <c r="A37" s="12" t="s">
        <v>64</v>
      </c>
      <c r="B37" s="15" t="s">
        <v>67</v>
      </c>
      <c r="C37" s="11" t="s">
        <v>6</v>
      </c>
      <c r="D37" s="35">
        <v>1</v>
      </c>
      <c r="E37" s="38"/>
      <c r="F37" s="38">
        <f t="shared" si="0"/>
        <v>0</v>
      </c>
      <c r="G37" s="38">
        <f t="shared" si="1"/>
        <v>0</v>
      </c>
    </row>
    <row r="38" spans="1:8" ht="28.5" x14ac:dyDescent="0.25">
      <c r="A38" s="12" t="s">
        <v>66</v>
      </c>
      <c r="B38" s="10" t="s">
        <v>196</v>
      </c>
      <c r="C38" s="11" t="s">
        <v>6</v>
      </c>
      <c r="D38" s="35">
        <v>1</v>
      </c>
      <c r="E38" s="38"/>
      <c r="F38" s="38">
        <f t="shared" si="0"/>
        <v>0</v>
      </c>
      <c r="G38" s="38">
        <f t="shared" si="1"/>
        <v>0</v>
      </c>
    </row>
    <row r="39" spans="1:8" ht="42.75" x14ac:dyDescent="0.25">
      <c r="A39" s="12" t="s">
        <v>68</v>
      </c>
      <c r="B39" s="10" t="s">
        <v>185</v>
      </c>
      <c r="C39" s="11" t="s">
        <v>9</v>
      </c>
      <c r="D39" s="35">
        <v>1</v>
      </c>
      <c r="E39" s="38"/>
      <c r="F39" s="38">
        <f t="shared" si="0"/>
        <v>0</v>
      </c>
      <c r="G39" s="38">
        <f t="shared" si="1"/>
        <v>0</v>
      </c>
      <c r="H39" s="18"/>
    </row>
    <row r="40" spans="1:8" ht="42.75" x14ac:dyDescent="0.25">
      <c r="A40" s="20" t="s">
        <v>69</v>
      </c>
      <c r="B40" s="10" t="s">
        <v>72</v>
      </c>
      <c r="C40" s="11" t="s">
        <v>9</v>
      </c>
      <c r="D40" s="35">
        <v>1</v>
      </c>
      <c r="E40" s="38"/>
      <c r="F40" s="38">
        <f t="shared" si="0"/>
        <v>0</v>
      </c>
      <c r="G40" s="38">
        <f t="shared" si="1"/>
        <v>0</v>
      </c>
    </row>
    <row r="41" spans="1:8" ht="42.75" x14ac:dyDescent="0.25">
      <c r="A41" s="12" t="s">
        <v>70</v>
      </c>
      <c r="B41" s="10" t="s">
        <v>74</v>
      </c>
      <c r="C41" s="11" t="s">
        <v>9</v>
      </c>
      <c r="D41" s="35">
        <v>1</v>
      </c>
      <c r="E41" s="38"/>
      <c r="F41" s="38">
        <f t="shared" si="0"/>
        <v>0</v>
      </c>
      <c r="G41" s="38">
        <f t="shared" si="1"/>
        <v>0</v>
      </c>
    </row>
    <row r="42" spans="1:8" ht="28.5" x14ac:dyDescent="0.25">
      <c r="A42" s="12" t="s">
        <v>71</v>
      </c>
      <c r="B42" s="10" t="s">
        <v>76</v>
      </c>
      <c r="C42" s="11" t="s">
        <v>6</v>
      </c>
      <c r="D42" s="35">
        <v>1</v>
      </c>
      <c r="E42" s="38"/>
      <c r="F42" s="38">
        <f t="shared" si="0"/>
        <v>0</v>
      </c>
      <c r="G42" s="38">
        <f t="shared" si="1"/>
        <v>0</v>
      </c>
    </row>
    <row r="43" spans="1:8" ht="32.25" customHeight="1" x14ac:dyDescent="0.25">
      <c r="A43" s="12" t="s">
        <v>73</v>
      </c>
      <c r="B43" s="10" t="s">
        <v>78</v>
      </c>
      <c r="C43" s="11" t="s">
        <v>6</v>
      </c>
      <c r="D43" s="35">
        <v>1</v>
      </c>
      <c r="E43" s="38"/>
      <c r="F43" s="38">
        <f t="shared" si="0"/>
        <v>0</v>
      </c>
      <c r="G43" s="38">
        <f t="shared" si="1"/>
        <v>0</v>
      </c>
    </row>
    <row r="44" spans="1:8" ht="22.5" customHeight="1" x14ac:dyDescent="0.25">
      <c r="A44" s="20" t="s">
        <v>75</v>
      </c>
      <c r="B44" s="10" t="s">
        <v>80</v>
      </c>
      <c r="C44" s="11" t="s">
        <v>6</v>
      </c>
      <c r="D44" s="35">
        <v>1</v>
      </c>
      <c r="E44" s="38"/>
      <c r="F44" s="38">
        <f t="shared" si="0"/>
        <v>0</v>
      </c>
      <c r="G44" s="38">
        <f t="shared" si="1"/>
        <v>0</v>
      </c>
    </row>
    <row r="45" spans="1:8" ht="28.5" x14ac:dyDescent="0.25">
      <c r="A45" s="12" t="s">
        <v>77</v>
      </c>
      <c r="B45" s="10" t="s">
        <v>82</v>
      </c>
      <c r="C45" s="17" t="s">
        <v>9</v>
      </c>
      <c r="D45" s="35">
        <v>1</v>
      </c>
      <c r="E45" s="38"/>
      <c r="F45" s="38">
        <f t="shared" si="0"/>
        <v>0</v>
      </c>
      <c r="G45" s="38">
        <f t="shared" si="1"/>
        <v>0</v>
      </c>
    </row>
    <row r="46" spans="1:8" ht="28.5" x14ac:dyDescent="0.25">
      <c r="A46" s="12" t="s">
        <v>79</v>
      </c>
      <c r="B46" s="10" t="s">
        <v>187</v>
      </c>
      <c r="C46" s="11" t="s">
        <v>9</v>
      </c>
      <c r="D46" s="35">
        <v>1</v>
      </c>
      <c r="E46" s="38"/>
      <c r="F46" s="38">
        <f t="shared" si="0"/>
        <v>0</v>
      </c>
      <c r="G46" s="38">
        <f t="shared" si="1"/>
        <v>0</v>
      </c>
    </row>
    <row r="47" spans="1:8" x14ac:dyDescent="0.25">
      <c r="A47" s="12" t="s">
        <v>81</v>
      </c>
      <c r="B47" s="10" t="s">
        <v>188</v>
      </c>
      <c r="C47" s="11" t="s">
        <v>9</v>
      </c>
      <c r="D47" s="35">
        <v>1</v>
      </c>
      <c r="E47" s="38"/>
      <c r="F47" s="38">
        <f t="shared" si="0"/>
        <v>0</v>
      </c>
      <c r="G47" s="38">
        <f t="shared" si="1"/>
        <v>0</v>
      </c>
    </row>
    <row r="48" spans="1:8" x14ac:dyDescent="0.25">
      <c r="A48" s="20" t="s">
        <v>83</v>
      </c>
      <c r="B48" s="10" t="s">
        <v>86</v>
      </c>
      <c r="C48" s="11" t="s">
        <v>6</v>
      </c>
      <c r="D48" s="35">
        <v>1</v>
      </c>
      <c r="E48" s="38"/>
      <c r="F48" s="38">
        <f t="shared" si="0"/>
        <v>0</v>
      </c>
      <c r="G48" s="38">
        <f t="shared" si="1"/>
        <v>0</v>
      </c>
    </row>
    <row r="49" spans="1:7" x14ac:dyDescent="0.25">
      <c r="A49" s="12" t="s">
        <v>84</v>
      </c>
      <c r="B49" s="10" t="s">
        <v>88</v>
      </c>
      <c r="C49" s="11" t="s">
        <v>6</v>
      </c>
      <c r="D49" s="35">
        <v>1</v>
      </c>
      <c r="E49" s="38"/>
      <c r="F49" s="38">
        <f t="shared" si="0"/>
        <v>0</v>
      </c>
      <c r="G49" s="38">
        <f t="shared" si="1"/>
        <v>0</v>
      </c>
    </row>
    <row r="50" spans="1:7" x14ac:dyDescent="0.25">
      <c r="A50" s="12" t="s">
        <v>85</v>
      </c>
      <c r="B50" s="10" t="s">
        <v>90</v>
      </c>
      <c r="C50" s="11" t="s">
        <v>6</v>
      </c>
      <c r="D50" s="35">
        <v>1</v>
      </c>
      <c r="E50" s="38"/>
      <c r="F50" s="38">
        <f t="shared" si="0"/>
        <v>0</v>
      </c>
      <c r="G50" s="38">
        <f t="shared" si="1"/>
        <v>0</v>
      </c>
    </row>
    <row r="51" spans="1:7" x14ac:dyDescent="0.25">
      <c r="A51" s="12" t="s">
        <v>87</v>
      </c>
      <c r="B51" s="10" t="s">
        <v>92</v>
      </c>
      <c r="C51" s="11" t="s">
        <v>6</v>
      </c>
      <c r="D51" s="35">
        <v>1</v>
      </c>
      <c r="E51" s="38"/>
      <c r="F51" s="38">
        <f t="shared" si="0"/>
        <v>0</v>
      </c>
      <c r="G51" s="38">
        <f t="shared" si="1"/>
        <v>0</v>
      </c>
    </row>
    <row r="52" spans="1:7" ht="28.5" x14ac:dyDescent="0.25">
      <c r="A52" s="20" t="s">
        <v>89</v>
      </c>
      <c r="B52" s="10" t="s">
        <v>94</v>
      </c>
      <c r="C52" s="11" t="s">
        <v>6</v>
      </c>
      <c r="D52" s="35">
        <v>1</v>
      </c>
      <c r="E52" s="38"/>
      <c r="F52" s="38">
        <f t="shared" si="0"/>
        <v>0</v>
      </c>
      <c r="G52" s="38">
        <f t="shared" si="1"/>
        <v>0</v>
      </c>
    </row>
    <row r="53" spans="1:7" ht="28.5" x14ac:dyDescent="0.25">
      <c r="A53" s="12" t="s">
        <v>91</v>
      </c>
      <c r="B53" s="10" t="s">
        <v>96</v>
      </c>
      <c r="C53" s="11" t="s">
        <v>6</v>
      </c>
      <c r="D53" s="35">
        <v>1</v>
      </c>
      <c r="E53" s="38"/>
      <c r="F53" s="38">
        <f t="shared" si="0"/>
        <v>0</v>
      </c>
      <c r="G53" s="38">
        <f t="shared" si="1"/>
        <v>0</v>
      </c>
    </row>
    <row r="54" spans="1:7" x14ac:dyDescent="0.25">
      <c r="A54" s="12" t="s">
        <v>93</v>
      </c>
      <c r="B54" s="10" t="s">
        <v>98</v>
      </c>
      <c r="C54" s="11" t="s">
        <v>6</v>
      </c>
      <c r="D54" s="35">
        <v>1</v>
      </c>
      <c r="E54" s="38"/>
      <c r="F54" s="38">
        <f t="shared" si="0"/>
        <v>0</v>
      </c>
      <c r="G54" s="38">
        <f t="shared" si="1"/>
        <v>0</v>
      </c>
    </row>
    <row r="55" spans="1:7" x14ac:dyDescent="0.25">
      <c r="A55" s="12" t="s">
        <v>95</v>
      </c>
      <c r="B55" s="10" t="s">
        <v>100</v>
      </c>
      <c r="C55" s="11" t="s">
        <v>6</v>
      </c>
      <c r="D55" s="35">
        <v>1</v>
      </c>
      <c r="E55" s="38"/>
      <c r="F55" s="38">
        <f t="shared" si="0"/>
        <v>0</v>
      </c>
      <c r="G55" s="38">
        <f t="shared" si="1"/>
        <v>0</v>
      </c>
    </row>
    <row r="56" spans="1:7" x14ac:dyDescent="0.25">
      <c r="A56" s="20" t="s">
        <v>97</v>
      </c>
      <c r="B56" s="10" t="s">
        <v>102</v>
      </c>
      <c r="C56" s="11" t="s">
        <v>6</v>
      </c>
      <c r="D56" s="35">
        <v>1</v>
      </c>
      <c r="E56" s="38"/>
      <c r="F56" s="38">
        <f t="shared" si="0"/>
        <v>0</v>
      </c>
      <c r="G56" s="38">
        <f t="shared" si="1"/>
        <v>0</v>
      </c>
    </row>
    <row r="57" spans="1:7" x14ac:dyDescent="0.25">
      <c r="A57" s="12" t="s">
        <v>99</v>
      </c>
      <c r="B57" s="10" t="s">
        <v>104</v>
      </c>
      <c r="C57" s="11" t="s">
        <v>6</v>
      </c>
      <c r="D57" s="35">
        <v>1</v>
      </c>
      <c r="E57" s="38"/>
      <c r="F57" s="38">
        <f t="shared" si="0"/>
        <v>0</v>
      </c>
      <c r="G57" s="38">
        <f t="shared" si="1"/>
        <v>0</v>
      </c>
    </row>
    <row r="58" spans="1:7" x14ac:dyDescent="0.25">
      <c r="A58" s="12" t="s">
        <v>101</v>
      </c>
      <c r="B58" s="10" t="s">
        <v>106</v>
      </c>
      <c r="C58" s="11" t="s">
        <v>6</v>
      </c>
      <c r="D58" s="35">
        <v>1</v>
      </c>
      <c r="E58" s="38"/>
      <c r="F58" s="38">
        <f t="shared" si="0"/>
        <v>0</v>
      </c>
      <c r="G58" s="38">
        <f t="shared" si="1"/>
        <v>0</v>
      </c>
    </row>
    <row r="59" spans="1:7" x14ac:dyDescent="0.25">
      <c r="A59" s="12" t="s">
        <v>103</v>
      </c>
      <c r="B59" s="10" t="s">
        <v>108</v>
      </c>
      <c r="C59" s="11" t="s">
        <v>6</v>
      </c>
      <c r="D59" s="35">
        <v>1</v>
      </c>
      <c r="E59" s="38"/>
      <c r="F59" s="38">
        <f t="shared" si="0"/>
        <v>0</v>
      </c>
      <c r="G59" s="38">
        <f t="shared" si="1"/>
        <v>0</v>
      </c>
    </row>
    <row r="60" spans="1:7" x14ac:dyDescent="0.25">
      <c r="A60" s="20" t="s">
        <v>105</v>
      </c>
      <c r="B60" s="10" t="s">
        <v>110</v>
      </c>
      <c r="C60" s="11" t="s">
        <v>6</v>
      </c>
      <c r="D60" s="35">
        <v>1</v>
      </c>
      <c r="E60" s="38"/>
      <c r="F60" s="38">
        <f t="shared" si="0"/>
        <v>0</v>
      </c>
      <c r="G60" s="38">
        <f t="shared" si="1"/>
        <v>0</v>
      </c>
    </row>
    <row r="61" spans="1:7" x14ac:dyDescent="0.25">
      <c r="A61" s="12" t="s">
        <v>107</v>
      </c>
      <c r="B61" s="10" t="s">
        <v>112</v>
      </c>
      <c r="C61" s="11" t="s">
        <v>6</v>
      </c>
      <c r="D61" s="35">
        <v>1</v>
      </c>
      <c r="E61" s="38"/>
      <c r="F61" s="38">
        <f t="shared" si="0"/>
        <v>0</v>
      </c>
      <c r="G61" s="38">
        <f t="shared" si="1"/>
        <v>0</v>
      </c>
    </row>
    <row r="62" spans="1:7" x14ac:dyDescent="0.25">
      <c r="A62" s="12" t="s">
        <v>109</v>
      </c>
      <c r="B62" s="10" t="s">
        <v>114</v>
      </c>
      <c r="C62" s="11" t="s">
        <v>6</v>
      </c>
      <c r="D62" s="35">
        <v>1</v>
      </c>
      <c r="E62" s="38"/>
      <c r="F62" s="38">
        <f t="shared" si="0"/>
        <v>0</v>
      </c>
      <c r="G62" s="38">
        <f t="shared" si="1"/>
        <v>0</v>
      </c>
    </row>
    <row r="63" spans="1:7" x14ac:dyDescent="0.25">
      <c r="A63" s="12" t="s">
        <v>111</v>
      </c>
      <c r="B63" s="10" t="s">
        <v>116</v>
      </c>
      <c r="C63" s="11" t="s">
        <v>6</v>
      </c>
      <c r="D63" s="35">
        <v>1</v>
      </c>
      <c r="E63" s="38"/>
      <c r="F63" s="38">
        <f t="shared" si="0"/>
        <v>0</v>
      </c>
      <c r="G63" s="38">
        <f t="shared" si="1"/>
        <v>0</v>
      </c>
    </row>
    <row r="64" spans="1:7" x14ac:dyDescent="0.25">
      <c r="A64" s="20" t="s">
        <v>113</v>
      </c>
      <c r="B64" s="10" t="s">
        <v>118</v>
      </c>
      <c r="C64" s="11" t="s">
        <v>6</v>
      </c>
      <c r="D64" s="35">
        <v>1</v>
      </c>
      <c r="E64" s="38"/>
      <c r="F64" s="38">
        <f t="shared" si="0"/>
        <v>0</v>
      </c>
      <c r="G64" s="38">
        <f t="shared" si="1"/>
        <v>0</v>
      </c>
    </row>
    <row r="65" spans="1:7" x14ac:dyDescent="0.25">
      <c r="A65" s="12" t="s">
        <v>115</v>
      </c>
      <c r="B65" s="10" t="s">
        <v>120</v>
      </c>
      <c r="C65" s="11" t="s">
        <v>6</v>
      </c>
      <c r="D65" s="35">
        <v>1</v>
      </c>
      <c r="E65" s="38"/>
      <c r="F65" s="38">
        <f t="shared" si="0"/>
        <v>0</v>
      </c>
      <c r="G65" s="38">
        <f t="shared" si="1"/>
        <v>0</v>
      </c>
    </row>
    <row r="66" spans="1:7" x14ac:dyDescent="0.25">
      <c r="A66" s="12" t="s">
        <v>117</v>
      </c>
      <c r="B66" s="10" t="s">
        <v>122</v>
      </c>
      <c r="C66" s="11" t="s">
        <v>6</v>
      </c>
      <c r="D66" s="35">
        <v>1</v>
      </c>
      <c r="E66" s="38"/>
      <c r="F66" s="38">
        <f t="shared" si="0"/>
        <v>0</v>
      </c>
      <c r="G66" s="38">
        <f t="shared" si="1"/>
        <v>0</v>
      </c>
    </row>
    <row r="67" spans="1:7" x14ac:dyDescent="0.25">
      <c r="A67" s="12" t="s">
        <v>119</v>
      </c>
      <c r="B67" s="10" t="s">
        <v>124</v>
      </c>
      <c r="C67" s="11" t="s">
        <v>6</v>
      </c>
      <c r="D67" s="35">
        <v>1</v>
      </c>
      <c r="E67" s="38"/>
      <c r="F67" s="38">
        <f t="shared" si="0"/>
        <v>0</v>
      </c>
      <c r="G67" s="38">
        <f t="shared" si="1"/>
        <v>0</v>
      </c>
    </row>
    <row r="68" spans="1:7" x14ac:dyDescent="0.25">
      <c r="A68" s="20" t="s">
        <v>121</v>
      </c>
      <c r="B68" s="10" t="s">
        <v>126</v>
      </c>
      <c r="C68" s="11" t="s">
        <v>6</v>
      </c>
      <c r="D68" s="35">
        <v>1</v>
      </c>
      <c r="E68" s="38"/>
      <c r="F68" s="38">
        <f t="shared" si="0"/>
        <v>0</v>
      </c>
      <c r="G68" s="38">
        <f t="shared" si="1"/>
        <v>0</v>
      </c>
    </row>
    <row r="69" spans="1:7" x14ac:dyDescent="0.25">
      <c r="A69" s="12" t="s">
        <v>123</v>
      </c>
      <c r="B69" s="10" t="s">
        <v>128</v>
      </c>
      <c r="C69" s="11" t="s">
        <v>6</v>
      </c>
      <c r="D69" s="35">
        <v>1</v>
      </c>
      <c r="E69" s="38"/>
      <c r="F69" s="38">
        <f t="shared" ref="F69:F70" si="2">ROUND(E69*0.19,0)</f>
        <v>0</v>
      </c>
      <c r="G69" s="38">
        <f t="shared" ref="G69:G70" si="3">ROUND(F69+E69,0)</f>
        <v>0</v>
      </c>
    </row>
    <row r="70" spans="1:7" x14ac:dyDescent="0.25">
      <c r="A70" s="12" t="s">
        <v>125</v>
      </c>
      <c r="B70" s="10" t="s">
        <v>129</v>
      </c>
      <c r="C70" s="9" t="s">
        <v>6</v>
      </c>
      <c r="D70" s="36">
        <v>1</v>
      </c>
      <c r="E70" s="38"/>
      <c r="F70" s="38">
        <f t="shared" si="2"/>
        <v>0</v>
      </c>
      <c r="G70" s="38">
        <f t="shared" si="3"/>
        <v>0</v>
      </c>
    </row>
    <row r="71" spans="1:7" ht="128.25" x14ac:dyDescent="0.25">
      <c r="A71" s="12" t="s">
        <v>127</v>
      </c>
      <c r="B71" s="15" t="s">
        <v>130</v>
      </c>
      <c r="C71" s="9" t="s">
        <v>6</v>
      </c>
      <c r="D71" s="36">
        <v>1</v>
      </c>
      <c r="E71" s="38"/>
      <c r="F71" s="38">
        <f>ROUND(E71*0.19,0)</f>
        <v>0</v>
      </c>
      <c r="G71" s="38">
        <f>ROUND(F71+E71,0)</f>
        <v>0</v>
      </c>
    </row>
    <row r="72" spans="1:7" ht="321" customHeight="1" x14ac:dyDescent="0.25">
      <c r="A72" s="53" t="s">
        <v>177</v>
      </c>
      <c r="B72" s="51" t="s">
        <v>189</v>
      </c>
      <c r="C72" s="55" t="s">
        <v>6</v>
      </c>
      <c r="D72" s="57">
        <v>1</v>
      </c>
      <c r="E72" s="50"/>
      <c r="F72" s="50">
        <f>ROUND(E72*0.19,0)</f>
        <v>0</v>
      </c>
      <c r="G72" s="50">
        <f>+E72+F72</f>
        <v>0</v>
      </c>
    </row>
    <row r="73" spans="1:7" ht="84.75" customHeight="1" x14ac:dyDescent="0.25">
      <c r="A73" s="54"/>
      <c r="B73" s="52"/>
      <c r="C73" s="56"/>
      <c r="D73" s="58"/>
      <c r="E73" s="50"/>
      <c r="F73" s="50"/>
      <c r="G73" s="50"/>
    </row>
    <row r="74" spans="1:7" ht="24" customHeight="1" x14ac:dyDescent="0.25">
      <c r="A74" s="48" t="s">
        <v>182</v>
      </c>
      <c r="B74" s="49"/>
      <c r="C74" s="49"/>
      <c r="D74" s="49"/>
      <c r="E74" s="49"/>
      <c r="F74" s="49"/>
      <c r="G74" s="37">
        <f>SUM(G4:G73)</f>
        <v>0</v>
      </c>
    </row>
  </sheetData>
  <mergeCells count="15">
    <mergeCell ref="A2:A3"/>
    <mergeCell ref="B2:B3"/>
    <mergeCell ref="C2:C3"/>
    <mergeCell ref="D2:D3"/>
    <mergeCell ref="G2:G3"/>
    <mergeCell ref="E2:E3"/>
    <mergeCell ref="F2:F3"/>
    <mergeCell ref="A74:F74"/>
    <mergeCell ref="G72:G73"/>
    <mergeCell ref="B72:B73"/>
    <mergeCell ref="A72:A73"/>
    <mergeCell ref="C72:C73"/>
    <mergeCell ref="D72:D73"/>
    <mergeCell ref="E72:E73"/>
    <mergeCell ref="F72:F73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Mto Preventivo</vt:lpstr>
      <vt:lpstr>Bolsa de Repuestos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Reinaldo Cante Cruz</dc:creator>
  <cp:keywords/>
  <dc:description/>
  <cp:lastModifiedBy>Cristhian Reyes Gomez</cp:lastModifiedBy>
  <cp:revision/>
  <dcterms:created xsi:type="dcterms:W3CDTF">2025-01-23T20:54:36Z</dcterms:created>
  <dcterms:modified xsi:type="dcterms:W3CDTF">2026-05-28T14:49:09Z</dcterms:modified>
  <cp:category/>
  <cp:contentStatus/>
</cp:coreProperties>
</file>