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 Jp\Documents\0. CENAC REGIONAL USAQUEN\1. ESTRUCTURACIÓN\SUBASTA INVERSA\SASI 074 KIT DE INCORPORACIÓN\"/>
    </mc:Choice>
  </mc:AlternateContent>
  <xr:revisionPtr revIDLastSave="0" documentId="13_ncr:1_{3BE7D31F-8342-487A-ACFD-37D8BD58A5E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UBRIMIENTO D ELA NECESIDAD LIM" sheetId="36" r:id="rId1"/>
  </sheets>
  <definedNames>
    <definedName name="_xlnm._FilterDatabase" localSheetId="0" hidden="1">'CUBRIMIENTO D ELA NECESIDAD LIM'!$AX$8:$FB$9</definedName>
  </definedNames>
  <calcPr calcId="181029"/>
</workbook>
</file>

<file path=xl/calcChain.xml><?xml version="1.0" encoding="utf-8"?>
<calcChain xmlns="http://schemas.openxmlformats.org/spreadsheetml/2006/main">
  <c r="EY11" i="36" l="1"/>
  <c r="EY22" i="36"/>
  <c r="EO72" i="36"/>
  <c r="EO73" i="36"/>
  <c r="EO74" i="36"/>
  <c r="EO71" i="36"/>
  <c r="EO64" i="36"/>
  <c r="EO65" i="36"/>
  <c r="EO66" i="36"/>
  <c r="EO63" i="36"/>
  <c r="EO58" i="36"/>
  <c r="EO56" i="36"/>
  <c r="EO55" i="36"/>
  <c r="EO46" i="36"/>
  <c r="EO47" i="36"/>
  <c r="EO48" i="36"/>
  <c r="EO49" i="36"/>
  <c r="EO50" i="36"/>
  <c r="EO45" i="36"/>
  <c r="EO40" i="36"/>
  <c r="EO38" i="36"/>
  <c r="EO37" i="36"/>
  <c r="EO28" i="36"/>
  <c r="EO29" i="36"/>
  <c r="EO30" i="36"/>
  <c r="EO31" i="36"/>
  <c r="EO27" i="36"/>
  <c r="EO12" i="36"/>
  <c r="EO13" i="36"/>
  <c r="EO14" i="36"/>
  <c r="EO15" i="36"/>
  <c r="EO16" i="36"/>
  <c r="EO17" i="36"/>
  <c r="EO18" i="36"/>
  <c r="EO19" i="36"/>
  <c r="EO20" i="36"/>
  <c r="EO21" i="36"/>
  <c r="EO22" i="36"/>
  <c r="EO11" i="36"/>
  <c r="EM72" i="36"/>
  <c r="EM73" i="36"/>
  <c r="EM74" i="36"/>
  <c r="EM71" i="36"/>
  <c r="EM63" i="36"/>
  <c r="EM58" i="36"/>
  <c r="EM56" i="36"/>
  <c r="EM55" i="36"/>
  <c r="EM46" i="36"/>
  <c r="EM47" i="36"/>
  <c r="EM48" i="36"/>
  <c r="EM49" i="36"/>
  <c r="EM50" i="36"/>
  <c r="EM45" i="36"/>
  <c r="EM40" i="36"/>
  <c r="EM38" i="36"/>
  <c r="EM37" i="36"/>
  <c r="EM28" i="36"/>
  <c r="EM29" i="36"/>
  <c r="EM30" i="36"/>
  <c r="EM31" i="36"/>
  <c r="EM27" i="36"/>
  <c r="EM12" i="36"/>
  <c r="EM13" i="36"/>
  <c r="EM14" i="36"/>
  <c r="EM15" i="36"/>
  <c r="EM16" i="36"/>
  <c r="EM17" i="36"/>
  <c r="EM18" i="36"/>
  <c r="EM19" i="36"/>
  <c r="EM20" i="36"/>
  <c r="EM21" i="36"/>
  <c r="EM22" i="36"/>
  <c r="EM11" i="36"/>
  <c r="EM64" i="36"/>
  <c r="EM65" i="36"/>
  <c r="EM66" i="36"/>
  <c r="EK72" i="36"/>
  <c r="EK73" i="36"/>
  <c r="EK74" i="36"/>
  <c r="EK71" i="36"/>
  <c r="EK64" i="36"/>
  <c r="EK65" i="36"/>
  <c r="EK66" i="36"/>
  <c r="EK63" i="36"/>
  <c r="EK58" i="36"/>
  <c r="EK56" i="36"/>
  <c r="EK55" i="36"/>
  <c r="EK45" i="36"/>
  <c r="EK40" i="36"/>
  <c r="EK38" i="36"/>
  <c r="EK37" i="36"/>
  <c r="EK28" i="36"/>
  <c r="EK29" i="36"/>
  <c r="EK30" i="36"/>
  <c r="EK31" i="36"/>
  <c r="EK27" i="36"/>
  <c r="EK12" i="36"/>
  <c r="EK13" i="36"/>
  <c r="EK14" i="36"/>
  <c r="EK15" i="36"/>
  <c r="EK16" i="36"/>
  <c r="EK17" i="36"/>
  <c r="EK18" i="36"/>
  <c r="EK19" i="36"/>
  <c r="EK20" i="36"/>
  <c r="EK21" i="36"/>
  <c r="EK22" i="36"/>
  <c r="EK11" i="36"/>
  <c r="EK46" i="36"/>
  <c r="EK47" i="36"/>
  <c r="EK48" i="36"/>
  <c r="EK49" i="36"/>
  <c r="EK50" i="36"/>
  <c r="EI72" i="36"/>
  <c r="EI73" i="36"/>
  <c r="EI74" i="36"/>
  <c r="EI71" i="36"/>
  <c r="EI64" i="36"/>
  <c r="EI65" i="36"/>
  <c r="EI66" i="36"/>
  <c r="EI63" i="36"/>
  <c r="EI58" i="36"/>
  <c r="EI56" i="36"/>
  <c r="EI55" i="36"/>
  <c r="EI46" i="36"/>
  <c r="EI47" i="36"/>
  <c r="EI48" i="36"/>
  <c r="EI49" i="36"/>
  <c r="EI50" i="36"/>
  <c r="EI45" i="36"/>
  <c r="EI40" i="36"/>
  <c r="EI38" i="36"/>
  <c r="EI37" i="36"/>
  <c r="EI28" i="36"/>
  <c r="EI29" i="36"/>
  <c r="EI30" i="36"/>
  <c r="EI31" i="36"/>
  <c r="EI27" i="36"/>
  <c r="EI12" i="36"/>
  <c r="EI13" i="36"/>
  <c r="EI14" i="36"/>
  <c r="EI15" i="36"/>
  <c r="EI16" i="36"/>
  <c r="EI17" i="36"/>
  <c r="EI18" i="36"/>
  <c r="EI19" i="36"/>
  <c r="EI20" i="36"/>
  <c r="EI21" i="36"/>
  <c r="EI22" i="36"/>
  <c r="EI11" i="36"/>
  <c r="EG72" i="36"/>
  <c r="EG73" i="36"/>
  <c r="EG74" i="36"/>
  <c r="EG71" i="36"/>
  <c r="EG64" i="36"/>
  <c r="EG65" i="36"/>
  <c r="EG66" i="36"/>
  <c r="EG63" i="36"/>
  <c r="EG58" i="36"/>
  <c r="EG56" i="36"/>
  <c r="EG55" i="36"/>
  <c r="EG46" i="36"/>
  <c r="EG47" i="36"/>
  <c r="EG48" i="36"/>
  <c r="EG49" i="36"/>
  <c r="EG50" i="36"/>
  <c r="EG45" i="36"/>
  <c r="EG40" i="36"/>
  <c r="EG38" i="36"/>
  <c r="EG37" i="36"/>
  <c r="EG28" i="36"/>
  <c r="EG29" i="36"/>
  <c r="EG30" i="36"/>
  <c r="EG31" i="36"/>
  <c r="EG27" i="36"/>
  <c r="EG12" i="36"/>
  <c r="EG13" i="36"/>
  <c r="EG14" i="36"/>
  <c r="EG15" i="36"/>
  <c r="EG16" i="36"/>
  <c r="EG17" i="36"/>
  <c r="EG18" i="36"/>
  <c r="EG19" i="36"/>
  <c r="EG20" i="36"/>
  <c r="EG21" i="36"/>
  <c r="EG22" i="36"/>
  <c r="EG11" i="36"/>
  <c r="EE72" i="36"/>
  <c r="EE73" i="36"/>
  <c r="EE74" i="36"/>
  <c r="EE71" i="36"/>
  <c r="EE64" i="36"/>
  <c r="EE65" i="36"/>
  <c r="EE66" i="36"/>
  <c r="EE63" i="36"/>
  <c r="EE56" i="36"/>
  <c r="EE58" i="36"/>
  <c r="EE55" i="36"/>
  <c r="EE46" i="36"/>
  <c r="EE47" i="36"/>
  <c r="EE48" i="36"/>
  <c r="EE49" i="36"/>
  <c r="EE50" i="36"/>
  <c r="EE45" i="36"/>
  <c r="EE40" i="36"/>
  <c r="EE38" i="36"/>
  <c r="EE37" i="36"/>
  <c r="EE28" i="36"/>
  <c r="EE29" i="36"/>
  <c r="EE30" i="36"/>
  <c r="EE31" i="36"/>
  <c r="EE27" i="36"/>
  <c r="EE12" i="36"/>
  <c r="EE13" i="36"/>
  <c r="EE14" i="36"/>
  <c r="EE15" i="36"/>
  <c r="EE16" i="36"/>
  <c r="EE17" i="36"/>
  <c r="EE18" i="36"/>
  <c r="EE19" i="36"/>
  <c r="EE20" i="36"/>
  <c r="EE21" i="36"/>
  <c r="EE22" i="36"/>
  <c r="EE11" i="36"/>
  <c r="EC72" i="36"/>
  <c r="EC73" i="36"/>
  <c r="EC74" i="36"/>
  <c r="EC71" i="36"/>
  <c r="EC64" i="36"/>
  <c r="EC65" i="36"/>
  <c r="EC66" i="36"/>
  <c r="EC63" i="36"/>
  <c r="EC58" i="36"/>
  <c r="EC56" i="36"/>
  <c r="EC55" i="36"/>
  <c r="EC46" i="36"/>
  <c r="EC47" i="36"/>
  <c r="EC48" i="36"/>
  <c r="EC49" i="36"/>
  <c r="EC50" i="36"/>
  <c r="EC45" i="36"/>
  <c r="EC38" i="36"/>
  <c r="EC37" i="36"/>
  <c r="ED37" i="36" s="1"/>
  <c r="EC28" i="36"/>
  <c r="EC29" i="36"/>
  <c r="EC30" i="36"/>
  <c r="EC31" i="36"/>
  <c r="EC27" i="36"/>
  <c r="EC12" i="36"/>
  <c r="EC13" i="36"/>
  <c r="EC14" i="36"/>
  <c r="EC15" i="36"/>
  <c r="EC16" i="36"/>
  <c r="EC17" i="36"/>
  <c r="EC18" i="36"/>
  <c r="EC19" i="36"/>
  <c r="EC20" i="36"/>
  <c r="EC21" i="36"/>
  <c r="EC22" i="36"/>
  <c r="EC11" i="36"/>
  <c r="EA72" i="36"/>
  <c r="EA73" i="36"/>
  <c r="EA74" i="36"/>
  <c r="EA71" i="36"/>
  <c r="EA64" i="36"/>
  <c r="EA65" i="36"/>
  <c r="EA66" i="36"/>
  <c r="EA63" i="36"/>
  <c r="EA58" i="36"/>
  <c r="EA56" i="36"/>
  <c r="EA55" i="36"/>
  <c r="EA46" i="36"/>
  <c r="EA47" i="36"/>
  <c r="EA48" i="36"/>
  <c r="EA49" i="36"/>
  <c r="EA50" i="36"/>
  <c r="EA45" i="36"/>
  <c r="EA40" i="36"/>
  <c r="EA38" i="36"/>
  <c r="EA37" i="36"/>
  <c r="EA28" i="36"/>
  <c r="EA29" i="36"/>
  <c r="EA30" i="36"/>
  <c r="EA31" i="36"/>
  <c r="EA27" i="36"/>
  <c r="EA12" i="36"/>
  <c r="EA13" i="36"/>
  <c r="EA14" i="36"/>
  <c r="EA15" i="36"/>
  <c r="EA16" i="36"/>
  <c r="EA17" i="36"/>
  <c r="EA18" i="36"/>
  <c r="EA19" i="36"/>
  <c r="EA20" i="36"/>
  <c r="EA21" i="36"/>
  <c r="EA22" i="36"/>
  <c r="EA11" i="36"/>
  <c r="DY72" i="36"/>
  <c r="DY73" i="36"/>
  <c r="DY74" i="36"/>
  <c r="DY71" i="36"/>
  <c r="DY64" i="36"/>
  <c r="DY65" i="36"/>
  <c r="DY66" i="36"/>
  <c r="DY63" i="36"/>
  <c r="DY58" i="36"/>
  <c r="DY56" i="36"/>
  <c r="DY55" i="36"/>
  <c r="DY46" i="36"/>
  <c r="DY47" i="36"/>
  <c r="DY48" i="36"/>
  <c r="DY49" i="36"/>
  <c r="DY50" i="36"/>
  <c r="DY45" i="36"/>
  <c r="DY40" i="36"/>
  <c r="DY38" i="36"/>
  <c r="DY37" i="36"/>
  <c r="DY28" i="36"/>
  <c r="DY29" i="36"/>
  <c r="DY30" i="36"/>
  <c r="DY31" i="36"/>
  <c r="DY27" i="36"/>
  <c r="DY12" i="36"/>
  <c r="DY13" i="36"/>
  <c r="DY14" i="36"/>
  <c r="DY15" i="36"/>
  <c r="DY16" i="36"/>
  <c r="DY17" i="36"/>
  <c r="DY18" i="36"/>
  <c r="DY19" i="36"/>
  <c r="DY20" i="36"/>
  <c r="DY21" i="36"/>
  <c r="DY22" i="36"/>
  <c r="DY11" i="36"/>
  <c r="DW72" i="36"/>
  <c r="DW73" i="36"/>
  <c r="DW74" i="36"/>
  <c r="DW71" i="36"/>
  <c r="DW64" i="36"/>
  <c r="DW65" i="36"/>
  <c r="DW66" i="36"/>
  <c r="DW63" i="36"/>
  <c r="DW58" i="36"/>
  <c r="DW56" i="36"/>
  <c r="DW55" i="36"/>
  <c r="DW46" i="36"/>
  <c r="DW47" i="36"/>
  <c r="DW48" i="36"/>
  <c r="DW49" i="36"/>
  <c r="DW50" i="36"/>
  <c r="DW45" i="36"/>
  <c r="DW40" i="36"/>
  <c r="DW38" i="36"/>
  <c r="DW37" i="36"/>
  <c r="DW28" i="36"/>
  <c r="DW29" i="36"/>
  <c r="DW30" i="36"/>
  <c r="DW31" i="36"/>
  <c r="DW27" i="36"/>
  <c r="DW12" i="36"/>
  <c r="DW13" i="36"/>
  <c r="DW14" i="36"/>
  <c r="DW15" i="36"/>
  <c r="DW16" i="36"/>
  <c r="DW17" i="36"/>
  <c r="DW18" i="36"/>
  <c r="DW19" i="36"/>
  <c r="DW20" i="36"/>
  <c r="DW21" i="36"/>
  <c r="DW22" i="36"/>
  <c r="DW11" i="36"/>
  <c r="DU72" i="36"/>
  <c r="DU73" i="36"/>
  <c r="DU74" i="36"/>
  <c r="DU71" i="36"/>
  <c r="DU64" i="36"/>
  <c r="DU65" i="36"/>
  <c r="DU66" i="36"/>
  <c r="DU63" i="36"/>
  <c r="DU58" i="36"/>
  <c r="DU56" i="36"/>
  <c r="DU55" i="36"/>
  <c r="DU46" i="36"/>
  <c r="DU47" i="36"/>
  <c r="DU48" i="36"/>
  <c r="DU49" i="36"/>
  <c r="DU50" i="36"/>
  <c r="DU45" i="36"/>
  <c r="DU40" i="36"/>
  <c r="DU38" i="36"/>
  <c r="DU37" i="36"/>
  <c r="DU28" i="36"/>
  <c r="DU29" i="36"/>
  <c r="DU30" i="36"/>
  <c r="DU31" i="36"/>
  <c r="DU27" i="36"/>
  <c r="DU12" i="36"/>
  <c r="DU13" i="36"/>
  <c r="DU14" i="36"/>
  <c r="DU15" i="36"/>
  <c r="DU16" i="36"/>
  <c r="DU17" i="36"/>
  <c r="DU18" i="36"/>
  <c r="DU19" i="36"/>
  <c r="DU20" i="36"/>
  <c r="DU21" i="36"/>
  <c r="DU22" i="36"/>
  <c r="DU11" i="36"/>
  <c r="DS72" i="36"/>
  <c r="DS73" i="36"/>
  <c r="DS74" i="36"/>
  <c r="DS71" i="36"/>
  <c r="DS64" i="36"/>
  <c r="DS65" i="36"/>
  <c r="DS66" i="36"/>
  <c r="DS63" i="36"/>
  <c r="DS56" i="36"/>
  <c r="DS58" i="36"/>
  <c r="DS55" i="36"/>
  <c r="DS46" i="36"/>
  <c r="DS47" i="36"/>
  <c r="DS48" i="36"/>
  <c r="DS49" i="36"/>
  <c r="DS50" i="36"/>
  <c r="DS45" i="36"/>
  <c r="DS40" i="36"/>
  <c r="DS38" i="36"/>
  <c r="DS37" i="36"/>
  <c r="DS28" i="36"/>
  <c r="DS29" i="36"/>
  <c r="DS30" i="36"/>
  <c r="DS31" i="36"/>
  <c r="DS27" i="36"/>
  <c r="DS12" i="36"/>
  <c r="DS13" i="36"/>
  <c r="DS14" i="36"/>
  <c r="DS15" i="36"/>
  <c r="DS16" i="36"/>
  <c r="DS17" i="36"/>
  <c r="DS18" i="36"/>
  <c r="DS19" i="36"/>
  <c r="DS20" i="36"/>
  <c r="DS21" i="36"/>
  <c r="DS22" i="36"/>
  <c r="DS11" i="36"/>
  <c r="DQ64" i="36"/>
  <c r="DQ65" i="36"/>
  <c r="DQ66" i="36"/>
  <c r="DQ63" i="36"/>
  <c r="DQ58" i="36"/>
  <c r="DQ56" i="36"/>
  <c r="DQ55" i="36"/>
  <c r="DQ46" i="36"/>
  <c r="DQ47" i="36"/>
  <c r="DQ48" i="36"/>
  <c r="DQ49" i="36"/>
  <c r="DQ50" i="36"/>
  <c r="DQ45" i="36"/>
  <c r="DQ40" i="36"/>
  <c r="DQ38" i="36"/>
  <c r="DQ37" i="36"/>
  <c r="DQ28" i="36"/>
  <c r="DQ29" i="36"/>
  <c r="DQ30" i="36"/>
  <c r="DQ31" i="36"/>
  <c r="DQ27" i="36"/>
  <c r="DQ11" i="36"/>
  <c r="DQ12" i="36"/>
  <c r="DQ13" i="36"/>
  <c r="DQ14" i="36"/>
  <c r="DQ15" i="36"/>
  <c r="DQ16" i="36"/>
  <c r="DQ17" i="36"/>
  <c r="DQ18" i="36"/>
  <c r="DQ19" i="36"/>
  <c r="DQ20" i="36"/>
  <c r="DQ21" i="36"/>
  <c r="DQ22" i="36"/>
  <c r="DQ72" i="36"/>
  <c r="DQ73" i="36"/>
  <c r="DQ74" i="36"/>
  <c r="DQ71" i="36"/>
  <c r="DO72" i="36"/>
  <c r="DO73" i="36"/>
  <c r="DO74" i="36"/>
  <c r="DO71" i="36"/>
  <c r="DO64" i="36"/>
  <c r="DO65" i="36"/>
  <c r="DO66" i="36"/>
  <c r="DO63" i="36"/>
  <c r="DO58" i="36"/>
  <c r="DO56" i="36"/>
  <c r="DO55" i="36"/>
  <c r="DO46" i="36"/>
  <c r="DO47" i="36"/>
  <c r="DO48" i="36"/>
  <c r="DO49" i="36"/>
  <c r="DO50" i="36"/>
  <c r="DO45" i="36"/>
  <c r="DO40" i="36"/>
  <c r="DO38" i="36"/>
  <c r="DO37" i="36"/>
  <c r="DO28" i="36"/>
  <c r="DO29" i="36"/>
  <c r="DO30" i="36"/>
  <c r="DO31" i="36"/>
  <c r="DO27" i="36"/>
  <c r="DO12" i="36"/>
  <c r="DO13" i="36"/>
  <c r="DO14" i="36"/>
  <c r="DO15" i="36"/>
  <c r="DO16" i="36"/>
  <c r="DO17" i="36"/>
  <c r="DO18" i="36"/>
  <c r="DO19" i="36"/>
  <c r="DO20" i="36"/>
  <c r="DO21" i="36"/>
  <c r="DO22" i="36"/>
  <c r="DO11" i="36"/>
  <c r="DM64" i="36"/>
  <c r="DM65" i="36"/>
  <c r="DM66" i="36"/>
  <c r="DM63" i="36"/>
  <c r="DM58" i="36"/>
  <c r="DM56" i="36"/>
  <c r="DM55" i="36"/>
  <c r="DM46" i="36"/>
  <c r="DM47" i="36"/>
  <c r="DM48" i="36"/>
  <c r="DM49" i="36"/>
  <c r="DM50" i="36"/>
  <c r="DM45" i="36"/>
  <c r="DM40" i="36"/>
  <c r="DM38" i="36"/>
  <c r="DM37" i="36"/>
  <c r="DM28" i="36"/>
  <c r="DM29" i="36"/>
  <c r="DM30" i="36"/>
  <c r="DM31" i="36"/>
  <c r="DM27" i="36"/>
  <c r="DM12" i="36"/>
  <c r="DM13" i="36"/>
  <c r="DM14" i="36"/>
  <c r="DM15" i="36"/>
  <c r="DM16" i="36"/>
  <c r="DM17" i="36"/>
  <c r="DM18" i="36"/>
  <c r="DM19" i="36"/>
  <c r="DM20" i="36"/>
  <c r="DM21" i="36"/>
  <c r="DM22" i="36"/>
  <c r="DM11" i="36"/>
  <c r="DM72" i="36"/>
  <c r="DM73" i="36"/>
  <c r="DM74" i="36"/>
  <c r="DM71" i="36"/>
  <c r="DK72" i="36"/>
  <c r="DK73" i="36"/>
  <c r="DK74" i="36"/>
  <c r="DK71" i="36"/>
  <c r="DK64" i="36"/>
  <c r="DK65" i="36"/>
  <c r="DK66" i="36"/>
  <c r="DK63" i="36"/>
  <c r="DK58" i="36"/>
  <c r="DK56" i="36"/>
  <c r="DK55" i="36"/>
  <c r="DK46" i="36"/>
  <c r="DK47" i="36"/>
  <c r="DK48" i="36"/>
  <c r="DK49" i="36"/>
  <c r="DK50" i="36"/>
  <c r="DK45" i="36"/>
  <c r="DK40" i="36"/>
  <c r="DK38" i="36"/>
  <c r="DK37" i="36"/>
  <c r="DK28" i="36"/>
  <c r="DK29" i="36"/>
  <c r="DK30" i="36"/>
  <c r="DK31" i="36"/>
  <c r="DK27" i="36"/>
  <c r="DK12" i="36"/>
  <c r="DK13" i="36"/>
  <c r="DK14" i="36"/>
  <c r="DK15" i="36"/>
  <c r="DK16" i="36"/>
  <c r="DK17" i="36"/>
  <c r="DK18" i="36"/>
  <c r="DK19" i="36"/>
  <c r="DK20" i="36"/>
  <c r="DK21" i="36"/>
  <c r="DK22" i="36"/>
  <c r="DK11" i="36"/>
  <c r="DI72" i="36"/>
  <c r="DI73" i="36"/>
  <c r="DI74" i="36"/>
  <c r="DI71" i="36"/>
  <c r="DI64" i="36"/>
  <c r="DI65" i="36"/>
  <c r="DI66" i="36"/>
  <c r="DI63" i="36"/>
  <c r="DI58" i="36"/>
  <c r="DI56" i="36"/>
  <c r="DI55" i="36"/>
  <c r="DI46" i="36"/>
  <c r="DI47" i="36"/>
  <c r="DI48" i="36"/>
  <c r="DI49" i="36"/>
  <c r="DI50" i="36"/>
  <c r="DI45" i="36"/>
  <c r="DI40" i="36"/>
  <c r="DI38" i="36"/>
  <c r="DI37" i="36"/>
  <c r="DI28" i="36"/>
  <c r="DI29" i="36"/>
  <c r="DI30" i="36"/>
  <c r="DI31" i="36"/>
  <c r="DI27" i="36"/>
  <c r="DI12" i="36"/>
  <c r="DI13" i="36"/>
  <c r="DI14" i="36"/>
  <c r="DI15" i="36"/>
  <c r="DI16" i="36"/>
  <c r="DI17" i="36"/>
  <c r="DI18" i="36"/>
  <c r="DI19" i="36"/>
  <c r="DI20" i="36"/>
  <c r="DI21" i="36"/>
  <c r="DI22" i="36"/>
  <c r="DI11" i="36"/>
  <c r="DG72" i="36"/>
  <c r="DG73" i="36"/>
  <c r="DG74" i="36"/>
  <c r="DG71" i="36"/>
  <c r="DG64" i="36"/>
  <c r="DG65" i="36"/>
  <c r="DG66" i="36"/>
  <c r="DG63" i="36"/>
  <c r="DG58" i="36"/>
  <c r="DG56" i="36"/>
  <c r="DG55" i="36"/>
  <c r="DG46" i="36"/>
  <c r="DG47" i="36"/>
  <c r="DG48" i="36"/>
  <c r="DG49" i="36"/>
  <c r="DG50" i="36"/>
  <c r="DG45" i="36"/>
  <c r="DG40" i="36"/>
  <c r="DG38" i="36"/>
  <c r="DG37" i="36"/>
  <c r="DG28" i="36"/>
  <c r="DG29" i="36"/>
  <c r="DG30" i="36"/>
  <c r="DG31" i="36"/>
  <c r="DG27" i="36"/>
  <c r="DG12" i="36"/>
  <c r="DG13" i="36"/>
  <c r="DG14" i="36"/>
  <c r="DG15" i="36"/>
  <c r="DG16" i="36"/>
  <c r="DG17" i="36"/>
  <c r="DG18" i="36"/>
  <c r="DG19" i="36"/>
  <c r="DG20" i="36"/>
  <c r="DG21" i="36"/>
  <c r="DG22" i="36"/>
  <c r="DG11" i="36"/>
  <c r="DH11" i="36" s="1"/>
  <c r="DE72" i="36"/>
  <c r="DE73" i="36"/>
  <c r="DE74" i="36"/>
  <c r="DE71" i="36"/>
  <c r="DE64" i="36"/>
  <c r="DE65" i="36"/>
  <c r="DE66" i="36"/>
  <c r="DE63" i="36"/>
  <c r="DE58" i="36"/>
  <c r="DE56" i="36"/>
  <c r="DE55" i="36"/>
  <c r="DE46" i="36"/>
  <c r="DE47" i="36"/>
  <c r="DE48" i="36"/>
  <c r="DE49" i="36"/>
  <c r="DE50" i="36"/>
  <c r="DE45" i="36"/>
  <c r="DE40" i="36"/>
  <c r="DE38" i="36"/>
  <c r="DE37" i="36"/>
  <c r="DE28" i="36"/>
  <c r="DE29" i="36"/>
  <c r="DE30" i="36"/>
  <c r="DE31" i="36"/>
  <c r="DE27" i="36"/>
  <c r="DE12" i="36"/>
  <c r="DE13" i="36"/>
  <c r="DE14" i="36"/>
  <c r="DE15" i="36"/>
  <c r="DE16" i="36"/>
  <c r="DE17" i="36"/>
  <c r="DE18" i="36"/>
  <c r="DE19" i="36"/>
  <c r="DE20" i="36"/>
  <c r="DE21" i="36"/>
  <c r="DE22" i="36"/>
  <c r="DE11" i="36"/>
  <c r="DF11" i="36" s="1"/>
  <c r="ER74" i="36"/>
  <c r="EV74" i="36" s="1"/>
  <c r="EQ74" i="36"/>
  <c r="EP74" i="36"/>
  <c r="EN74" i="36"/>
  <c r="EL74" i="36"/>
  <c r="EJ74" i="36"/>
  <c r="EH74" i="36"/>
  <c r="EF74" i="36"/>
  <c r="ED74" i="36"/>
  <c r="EB74" i="36"/>
  <c r="DZ74" i="36"/>
  <c r="DX74" i="36"/>
  <c r="DV74" i="36"/>
  <c r="DT74" i="36"/>
  <c r="DR74" i="36"/>
  <c r="DP74" i="36"/>
  <c r="DN74" i="36"/>
  <c r="DL74" i="36"/>
  <c r="DJ74" i="36"/>
  <c r="DH74" i="36"/>
  <c r="DF74" i="36"/>
  <c r="ER73" i="36"/>
  <c r="EV73" i="36" s="1"/>
  <c r="EQ73" i="36"/>
  <c r="EP73" i="36"/>
  <c r="EN73" i="36"/>
  <c r="EL73" i="36"/>
  <c r="EJ73" i="36"/>
  <c r="EH73" i="36"/>
  <c r="EF73" i="36"/>
  <c r="ED73" i="36"/>
  <c r="EB73" i="36"/>
  <c r="DZ73" i="36"/>
  <c r="DX73" i="36"/>
  <c r="DV73" i="36"/>
  <c r="DT73" i="36"/>
  <c r="DR73" i="36"/>
  <c r="DP73" i="36"/>
  <c r="DN73" i="36"/>
  <c r="DL73" i="36"/>
  <c r="DJ73" i="36"/>
  <c r="DH73" i="36"/>
  <c r="DF73" i="36"/>
  <c r="ER72" i="36"/>
  <c r="EV72" i="36" s="1"/>
  <c r="EQ72" i="36"/>
  <c r="EP72" i="36"/>
  <c r="EN72" i="36"/>
  <c r="EL72" i="36"/>
  <c r="EJ72" i="36"/>
  <c r="EH72" i="36"/>
  <c r="EF72" i="36"/>
  <c r="ED72" i="36"/>
  <c r="EB72" i="36"/>
  <c r="DZ72" i="36"/>
  <c r="DX72" i="36"/>
  <c r="DV72" i="36"/>
  <c r="DT72" i="36"/>
  <c r="DR72" i="36"/>
  <c r="DP72" i="36"/>
  <c r="DN72" i="36"/>
  <c r="DL72" i="36"/>
  <c r="DJ72" i="36"/>
  <c r="DH72" i="36"/>
  <c r="DF72" i="36"/>
  <c r="ER71" i="36"/>
  <c r="EV71" i="36" s="1"/>
  <c r="EQ71" i="36"/>
  <c r="EP71" i="36"/>
  <c r="EN71" i="36"/>
  <c r="EL71" i="36"/>
  <c r="EJ71" i="36"/>
  <c r="EH71" i="36"/>
  <c r="EF71" i="36"/>
  <c r="ED71" i="36"/>
  <c r="EB71" i="36"/>
  <c r="DZ71" i="36"/>
  <c r="DX71" i="36"/>
  <c r="DV71" i="36"/>
  <c r="DT71" i="36"/>
  <c r="DR71" i="36"/>
  <c r="DP71" i="36"/>
  <c r="DN71" i="36"/>
  <c r="DL71" i="36"/>
  <c r="DJ71" i="36"/>
  <c r="DH71" i="36"/>
  <c r="DF71" i="36"/>
  <c r="ER66" i="36"/>
  <c r="EV66" i="36" s="1"/>
  <c r="EQ66" i="36"/>
  <c r="EP66" i="36"/>
  <c r="EN66" i="36"/>
  <c r="EL66" i="36"/>
  <c r="EJ66" i="36"/>
  <c r="EH66" i="36"/>
  <c r="EF66" i="36"/>
  <c r="ED66" i="36"/>
  <c r="EB66" i="36"/>
  <c r="DZ66" i="36"/>
  <c r="DX66" i="36"/>
  <c r="DV66" i="36"/>
  <c r="DT66" i="36"/>
  <c r="DR66" i="36"/>
  <c r="DP66" i="36"/>
  <c r="DN66" i="36"/>
  <c r="DL66" i="36"/>
  <c r="DJ66" i="36"/>
  <c r="DH66" i="36"/>
  <c r="DF66" i="36"/>
  <c r="ER65" i="36"/>
  <c r="EV65" i="36" s="1"/>
  <c r="EQ65" i="36"/>
  <c r="EP65" i="36"/>
  <c r="EN65" i="36"/>
  <c r="EL65" i="36"/>
  <c r="EJ65" i="36"/>
  <c r="EH65" i="36"/>
  <c r="EF65" i="36"/>
  <c r="ED65" i="36"/>
  <c r="EB65" i="36"/>
  <c r="DZ65" i="36"/>
  <c r="DX65" i="36"/>
  <c r="DV65" i="36"/>
  <c r="DT65" i="36"/>
  <c r="DR65" i="36"/>
  <c r="DP65" i="36"/>
  <c r="DN65" i="36"/>
  <c r="DL65" i="36"/>
  <c r="DJ65" i="36"/>
  <c r="DH65" i="36"/>
  <c r="DF65" i="36"/>
  <c r="ER64" i="36"/>
  <c r="EV64" i="36" s="1"/>
  <c r="EQ64" i="36"/>
  <c r="EP64" i="36"/>
  <c r="EN64" i="36"/>
  <c r="EL64" i="36"/>
  <c r="EJ64" i="36"/>
  <c r="EH64" i="36"/>
  <c r="EF64" i="36"/>
  <c r="ED64" i="36"/>
  <c r="EB64" i="36"/>
  <c r="DZ64" i="36"/>
  <c r="DX64" i="36"/>
  <c r="DV64" i="36"/>
  <c r="DT64" i="36"/>
  <c r="DR64" i="36"/>
  <c r="DP64" i="36"/>
  <c r="DN64" i="36"/>
  <c r="DL64" i="36"/>
  <c r="DJ64" i="36"/>
  <c r="DH64" i="36"/>
  <c r="DF64" i="36"/>
  <c r="ER63" i="36"/>
  <c r="EV63" i="36" s="1"/>
  <c r="EQ63" i="36"/>
  <c r="EP63" i="36"/>
  <c r="EN63" i="36"/>
  <c r="EL63" i="36"/>
  <c r="EJ63" i="36"/>
  <c r="EH63" i="36"/>
  <c r="EF63" i="36"/>
  <c r="ED63" i="36"/>
  <c r="EB63" i="36"/>
  <c r="DZ63" i="36"/>
  <c r="DX63" i="36"/>
  <c r="DV63" i="36"/>
  <c r="DT63" i="36"/>
  <c r="DR63" i="36"/>
  <c r="DP63" i="36"/>
  <c r="DN63" i="36"/>
  <c r="DL63" i="36"/>
  <c r="DJ63" i="36"/>
  <c r="DH63" i="36"/>
  <c r="DF63" i="36"/>
  <c r="CY63" i="36"/>
  <c r="CY64" i="36" s="1"/>
  <c r="CY65" i="36" s="1"/>
  <c r="CY66" i="36" s="1"/>
  <c r="CY71" i="36" s="1"/>
  <c r="CY72" i="36" s="1"/>
  <c r="CY73" i="36" s="1"/>
  <c r="CY74" i="36" s="1"/>
  <c r="ER58" i="36"/>
  <c r="EV58" i="36" s="1"/>
  <c r="EQ58" i="36"/>
  <c r="EP58" i="36"/>
  <c r="EN58" i="36"/>
  <c r="EL58" i="36"/>
  <c r="EJ58" i="36"/>
  <c r="EH58" i="36"/>
  <c r="EF58" i="36"/>
  <c r="ED58" i="36"/>
  <c r="EB58" i="36"/>
  <c r="DZ58" i="36"/>
  <c r="DX58" i="36"/>
  <c r="DV58" i="36"/>
  <c r="DT58" i="36"/>
  <c r="DR58" i="36"/>
  <c r="DP58" i="36"/>
  <c r="DN58" i="36"/>
  <c r="DL58" i="36"/>
  <c r="DJ58" i="36"/>
  <c r="DH58" i="36"/>
  <c r="DF58" i="36"/>
  <c r="ER56" i="36"/>
  <c r="EV56" i="36" s="1"/>
  <c r="EQ56" i="36"/>
  <c r="EP56" i="36"/>
  <c r="EN56" i="36"/>
  <c r="EL56" i="36"/>
  <c r="EJ56" i="36"/>
  <c r="EH56" i="36"/>
  <c r="EF56" i="36"/>
  <c r="ED56" i="36"/>
  <c r="EB56" i="36"/>
  <c r="DZ56" i="36"/>
  <c r="DX56" i="36"/>
  <c r="DV56" i="36"/>
  <c r="DT56" i="36"/>
  <c r="DR56" i="36"/>
  <c r="DP56" i="36"/>
  <c r="DN56" i="36"/>
  <c r="DL56" i="36"/>
  <c r="DJ56" i="36"/>
  <c r="DH56" i="36"/>
  <c r="DF56" i="36"/>
  <c r="ER55" i="36"/>
  <c r="EV55" i="36" s="1"/>
  <c r="EQ55" i="36"/>
  <c r="EP55" i="36"/>
  <c r="EN55" i="36"/>
  <c r="EL55" i="36"/>
  <c r="EJ55" i="36"/>
  <c r="EH55" i="36"/>
  <c r="EF55" i="36"/>
  <c r="ED55" i="36"/>
  <c r="EB55" i="36"/>
  <c r="DZ55" i="36"/>
  <c r="DX55" i="36"/>
  <c r="DV55" i="36"/>
  <c r="DT55" i="36"/>
  <c r="DR55" i="36"/>
  <c r="DP55" i="36"/>
  <c r="DN55" i="36"/>
  <c r="DL55" i="36"/>
  <c r="DJ55" i="36"/>
  <c r="DH55" i="36"/>
  <c r="DF55" i="36"/>
  <c r="ER50" i="36"/>
  <c r="EV50" i="36" s="1"/>
  <c r="EQ50" i="36"/>
  <c r="EP50" i="36"/>
  <c r="EN50" i="36"/>
  <c r="EL50" i="36"/>
  <c r="EJ50" i="36"/>
  <c r="EH50" i="36"/>
  <c r="EF50" i="36"/>
  <c r="ED50" i="36"/>
  <c r="EB50" i="36"/>
  <c r="DZ50" i="36"/>
  <c r="DX50" i="36"/>
  <c r="DV50" i="36"/>
  <c r="DT50" i="36"/>
  <c r="DR50" i="36"/>
  <c r="DP50" i="36"/>
  <c r="DN50" i="36"/>
  <c r="DL50" i="36"/>
  <c r="DJ50" i="36"/>
  <c r="DH50" i="36"/>
  <c r="DF50" i="36"/>
  <c r="ER49" i="36"/>
  <c r="EV49" i="36" s="1"/>
  <c r="EQ49" i="36"/>
  <c r="EP49" i="36"/>
  <c r="EN49" i="36"/>
  <c r="EL49" i="36"/>
  <c r="EJ49" i="36"/>
  <c r="EH49" i="36"/>
  <c r="EF49" i="36"/>
  <c r="ED49" i="36"/>
  <c r="EB49" i="36"/>
  <c r="DZ49" i="36"/>
  <c r="DX49" i="36"/>
  <c r="DV49" i="36"/>
  <c r="DT49" i="36"/>
  <c r="DR49" i="36"/>
  <c r="DP49" i="36"/>
  <c r="DN49" i="36"/>
  <c r="DL49" i="36"/>
  <c r="DJ49" i="36"/>
  <c r="DH49" i="36"/>
  <c r="DF49" i="36"/>
  <c r="ER48" i="36"/>
  <c r="EV48" i="36" s="1"/>
  <c r="EQ48" i="36"/>
  <c r="EP48" i="36"/>
  <c r="EN48" i="36"/>
  <c r="EL48" i="36"/>
  <c r="EJ48" i="36"/>
  <c r="EH48" i="36"/>
  <c r="EF48" i="36"/>
  <c r="ED48" i="36"/>
  <c r="EB48" i="36"/>
  <c r="DZ48" i="36"/>
  <c r="DX48" i="36"/>
  <c r="DV48" i="36"/>
  <c r="DT48" i="36"/>
  <c r="DR48" i="36"/>
  <c r="DP48" i="36"/>
  <c r="DN48" i="36"/>
  <c r="DL48" i="36"/>
  <c r="DJ48" i="36"/>
  <c r="DH48" i="36"/>
  <c r="DF48" i="36"/>
  <c r="ER47" i="36"/>
  <c r="EV47" i="36" s="1"/>
  <c r="EQ47" i="36"/>
  <c r="EP47" i="36"/>
  <c r="EN47" i="36"/>
  <c r="EL47" i="36"/>
  <c r="EJ47" i="36"/>
  <c r="EH47" i="36"/>
  <c r="EF47" i="36"/>
  <c r="ED47" i="36"/>
  <c r="EB47" i="36"/>
  <c r="DZ47" i="36"/>
  <c r="DX47" i="36"/>
  <c r="DV47" i="36"/>
  <c r="DT47" i="36"/>
  <c r="DR47" i="36"/>
  <c r="DP47" i="36"/>
  <c r="DN47" i="36"/>
  <c r="DL47" i="36"/>
  <c r="DJ47" i="36"/>
  <c r="DH47" i="36"/>
  <c r="DF47" i="36"/>
  <c r="ER46" i="36"/>
  <c r="EV46" i="36" s="1"/>
  <c r="EQ46" i="36"/>
  <c r="EP46" i="36"/>
  <c r="EN46" i="36"/>
  <c r="EL46" i="36"/>
  <c r="EJ46" i="36"/>
  <c r="EH46" i="36"/>
  <c r="EF46" i="36"/>
  <c r="ED46" i="36"/>
  <c r="EB46" i="36"/>
  <c r="DZ46" i="36"/>
  <c r="DX46" i="36"/>
  <c r="DV46" i="36"/>
  <c r="DT46" i="36"/>
  <c r="DR46" i="36"/>
  <c r="DP46" i="36"/>
  <c r="DN46" i="36"/>
  <c r="DL46" i="36"/>
  <c r="DJ46" i="36"/>
  <c r="DH46" i="36"/>
  <c r="DF46" i="36"/>
  <c r="CY46" i="36"/>
  <c r="CY47" i="36" s="1"/>
  <c r="CY48" i="36" s="1"/>
  <c r="CY49" i="36" s="1"/>
  <c r="CY50" i="36" s="1"/>
  <c r="CY55" i="36" s="1"/>
  <c r="ER45" i="36"/>
  <c r="EV45" i="36" s="1"/>
  <c r="EQ45" i="36"/>
  <c r="EP45" i="36"/>
  <c r="EN45" i="36"/>
  <c r="EL45" i="36"/>
  <c r="EJ45" i="36"/>
  <c r="EH45" i="36"/>
  <c r="EF45" i="36"/>
  <c r="ED45" i="36"/>
  <c r="EB45" i="36"/>
  <c r="DZ45" i="36"/>
  <c r="DX45" i="36"/>
  <c r="DV45" i="36"/>
  <c r="DT45" i="36"/>
  <c r="DR45" i="36"/>
  <c r="DP45" i="36"/>
  <c r="DN45" i="36"/>
  <c r="DL45" i="36"/>
  <c r="DJ45" i="36"/>
  <c r="DH45" i="36"/>
  <c r="DF45" i="36"/>
  <c r="ER40" i="36"/>
  <c r="EV40" i="36" s="1"/>
  <c r="EQ40" i="36"/>
  <c r="EP40" i="36"/>
  <c r="EN40" i="36"/>
  <c r="EL40" i="36"/>
  <c r="EJ40" i="36"/>
  <c r="EH40" i="36"/>
  <c r="EF40" i="36"/>
  <c r="ED40" i="36"/>
  <c r="EB40" i="36"/>
  <c r="DZ40" i="36"/>
  <c r="DX40" i="36"/>
  <c r="DV40" i="36"/>
  <c r="DT40" i="36"/>
  <c r="DR40" i="36"/>
  <c r="DP40" i="36"/>
  <c r="DN40" i="36"/>
  <c r="DL40" i="36"/>
  <c r="DJ40" i="36"/>
  <c r="DH40" i="36"/>
  <c r="DF40" i="36"/>
  <c r="ER38" i="36"/>
  <c r="EV38" i="36" s="1"/>
  <c r="EQ38" i="36"/>
  <c r="ES38" i="36" s="1"/>
  <c r="EW38" i="36" s="1"/>
  <c r="EP38" i="36"/>
  <c r="EN38" i="36"/>
  <c r="EL38" i="36"/>
  <c r="EJ38" i="36"/>
  <c r="EH38" i="36"/>
  <c r="EF38" i="36"/>
  <c r="ED38" i="36"/>
  <c r="EB38" i="36"/>
  <c r="DZ38" i="36"/>
  <c r="DX38" i="36"/>
  <c r="DV38" i="36"/>
  <c r="DT38" i="36"/>
  <c r="DR38" i="36"/>
  <c r="DP38" i="36"/>
  <c r="DN38" i="36"/>
  <c r="DL38" i="36"/>
  <c r="DJ38" i="36"/>
  <c r="DH38" i="36"/>
  <c r="DF38" i="36"/>
  <c r="CY38" i="36"/>
  <c r="ER37" i="36"/>
  <c r="EV37" i="36" s="1"/>
  <c r="EQ37" i="36"/>
  <c r="EU37" i="36" s="1"/>
  <c r="EP37" i="36"/>
  <c r="EN37" i="36"/>
  <c r="EL37" i="36"/>
  <c r="EJ37" i="36"/>
  <c r="EH37" i="36"/>
  <c r="EF37" i="36"/>
  <c r="EB37" i="36"/>
  <c r="DZ37" i="36"/>
  <c r="DX37" i="36"/>
  <c r="DV37" i="36"/>
  <c r="DT37" i="36"/>
  <c r="DR37" i="36"/>
  <c r="DP37" i="36"/>
  <c r="DN37" i="36"/>
  <c r="DL37" i="36"/>
  <c r="DJ37" i="36"/>
  <c r="DH37" i="36"/>
  <c r="DF37" i="36"/>
  <c r="ER31" i="36"/>
  <c r="EV31" i="36" s="1"/>
  <c r="EQ31" i="36"/>
  <c r="ES31" i="36" s="1"/>
  <c r="EW31" i="36" s="1"/>
  <c r="EP31" i="36"/>
  <c r="EN31" i="36"/>
  <c r="EL31" i="36"/>
  <c r="EJ31" i="36"/>
  <c r="EH31" i="36"/>
  <c r="EF31" i="36"/>
  <c r="ED31" i="36"/>
  <c r="EB31" i="36"/>
  <c r="DZ31" i="36"/>
  <c r="DX31" i="36"/>
  <c r="DV31" i="36"/>
  <c r="DT31" i="36"/>
  <c r="DR31" i="36"/>
  <c r="DP31" i="36"/>
  <c r="DN31" i="36"/>
  <c r="DL31" i="36"/>
  <c r="DJ31" i="36"/>
  <c r="DH31" i="36"/>
  <c r="DF31" i="36"/>
  <c r="ER30" i="36"/>
  <c r="EV30" i="36" s="1"/>
  <c r="EQ30" i="36"/>
  <c r="ES30" i="36" s="1"/>
  <c r="EW30" i="36" s="1"/>
  <c r="EP30" i="36"/>
  <c r="EN30" i="36"/>
  <c r="EL30" i="36"/>
  <c r="EJ30" i="36"/>
  <c r="EH30" i="36"/>
  <c r="EF30" i="36"/>
  <c r="ED30" i="36"/>
  <c r="EB30" i="36"/>
  <c r="DZ30" i="36"/>
  <c r="DX30" i="36"/>
  <c r="DV30" i="36"/>
  <c r="DT30" i="36"/>
  <c r="DR30" i="36"/>
  <c r="DP30" i="36"/>
  <c r="DN30" i="36"/>
  <c r="DL30" i="36"/>
  <c r="DJ30" i="36"/>
  <c r="DH30" i="36"/>
  <c r="DF30" i="36"/>
  <c r="ER29" i="36"/>
  <c r="EV29" i="36" s="1"/>
  <c r="EQ29" i="36"/>
  <c r="EP29" i="36"/>
  <c r="EN29" i="36"/>
  <c r="EL29" i="36"/>
  <c r="EJ29" i="36"/>
  <c r="EH29" i="36"/>
  <c r="EF29" i="36"/>
  <c r="ED29" i="36"/>
  <c r="EB29" i="36"/>
  <c r="DZ29" i="36"/>
  <c r="DX29" i="36"/>
  <c r="DV29" i="36"/>
  <c r="DT29" i="36"/>
  <c r="DR29" i="36"/>
  <c r="DP29" i="36"/>
  <c r="DN29" i="36"/>
  <c r="DL29" i="36"/>
  <c r="DJ29" i="36"/>
  <c r="DH29" i="36"/>
  <c r="DF29" i="36"/>
  <c r="ER28" i="36"/>
  <c r="EV28" i="36" s="1"/>
  <c r="EQ28" i="36"/>
  <c r="EP28" i="36"/>
  <c r="EN28" i="36"/>
  <c r="EL28" i="36"/>
  <c r="EJ28" i="36"/>
  <c r="EH28" i="36"/>
  <c r="EF28" i="36"/>
  <c r="ED28" i="36"/>
  <c r="EB28" i="36"/>
  <c r="DZ28" i="36"/>
  <c r="DX28" i="36"/>
  <c r="DV28" i="36"/>
  <c r="DT28" i="36"/>
  <c r="DR28" i="36"/>
  <c r="DP28" i="36"/>
  <c r="DN28" i="36"/>
  <c r="DL28" i="36"/>
  <c r="DJ28" i="36"/>
  <c r="DH28" i="36"/>
  <c r="DF28" i="36"/>
  <c r="ER27" i="36"/>
  <c r="EV27" i="36" s="1"/>
  <c r="EQ27" i="36"/>
  <c r="EP27" i="36"/>
  <c r="EN27" i="36"/>
  <c r="EL27" i="36"/>
  <c r="EJ27" i="36"/>
  <c r="EH27" i="36"/>
  <c r="EF27" i="36"/>
  <c r="ED27" i="36"/>
  <c r="EB27" i="36"/>
  <c r="DZ27" i="36"/>
  <c r="DX27" i="36"/>
  <c r="DV27" i="36"/>
  <c r="DT27" i="36"/>
  <c r="DR27" i="36"/>
  <c r="DP27" i="36"/>
  <c r="DN27" i="36"/>
  <c r="DL27" i="36"/>
  <c r="DJ27" i="36"/>
  <c r="DH27" i="36"/>
  <c r="DF27" i="36"/>
  <c r="ER22" i="36"/>
  <c r="EP22" i="36"/>
  <c r="EN22" i="36"/>
  <c r="EL22" i="36"/>
  <c r="EJ22" i="36"/>
  <c r="EH22" i="36"/>
  <c r="EF22" i="36"/>
  <c r="ED22" i="36"/>
  <c r="EB22" i="36"/>
  <c r="DZ22" i="36"/>
  <c r="DX22" i="36"/>
  <c r="DV22" i="36"/>
  <c r="DT22" i="36"/>
  <c r="DR22" i="36"/>
  <c r="DP22" i="36"/>
  <c r="DN22" i="36"/>
  <c r="DL22" i="36"/>
  <c r="DJ22" i="36"/>
  <c r="DH22" i="36"/>
  <c r="DF22" i="36"/>
  <c r="ER21" i="36"/>
  <c r="EV21" i="36" s="1"/>
  <c r="EQ21" i="36"/>
  <c r="EP21" i="36"/>
  <c r="EN21" i="36"/>
  <c r="EL21" i="36"/>
  <c r="EJ21" i="36"/>
  <c r="EH21" i="36"/>
  <c r="EF21" i="36"/>
  <c r="ED21" i="36"/>
  <c r="EB21" i="36"/>
  <c r="DZ21" i="36"/>
  <c r="DX21" i="36"/>
  <c r="DV21" i="36"/>
  <c r="DT21" i="36"/>
  <c r="DR21" i="36"/>
  <c r="DP21" i="36"/>
  <c r="DN21" i="36"/>
  <c r="DL21" i="36"/>
  <c r="DJ21" i="36"/>
  <c r="DH21" i="36"/>
  <c r="DF21" i="36"/>
  <c r="ER20" i="36"/>
  <c r="EV20" i="36" s="1"/>
  <c r="EQ20" i="36"/>
  <c r="EP20" i="36"/>
  <c r="EN20" i="36"/>
  <c r="EL20" i="36"/>
  <c r="EJ20" i="36"/>
  <c r="EH20" i="36"/>
  <c r="EF20" i="36"/>
  <c r="ED20" i="36"/>
  <c r="EB20" i="36"/>
  <c r="DZ20" i="36"/>
  <c r="DX20" i="36"/>
  <c r="DV20" i="36"/>
  <c r="DT20" i="36"/>
  <c r="DR20" i="36"/>
  <c r="DP20" i="36"/>
  <c r="DN20" i="36"/>
  <c r="DL20" i="36"/>
  <c r="DJ20" i="36"/>
  <c r="DH20" i="36"/>
  <c r="DF20" i="36"/>
  <c r="ER19" i="36"/>
  <c r="EV19" i="36" s="1"/>
  <c r="EQ19" i="36"/>
  <c r="EP19" i="36"/>
  <c r="EN19" i="36"/>
  <c r="EL19" i="36"/>
  <c r="EJ19" i="36"/>
  <c r="EH19" i="36"/>
  <c r="EF19" i="36"/>
  <c r="ED19" i="36"/>
  <c r="EB19" i="36"/>
  <c r="DZ19" i="36"/>
  <c r="DX19" i="36"/>
  <c r="DV19" i="36"/>
  <c r="DT19" i="36"/>
  <c r="DR19" i="36"/>
  <c r="DP19" i="36"/>
  <c r="DN19" i="36"/>
  <c r="DL19" i="36"/>
  <c r="DJ19" i="36"/>
  <c r="DH19" i="36"/>
  <c r="DF19" i="36"/>
  <c r="ER18" i="36"/>
  <c r="EV18" i="36" s="1"/>
  <c r="EQ18" i="36"/>
  <c r="EP18" i="36"/>
  <c r="EN18" i="36"/>
  <c r="EL18" i="36"/>
  <c r="EJ18" i="36"/>
  <c r="EH18" i="36"/>
  <c r="EF18" i="36"/>
  <c r="ED18" i="36"/>
  <c r="EB18" i="36"/>
  <c r="DZ18" i="36"/>
  <c r="DX18" i="36"/>
  <c r="DV18" i="36"/>
  <c r="DT18" i="36"/>
  <c r="DR18" i="36"/>
  <c r="DP18" i="36"/>
  <c r="DN18" i="36"/>
  <c r="DL18" i="36"/>
  <c r="DJ18" i="36"/>
  <c r="DH18" i="36"/>
  <c r="DF18" i="36"/>
  <c r="ER17" i="36"/>
  <c r="EV17" i="36" s="1"/>
  <c r="EQ17" i="36"/>
  <c r="EP17" i="36"/>
  <c r="EN17" i="36"/>
  <c r="EL17" i="36"/>
  <c r="EJ17" i="36"/>
  <c r="EH17" i="36"/>
  <c r="EF17" i="36"/>
  <c r="ED17" i="36"/>
  <c r="EB17" i="36"/>
  <c r="DZ17" i="36"/>
  <c r="DX17" i="36"/>
  <c r="DV17" i="36"/>
  <c r="DT17" i="36"/>
  <c r="DR17" i="36"/>
  <c r="DP17" i="36"/>
  <c r="DN17" i="36"/>
  <c r="DL17" i="36"/>
  <c r="DJ17" i="36"/>
  <c r="DH17" i="36"/>
  <c r="DF17" i="36"/>
  <c r="ER16" i="36"/>
  <c r="EV16" i="36" s="1"/>
  <c r="EQ16" i="36"/>
  <c r="EP16" i="36"/>
  <c r="EN16" i="36"/>
  <c r="EL16" i="36"/>
  <c r="EJ16" i="36"/>
  <c r="EH16" i="36"/>
  <c r="EF16" i="36"/>
  <c r="ED16" i="36"/>
  <c r="EB16" i="36"/>
  <c r="DZ16" i="36"/>
  <c r="DX16" i="36"/>
  <c r="DV16" i="36"/>
  <c r="DT16" i="36"/>
  <c r="DR16" i="36"/>
  <c r="DP16" i="36"/>
  <c r="DN16" i="36"/>
  <c r="DL16" i="36"/>
  <c r="DJ16" i="36"/>
  <c r="DH16" i="36"/>
  <c r="DF16" i="36"/>
  <c r="ER15" i="36"/>
  <c r="EV15" i="36" s="1"/>
  <c r="EQ15" i="36"/>
  <c r="EP15" i="36"/>
  <c r="EN15" i="36"/>
  <c r="EL15" i="36"/>
  <c r="EJ15" i="36"/>
  <c r="EH15" i="36"/>
  <c r="EF15" i="36"/>
  <c r="ED15" i="36"/>
  <c r="EB15" i="36"/>
  <c r="DZ15" i="36"/>
  <c r="DX15" i="36"/>
  <c r="DV15" i="36"/>
  <c r="DT15" i="36"/>
  <c r="DR15" i="36"/>
  <c r="DP15" i="36"/>
  <c r="DN15" i="36"/>
  <c r="DL15" i="36"/>
  <c r="DJ15" i="36"/>
  <c r="DH15" i="36"/>
  <c r="DF15" i="36"/>
  <c r="ER14" i="36"/>
  <c r="EV14" i="36" s="1"/>
  <c r="EQ14" i="36"/>
  <c r="EP14" i="36"/>
  <c r="EN14" i="36"/>
  <c r="EL14" i="36"/>
  <c r="EJ14" i="36"/>
  <c r="EH14" i="36"/>
  <c r="EF14" i="36"/>
  <c r="ED14" i="36"/>
  <c r="EB14" i="36"/>
  <c r="DZ14" i="36"/>
  <c r="DX14" i="36"/>
  <c r="DV14" i="36"/>
  <c r="DT14" i="36"/>
  <c r="DR14" i="36"/>
  <c r="DP14" i="36"/>
  <c r="DN14" i="36"/>
  <c r="DL14" i="36"/>
  <c r="DJ14" i="36"/>
  <c r="DH14" i="36"/>
  <c r="DF14" i="36"/>
  <c r="ER13" i="36"/>
  <c r="EV13" i="36" s="1"/>
  <c r="EQ13" i="36"/>
  <c r="EP13" i="36"/>
  <c r="EN13" i="36"/>
  <c r="EL13" i="36"/>
  <c r="EJ13" i="36"/>
  <c r="EH13" i="36"/>
  <c r="EF13" i="36"/>
  <c r="ED13" i="36"/>
  <c r="EB13" i="36"/>
  <c r="DZ13" i="36"/>
  <c r="DX13" i="36"/>
  <c r="DV13" i="36"/>
  <c r="DT13" i="36"/>
  <c r="DR13" i="36"/>
  <c r="DP13" i="36"/>
  <c r="DN13" i="36"/>
  <c r="DL13" i="36"/>
  <c r="DJ13" i="36"/>
  <c r="DH13" i="36"/>
  <c r="DF13" i="36"/>
  <c r="ER12" i="36"/>
  <c r="EV12" i="36" s="1"/>
  <c r="EQ12" i="36"/>
  <c r="EP12" i="36"/>
  <c r="EN12" i="36"/>
  <c r="EL12" i="36"/>
  <c r="EJ12" i="36"/>
  <c r="EH12" i="36"/>
  <c r="EF12" i="36"/>
  <c r="ED12" i="36"/>
  <c r="EB12" i="36"/>
  <c r="DZ12" i="36"/>
  <c r="DX12" i="36"/>
  <c r="DV12" i="36"/>
  <c r="DT12" i="36"/>
  <c r="DR12" i="36"/>
  <c r="DP12" i="36"/>
  <c r="DN12" i="36"/>
  <c r="DL12" i="36"/>
  <c r="DJ12" i="36"/>
  <c r="DH12" i="36"/>
  <c r="DF12" i="36"/>
  <c r="CY12" i="36"/>
  <c r="CY13" i="36" s="1"/>
  <c r="CY14" i="36" s="1"/>
  <c r="CY15" i="36" s="1"/>
  <c r="CY16" i="36" s="1"/>
  <c r="CY17" i="36" s="1"/>
  <c r="CY18" i="36" s="1"/>
  <c r="CY19" i="36" s="1"/>
  <c r="CY20" i="36" s="1"/>
  <c r="CY21" i="36" s="1"/>
  <c r="CY22" i="36" s="1"/>
  <c r="CY27" i="36" s="1"/>
  <c r="CY28" i="36" s="1"/>
  <c r="CY29" i="36" s="1"/>
  <c r="CY30" i="36" s="1"/>
  <c r="CY31" i="36" s="1"/>
  <c r="ER11" i="36"/>
  <c r="EV11" i="36" s="1"/>
  <c r="EQ11" i="36"/>
  <c r="EP11" i="36"/>
  <c r="EN11" i="36"/>
  <c r="EL11" i="36"/>
  <c r="EJ11" i="36"/>
  <c r="EH11" i="36"/>
  <c r="EF11" i="36"/>
  <c r="ED11" i="36"/>
  <c r="EB11" i="36"/>
  <c r="DZ11" i="36"/>
  <c r="DX11" i="36"/>
  <c r="DV11" i="36"/>
  <c r="DT11" i="36"/>
  <c r="DR11" i="36"/>
  <c r="DP11" i="36"/>
  <c r="DN11" i="36"/>
  <c r="DL11" i="36"/>
  <c r="DJ11" i="36"/>
  <c r="BE11" i="36"/>
  <c r="I27" i="36"/>
  <c r="I15" i="36"/>
  <c r="I11" i="36"/>
  <c r="AX12" i="36"/>
  <c r="AX13" i="36"/>
  <c r="AX14" i="36" s="1"/>
  <c r="AX15" i="36" s="1"/>
  <c r="AX16" i="36" s="1"/>
  <c r="AX17" i="36" s="1"/>
  <c r="AX18" i="36" s="1"/>
  <c r="AX19" i="36" s="1"/>
  <c r="AX20" i="36" s="1"/>
  <c r="AX21" i="36" s="1"/>
  <c r="AX22" i="36" s="1"/>
  <c r="AX27" i="36" s="1"/>
  <c r="AX28" i="36" s="1"/>
  <c r="AX29" i="36" s="1"/>
  <c r="AX30" i="36" s="1"/>
  <c r="AX31" i="36" s="1"/>
  <c r="AX38" i="36"/>
  <c r="AX46" i="36"/>
  <c r="AX47" i="36" s="1"/>
  <c r="AX48" i="36" s="1"/>
  <c r="AX49" i="36" s="1"/>
  <c r="AX50" i="36" s="1"/>
  <c r="AX55" i="36" s="1"/>
  <c r="AX63" i="36"/>
  <c r="AX64" i="36"/>
  <c r="AX65" i="36"/>
  <c r="AX66" i="36"/>
  <c r="AX71" i="36" s="1"/>
  <c r="AX72" i="36" s="1"/>
  <c r="AX73" i="36" s="1"/>
  <c r="AX74" i="36" s="1"/>
  <c r="AU74" i="36"/>
  <c r="AT74" i="36"/>
  <c r="AV74" i="36" s="1"/>
  <c r="AS74" i="36"/>
  <c r="AQ74" i="36"/>
  <c r="AO74" i="36"/>
  <c r="AM74" i="36"/>
  <c r="AK74" i="36"/>
  <c r="AI74" i="36"/>
  <c r="AG74" i="36"/>
  <c r="AE74" i="36"/>
  <c r="AC74" i="36"/>
  <c r="AA74" i="36"/>
  <c r="Y74" i="36"/>
  <c r="W74" i="36"/>
  <c r="U74" i="36"/>
  <c r="S74" i="36"/>
  <c r="Q74" i="36"/>
  <c r="O74" i="36"/>
  <c r="M74" i="36"/>
  <c r="K74" i="36"/>
  <c r="I74" i="36"/>
  <c r="AU73" i="36"/>
  <c r="AT73" i="36"/>
  <c r="AV73" i="36" s="1"/>
  <c r="AS73" i="36"/>
  <c r="AQ73" i="36"/>
  <c r="AO73" i="36"/>
  <c r="AM73" i="36"/>
  <c r="AK73" i="36"/>
  <c r="AI73" i="36"/>
  <c r="AG73" i="36"/>
  <c r="AE73" i="36"/>
  <c r="AC73" i="36"/>
  <c r="AA73" i="36"/>
  <c r="Y73" i="36"/>
  <c r="W73" i="36"/>
  <c r="U73" i="36"/>
  <c r="S73" i="36"/>
  <c r="Q73" i="36"/>
  <c r="O73" i="36"/>
  <c r="M73" i="36"/>
  <c r="K73" i="36"/>
  <c r="I73" i="36"/>
  <c r="AU72" i="36"/>
  <c r="AT72" i="36"/>
  <c r="AV72" i="36" s="1"/>
  <c r="AS72" i="36"/>
  <c r="AQ72" i="36"/>
  <c r="AO72" i="36"/>
  <c r="AM72" i="36"/>
  <c r="AK72" i="36"/>
  <c r="AI72" i="36"/>
  <c r="AG72" i="36"/>
  <c r="AE72" i="36"/>
  <c r="AC72" i="36"/>
  <c r="AA72" i="36"/>
  <c r="Y72" i="36"/>
  <c r="W72" i="36"/>
  <c r="U72" i="36"/>
  <c r="S72" i="36"/>
  <c r="Q72" i="36"/>
  <c r="O72" i="36"/>
  <c r="M72" i="36"/>
  <c r="K72" i="36"/>
  <c r="I72" i="36"/>
  <c r="AU71" i="36"/>
  <c r="AT71" i="36"/>
  <c r="AV71" i="36" s="1"/>
  <c r="AS71" i="36"/>
  <c r="AQ71" i="36"/>
  <c r="AO71" i="36"/>
  <c r="AM71" i="36"/>
  <c r="AK71" i="36"/>
  <c r="AI71" i="36"/>
  <c r="AG71" i="36"/>
  <c r="AE71" i="36"/>
  <c r="AC71" i="36"/>
  <c r="AA71" i="36"/>
  <c r="Y71" i="36"/>
  <c r="W71" i="36"/>
  <c r="U71" i="36"/>
  <c r="S71" i="36"/>
  <c r="Q71" i="36"/>
  <c r="O71" i="36"/>
  <c r="M71" i="36"/>
  <c r="K71" i="36"/>
  <c r="I71" i="36"/>
  <c r="AU66" i="36"/>
  <c r="AT66" i="36"/>
  <c r="AV66" i="36" s="1"/>
  <c r="AS66" i="36"/>
  <c r="AQ66" i="36"/>
  <c r="AO66" i="36"/>
  <c r="AM66" i="36"/>
  <c r="AK66" i="36"/>
  <c r="AI66" i="36"/>
  <c r="AG66" i="36"/>
  <c r="AE66" i="36"/>
  <c r="AC66" i="36"/>
  <c r="AA66" i="36"/>
  <c r="Y66" i="36"/>
  <c r="W66" i="36"/>
  <c r="U66" i="36"/>
  <c r="S66" i="36"/>
  <c r="Q66" i="36"/>
  <c r="O66" i="36"/>
  <c r="M66" i="36"/>
  <c r="K66" i="36"/>
  <c r="I66" i="36"/>
  <c r="AU65" i="36"/>
  <c r="AT65" i="36"/>
  <c r="AV65" i="36" s="1"/>
  <c r="AS65" i="36"/>
  <c r="AQ65" i="36"/>
  <c r="AO65" i="36"/>
  <c r="AM65" i="36"/>
  <c r="AK65" i="36"/>
  <c r="AI65" i="36"/>
  <c r="AG65" i="36"/>
  <c r="AE65" i="36"/>
  <c r="AC65" i="36"/>
  <c r="AA65" i="36"/>
  <c r="Y65" i="36"/>
  <c r="W65" i="36"/>
  <c r="U65" i="36"/>
  <c r="S65" i="36"/>
  <c r="Q65" i="36"/>
  <c r="O65" i="36"/>
  <c r="M65" i="36"/>
  <c r="K65" i="36"/>
  <c r="I65" i="36"/>
  <c r="AU64" i="36"/>
  <c r="AT64" i="36"/>
  <c r="AV64" i="36" s="1"/>
  <c r="AS64" i="36"/>
  <c r="AQ64" i="36"/>
  <c r="AO64" i="36"/>
  <c r="AM64" i="36"/>
  <c r="AK64" i="36"/>
  <c r="AI64" i="36"/>
  <c r="AG64" i="36"/>
  <c r="AE64" i="36"/>
  <c r="AC64" i="36"/>
  <c r="AA64" i="36"/>
  <c r="Y64" i="36"/>
  <c r="W64" i="36"/>
  <c r="U64" i="36"/>
  <c r="S64" i="36"/>
  <c r="Q64" i="36"/>
  <c r="O64" i="36"/>
  <c r="M64" i="36"/>
  <c r="K64" i="36"/>
  <c r="I64" i="36"/>
  <c r="AU63" i="36"/>
  <c r="AT63" i="36"/>
  <c r="AV63" i="36" s="1"/>
  <c r="AS63" i="36"/>
  <c r="AQ63" i="36"/>
  <c r="AO63" i="36"/>
  <c r="AM63" i="36"/>
  <c r="AK63" i="36"/>
  <c r="AI63" i="36"/>
  <c r="AG63" i="36"/>
  <c r="AE63" i="36"/>
  <c r="AC63" i="36"/>
  <c r="AA63" i="36"/>
  <c r="Y63" i="36"/>
  <c r="W63" i="36"/>
  <c r="U63" i="36"/>
  <c r="S63" i="36"/>
  <c r="Q63" i="36"/>
  <c r="O63" i="36"/>
  <c r="M63" i="36"/>
  <c r="K63" i="36"/>
  <c r="I63" i="36"/>
  <c r="B63" i="36"/>
  <c r="B64" i="36" s="1"/>
  <c r="B65" i="36" s="1"/>
  <c r="B66" i="36" s="1"/>
  <c r="B71" i="36" s="1"/>
  <c r="B72" i="36" s="1"/>
  <c r="B73" i="36" s="1"/>
  <c r="B74" i="36" s="1"/>
  <c r="AU58" i="36"/>
  <c r="AT58" i="36"/>
  <c r="AV58" i="36" s="1"/>
  <c r="AS58" i="36"/>
  <c r="AQ58" i="36"/>
  <c r="AO58" i="36"/>
  <c r="AM58" i="36"/>
  <c r="AK58" i="36"/>
  <c r="AI58" i="36"/>
  <c r="AG58" i="36"/>
  <c r="AE58" i="36"/>
  <c r="AC58" i="36"/>
  <c r="AA58" i="36"/>
  <c r="Y58" i="36"/>
  <c r="W58" i="36"/>
  <c r="U58" i="36"/>
  <c r="S58" i="36"/>
  <c r="Q58" i="36"/>
  <c r="O58" i="36"/>
  <c r="M58" i="36"/>
  <c r="K58" i="36"/>
  <c r="I58" i="36"/>
  <c r="AU56" i="36"/>
  <c r="AT56" i="36"/>
  <c r="AV56" i="36" s="1"/>
  <c r="AS56" i="36"/>
  <c r="AQ56" i="36"/>
  <c r="AO56" i="36"/>
  <c r="AM56" i="36"/>
  <c r="AK56" i="36"/>
  <c r="AI56" i="36"/>
  <c r="AG56" i="36"/>
  <c r="AE56" i="36"/>
  <c r="AC56" i="36"/>
  <c r="AA56" i="36"/>
  <c r="Y56" i="36"/>
  <c r="W56" i="36"/>
  <c r="U56" i="36"/>
  <c r="S56" i="36"/>
  <c r="Q56" i="36"/>
  <c r="O56" i="36"/>
  <c r="M56" i="36"/>
  <c r="K56" i="36"/>
  <c r="I56" i="36"/>
  <c r="AU55" i="36"/>
  <c r="AT55" i="36"/>
  <c r="AV55" i="36" s="1"/>
  <c r="AS55" i="36"/>
  <c r="AQ55" i="36"/>
  <c r="AO55" i="36"/>
  <c r="AM55" i="36"/>
  <c r="AK55" i="36"/>
  <c r="AI55" i="36"/>
  <c r="AG55" i="36"/>
  <c r="AE55" i="36"/>
  <c r="AC55" i="36"/>
  <c r="AA55" i="36"/>
  <c r="Y55" i="36"/>
  <c r="W55" i="36"/>
  <c r="U55" i="36"/>
  <c r="S55" i="36"/>
  <c r="Q55" i="36"/>
  <c r="O55" i="36"/>
  <c r="M55" i="36"/>
  <c r="K55" i="36"/>
  <c r="I55" i="36"/>
  <c r="AU50" i="36"/>
  <c r="AT50" i="36"/>
  <c r="AV50" i="36" s="1"/>
  <c r="AS50" i="36"/>
  <c r="AQ50" i="36"/>
  <c r="AO50" i="36"/>
  <c r="AM50" i="36"/>
  <c r="AK50" i="36"/>
  <c r="AI50" i="36"/>
  <c r="AG50" i="36"/>
  <c r="AE50" i="36"/>
  <c r="AC50" i="36"/>
  <c r="AA50" i="36"/>
  <c r="Y50" i="36"/>
  <c r="W50" i="36"/>
  <c r="U50" i="36"/>
  <c r="S50" i="36"/>
  <c r="Q50" i="36"/>
  <c r="O50" i="36"/>
  <c r="M50" i="36"/>
  <c r="K50" i="36"/>
  <c r="I50" i="36"/>
  <c r="AU49" i="36"/>
  <c r="AT49" i="36"/>
  <c r="AV49" i="36" s="1"/>
  <c r="AS49" i="36"/>
  <c r="AQ49" i="36"/>
  <c r="AO49" i="36"/>
  <c r="AM49" i="36"/>
  <c r="AK49" i="36"/>
  <c r="AI49" i="36"/>
  <c r="AG49" i="36"/>
  <c r="AE49" i="36"/>
  <c r="AC49" i="36"/>
  <c r="AA49" i="36"/>
  <c r="Y49" i="36"/>
  <c r="W49" i="36"/>
  <c r="U49" i="36"/>
  <c r="S49" i="36"/>
  <c r="Q49" i="36"/>
  <c r="O49" i="36"/>
  <c r="M49" i="36"/>
  <c r="K49" i="36"/>
  <c r="I49" i="36"/>
  <c r="AU48" i="36"/>
  <c r="AT48" i="36"/>
  <c r="AV48" i="36" s="1"/>
  <c r="AS48" i="36"/>
  <c r="AQ48" i="36"/>
  <c r="AO48" i="36"/>
  <c r="AM48" i="36"/>
  <c r="AK48" i="36"/>
  <c r="AI48" i="36"/>
  <c r="AG48" i="36"/>
  <c r="AE48" i="36"/>
  <c r="AC48" i="36"/>
  <c r="AA48" i="36"/>
  <c r="Y48" i="36"/>
  <c r="W48" i="36"/>
  <c r="U48" i="36"/>
  <c r="S48" i="36"/>
  <c r="Q48" i="36"/>
  <c r="O48" i="36"/>
  <c r="M48" i="36"/>
  <c r="K48" i="36"/>
  <c r="I48" i="36"/>
  <c r="AU47" i="36"/>
  <c r="AT47" i="36"/>
  <c r="AV47" i="36" s="1"/>
  <c r="AS47" i="36"/>
  <c r="AQ47" i="36"/>
  <c r="AO47" i="36"/>
  <c r="AM47" i="36"/>
  <c r="AK47" i="36"/>
  <c r="AI47" i="36"/>
  <c r="AG47" i="36"/>
  <c r="AE47" i="36"/>
  <c r="AC47" i="36"/>
  <c r="AA47" i="36"/>
  <c r="Y47" i="36"/>
  <c r="W47" i="36"/>
  <c r="U47" i="36"/>
  <c r="S47" i="36"/>
  <c r="Q47" i="36"/>
  <c r="O47" i="36"/>
  <c r="M47" i="36"/>
  <c r="K47" i="36"/>
  <c r="I47" i="36"/>
  <c r="AU46" i="36"/>
  <c r="AT46" i="36"/>
  <c r="AV46" i="36" s="1"/>
  <c r="AS46" i="36"/>
  <c r="AQ46" i="36"/>
  <c r="AO46" i="36"/>
  <c r="AM46" i="36"/>
  <c r="AK46" i="36"/>
  <c r="AI46" i="36"/>
  <c r="AG46" i="36"/>
  <c r="AE46" i="36"/>
  <c r="AC46" i="36"/>
  <c r="AA46" i="36"/>
  <c r="Y46" i="36"/>
  <c r="W46" i="36"/>
  <c r="U46" i="36"/>
  <c r="S46" i="36"/>
  <c r="Q46" i="36"/>
  <c r="O46" i="36"/>
  <c r="M46" i="36"/>
  <c r="K46" i="36"/>
  <c r="I46" i="36"/>
  <c r="B46" i="36"/>
  <c r="B47" i="36" s="1"/>
  <c r="B48" i="36" s="1"/>
  <c r="B49" i="36" s="1"/>
  <c r="B50" i="36" s="1"/>
  <c r="B55" i="36" s="1"/>
  <c r="AU45" i="36"/>
  <c r="AT45" i="36"/>
  <c r="AV45" i="36" s="1"/>
  <c r="AS45" i="36"/>
  <c r="AQ45" i="36"/>
  <c r="AO45" i="36"/>
  <c r="AM45" i="36"/>
  <c r="AK45" i="36"/>
  <c r="AI45" i="36"/>
  <c r="AG45" i="36"/>
  <c r="AE45" i="36"/>
  <c r="AC45" i="36"/>
  <c r="AA45" i="36"/>
  <c r="Y45" i="36"/>
  <c r="W45" i="36"/>
  <c r="U45" i="36"/>
  <c r="S45" i="36"/>
  <c r="Q45" i="36"/>
  <c r="O45" i="36"/>
  <c r="M45" i="36"/>
  <c r="K45" i="36"/>
  <c r="I45" i="36"/>
  <c r="AU40" i="36"/>
  <c r="AT40" i="36"/>
  <c r="AV40" i="36" s="1"/>
  <c r="AS40" i="36"/>
  <c r="AQ40" i="36"/>
  <c r="AO40" i="36"/>
  <c r="AM40" i="36"/>
  <c r="AK40" i="36"/>
  <c r="AI40" i="36"/>
  <c r="AG40" i="36"/>
  <c r="AE40" i="36"/>
  <c r="AC40" i="36"/>
  <c r="AA40" i="36"/>
  <c r="Y40" i="36"/>
  <c r="W40" i="36"/>
  <c r="U40" i="36"/>
  <c r="S40" i="36"/>
  <c r="Q40" i="36"/>
  <c r="O40" i="36"/>
  <c r="M40" i="36"/>
  <c r="K40" i="36"/>
  <c r="I40" i="36"/>
  <c r="AU38" i="36"/>
  <c r="AT38" i="36"/>
  <c r="AV38" i="36" s="1"/>
  <c r="AS38" i="36"/>
  <c r="AQ38" i="36"/>
  <c r="AO38" i="36"/>
  <c r="AM38" i="36"/>
  <c r="AK38" i="36"/>
  <c r="AI38" i="36"/>
  <c r="AG38" i="36"/>
  <c r="AE38" i="36"/>
  <c r="AC38" i="36"/>
  <c r="AA38" i="36"/>
  <c r="Y38" i="36"/>
  <c r="W38" i="36"/>
  <c r="U38" i="36"/>
  <c r="S38" i="36"/>
  <c r="Q38" i="36"/>
  <c r="O38" i="36"/>
  <c r="M38" i="36"/>
  <c r="K38" i="36"/>
  <c r="I38" i="36"/>
  <c r="B38" i="36"/>
  <c r="AU37" i="36"/>
  <c r="AT37" i="36"/>
  <c r="AV37" i="36" s="1"/>
  <c r="AS37" i="36"/>
  <c r="AQ37" i="36"/>
  <c r="AO37" i="36"/>
  <c r="AM37" i="36"/>
  <c r="AK37" i="36"/>
  <c r="AI37" i="36"/>
  <c r="AG37" i="36"/>
  <c r="AE37" i="36"/>
  <c r="AC37" i="36"/>
  <c r="AA37" i="36"/>
  <c r="Y37" i="36"/>
  <c r="W37" i="36"/>
  <c r="U37" i="36"/>
  <c r="S37" i="36"/>
  <c r="Q37" i="36"/>
  <c r="O37" i="36"/>
  <c r="M37" i="36"/>
  <c r="K37" i="36"/>
  <c r="I37" i="36"/>
  <c r="AU31" i="36"/>
  <c r="AT31" i="36"/>
  <c r="AV31" i="36" s="1"/>
  <c r="AS31" i="36"/>
  <c r="AQ31" i="36"/>
  <c r="AO31" i="36"/>
  <c r="AM31" i="36"/>
  <c r="AK31" i="36"/>
  <c r="AI31" i="36"/>
  <c r="AG31" i="36"/>
  <c r="AE31" i="36"/>
  <c r="AC31" i="36"/>
  <c r="AA31" i="36"/>
  <c r="Y31" i="36"/>
  <c r="W31" i="36"/>
  <c r="U31" i="36"/>
  <c r="S31" i="36"/>
  <c r="Q31" i="36"/>
  <c r="O31" i="36"/>
  <c r="M31" i="36"/>
  <c r="K31" i="36"/>
  <c r="I31" i="36"/>
  <c r="AU30" i="36"/>
  <c r="AT30" i="36"/>
  <c r="AV30" i="36" s="1"/>
  <c r="AS30" i="36"/>
  <c r="AQ30" i="36"/>
  <c r="AO30" i="36"/>
  <c r="AM30" i="36"/>
  <c r="AK30" i="36"/>
  <c r="AI30" i="36"/>
  <c r="AG30" i="36"/>
  <c r="AE30" i="36"/>
  <c r="AC30" i="36"/>
  <c r="AA30" i="36"/>
  <c r="Y30" i="36"/>
  <c r="W30" i="36"/>
  <c r="U30" i="36"/>
  <c r="S30" i="36"/>
  <c r="Q30" i="36"/>
  <c r="O30" i="36"/>
  <c r="M30" i="36"/>
  <c r="K30" i="36"/>
  <c r="I30" i="36"/>
  <c r="AU29" i="36"/>
  <c r="AT29" i="36"/>
  <c r="AV29" i="36" s="1"/>
  <c r="AS29" i="36"/>
  <c r="AQ29" i="36"/>
  <c r="AO29" i="36"/>
  <c r="AM29" i="36"/>
  <c r="AK29" i="36"/>
  <c r="AI29" i="36"/>
  <c r="AG29" i="36"/>
  <c r="AE29" i="36"/>
  <c r="AC29" i="36"/>
  <c r="AA29" i="36"/>
  <c r="Y29" i="36"/>
  <c r="W29" i="36"/>
  <c r="U29" i="36"/>
  <c r="S29" i="36"/>
  <c r="Q29" i="36"/>
  <c r="O29" i="36"/>
  <c r="M29" i="36"/>
  <c r="K29" i="36"/>
  <c r="I29" i="36"/>
  <c r="AU28" i="36"/>
  <c r="AT28" i="36"/>
  <c r="AV28" i="36" s="1"/>
  <c r="AS28" i="36"/>
  <c r="AQ28" i="36"/>
  <c r="AO28" i="36"/>
  <c r="AM28" i="36"/>
  <c r="AK28" i="36"/>
  <c r="AI28" i="36"/>
  <c r="AG28" i="36"/>
  <c r="AE28" i="36"/>
  <c r="AC28" i="36"/>
  <c r="AA28" i="36"/>
  <c r="Y28" i="36"/>
  <c r="W28" i="36"/>
  <c r="U28" i="36"/>
  <c r="S28" i="36"/>
  <c r="Q28" i="36"/>
  <c r="O28" i="36"/>
  <c r="M28" i="36"/>
  <c r="K28" i="36"/>
  <c r="I28" i="36"/>
  <c r="AU27" i="36"/>
  <c r="AT27" i="36"/>
  <c r="AV27" i="36" s="1"/>
  <c r="AS27" i="36"/>
  <c r="AQ27" i="36"/>
  <c r="AO27" i="36"/>
  <c r="AM27" i="36"/>
  <c r="AK27" i="36"/>
  <c r="AI27" i="36"/>
  <c r="AG27" i="36"/>
  <c r="AE27" i="36"/>
  <c r="AC27" i="36"/>
  <c r="AA27" i="36"/>
  <c r="Y27" i="36"/>
  <c r="W27" i="36"/>
  <c r="U27" i="36"/>
  <c r="S27" i="36"/>
  <c r="Q27" i="36"/>
  <c r="O27" i="36"/>
  <c r="M27" i="36"/>
  <c r="K27" i="36"/>
  <c r="AU22" i="36"/>
  <c r="AV22" i="36" s="1"/>
  <c r="AS22" i="36"/>
  <c r="AQ22" i="36"/>
  <c r="AO22" i="36"/>
  <c r="AM22" i="36"/>
  <c r="AK22" i="36"/>
  <c r="AI22" i="36"/>
  <c r="AG22" i="36"/>
  <c r="AE22" i="36"/>
  <c r="AC22" i="36"/>
  <c r="AA22" i="36"/>
  <c r="Y22" i="36"/>
  <c r="W22" i="36"/>
  <c r="U22" i="36"/>
  <c r="S22" i="36"/>
  <c r="Q22" i="36"/>
  <c r="O22" i="36"/>
  <c r="M22" i="36"/>
  <c r="K22" i="36"/>
  <c r="I22" i="36"/>
  <c r="AU21" i="36"/>
  <c r="AT21" i="36"/>
  <c r="AV21" i="36" s="1"/>
  <c r="AS21" i="36"/>
  <c r="AQ21" i="36"/>
  <c r="AO21" i="36"/>
  <c r="AM21" i="36"/>
  <c r="AK21" i="36"/>
  <c r="AI21" i="36"/>
  <c r="AG21" i="36"/>
  <c r="AE21" i="36"/>
  <c r="AC21" i="36"/>
  <c r="AA21" i="36"/>
  <c r="Y21" i="36"/>
  <c r="W21" i="36"/>
  <c r="U21" i="36"/>
  <c r="S21" i="36"/>
  <c r="Q21" i="36"/>
  <c r="O21" i="36"/>
  <c r="M21" i="36"/>
  <c r="K21" i="36"/>
  <c r="I21" i="36"/>
  <c r="AU20" i="36"/>
  <c r="AT20" i="36"/>
  <c r="AV20" i="36" s="1"/>
  <c r="AS20" i="36"/>
  <c r="AQ20" i="36"/>
  <c r="AO20" i="36"/>
  <c r="AM20" i="36"/>
  <c r="AK20" i="36"/>
  <c r="AI20" i="36"/>
  <c r="AG20" i="36"/>
  <c r="AE20" i="36"/>
  <c r="AC20" i="36"/>
  <c r="AA20" i="36"/>
  <c r="Y20" i="36"/>
  <c r="W20" i="36"/>
  <c r="U20" i="36"/>
  <c r="S20" i="36"/>
  <c r="Q20" i="36"/>
  <c r="O20" i="36"/>
  <c r="M20" i="36"/>
  <c r="K20" i="36"/>
  <c r="I20" i="36"/>
  <c r="AU19" i="36"/>
  <c r="AT19" i="36"/>
  <c r="AV19" i="36" s="1"/>
  <c r="AS19" i="36"/>
  <c r="AQ19" i="36"/>
  <c r="AO19" i="36"/>
  <c r="AM19" i="36"/>
  <c r="AK19" i="36"/>
  <c r="AI19" i="36"/>
  <c r="AG19" i="36"/>
  <c r="AE19" i="36"/>
  <c r="AC19" i="36"/>
  <c r="AA19" i="36"/>
  <c r="Y19" i="36"/>
  <c r="W19" i="36"/>
  <c r="U19" i="36"/>
  <c r="S19" i="36"/>
  <c r="Q19" i="36"/>
  <c r="O19" i="36"/>
  <c r="M19" i="36"/>
  <c r="K19" i="36"/>
  <c r="I19" i="36"/>
  <c r="AU18" i="36"/>
  <c r="AT18" i="36"/>
  <c r="AV18" i="36" s="1"/>
  <c r="AS18" i="36"/>
  <c r="AQ18" i="36"/>
  <c r="AO18" i="36"/>
  <c r="AM18" i="36"/>
  <c r="AK18" i="36"/>
  <c r="AI18" i="36"/>
  <c r="AG18" i="36"/>
  <c r="AE18" i="36"/>
  <c r="AC18" i="36"/>
  <c r="AA18" i="36"/>
  <c r="Y18" i="36"/>
  <c r="W18" i="36"/>
  <c r="U18" i="36"/>
  <c r="S18" i="36"/>
  <c r="Q18" i="36"/>
  <c r="O18" i="36"/>
  <c r="M18" i="36"/>
  <c r="K18" i="36"/>
  <c r="I18" i="36"/>
  <c r="AU17" i="36"/>
  <c r="AT17" i="36"/>
  <c r="AV17" i="36" s="1"/>
  <c r="AS17" i="36"/>
  <c r="AQ17" i="36"/>
  <c r="AO17" i="36"/>
  <c r="AM17" i="36"/>
  <c r="AK17" i="36"/>
  <c r="AI17" i="36"/>
  <c r="AG17" i="36"/>
  <c r="AE17" i="36"/>
  <c r="AC17" i="36"/>
  <c r="AA17" i="36"/>
  <c r="Y17" i="36"/>
  <c r="W17" i="36"/>
  <c r="U17" i="36"/>
  <c r="S17" i="36"/>
  <c r="Q17" i="36"/>
  <c r="O17" i="36"/>
  <c r="M17" i="36"/>
  <c r="K17" i="36"/>
  <c r="I17" i="36"/>
  <c r="AU16" i="36"/>
  <c r="AT16" i="36"/>
  <c r="AV16" i="36" s="1"/>
  <c r="AS16" i="36"/>
  <c r="AQ16" i="36"/>
  <c r="AO16" i="36"/>
  <c r="AM16" i="36"/>
  <c r="AK16" i="36"/>
  <c r="AI16" i="36"/>
  <c r="AG16" i="36"/>
  <c r="AE16" i="36"/>
  <c r="AC16" i="36"/>
  <c r="AA16" i="36"/>
  <c r="Y16" i="36"/>
  <c r="W16" i="36"/>
  <c r="U16" i="36"/>
  <c r="S16" i="36"/>
  <c r="Q16" i="36"/>
  <c r="O16" i="36"/>
  <c r="M16" i="36"/>
  <c r="K16" i="36"/>
  <c r="I16" i="36"/>
  <c r="AU15" i="36"/>
  <c r="AT15" i="36"/>
  <c r="AV15" i="36" s="1"/>
  <c r="AS15" i="36"/>
  <c r="AQ15" i="36"/>
  <c r="AO15" i="36"/>
  <c r="AM15" i="36"/>
  <c r="AK15" i="36"/>
  <c r="AI15" i="36"/>
  <c r="AG15" i="36"/>
  <c r="AE15" i="36"/>
  <c r="AC15" i="36"/>
  <c r="AA15" i="36"/>
  <c r="Y15" i="36"/>
  <c r="W15" i="36"/>
  <c r="U15" i="36"/>
  <c r="S15" i="36"/>
  <c r="Q15" i="36"/>
  <c r="O15" i="36"/>
  <c r="M15" i="36"/>
  <c r="K15" i="36"/>
  <c r="AU14" i="36"/>
  <c r="AT14" i="36"/>
  <c r="AV14" i="36" s="1"/>
  <c r="AS14" i="36"/>
  <c r="AQ14" i="36"/>
  <c r="AO14" i="36"/>
  <c r="AM14" i="36"/>
  <c r="AK14" i="36"/>
  <c r="AI14" i="36"/>
  <c r="AG14" i="36"/>
  <c r="AE14" i="36"/>
  <c r="AC14" i="36"/>
  <c r="AA14" i="36"/>
  <c r="Y14" i="36"/>
  <c r="W14" i="36"/>
  <c r="U14" i="36"/>
  <c r="S14" i="36"/>
  <c r="Q14" i="36"/>
  <c r="O14" i="36"/>
  <c r="M14" i="36"/>
  <c r="K14" i="36"/>
  <c r="I14" i="36"/>
  <c r="AU13" i="36"/>
  <c r="AT13" i="36"/>
  <c r="AV13" i="36" s="1"/>
  <c r="AS13" i="36"/>
  <c r="AQ13" i="36"/>
  <c r="AO13" i="36"/>
  <c r="AM13" i="36"/>
  <c r="AK13" i="36"/>
  <c r="AI13" i="36"/>
  <c r="AG13" i="36"/>
  <c r="AE13" i="36"/>
  <c r="AC13" i="36"/>
  <c r="AA13" i="36"/>
  <c r="Y13" i="36"/>
  <c r="W13" i="36"/>
  <c r="U13" i="36"/>
  <c r="S13" i="36"/>
  <c r="Q13" i="36"/>
  <c r="O13" i="36"/>
  <c r="M13" i="36"/>
  <c r="K13" i="36"/>
  <c r="I13" i="36"/>
  <c r="AU12" i="36"/>
  <c r="AT12" i="36"/>
  <c r="AV12" i="36" s="1"/>
  <c r="AS12" i="36"/>
  <c r="AQ12" i="36"/>
  <c r="AO12" i="36"/>
  <c r="AM12" i="36"/>
  <c r="AK12" i="36"/>
  <c r="AI12" i="36"/>
  <c r="AG12" i="36"/>
  <c r="AE12" i="36"/>
  <c r="AC12" i="36"/>
  <c r="AA12" i="36"/>
  <c r="Y12" i="36"/>
  <c r="W12" i="36"/>
  <c r="U12" i="36"/>
  <c r="S12" i="36"/>
  <c r="Q12" i="36"/>
  <c r="O12" i="36"/>
  <c r="M12" i="36"/>
  <c r="K12" i="36"/>
  <c r="I12" i="36"/>
  <c r="B12" i="36"/>
  <c r="B13" i="36" s="1"/>
  <c r="B14" i="36" s="1"/>
  <c r="B15" i="36" s="1"/>
  <c r="B16" i="36" s="1"/>
  <c r="B17" i="36" s="1"/>
  <c r="B18" i="36" s="1"/>
  <c r="B19" i="36" s="1"/>
  <c r="B20" i="36" s="1"/>
  <c r="B21" i="36" s="1"/>
  <c r="B22" i="36" s="1"/>
  <c r="B27" i="36" s="1"/>
  <c r="B28" i="36" s="1"/>
  <c r="B29" i="36" s="1"/>
  <c r="B30" i="36" s="1"/>
  <c r="B31" i="36" s="1"/>
  <c r="AU11" i="36"/>
  <c r="AT11" i="36"/>
  <c r="AV11" i="36" s="1"/>
  <c r="AS11" i="36"/>
  <c r="AQ11" i="36"/>
  <c r="AO11" i="36"/>
  <c r="AM11" i="36"/>
  <c r="AK11" i="36"/>
  <c r="AI11" i="36"/>
  <c r="AG11" i="36"/>
  <c r="AE11" i="36"/>
  <c r="AC11" i="36"/>
  <c r="AA11" i="36"/>
  <c r="Y11" i="36"/>
  <c r="W11" i="36"/>
  <c r="U11" i="36"/>
  <c r="S11" i="36"/>
  <c r="Q11" i="36"/>
  <c r="O11" i="36"/>
  <c r="M11" i="36"/>
  <c r="K11" i="36"/>
  <c r="CQ74" i="36"/>
  <c r="CU74" i="36" s="1"/>
  <c r="CP74" i="36"/>
  <c r="CT74" i="36" s="1"/>
  <c r="CO74" i="36"/>
  <c r="CM74" i="36"/>
  <c r="CK74" i="36"/>
  <c r="CI74" i="36"/>
  <c r="CG74" i="36"/>
  <c r="CE74" i="36"/>
  <c r="CC74" i="36"/>
  <c r="CA74" i="36"/>
  <c r="BY74" i="36"/>
  <c r="BW74" i="36"/>
  <c r="BU74" i="36"/>
  <c r="BS74" i="36"/>
  <c r="BQ74" i="36"/>
  <c r="BO74" i="36"/>
  <c r="BM74" i="36"/>
  <c r="BK74" i="36"/>
  <c r="BI74" i="36"/>
  <c r="BG74" i="36"/>
  <c r="BE74" i="36"/>
  <c r="CQ73" i="36"/>
  <c r="CU73" i="36" s="1"/>
  <c r="CP73" i="36"/>
  <c r="CT73" i="36" s="1"/>
  <c r="CO73" i="36"/>
  <c r="CM73" i="36"/>
  <c r="CK73" i="36"/>
  <c r="CI73" i="36"/>
  <c r="CG73" i="36"/>
  <c r="CE73" i="36"/>
  <c r="CC73" i="36"/>
  <c r="CA73" i="36"/>
  <c r="BY73" i="36"/>
  <c r="BW73" i="36"/>
  <c r="BU73" i="36"/>
  <c r="BS73" i="36"/>
  <c r="BQ73" i="36"/>
  <c r="BO73" i="36"/>
  <c r="BM73" i="36"/>
  <c r="BK73" i="36"/>
  <c r="BI73" i="36"/>
  <c r="BG73" i="36"/>
  <c r="BE73" i="36"/>
  <c r="CQ72" i="36"/>
  <c r="CU72" i="36" s="1"/>
  <c r="CP72" i="36"/>
  <c r="CT72" i="36" s="1"/>
  <c r="CO72" i="36"/>
  <c r="CM72" i="36"/>
  <c r="CK72" i="36"/>
  <c r="CI72" i="36"/>
  <c r="CG72" i="36"/>
  <c r="CE72" i="36"/>
  <c r="CC72" i="36"/>
  <c r="CA72" i="36"/>
  <c r="BY72" i="36"/>
  <c r="BW72" i="36"/>
  <c r="BU72" i="36"/>
  <c r="BS72" i="36"/>
  <c r="BQ72" i="36"/>
  <c r="BO72" i="36"/>
  <c r="BM72" i="36"/>
  <c r="BK72" i="36"/>
  <c r="BI72" i="36"/>
  <c r="BG72" i="36"/>
  <c r="BE72" i="36"/>
  <c r="CQ71" i="36"/>
  <c r="CU71" i="36" s="1"/>
  <c r="CP71" i="36"/>
  <c r="CT71" i="36" s="1"/>
  <c r="CO71" i="36"/>
  <c r="CM71" i="36"/>
  <c r="CK71" i="36"/>
  <c r="CI71" i="36"/>
  <c r="CG71" i="36"/>
  <c r="CE71" i="36"/>
  <c r="CC71" i="36"/>
  <c r="CA71" i="36"/>
  <c r="BY71" i="36"/>
  <c r="BW71" i="36"/>
  <c r="BU71" i="36"/>
  <c r="BS71" i="36"/>
  <c r="BQ71" i="36"/>
  <c r="BO71" i="36"/>
  <c r="BM71" i="36"/>
  <c r="BK71" i="36"/>
  <c r="BI71" i="36"/>
  <c r="BG71" i="36"/>
  <c r="BE71" i="36"/>
  <c r="CQ66" i="36"/>
  <c r="CU66" i="36" s="1"/>
  <c r="CP66" i="36"/>
  <c r="CT66" i="36" s="1"/>
  <c r="CO66" i="36"/>
  <c r="CM66" i="36"/>
  <c r="CK66" i="36"/>
  <c r="CI66" i="36"/>
  <c r="CG66" i="36"/>
  <c r="CE66" i="36"/>
  <c r="CC66" i="36"/>
  <c r="CA66" i="36"/>
  <c r="BY66" i="36"/>
  <c r="BW66" i="36"/>
  <c r="BU66" i="36"/>
  <c r="BS66" i="36"/>
  <c r="BQ66" i="36"/>
  <c r="BO66" i="36"/>
  <c r="BM66" i="36"/>
  <c r="BK66" i="36"/>
  <c r="BI66" i="36"/>
  <c r="BG66" i="36"/>
  <c r="BE66" i="36"/>
  <c r="CQ65" i="36"/>
  <c r="CU65" i="36" s="1"/>
  <c r="CP65" i="36"/>
  <c r="CT65" i="36" s="1"/>
  <c r="CO65" i="36"/>
  <c r="CM65" i="36"/>
  <c r="CK65" i="36"/>
  <c r="CI65" i="36"/>
  <c r="CG65" i="36"/>
  <c r="CE65" i="36"/>
  <c r="CC65" i="36"/>
  <c r="CA65" i="36"/>
  <c r="BY65" i="36"/>
  <c r="BW65" i="36"/>
  <c r="BU65" i="36"/>
  <c r="BS65" i="36"/>
  <c r="BQ65" i="36"/>
  <c r="BO65" i="36"/>
  <c r="BM65" i="36"/>
  <c r="BK65" i="36"/>
  <c r="BI65" i="36"/>
  <c r="BG65" i="36"/>
  <c r="BE65" i="36"/>
  <c r="CQ64" i="36"/>
  <c r="CU64" i="36" s="1"/>
  <c r="CP64" i="36"/>
  <c r="CT64" i="36" s="1"/>
  <c r="CO64" i="36"/>
  <c r="CM64" i="36"/>
  <c r="CK64" i="36"/>
  <c r="CI64" i="36"/>
  <c r="CG64" i="36"/>
  <c r="CE64" i="36"/>
  <c r="CC64" i="36"/>
  <c r="CA64" i="36"/>
  <c r="BY64" i="36"/>
  <c r="BW64" i="36"/>
  <c r="BU64" i="36"/>
  <c r="BS64" i="36"/>
  <c r="BQ64" i="36"/>
  <c r="BO64" i="36"/>
  <c r="BM64" i="36"/>
  <c r="BK64" i="36"/>
  <c r="BI64" i="36"/>
  <c r="BG64" i="36"/>
  <c r="BE64" i="36"/>
  <c r="CQ63" i="36"/>
  <c r="CP63" i="36"/>
  <c r="CT63" i="36" s="1"/>
  <c r="CO63" i="36"/>
  <c r="CM63" i="36"/>
  <c r="CK63" i="36"/>
  <c r="CI63" i="36"/>
  <c r="CG63" i="36"/>
  <c r="CE63" i="36"/>
  <c r="CC63" i="36"/>
  <c r="CA63" i="36"/>
  <c r="BY63" i="36"/>
  <c r="BW63" i="36"/>
  <c r="BU63" i="36"/>
  <c r="BS63" i="36"/>
  <c r="BQ63" i="36"/>
  <c r="BO63" i="36"/>
  <c r="BM63" i="36"/>
  <c r="BK63" i="36"/>
  <c r="BI63" i="36"/>
  <c r="BG63" i="36"/>
  <c r="BE63" i="36"/>
  <c r="CQ58" i="36"/>
  <c r="CP58" i="36"/>
  <c r="CT58" i="36" s="1"/>
  <c r="CO58" i="36"/>
  <c r="CM58" i="36"/>
  <c r="CK58" i="36"/>
  <c r="CI58" i="36"/>
  <c r="CG58" i="36"/>
  <c r="CE58" i="36"/>
  <c r="CC58" i="36"/>
  <c r="CA58" i="36"/>
  <c r="BY58" i="36"/>
  <c r="BW58" i="36"/>
  <c r="BU58" i="36"/>
  <c r="BS58" i="36"/>
  <c r="BQ58" i="36"/>
  <c r="BO58" i="36"/>
  <c r="BM58" i="36"/>
  <c r="BK58" i="36"/>
  <c r="BI58" i="36"/>
  <c r="BG58" i="36"/>
  <c r="BE58" i="36"/>
  <c r="CQ56" i="36"/>
  <c r="CP56" i="36"/>
  <c r="CT56" i="36" s="1"/>
  <c r="CO56" i="36"/>
  <c r="CM56" i="36"/>
  <c r="CK56" i="36"/>
  <c r="CI56" i="36"/>
  <c r="CG56" i="36"/>
  <c r="CE56" i="36"/>
  <c r="CC56" i="36"/>
  <c r="CA56" i="36"/>
  <c r="BY56" i="36"/>
  <c r="BW56" i="36"/>
  <c r="BU56" i="36"/>
  <c r="BS56" i="36"/>
  <c r="BQ56" i="36"/>
  <c r="BO56" i="36"/>
  <c r="BM56" i="36"/>
  <c r="BK56" i="36"/>
  <c r="BI56" i="36"/>
  <c r="BG56" i="36"/>
  <c r="BE56" i="36"/>
  <c r="CQ55" i="36"/>
  <c r="CP55" i="36"/>
  <c r="CT55" i="36" s="1"/>
  <c r="CO55" i="36"/>
  <c r="CM55" i="36"/>
  <c r="CK55" i="36"/>
  <c r="CI55" i="36"/>
  <c r="CG55" i="36"/>
  <c r="CE55" i="36"/>
  <c r="CC55" i="36"/>
  <c r="CA55" i="36"/>
  <c r="BY55" i="36"/>
  <c r="BW55" i="36"/>
  <c r="BU55" i="36"/>
  <c r="BS55" i="36"/>
  <c r="BQ55" i="36"/>
  <c r="BO55" i="36"/>
  <c r="BM55" i="36"/>
  <c r="BK55" i="36"/>
  <c r="BI55" i="36"/>
  <c r="BG55" i="36"/>
  <c r="BE55" i="36"/>
  <c r="CQ50" i="36"/>
  <c r="CP50" i="36"/>
  <c r="CT50" i="36" s="1"/>
  <c r="CO50" i="36"/>
  <c r="CM50" i="36"/>
  <c r="CK50" i="36"/>
  <c r="CI50" i="36"/>
  <c r="CG50" i="36"/>
  <c r="CE50" i="36"/>
  <c r="CC50" i="36"/>
  <c r="CA50" i="36"/>
  <c r="BY50" i="36"/>
  <c r="BW50" i="36"/>
  <c r="BU50" i="36"/>
  <c r="BS50" i="36"/>
  <c r="BQ50" i="36"/>
  <c r="BO50" i="36"/>
  <c r="BM50" i="36"/>
  <c r="BK50" i="36"/>
  <c r="BI50" i="36"/>
  <c r="BG50" i="36"/>
  <c r="BE50" i="36"/>
  <c r="CQ49" i="36"/>
  <c r="CP49" i="36"/>
  <c r="CT49" i="36" s="1"/>
  <c r="CO49" i="36"/>
  <c r="CM49" i="36"/>
  <c r="CK49" i="36"/>
  <c r="CI49" i="36"/>
  <c r="CG49" i="36"/>
  <c r="CE49" i="36"/>
  <c r="CC49" i="36"/>
  <c r="CA49" i="36"/>
  <c r="BY49" i="36"/>
  <c r="BW49" i="36"/>
  <c r="BU49" i="36"/>
  <c r="BS49" i="36"/>
  <c r="BQ49" i="36"/>
  <c r="BO49" i="36"/>
  <c r="BM49" i="36"/>
  <c r="BK49" i="36"/>
  <c r="BI49" i="36"/>
  <c r="BG49" i="36"/>
  <c r="BE49" i="36"/>
  <c r="CQ48" i="36"/>
  <c r="CP48" i="36"/>
  <c r="CT48" i="36" s="1"/>
  <c r="CO48" i="36"/>
  <c r="CM48" i="36"/>
  <c r="CK48" i="36"/>
  <c r="CI48" i="36"/>
  <c r="CG48" i="36"/>
  <c r="CE48" i="36"/>
  <c r="CC48" i="36"/>
  <c r="CA48" i="36"/>
  <c r="BY48" i="36"/>
  <c r="BW48" i="36"/>
  <c r="BU48" i="36"/>
  <c r="BS48" i="36"/>
  <c r="BQ48" i="36"/>
  <c r="BO48" i="36"/>
  <c r="BM48" i="36"/>
  <c r="BK48" i="36"/>
  <c r="BI48" i="36"/>
  <c r="BG48" i="36"/>
  <c r="BE48" i="36"/>
  <c r="CQ47" i="36"/>
  <c r="CP47" i="36"/>
  <c r="CT47" i="36" s="1"/>
  <c r="CO47" i="36"/>
  <c r="CM47" i="36"/>
  <c r="CK47" i="36"/>
  <c r="CI47" i="36"/>
  <c r="CG47" i="36"/>
  <c r="CE47" i="36"/>
  <c r="CC47" i="36"/>
  <c r="CA47" i="36"/>
  <c r="BY47" i="36"/>
  <c r="BW47" i="36"/>
  <c r="BU47" i="36"/>
  <c r="BS47" i="36"/>
  <c r="BQ47" i="36"/>
  <c r="BO47" i="36"/>
  <c r="BM47" i="36"/>
  <c r="BK47" i="36"/>
  <c r="BI47" i="36"/>
  <c r="BG47" i="36"/>
  <c r="BE47" i="36"/>
  <c r="CQ46" i="36"/>
  <c r="CP46" i="36"/>
  <c r="CT46" i="36" s="1"/>
  <c r="CO46" i="36"/>
  <c r="CM46" i="36"/>
  <c r="CK46" i="36"/>
  <c r="CI46" i="36"/>
  <c r="CG46" i="36"/>
  <c r="CE46" i="36"/>
  <c r="CC46" i="36"/>
  <c r="CA46" i="36"/>
  <c r="BY46" i="36"/>
  <c r="BW46" i="36"/>
  <c r="BU46" i="36"/>
  <c r="BS46" i="36"/>
  <c r="BQ46" i="36"/>
  <c r="BO46" i="36"/>
  <c r="BM46" i="36"/>
  <c r="BK46" i="36"/>
  <c r="BI46" i="36"/>
  <c r="BG46" i="36"/>
  <c r="BE46" i="36"/>
  <c r="CQ45" i="36"/>
  <c r="CP45" i="36"/>
  <c r="CT45" i="36" s="1"/>
  <c r="CO45" i="36"/>
  <c r="CM45" i="36"/>
  <c r="CK45" i="36"/>
  <c r="CI45" i="36"/>
  <c r="CG45" i="36"/>
  <c r="CE45" i="36"/>
  <c r="CC45" i="36"/>
  <c r="CA45" i="36"/>
  <c r="BY45" i="36"/>
  <c r="BW45" i="36"/>
  <c r="BU45" i="36"/>
  <c r="BS45" i="36"/>
  <c r="BQ45" i="36"/>
  <c r="BO45" i="36"/>
  <c r="BM45" i="36"/>
  <c r="BK45" i="36"/>
  <c r="BI45" i="36"/>
  <c r="BG45" i="36"/>
  <c r="BE45" i="36"/>
  <c r="CQ40" i="36"/>
  <c r="CP40" i="36"/>
  <c r="CT40" i="36" s="1"/>
  <c r="CO40" i="36"/>
  <c r="CM40" i="36"/>
  <c r="CK40" i="36"/>
  <c r="CI40" i="36"/>
  <c r="CG40" i="36"/>
  <c r="CE40" i="36"/>
  <c r="CC40" i="36"/>
  <c r="CA40" i="36"/>
  <c r="BY40" i="36"/>
  <c r="BW40" i="36"/>
  <c r="BU40" i="36"/>
  <c r="BS40" i="36"/>
  <c r="BQ40" i="36"/>
  <c r="BO40" i="36"/>
  <c r="BM40" i="36"/>
  <c r="BK40" i="36"/>
  <c r="BI40" i="36"/>
  <c r="BG40" i="36"/>
  <c r="BE40" i="36"/>
  <c r="CQ38" i="36"/>
  <c r="CP38" i="36"/>
  <c r="CO38" i="36"/>
  <c r="CM38" i="36"/>
  <c r="CK38" i="36"/>
  <c r="CI38" i="36"/>
  <c r="CG38" i="36"/>
  <c r="CE38" i="36"/>
  <c r="CC38" i="36"/>
  <c r="CA38" i="36"/>
  <c r="BY38" i="36"/>
  <c r="BW38" i="36"/>
  <c r="BU38" i="36"/>
  <c r="BS38" i="36"/>
  <c r="BQ38" i="36"/>
  <c r="BO38" i="36"/>
  <c r="BM38" i="36"/>
  <c r="BK38" i="36"/>
  <c r="BI38" i="36"/>
  <c r="BG38" i="36"/>
  <c r="BE38" i="36"/>
  <c r="CQ37" i="36"/>
  <c r="CP37" i="36"/>
  <c r="CT37" i="36" s="1"/>
  <c r="CO37" i="36"/>
  <c r="CM37" i="36"/>
  <c r="CK37" i="36"/>
  <c r="CI37" i="36"/>
  <c r="CG37" i="36"/>
  <c r="CE37" i="36"/>
  <c r="CC37" i="36"/>
  <c r="CA37" i="36"/>
  <c r="BY37" i="36"/>
  <c r="BW37" i="36"/>
  <c r="BU37" i="36"/>
  <c r="BS37" i="36"/>
  <c r="BQ37" i="36"/>
  <c r="BO37" i="36"/>
  <c r="BM37" i="36"/>
  <c r="BK37" i="36"/>
  <c r="BI37" i="36"/>
  <c r="BG37" i="36"/>
  <c r="BE37" i="36"/>
  <c r="CQ31" i="36"/>
  <c r="CP31" i="36"/>
  <c r="CO31" i="36"/>
  <c r="CM31" i="36"/>
  <c r="CK31" i="36"/>
  <c r="CI31" i="36"/>
  <c r="CG31" i="36"/>
  <c r="CE31" i="36"/>
  <c r="CC31" i="36"/>
  <c r="CA31" i="36"/>
  <c r="BY31" i="36"/>
  <c r="BW31" i="36"/>
  <c r="BU31" i="36"/>
  <c r="BS31" i="36"/>
  <c r="BQ31" i="36"/>
  <c r="BO31" i="36"/>
  <c r="BM31" i="36"/>
  <c r="BK31" i="36"/>
  <c r="BI31" i="36"/>
  <c r="BG31" i="36"/>
  <c r="BE31" i="36"/>
  <c r="CQ30" i="36"/>
  <c r="CP30" i="36"/>
  <c r="CO30" i="36"/>
  <c r="CM30" i="36"/>
  <c r="CK30" i="36"/>
  <c r="CI30" i="36"/>
  <c r="CG30" i="36"/>
  <c r="CE30" i="36"/>
  <c r="CC30" i="36"/>
  <c r="CA30" i="36"/>
  <c r="BY30" i="36"/>
  <c r="BW30" i="36"/>
  <c r="BU30" i="36"/>
  <c r="BS30" i="36"/>
  <c r="BQ30" i="36"/>
  <c r="BO30" i="36"/>
  <c r="BM30" i="36"/>
  <c r="BK30" i="36"/>
  <c r="BI30" i="36"/>
  <c r="BG30" i="36"/>
  <c r="BE30" i="36"/>
  <c r="CQ29" i="36"/>
  <c r="CP29" i="36"/>
  <c r="CT29" i="36" s="1"/>
  <c r="CO29" i="36"/>
  <c r="CM29" i="36"/>
  <c r="CK29" i="36"/>
  <c r="CI29" i="36"/>
  <c r="CG29" i="36"/>
  <c r="CE29" i="36"/>
  <c r="CC29" i="36"/>
  <c r="CA29" i="36"/>
  <c r="BY29" i="36"/>
  <c r="BW29" i="36"/>
  <c r="BU29" i="36"/>
  <c r="BS29" i="36"/>
  <c r="BQ29" i="36"/>
  <c r="BO29" i="36"/>
  <c r="BM29" i="36"/>
  <c r="BK29" i="36"/>
  <c r="BI29" i="36"/>
  <c r="BG29" i="36"/>
  <c r="BE29" i="36"/>
  <c r="CQ28" i="36"/>
  <c r="CP28" i="36"/>
  <c r="CT28" i="36" s="1"/>
  <c r="CO28" i="36"/>
  <c r="CM28" i="36"/>
  <c r="CK28" i="36"/>
  <c r="CI28" i="36"/>
  <c r="CG28" i="36"/>
  <c r="CE28" i="36"/>
  <c r="CC28" i="36"/>
  <c r="CA28" i="36"/>
  <c r="BY28" i="36"/>
  <c r="BW28" i="36"/>
  <c r="BU28" i="36"/>
  <c r="BS28" i="36"/>
  <c r="BQ28" i="36"/>
  <c r="BO28" i="36"/>
  <c r="BM28" i="36"/>
  <c r="BK28" i="36"/>
  <c r="BI28" i="36"/>
  <c r="BG28" i="36"/>
  <c r="BE28" i="36"/>
  <c r="CQ27" i="36"/>
  <c r="CP27" i="36"/>
  <c r="CT27" i="36" s="1"/>
  <c r="CO27" i="36"/>
  <c r="CM27" i="36"/>
  <c r="CK27" i="36"/>
  <c r="CI27" i="36"/>
  <c r="CG27" i="36"/>
  <c r="CE27" i="36"/>
  <c r="CC27" i="36"/>
  <c r="CA27" i="36"/>
  <c r="BY27" i="36"/>
  <c r="BW27" i="36"/>
  <c r="BU27" i="36"/>
  <c r="BS27" i="36"/>
  <c r="BQ27" i="36"/>
  <c r="BO27" i="36"/>
  <c r="BM27" i="36"/>
  <c r="BK27" i="36"/>
  <c r="BI27" i="36"/>
  <c r="BG27" i="36"/>
  <c r="BE27" i="36"/>
  <c r="CQ22" i="36"/>
  <c r="CU22" i="36" s="1"/>
  <c r="CO22" i="36"/>
  <c r="CM22" i="36"/>
  <c r="CK22" i="36"/>
  <c r="CI22" i="36"/>
  <c r="CG22" i="36"/>
  <c r="CE22" i="36"/>
  <c r="CC22" i="36"/>
  <c r="CA22" i="36"/>
  <c r="BY22" i="36"/>
  <c r="BW22" i="36"/>
  <c r="BU22" i="36"/>
  <c r="BS22" i="36"/>
  <c r="BQ22" i="36"/>
  <c r="BO22" i="36"/>
  <c r="BM22" i="36"/>
  <c r="BK22" i="36"/>
  <c r="BI22" i="36"/>
  <c r="BG22" i="36"/>
  <c r="BE22" i="36"/>
  <c r="CQ21" i="36"/>
  <c r="CP21" i="36"/>
  <c r="CT21" i="36" s="1"/>
  <c r="CO21" i="36"/>
  <c r="CM21" i="36"/>
  <c r="CK21" i="36"/>
  <c r="CI21" i="36"/>
  <c r="CG21" i="36"/>
  <c r="CE21" i="36"/>
  <c r="CC21" i="36"/>
  <c r="CA21" i="36"/>
  <c r="BY21" i="36"/>
  <c r="BW21" i="36"/>
  <c r="BU21" i="36"/>
  <c r="BS21" i="36"/>
  <c r="BQ21" i="36"/>
  <c r="BO21" i="36"/>
  <c r="BM21" i="36"/>
  <c r="BK21" i="36"/>
  <c r="BI21" i="36"/>
  <c r="BG21" i="36"/>
  <c r="BE21" i="36"/>
  <c r="CQ20" i="36"/>
  <c r="CP20" i="36"/>
  <c r="CT20" i="36" s="1"/>
  <c r="CO20" i="36"/>
  <c r="CM20" i="36"/>
  <c r="CK20" i="36"/>
  <c r="CI20" i="36"/>
  <c r="CG20" i="36"/>
  <c r="CE20" i="36"/>
  <c r="CC20" i="36"/>
  <c r="CA20" i="36"/>
  <c r="BY20" i="36"/>
  <c r="BW20" i="36"/>
  <c r="BU20" i="36"/>
  <c r="BS20" i="36"/>
  <c r="BQ20" i="36"/>
  <c r="BO20" i="36"/>
  <c r="BM20" i="36"/>
  <c r="BK20" i="36"/>
  <c r="BI20" i="36"/>
  <c r="BG20" i="36"/>
  <c r="BE20" i="36"/>
  <c r="CQ19" i="36"/>
  <c r="CP19" i="36"/>
  <c r="CT19" i="36" s="1"/>
  <c r="CO19" i="36"/>
  <c r="CM19" i="36"/>
  <c r="CK19" i="36"/>
  <c r="CI19" i="36"/>
  <c r="CG19" i="36"/>
  <c r="CE19" i="36"/>
  <c r="CC19" i="36"/>
  <c r="CA19" i="36"/>
  <c r="BY19" i="36"/>
  <c r="BW19" i="36"/>
  <c r="BU19" i="36"/>
  <c r="BS19" i="36"/>
  <c r="BQ19" i="36"/>
  <c r="BO19" i="36"/>
  <c r="BM19" i="36"/>
  <c r="BK19" i="36"/>
  <c r="BI19" i="36"/>
  <c r="BG19" i="36"/>
  <c r="BE19" i="36"/>
  <c r="CQ18" i="36"/>
  <c r="CP18" i="36"/>
  <c r="CT18" i="36" s="1"/>
  <c r="CO18" i="36"/>
  <c r="CM18" i="36"/>
  <c r="CK18" i="36"/>
  <c r="CI18" i="36"/>
  <c r="CG18" i="36"/>
  <c r="CE18" i="36"/>
  <c r="CC18" i="36"/>
  <c r="CA18" i="36"/>
  <c r="BY18" i="36"/>
  <c r="BW18" i="36"/>
  <c r="BU18" i="36"/>
  <c r="BS18" i="36"/>
  <c r="BQ18" i="36"/>
  <c r="BO18" i="36"/>
  <c r="BM18" i="36"/>
  <c r="BK18" i="36"/>
  <c r="BI18" i="36"/>
  <c r="BG18" i="36"/>
  <c r="BE18" i="36"/>
  <c r="CQ17" i="36"/>
  <c r="CP17" i="36"/>
  <c r="CT17" i="36" s="1"/>
  <c r="CO17" i="36"/>
  <c r="CM17" i="36"/>
  <c r="CK17" i="36"/>
  <c r="CI17" i="36"/>
  <c r="CG17" i="36"/>
  <c r="CE17" i="36"/>
  <c r="CC17" i="36"/>
  <c r="CA17" i="36"/>
  <c r="BY17" i="36"/>
  <c r="BW17" i="36"/>
  <c r="BU17" i="36"/>
  <c r="BS17" i="36"/>
  <c r="BQ17" i="36"/>
  <c r="BO17" i="36"/>
  <c r="BM17" i="36"/>
  <c r="BK17" i="36"/>
  <c r="BI17" i="36"/>
  <c r="BG17" i="36"/>
  <c r="BE17" i="36"/>
  <c r="CQ16" i="36"/>
  <c r="CP16" i="36"/>
  <c r="CT16" i="36" s="1"/>
  <c r="CO16" i="36"/>
  <c r="CM16" i="36"/>
  <c r="CK16" i="36"/>
  <c r="CI16" i="36"/>
  <c r="CG16" i="36"/>
  <c r="CE16" i="36"/>
  <c r="CC16" i="36"/>
  <c r="CA16" i="36"/>
  <c r="BY16" i="36"/>
  <c r="BW16" i="36"/>
  <c r="BU16" i="36"/>
  <c r="BS16" i="36"/>
  <c r="BQ16" i="36"/>
  <c r="BO16" i="36"/>
  <c r="BM16" i="36"/>
  <c r="BK16" i="36"/>
  <c r="BI16" i="36"/>
  <c r="BG16" i="36"/>
  <c r="BE16" i="36"/>
  <c r="CQ15" i="36"/>
  <c r="CP15" i="36"/>
  <c r="CT15" i="36" s="1"/>
  <c r="CO15" i="36"/>
  <c r="CM15" i="36"/>
  <c r="CK15" i="36"/>
  <c r="CI15" i="36"/>
  <c r="CG15" i="36"/>
  <c r="CE15" i="36"/>
  <c r="CC15" i="36"/>
  <c r="CA15" i="36"/>
  <c r="BY15" i="36"/>
  <c r="BW15" i="36"/>
  <c r="BU15" i="36"/>
  <c r="BS15" i="36"/>
  <c r="BQ15" i="36"/>
  <c r="BO15" i="36"/>
  <c r="BM15" i="36"/>
  <c r="BK15" i="36"/>
  <c r="BI15" i="36"/>
  <c r="BG15" i="36"/>
  <c r="BE15" i="36"/>
  <c r="CQ14" i="36"/>
  <c r="CP14" i="36"/>
  <c r="CT14" i="36" s="1"/>
  <c r="CO14" i="36"/>
  <c r="CM14" i="36"/>
  <c r="CK14" i="36"/>
  <c r="CI14" i="36"/>
  <c r="CG14" i="36"/>
  <c r="CE14" i="36"/>
  <c r="CC14" i="36"/>
  <c r="CA14" i="36"/>
  <c r="BY14" i="36"/>
  <c r="BW14" i="36"/>
  <c r="BU14" i="36"/>
  <c r="BS14" i="36"/>
  <c r="BQ14" i="36"/>
  <c r="BO14" i="36"/>
  <c r="BM14" i="36"/>
  <c r="BK14" i="36"/>
  <c r="BI14" i="36"/>
  <c r="BG14" i="36"/>
  <c r="BE14" i="36"/>
  <c r="CQ13" i="36"/>
  <c r="CP13" i="36"/>
  <c r="CT13" i="36" s="1"/>
  <c r="CO13" i="36"/>
  <c r="CM13" i="36"/>
  <c r="CK13" i="36"/>
  <c r="CI13" i="36"/>
  <c r="CG13" i="36"/>
  <c r="CE13" i="36"/>
  <c r="CC13" i="36"/>
  <c r="CA13" i="36"/>
  <c r="BY13" i="36"/>
  <c r="BW13" i="36"/>
  <c r="BU13" i="36"/>
  <c r="BS13" i="36"/>
  <c r="BQ13" i="36"/>
  <c r="BO13" i="36"/>
  <c r="BM13" i="36"/>
  <c r="BK13" i="36"/>
  <c r="BI13" i="36"/>
  <c r="BG13" i="36"/>
  <c r="BE13" i="36"/>
  <c r="CQ12" i="36"/>
  <c r="CP12" i="36"/>
  <c r="CT12" i="36" s="1"/>
  <c r="CO12" i="36"/>
  <c r="CM12" i="36"/>
  <c r="CK12" i="36"/>
  <c r="CI12" i="36"/>
  <c r="CG12" i="36"/>
  <c r="CE12" i="36"/>
  <c r="CC12" i="36"/>
  <c r="CA12" i="36"/>
  <c r="BY12" i="36"/>
  <c r="BW12" i="36"/>
  <c r="BU12" i="36"/>
  <c r="BS12" i="36"/>
  <c r="BQ12" i="36"/>
  <c r="BO12" i="36"/>
  <c r="BM12" i="36"/>
  <c r="BK12" i="36"/>
  <c r="BI12" i="36"/>
  <c r="BG12" i="36"/>
  <c r="BE12" i="36"/>
  <c r="CQ11" i="36"/>
  <c r="CP11" i="36"/>
  <c r="CO11" i="36"/>
  <c r="CM11" i="36"/>
  <c r="CK11" i="36"/>
  <c r="CI11" i="36"/>
  <c r="CG11" i="36"/>
  <c r="CE11" i="36"/>
  <c r="CC11" i="36"/>
  <c r="CA11" i="36"/>
  <c r="BY11" i="36"/>
  <c r="BW11" i="36"/>
  <c r="BU11" i="36"/>
  <c r="BS11" i="36"/>
  <c r="BQ11" i="36"/>
  <c r="BO11" i="36"/>
  <c r="BM11" i="36"/>
  <c r="BK11" i="36"/>
  <c r="BI11" i="36"/>
  <c r="BG11" i="36"/>
  <c r="ES74" i="36" l="1"/>
  <c r="EW74" i="36" s="1"/>
  <c r="EU74" i="36"/>
  <c r="ES73" i="36"/>
  <c r="EW73" i="36" s="1"/>
  <c r="EU73" i="36"/>
  <c r="ES72" i="36"/>
  <c r="EW72" i="36" s="1"/>
  <c r="EU72" i="36"/>
  <c r="ES71" i="36"/>
  <c r="EW71" i="36" s="1"/>
  <c r="EU71" i="36"/>
  <c r="ES66" i="36"/>
  <c r="EW66" i="36" s="1"/>
  <c r="EU66" i="36"/>
  <c r="ES65" i="36"/>
  <c r="EW65" i="36" s="1"/>
  <c r="EU65" i="36"/>
  <c r="ES64" i="36"/>
  <c r="EW64" i="36" s="1"/>
  <c r="EU64" i="36"/>
  <c r="ES63" i="36"/>
  <c r="EW63" i="36" s="1"/>
  <c r="EU63" i="36"/>
  <c r="ES58" i="36"/>
  <c r="EW58" i="36" s="1"/>
  <c r="EU58" i="36"/>
  <c r="ES56" i="36"/>
  <c r="EW56" i="36" s="1"/>
  <c r="EU56" i="36"/>
  <c r="ES55" i="36"/>
  <c r="EW55" i="36" s="1"/>
  <c r="EU55" i="36"/>
  <c r="ES50" i="36"/>
  <c r="EW50" i="36" s="1"/>
  <c r="EU50" i="36"/>
  <c r="ES49" i="36"/>
  <c r="EW49" i="36" s="1"/>
  <c r="EU49" i="36"/>
  <c r="ES48" i="36"/>
  <c r="EW48" i="36" s="1"/>
  <c r="EU48" i="36"/>
  <c r="ES47" i="36"/>
  <c r="EW47" i="36" s="1"/>
  <c r="EU47" i="36"/>
  <c r="ES46" i="36"/>
  <c r="EW46" i="36" s="1"/>
  <c r="EU46" i="36"/>
  <c r="ES45" i="36"/>
  <c r="EW45" i="36" s="1"/>
  <c r="EU45" i="36"/>
  <c r="ES40" i="36"/>
  <c r="EW40" i="36" s="1"/>
  <c r="EU40" i="36"/>
  <c r="ES29" i="36"/>
  <c r="EW29" i="36" s="1"/>
  <c r="EU29" i="36"/>
  <c r="ES28" i="36"/>
  <c r="EW28" i="36" s="1"/>
  <c r="EU28" i="36"/>
  <c r="ES27" i="36"/>
  <c r="EW27" i="36" s="1"/>
  <c r="EU27" i="36"/>
  <c r="ES22" i="36"/>
  <c r="EW22" i="36" s="1"/>
  <c r="EV22" i="36"/>
  <c r="ES21" i="36"/>
  <c r="EW21" i="36" s="1"/>
  <c r="EU21" i="36"/>
  <c r="ES20" i="36"/>
  <c r="EW20" i="36" s="1"/>
  <c r="EU20" i="36"/>
  <c r="ES19" i="36"/>
  <c r="EW19" i="36" s="1"/>
  <c r="EU19" i="36"/>
  <c r="ES18" i="36"/>
  <c r="EW18" i="36" s="1"/>
  <c r="EU18" i="36"/>
  <c r="ES17" i="36"/>
  <c r="EW17" i="36" s="1"/>
  <c r="EU17" i="36"/>
  <c r="ES16" i="36"/>
  <c r="EW16" i="36" s="1"/>
  <c r="EU16" i="36"/>
  <c r="ES15" i="36"/>
  <c r="EW15" i="36" s="1"/>
  <c r="EU15" i="36"/>
  <c r="ES14" i="36"/>
  <c r="EW14" i="36" s="1"/>
  <c r="EU14" i="36"/>
  <c r="ES13" i="36"/>
  <c r="EW13" i="36" s="1"/>
  <c r="EU13" i="36"/>
  <c r="ES12" i="36"/>
  <c r="EW12" i="36" s="1"/>
  <c r="EU12" i="36"/>
  <c r="ES11" i="36"/>
  <c r="EW11" i="36" s="1"/>
  <c r="EU11" i="36"/>
  <c r="EZ63" i="36"/>
  <c r="CU63" i="36"/>
  <c r="EZ58" i="36"/>
  <c r="CU58" i="36"/>
  <c r="EZ56" i="36"/>
  <c r="CU56" i="36"/>
  <c r="EZ55" i="36"/>
  <c r="CU55" i="36"/>
  <c r="EZ50" i="36"/>
  <c r="CU50" i="36"/>
  <c r="EZ49" i="36"/>
  <c r="CU49" i="36"/>
  <c r="EZ48" i="36"/>
  <c r="CU48" i="36"/>
  <c r="EZ47" i="36"/>
  <c r="CU47" i="36"/>
  <c r="EZ46" i="36"/>
  <c r="CU46" i="36"/>
  <c r="EZ45" i="36"/>
  <c r="CU45" i="36"/>
  <c r="EZ40" i="36"/>
  <c r="CU40" i="36"/>
  <c r="EZ38" i="36"/>
  <c r="CU38" i="36"/>
  <c r="EZ37" i="36"/>
  <c r="CU37" i="36"/>
  <c r="EZ31" i="36"/>
  <c r="CU31" i="36"/>
  <c r="EZ30" i="36"/>
  <c r="CU30" i="36"/>
  <c r="EZ29" i="36"/>
  <c r="CU29" i="36"/>
  <c r="EZ28" i="36"/>
  <c r="CU28" i="36"/>
  <c r="EZ27" i="36"/>
  <c r="CU27" i="36"/>
  <c r="EZ21" i="36"/>
  <c r="CU21" i="36"/>
  <c r="EZ20" i="36"/>
  <c r="CU20" i="36"/>
  <c r="EZ19" i="36"/>
  <c r="CU19" i="36"/>
  <c r="EZ18" i="36"/>
  <c r="CU18" i="36"/>
  <c r="EZ17" i="36"/>
  <c r="CU17" i="36"/>
  <c r="EZ16" i="36"/>
  <c r="CU16" i="36"/>
  <c r="EZ15" i="36"/>
  <c r="CU15" i="36"/>
  <c r="EZ14" i="36"/>
  <c r="CU14" i="36"/>
  <c r="EZ13" i="36"/>
  <c r="CU13" i="36"/>
  <c r="EZ12" i="36"/>
  <c r="CU12" i="36"/>
  <c r="EZ11" i="36"/>
  <c r="CU11" i="36"/>
  <c r="CT11" i="36"/>
  <c r="EZ72" i="36"/>
  <c r="EZ66" i="36"/>
  <c r="EZ65" i="36"/>
  <c r="EZ64" i="36"/>
  <c r="EZ74" i="36"/>
  <c r="EZ73" i="36"/>
  <c r="EZ71" i="36"/>
  <c r="CR74" i="36"/>
  <c r="EY74" i="36"/>
  <c r="CR73" i="36"/>
  <c r="EY73" i="36"/>
  <c r="CR72" i="36"/>
  <c r="EY72" i="36"/>
  <c r="CR71" i="36"/>
  <c r="EY71" i="36"/>
  <c r="CR66" i="36"/>
  <c r="EY66" i="36"/>
  <c r="CR65" i="36"/>
  <c r="EY65" i="36"/>
  <c r="CR64" i="36"/>
  <c r="EY64" i="36"/>
  <c r="CR63" i="36"/>
  <c r="EY63" i="36"/>
  <c r="CR58" i="36"/>
  <c r="EY58" i="36"/>
  <c r="CR56" i="36"/>
  <c r="EY56" i="36"/>
  <c r="CR55" i="36"/>
  <c r="EY55" i="36"/>
  <c r="CR50" i="36"/>
  <c r="EY50" i="36"/>
  <c r="CR49" i="36"/>
  <c r="EY49" i="36"/>
  <c r="CR48" i="36"/>
  <c r="EY48" i="36"/>
  <c r="CR47" i="36"/>
  <c r="EY47" i="36"/>
  <c r="CR46" i="36"/>
  <c r="EY46" i="36"/>
  <c r="CR45" i="36"/>
  <c r="EY45" i="36"/>
  <c r="CR40" i="36"/>
  <c r="EY40" i="36"/>
  <c r="CR38" i="36"/>
  <c r="EY38" i="36"/>
  <c r="CR37" i="36"/>
  <c r="CV37" i="36" s="1"/>
  <c r="EY37" i="36"/>
  <c r="CR31" i="36"/>
  <c r="EY31" i="36"/>
  <c r="CR30" i="36"/>
  <c r="EY30" i="36"/>
  <c r="CR29" i="36"/>
  <c r="EY29" i="36"/>
  <c r="CR28" i="36"/>
  <c r="EY28" i="36"/>
  <c r="CR27" i="36"/>
  <c r="EY27" i="36"/>
  <c r="CR22" i="36"/>
  <c r="EZ22" i="36"/>
  <c r="CR21" i="36"/>
  <c r="EY21" i="36"/>
  <c r="CR20" i="36"/>
  <c r="EY20" i="36"/>
  <c r="CR19" i="36"/>
  <c r="EY19" i="36"/>
  <c r="CR18" i="36"/>
  <c r="EY18" i="36"/>
  <c r="CR17" i="36"/>
  <c r="EY17" i="36"/>
  <c r="CR16" i="36"/>
  <c r="EY16" i="36"/>
  <c r="CR15" i="36"/>
  <c r="EY15" i="36"/>
  <c r="CR14" i="36"/>
  <c r="EY14" i="36"/>
  <c r="CR13" i="36"/>
  <c r="EY13" i="36"/>
  <c r="CR12" i="36"/>
  <c r="EY12" i="36"/>
  <c r="CR11" i="36"/>
  <c r="ES37" i="36"/>
  <c r="EW37" i="36" s="1"/>
  <c r="FA74" i="36" l="1"/>
  <c r="CV74" i="36"/>
  <c r="FA73" i="36"/>
  <c r="CV73" i="36"/>
  <c r="FA72" i="36"/>
  <c r="CV72" i="36"/>
  <c r="FA71" i="36"/>
  <c r="CV71" i="36"/>
  <c r="FA66" i="36"/>
  <c r="CV66" i="36"/>
  <c r="FA65" i="36"/>
  <c r="CV65" i="36"/>
  <c r="FA64" i="36"/>
  <c r="CV64" i="36"/>
  <c r="FA63" i="36"/>
  <c r="CV63" i="36"/>
  <c r="FA58" i="36"/>
  <c r="CV58" i="36"/>
  <c r="FA56" i="36"/>
  <c r="CV56" i="36"/>
  <c r="FA55" i="36"/>
  <c r="CV55" i="36"/>
  <c r="FA50" i="36"/>
  <c r="CV50" i="36"/>
  <c r="FA49" i="36"/>
  <c r="CV49" i="36"/>
  <c r="FA48" i="36"/>
  <c r="CV48" i="36"/>
  <c r="FA47" i="36"/>
  <c r="CV47" i="36"/>
  <c r="FA46" i="36"/>
  <c r="CV46" i="36"/>
  <c r="FA45" i="36"/>
  <c r="CV45" i="36"/>
  <c r="FA40" i="36"/>
  <c r="CV40" i="36"/>
  <c r="FA38" i="36"/>
  <c r="CV38" i="36"/>
  <c r="FA31" i="36"/>
  <c r="CV31" i="36"/>
  <c r="FA30" i="36"/>
  <c r="CV30" i="36"/>
  <c r="FA29" i="36"/>
  <c r="CV29" i="36"/>
  <c r="FA28" i="36"/>
  <c r="CV28" i="36"/>
  <c r="FA27" i="36"/>
  <c r="CV27" i="36"/>
  <c r="FA22" i="36"/>
  <c r="CV22" i="36"/>
  <c r="FA21" i="36"/>
  <c r="CV21" i="36"/>
  <c r="FA20" i="36"/>
  <c r="CV20" i="36"/>
  <c r="FA19" i="36"/>
  <c r="CV19" i="36"/>
  <c r="FA18" i="36"/>
  <c r="CV18" i="36"/>
  <c r="FA17" i="36"/>
  <c r="CV17" i="36"/>
  <c r="FA16" i="36"/>
  <c r="CV16" i="36"/>
  <c r="FA15" i="36"/>
  <c r="CV15" i="36"/>
  <c r="FA14" i="36"/>
  <c r="CV14" i="36"/>
  <c r="FA13" i="36"/>
  <c r="CV13" i="36"/>
  <c r="FA12" i="36"/>
  <c r="CV12" i="36"/>
  <c r="FA11" i="36"/>
  <c r="CV11" i="36"/>
  <c r="FA37" i="36"/>
</calcChain>
</file>

<file path=xl/sharedStrings.xml><?xml version="1.0" encoding="utf-8"?>
<sst xmlns="http://schemas.openxmlformats.org/spreadsheetml/2006/main" count="1390" uniqueCount="120">
  <si>
    <t>CODIGO DANE</t>
  </si>
  <si>
    <t>UNIDAD</t>
  </si>
  <si>
    <t>PAR</t>
  </si>
  <si>
    <t>CLASIFICADOR POR OBJETO</t>
  </si>
  <si>
    <t>NOMBRE DE LA CUENTA</t>
  </si>
  <si>
    <t>RUBRO 02-02-01-002-007</t>
  </si>
  <si>
    <t>ARTICULOS TEXTILES (EXCEPTO PRENDAS DE VESTIR</t>
  </si>
  <si>
    <t>ITEMS</t>
  </si>
  <si>
    <t>DESCRIPCION ELEMENTO</t>
  </si>
  <si>
    <t>CANTIDAD DE ELEMENTO X KIT</t>
  </si>
  <si>
    <t>STOCK DISPONIBLE</t>
  </si>
  <si>
    <t xml:space="preserve">CANTIDA DE KIT X UNIDAD A CONTRATAR </t>
  </si>
  <si>
    <t xml:space="preserve"> CANTIDAD DE KIT A CONTRATAR X HOMBRE</t>
  </si>
  <si>
    <t xml:space="preserve"> CANTIDAD DE KIT A CONTRATAR X MUJER</t>
  </si>
  <si>
    <t>TOTAL DE ELEMENTOS A CONTRATAR</t>
  </si>
  <si>
    <t>BAPOM 13 FEMENINAS</t>
  </si>
  <si>
    <t>BAPOM15 FEMENINAS</t>
  </si>
  <si>
    <t>BAS13 FEMENINAS</t>
  </si>
  <si>
    <t>BIGUP FEMENINAS</t>
  </si>
  <si>
    <t>PARCHE IDENTIFICACION PERSONAL NTMD-0356 A2</t>
  </si>
  <si>
    <t>UND</t>
  </si>
  <si>
    <t>PARCHE DE LA UNIDAD SUPERIOR(2) UNIDAD SUBALTERNA ( 02 ) NTMD-0356 A2</t>
  </si>
  <si>
    <t>BANDERAS DE IDENTIFICACION NTMD-0356 A2</t>
  </si>
  <si>
    <t>PARCHE IDENTIFICACION GRUPO SANGUINEO NTMD-0356 A2</t>
  </si>
  <si>
    <t>INSIGNIA DE GRADO DE SOLDADOS NTMD-0356 A2</t>
  </si>
  <si>
    <t>JUEGO</t>
  </si>
  <si>
    <t>BRASALETES TACTICOS X JUEGO DE 4 NTMD-0356 A2</t>
  </si>
  <si>
    <t>OJOS DE GATO NTMD-0356 A2</t>
  </si>
  <si>
    <t>LIGAS PARA BOTA MANGA PANTALON CAMUFLADO NTMD-0356 A2</t>
  </si>
  <si>
    <t>PAÑUELO NTMD-0356 A2</t>
  </si>
  <si>
    <t>BOLSO PARA UTILES DE  ASEO NTMD-0356 A2</t>
  </si>
  <si>
    <t xml:space="preserve">MALLA PARA CABELLO JEMPP-CEDE4-DIETE-ET-04937/INT-0 </t>
  </si>
  <si>
    <t xml:space="preserve">UND </t>
  </si>
  <si>
    <t>RUBRO 02-02-01-002-008</t>
  </si>
  <si>
    <t>DOTACIÓN (PRENDAS DE VESTIR Y CALZADO)</t>
  </si>
  <si>
    <t>CANTIDA DE KIT X UNIDAD A CONTRATAR</t>
  </si>
  <si>
    <t>CALCETIN COLOR BLANCO PARA DEPORTE NTMD-0356 A2</t>
  </si>
  <si>
    <t>UNIFORME DE DEPORTES (CAMISETA Y PANTOLENTA NTMD-0356 A2</t>
  </si>
  <si>
    <t>PAR DE CHANCLAS PARA BAÑO NTMD-0356 A2</t>
  </si>
  <si>
    <t>JUEGO DE ROPA INTERIOR (TOP CACHETERO) JEMPP-CEDE4-DIETE-ET-05573/INT-0</t>
  </si>
  <si>
    <t>BICICLETERO NEGRO CORTO JEMPP-CEDE4-DIETE-ET-05595/INT-0</t>
  </si>
  <si>
    <t>RUBRO 02-02-01-003-002</t>
  </si>
  <si>
    <t>PASTA DE PAPEL, PAPEL Y CARTÓN</t>
  </si>
  <si>
    <t>RUBRO 02-02-01-003-002- 01</t>
  </si>
  <si>
    <t xml:space="preserve">TOALLAS HIGIENICAS </t>
  </si>
  <si>
    <t>PAQ</t>
  </si>
  <si>
    <t>RUBRO 02-02-01-003-002- 7</t>
  </si>
  <si>
    <t>LIBROS DE REGISTROS, LIBROS DE CONTABILIDAD, CUADERNILLOS DE NOTAS, BLOQUES PARA CARTAS, AGENDAS Y ARTÍCULOS SIMILARES, SECANTES, ENCUADERNADORES, CLASIFICADORES PARA ARCHIVOS, FORMULARIOS Y OTROS ARTÍCULOS DE ESCRITORIO, DE PAPEL O CARTÓN</t>
  </si>
  <si>
    <t>02-02-01-003-005-03</t>
  </si>
  <si>
    <t>JABÓN, PREPARADOS PARA LIMPIEZA, PERFUMES Y PREPARADOS DE TOCADOR</t>
  </si>
  <si>
    <t>02-02-01-003-006-04</t>
  </si>
  <si>
    <t>PRODUCTOS DE EMPAQUE Y ENVASADO, DE PLÁSTICO</t>
  </si>
  <si>
    <t xml:space="preserve">3699056
</t>
  </si>
  <si>
    <t xml:space="preserve"> PROTECTORES AUDITIVOS  NTMD-0356 A2</t>
  </si>
  <si>
    <t xml:space="preserve">  PORTA CEPILLO DE DIENTES NTMD-0356 A2</t>
  </si>
  <si>
    <t>02-02-01-003-006-09</t>
  </si>
  <si>
    <t>OTROS PRODUCTOS PLASTICOS</t>
  </si>
  <si>
    <t xml:space="preserve">  JABONERA PLASTICA NTMD-0356 A2</t>
  </si>
  <si>
    <t>02-02-01-003-008-09</t>
  </si>
  <si>
    <t>OTROS ARTÍCULOS MANUFACTURADOS N.C.P.</t>
  </si>
  <si>
    <t>PLACAS DE IDENTIFICACION X JUEGO NTMD-0356 A2</t>
  </si>
  <si>
    <t>BAACA13 MASCULINOS</t>
  </si>
  <si>
    <t>BAEEV13 MASCULINOS</t>
  </si>
  <si>
    <t>BAMAR MASCULINOS</t>
  </si>
  <si>
    <t>BAPOM13 MASCULINOS</t>
  </si>
  <si>
    <t>BAPOM15 MASCULINOS</t>
  </si>
  <si>
    <t>BAS13 MASCULINOS</t>
  </si>
  <si>
    <t>BATRA2 MASCULINOS</t>
  </si>
  <si>
    <t>BIBYA MASCULINOS</t>
  </si>
  <si>
    <t>BICOL MASCULINOS</t>
  </si>
  <si>
    <t>BIGUP MASCULINOS</t>
  </si>
  <si>
    <t>BIMAC MASCULINOS</t>
  </si>
  <si>
    <t>BISUM MASCULINOS</t>
  </si>
  <si>
    <t>BITER13 MASCULINOS</t>
  </si>
  <si>
    <t>COMOL1 MASCULINOS</t>
  </si>
  <si>
    <t>GMTEQ MASCULINOS</t>
  </si>
  <si>
    <t>PARCHE EJERCITO NTMD-0356 A2</t>
  </si>
  <si>
    <t>BAMAR  MASCULINOS</t>
  </si>
  <si>
    <t xml:space="preserve">BIGUP FEMENINAS </t>
  </si>
  <si>
    <t>PAPEL HIGIENICO TRIPLE HOJA  NTMD-0356 A2</t>
  </si>
  <si>
    <t>CREMA DENTAL NTMD-0356 A2</t>
  </si>
  <si>
    <t>DESODORANTE  NTMD-0356 A2</t>
  </si>
  <si>
    <t>JABON DE BAÑO NTMD-0356 A2</t>
  </si>
  <si>
    <t>JABON PARA LAVAR LA ROPA  NTMD-0356 A2</t>
  </si>
  <si>
    <t>CAJA BETÚN NEGRO NTMD-0356 A2</t>
  </si>
  <si>
    <t>TALCOS NTMD-0356 A2</t>
  </si>
  <si>
    <t>CUADERNO SEGUN NTMD-0356 A2</t>
  </si>
  <si>
    <t>CEPILLO DENTAL NTMD-0356 A2</t>
  </si>
  <si>
    <t>PEINILLA NTMD-0356 A2</t>
  </si>
  <si>
    <t>JUEGO DE CEPILLO GRANDE Y PEQUEÑO PARA BRILLAR NTMD-0356 A2</t>
  </si>
  <si>
    <t>LAPICERO NTMD-0356 A2</t>
  </si>
  <si>
    <t>CANDADO  NTMD-0356 A2</t>
  </si>
  <si>
    <t>MAQUINA DE AFEITAR  NTMD-0356 A2</t>
  </si>
  <si>
    <t>CORTAUÑAS  NTMD-0356 A2</t>
  </si>
  <si>
    <t xml:space="preserve">CANTIDAD DE ELEMENTOS BAACA13 </t>
  </si>
  <si>
    <t>CANTIDAD DE ELEMENTOS BAEEV13</t>
  </si>
  <si>
    <t>CANTIDAD DE ELEMENTOS BAMAR</t>
  </si>
  <si>
    <t>CANTIDAD DE ELEMENTOS BAPOM13</t>
  </si>
  <si>
    <t>CANTIDAD DE ELEMENTOS BAPOM 13</t>
  </si>
  <si>
    <t>CANTIDAD DE ELEMENTOS BAPOM15</t>
  </si>
  <si>
    <t>CANTIDAD DE ELEMENTOS BAS13</t>
  </si>
  <si>
    <t>CANTIDAD DE ELEMENTOS BATRA2</t>
  </si>
  <si>
    <t>CANTIDAD DE ELEMENTOS BIBYA</t>
  </si>
  <si>
    <t>CANTIDAD DE ELEMENTOS BICOL</t>
  </si>
  <si>
    <t>CANTIDAD DE ELEMENTOS BIGUP</t>
  </si>
  <si>
    <t>CANTIDAD DE ELEMENTOS BIMAC</t>
  </si>
  <si>
    <t>CANTIDAD DE ELEMENTOS BISUM</t>
  </si>
  <si>
    <t>CANTIDAD DE ELEMENTOS BITER13</t>
  </si>
  <si>
    <t>CANTIDAD DE ELEMENTOS COMOL1</t>
  </si>
  <si>
    <t>CANTIDAD DE ELEMENTOS GMTEQ</t>
  </si>
  <si>
    <r>
      <t>02-02-01-004-002-</t>
    </r>
    <r>
      <rPr>
        <b/>
        <sz val="8"/>
        <color rgb="FFFF0000"/>
        <rFont val="Arial Narrow"/>
        <family val="2"/>
      </rPr>
      <t>09</t>
    </r>
  </si>
  <si>
    <t>PRODUCTOS MÉTALICOS ELABORADOS ( EXCEPTOMAQUINARIA Y EQUIPO)</t>
  </si>
  <si>
    <t>CANTIDADES MÍNIMAS A CONTRATAR</t>
  </si>
  <si>
    <t>LIMITANTE PRESUPUESTAL</t>
  </si>
  <si>
    <t>LIMITANTES KIT HOMBRE %</t>
  </si>
  <si>
    <t>LIMITANTE KIT MUJER %</t>
  </si>
  <si>
    <t>LIMITANTE TOTAL</t>
  </si>
  <si>
    <t>TOALLAS HIGIENICAS NTC3604</t>
  </si>
  <si>
    <t>JUEGO DE ROPA INTERIOR (TOP CACHETERO) JEMPP-CEDE4-DIETE-ET-05573/INT-01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</si>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</sst>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elv"/>
      <family val="2"/>
    </font>
    <font>
      <u/>
      <sz val="10"/>
      <color indexed="12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8"/>
      <color rgb="FFFF0000"/>
      <name val="Arial Narrow"/>
      <family val="2"/>
    </font>
    <font>
      <sz val="8"/>
      <color rgb="FFFF0000"/>
      <name val="Arial Narrow"/>
      <family val="2"/>
    </font>
    <font>
      <b/>
      <sz val="18"/>
      <color theme="0"/>
      <name val="Arial Black"/>
      <family val="2"/>
    </font>
  </fonts>
  <fills count="1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D8D8D8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rgb="FFD8D8D8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rgb="FFD8D8D8"/>
      </patternFill>
    </fill>
    <fill>
      <patternFill patternType="solid">
        <fgColor rgb="FFFFCCCC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rgb="FFD8D8D8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" fillId="0" borderId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49" fontId="5" fillId="0" borderId="0" applyFill="0" applyBorder="0" applyProtection="0">
      <alignment horizontal="left" vertical="center"/>
    </xf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2" borderId="0" applyNumberFormat="0" applyBorder="0" applyProtection="0">
      <alignment horizontal="center" vertical="center"/>
    </xf>
    <xf numFmtId="165" fontId="7" fillId="0" borderId="0" applyFont="0" applyFill="0" applyBorder="0" applyAlignment="0" applyProtection="0"/>
    <xf numFmtId="3" fontId="5" fillId="0" borderId="0" applyFill="0" applyBorder="0" applyProtection="0">
      <alignment horizontal="right" vertical="center"/>
    </xf>
  </cellStyleXfs>
  <cellXfs count="75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/>
    </xf>
    <xf numFmtId="0" fontId="10" fillId="0" borderId="0" xfId="0" applyFont="1" applyProtection="1"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16" fillId="11" borderId="1" xfId="0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16" fillId="11" borderId="0" xfId="0" applyFont="1" applyFill="1" applyAlignment="1" applyProtection="1">
      <alignment horizontal="center" vertical="center"/>
      <protection hidden="1"/>
    </xf>
    <xf numFmtId="0" fontId="16" fillId="11" borderId="4" xfId="0" applyFont="1" applyFill="1" applyBorder="1" applyAlignment="1" applyProtection="1">
      <alignment horizontal="center" vertical="center"/>
      <protection hidden="1"/>
    </xf>
    <xf numFmtId="0" fontId="16" fillId="11" borderId="3" xfId="0" applyFont="1" applyFill="1" applyBorder="1" applyAlignment="1" applyProtection="1">
      <alignment horizontal="center" vertical="center"/>
      <protection hidden="1"/>
    </xf>
    <xf numFmtId="0" fontId="16" fillId="11" borderId="7" xfId="0" applyFont="1" applyFill="1" applyBorder="1" applyAlignment="1" applyProtection="1">
      <alignment horizontal="center" vertical="center"/>
      <protection hidden="1"/>
    </xf>
    <xf numFmtId="0" fontId="9" fillId="3" borderId="1" xfId="0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Protection="1">
      <protection hidden="1"/>
    </xf>
    <xf numFmtId="0" fontId="9" fillId="5" borderId="1" xfId="0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9" fillId="6" borderId="0" xfId="0" applyFont="1" applyFill="1" applyAlignment="1" applyProtection="1">
      <alignment horizontal="center" vertical="center"/>
      <protection hidden="1"/>
    </xf>
    <xf numFmtId="0" fontId="9" fillId="6" borderId="5" xfId="0" applyFont="1" applyFill="1" applyBorder="1" applyAlignment="1" applyProtection="1">
      <alignment horizontal="center" vertical="center"/>
      <protection hidden="1"/>
    </xf>
    <xf numFmtId="0" fontId="9" fillId="6" borderId="6" xfId="0" applyFont="1" applyFill="1" applyBorder="1" applyAlignment="1" applyProtection="1">
      <alignment horizontal="center" vertical="center"/>
      <protection hidden="1"/>
    </xf>
    <xf numFmtId="0" fontId="8" fillId="6" borderId="1" xfId="0" applyFont="1" applyFill="1" applyBorder="1" applyProtection="1">
      <protection hidden="1"/>
    </xf>
    <xf numFmtId="0" fontId="14" fillId="4" borderId="1" xfId="0" applyFont="1" applyFill="1" applyBorder="1" applyAlignment="1" applyProtection="1">
      <alignment horizontal="center" vertical="center"/>
      <protection hidden="1"/>
    </xf>
    <xf numFmtId="0" fontId="9" fillId="3" borderId="1" xfId="0" applyFont="1" applyFill="1" applyBorder="1" applyAlignment="1" applyProtection="1">
      <alignment horizontal="center" vertical="center" wrapText="1"/>
      <protection hidden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  <xf numFmtId="0" fontId="13" fillId="3" borderId="1" xfId="0" applyFont="1" applyFill="1" applyBorder="1" applyAlignment="1" applyProtection="1">
      <alignment horizontal="center" vertical="center" textRotation="90" wrapText="1"/>
      <protection hidden="1"/>
    </xf>
    <xf numFmtId="0" fontId="9" fillId="7" borderId="1" xfId="0" applyFont="1" applyFill="1" applyBorder="1" applyAlignment="1" applyProtection="1">
      <alignment horizontal="center" vertical="center" wrapText="1"/>
      <protection hidden="1"/>
    </xf>
    <xf numFmtId="0" fontId="9" fillId="9" borderId="1" xfId="0" applyFont="1" applyFill="1" applyBorder="1" applyAlignment="1" applyProtection="1">
      <alignment horizontal="center" vertical="center" wrapText="1"/>
      <protection hidden="1"/>
    </xf>
    <xf numFmtId="0" fontId="9" fillId="13" borderId="1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8" fillId="0" borderId="1" xfId="0" applyFont="1" applyBorder="1" applyAlignment="1" applyProtection="1">
      <alignment horizontal="center"/>
      <protection hidden="1"/>
    </xf>
    <xf numFmtId="0" fontId="8" fillId="0" borderId="1" xfId="0" applyFont="1" applyBorder="1" applyAlignment="1" applyProtection="1">
      <alignment horizontal="center" textRotation="90"/>
      <protection hidden="1"/>
    </xf>
    <xf numFmtId="0" fontId="13" fillId="7" borderId="1" xfId="0" applyFont="1" applyFill="1" applyBorder="1" applyAlignment="1" applyProtection="1">
      <alignment horizontal="center" vertical="center" textRotation="90" wrapText="1"/>
      <protection hidden="1"/>
    </xf>
    <xf numFmtId="0" fontId="13" fillId="12" borderId="1" xfId="0" applyFont="1" applyFill="1" applyBorder="1" applyAlignment="1" applyProtection="1">
      <alignment horizontal="center" vertical="center" textRotation="90" wrapText="1"/>
      <protection hidden="1"/>
    </xf>
    <xf numFmtId="0" fontId="13" fillId="13" borderId="1" xfId="0" applyFont="1" applyFill="1" applyBorder="1" applyAlignment="1" applyProtection="1">
      <alignment horizontal="center" vertical="center" textRotation="90" wrapText="1"/>
      <protection hidden="1"/>
    </xf>
    <xf numFmtId="0" fontId="13" fillId="10" borderId="1" xfId="0" applyFont="1" applyFill="1" applyBorder="1" applyAlignment="1" applyProtection="1">
      <alignment horizontal="center" vertical="center" textRotation="90" wrapText="1"/>
      <protection hidden="1"/>
    </xf>
    <xf numFmtId="0" fontId="8" fillId="14" borderId="1" xfId="0" applyFont="1" applyFill="1" applyBorder="1" applyAlignment="1" applyProtection="1">
      <alignment horizontal="center"/>
      <protection hidden="1"/>
    </xf>
    <xf numFmtId="0" fontId="8" fillId="10" borderId="1" xfId="0" applyFont="1" applyFill="1" applyBorder="1" applyProtection="1">
      <protection hidden="1"/>
    </xf>
    <xf numFmtId="0" fontId="8" fillId="12" borderId="1" xfId="0" applyFont="1" applyFill="1" applyBorder="1" applyAlignment="1" applyProtection="1">
      <alignment horizontal="center"/>
      <protection hidden="1"/>
    </xf>
    <xf numFmtId="0" fontId="13" fillId="8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Font="1" applyAlignment="1" applyProtection="1">
      <alignment horizont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left" vertical="center" wrapText="1"/>
      <protection hidden="1"/>
    </xf>
    <xf numFmtId="0" fontId="12" fillId="0" borderId="1" xfId="0" applyFont="1" applyBorder="1" applyAlignment="1" applyProtection="1">
      <alignment horizontal="center" vertical="center"/>
      <protection hidden="1"/>
    </xf>
    <xf numFmtId="3" fontId="8" fillId="0" borderId="1" xfId="0" applyNumberFormat="1" applyFont="1" applyBorder="1" applyAlignment="1" applyProtection="1">
      <alignment horizontal="center" vertical="center"/>
      <protection hidden="1"/>
    </xf>
    <xf numFmtId="0" fontId="15" fillId="0" borderId="1" xfId="0" applyFont="1" applyBorder="1" applyAlignment="1" applyProtection="1">
      <alignment horizontal="center" vertical="center"/>
      <protection hidden="1"/>
    </xf>
    <xf numFmtId="3" fontId="8" fillId="0" borderId="0" xfId="0" applyNumberFormat="1" applyFont="1" applyAlignment="1" applyProtection="1">
      <alignment horizontal="center" vertical="center"/>
      <protection hidden="1"/>
    </xf>
    <xf numFmtId="9" fontId="8" fillId="0" borderId="1" xfId="1" applyFont="1" applyBorder="1" applyAlignment="1" applyProtection="1">
      <alignment horizontal="center" vertical="center"/>
      <protection hidden="1"/>
    </xf>
    <xf numFmtId="9" fontId="8" fillId="0" borderId="2" xfId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hidden="1"/>
    </xf>
    <xf numFmtId="0" fontId="8" fillId="0" borderId="1" xfId="0" applyFont="1" applyBorder="1" applyAlignment="1" applyProtection="1">
      <alignment horizontal="left" vertical="center" wrapText="1"/>
      <protection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9" fontId="8" fillId="6" borderId="1" xfId="1" applyFont="1" applyFill="1" applyBorder="1" applyAlignment="1" applyProtection="1">
      <alignment horizontal="center" vertical="center"/>
      <protection hidden="1"/>
    </xf>
    <xf numFmtId="9" fontId="8" fillId="6" borderId="2" xfId="1" applyFont="1" applyFill="1" applyBorder="1" applyAlignment="1" applyProtection="1">
      <alignment horizontal="center" vertical="center"/>
      <protection hidden="1"/>
    </xf>
    <xf numFmtId="0" fontId="9" fillId="15" borderId="1" xfId="0" applyFont="1" applyFill="1" applyBorder="1" applyAlignment="1" applyProtection="1">
      <alignment horizontal="center" vertical="center" wrapText="1"/>
      <protection hidden="1"/>
    </xf>
    <xf numFmtId="0" fontId="9" fillId="7" borderId="2" xfId="0" applyFont="1" applyFill="1" applyBorder="1" applyAlignment="1" applyProtection="1">
      <alignment horizontal="center" vertical="center" wrapText="1"/>
      <protection hidden="1"/>
    </xf>
    <xf numFmtId="0" fontId="8" fillId="16" borderId="1" xfId="0" applyFont="1" applyFill="1" applyBorder="1" applyAlignment="1" applyProtection="1">
      <alignment horizontal="center"/>
      <protection hidden="1"/>
    </xf>
    <xf numFmtId="0" fontId="8" fillId="0" borderId="1" xfId="0" applyFont="1" applyBorder="1" applyAlignment="1" applyProtection="1">
      <alignment horizontal="center"/>
      <protection hidden="1"/>
    </xf>
    <xf numFmtId="0" fontId="9" fillId="5" borderId="1" xfId="0" applyFont="1" applyFill="1" applyBorder="1" applyAlignment="1" applyProtection="1">
      <alignment horizontal="center" vertical="center" wrapText="1"/>
      <protection hidden="1"/>
    </xf>
    <xf numFmtId="0" fontId="8" fillId="6" borderId="1" xfId="0" applyFont="1" applyFill="1" applyBorder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3" fillId="5" borderId="1" xfId="0" applyFont="1" applyFill="1" applyBorder="1" applyAlignment="1" applyProtection="1">
      <alignment horizontal="center" vertical="center" wrapText="1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16" borderId="1" xfId="0" applyFont="1" applyFill="1" applyBorder="1" applyAlignment="1" applyProtection="1">
      <alignment horizontal="center" vertical="center" wrapText="1"/>
      <protection hidden="1"/>
    </xf>
    <xf numFmtId="0" fontId="8" fillId="10" borderId="1" xfId="0" applyFont="1" applyFill="1" applyBorder="1" applyAlignment="1" applyProtection="1">
      <alignment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14" borderId="1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left" vertical="center"/>
      <protection hidden="1"/>
    </xf>
    <xf numFmtId="0" fontId="10" fillId="0" borderId="0" xfId="0" applyFont="1" applyAlignment="1" applyProtection="1">
      <alignment horizontal="left"/>
      <protection hidden="1"/>
    </xf>
    <xf numFmtId="0" fontId="9" fillId="6" borderId="1" xfId="0" applyFont="1" applyFill="1" applyBorder="1" applyAlignment="1" applyProtection="1">
      <alignment horizontal="center" vertical="center"/>
      <protection hidden="1"/>
    </xf>
    <xf numFmtId="0" fontId="9" fillId="4" borderId="1" xfId="0" applyFont="1" applyFill="1" applyBorder="1" applyAlignment="1" applyProtection="1">
      <alignment horizontal="center" vertical="center"/>
      <protection hidden="1"/>
    </xf>
    <xf numFmtId="0" fontId="8" fillId="6" borderId="1" xfId="0" applyFont="1" applyFill="1" applyBorder="1" applyAlignment="1" applyProtection="1">
      <alignment horizont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</cellXfs>
  <cellStyles count="23">
    <cellStyle name="0,0_x000d__x000a_NA_x000d__x000a_" xfId="9" xr:uid="{00000000-0005-0000-0000-000000000000}"/>
    <cellStyle name="BodyStyle" xfId="17" xr:uid="{00000000-0005-0000-0000-000001000000}"/>
    <cellStyle name="Currency" xfId="21" xr:uid="{00000000-0005-0000-0000-000002000000}"/>
    <cellStyle name="Estilo 1" xfId="12" xr:uid="{00000000-0005-0000-0000-000003000000}"/>
    <cellStyle name="HeaderStyle" xfId="20" xr:uid="{00000000-0005-0000-0000-000004000000}"/>
    <cellStyle name="Hipervínculo 2" xfId="16" xr:uid="{00000000-0005-0000-0000-000005000000}"/>
    <cellStyle name="Millares 2" xfId="11" xr:uid="{00000000-0005-0000-0000-000008000000}"/>
    <cellStyle name="Millares 2 2" xfId="4" xr:uid="{00000000-0005-0000-0000-000009000000}"/>
    <cellStyle name="Millares 2 3" xfId="6" xr:uid="{00000000-0005-0000-0000-00000A000000}"/>
    <cellStyle name="Millares 2 4" xfId="19" xr:uid="{00000000-0005-0000-0000-00000B000000}"/>
    <cellStyle name="Millares 4" xfId="13" xr:uid="{00000000-0005-0000-0000-00000C000000}"/>
    <cellStyle name="Moneda 2" xfId="2" xr:uid="{00000000-0005-0000-0000-00000E000000}"/>
    <cellStyle name="Moneda 3" xfId="5" xr:uid="{00000000-0005-0000-0000-00000F000000}"/>
    <cellStyle name="Moneda 4" xfId="18" xr:uid="{00000000-0005-0000-0000-000010000000}"/>
    <cellStyle name="Normal" xfId="0" builtinId="0"/>
    <cellStyle name="Normal 10 2" xfId="15" xr:uid="{00000000-0005-0000-0000-000012000000}"/>
    <cellStyle name="Normal 2" xfId="3" xr:uid="{00000000-0005-0000-0000-000013000000}"/>
    <cellStyle name="Normal 2 2" xfId="7" xr:uid="{00000000-0005-0000-0000-000014000000}"/>
    <cellStyle name="Normal 2 3" xfId="10" xr:uid="{00000000-0005-0000-0000-000015000000}"/>
    <cellStyle name="Normal 2 3 3" xfId="14" xr:uid="{00000000-0005-0000-0000-000016000000}"/>
    <cellStyle name="Normal 3" xfId="8" xr:uid="{00000000-0005-0000-0000-000017000000}"/>
    <cellStyle name="Numeric" xfId="22" xr:uid="{00000000-0005-0000-0000-000018000000}"/>
    <cellStyle name="Porcentaje" xfId="1" builtinId="5"/>
  </cellStyles>
  <dxfs count="0"/>
  <tableStyles count="0" defaultTableStyle="TableStyleMedium2" defaultPivotStyle="PivotStyleLight16"/>
  <colors>
    <mruColors>
      <color rgb="FFFFCCCC"/>
      <color rgb="FFC6EE84"/>
      <color rgb="FF8CE4E6"/>
      <color rgb="FFEEFB9F"/>
      <color rgb="FFF4A8FA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98DBD9AB-B9C4-46B8-941D-21FFA14D3830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DA574BE8-908E-4BB2-973C-4DA08BED64FF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183F0721-A047-427C-8C07-370164CE017F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AE222BB6-A0EC-4F9D-BCAF-B9AE97873B0E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C627ACE9-8D2E-4D05-9AC7-4F5350B1AE6F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63A98A39-8C4C-450A-A6E9-F2B93616EA14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9AEA880F-9FED-4BC7-A698-412E306D1B0E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B3A4CB72-08D7-4DEC-AEB3-3B702E7B602F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13FF9FB5-3332-4E6C-8FD6-789993DFBB80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CEF9BC4F-7C8C-4C34-B646-1B3EF5B2899F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5F3C3B5F-9226-4C64-9C3C-9FFB6B677E5A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3A6DAD1F-3231-49AE-B756-827F226164ED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B8119F57-9B48-45E9-8280-36A26F72FE83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158</xdr:col>
      <xdr:colOff>0</xdr:colOff>
      <xdr:row>15</xdr:row>
      <xdr:rowOff>0</xdr:rowOff>
    </xdr:from>
    <xdr:to>
      <xdr:col>158</xdr:col>
      <xdr:colOff>0</xdr:colOff>
      <xdr:row>15</xdr:row>
      <xdr:rowOff>193955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FDA474B-13EB-49A6-BB55-57D396CEE250}"/>
            </a:ext>
          </a:extLst>
        </xdr:cNvPr>
        <xdr:cNvSpPr txBox="1">
          <a:spLocks noChangeArrowheads="1"/>
        </xdr:cNvSpPr>
      </xdr:nvSpPr>
      <xdr:spPr bwMode="auto">
        <a:xfrm>
          <a:off x="26260425" y="3552825"/>
          <a:ext cx="0" cy="1891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7329C-F4DE-48A9-BB4D-CCE6125F36FB}">
  <dimension ref="B5:FD77"/>
  <sheetViews>
    <sheetView tabSelected="1" zoomScale="80" zoomScaleNormal="80" zoomScaleSheetLayoutView="80" workbookViewId="0">
      <selection activeCell="B5" sqref="B5:FD77"/>
    </sheetView>
  </sheetViews>
  <sheetFormatPr baseColWidth="10" defaultRowHeight="11.25" x14ac:dyDescent="0.2"/>
  <cols>
    <col min="1" max="3" width="11.42578125" style="1"/>
    <col min="4" max="4" width="51.140625" style="1" customWidth="1"/>
    <col min="5" max="5" width="13.85546875" style="1" customWidth="1"/>
    <col min="6" max="6" width="8.28515625" style="1" customWidth="1"/>
    <col min="7" max="7" width="14.140625" style="1" customWidth="1"/>
    <col min="8" max="8" width="6.28515625" style="1" customWidth="1"/>
    <col min="9" max="9" width="8.7109375" style="1" customWidth="1"/>
    <col min="10" max="10" width="6.28515625" style="1" customWidth="1"/>
    <col min="11" max="11" width="8.7109375" style="1" customWidth="1"/>
    <col min="12" max="12" width="6.28515625" style="1" customWidth="1"/>
    <col min="13" max="13" width="8.7109375" style="1" customWidth="1"/>
    <col min="14" max="14" width="7" style="1" customWidth="1"/>
    <col min="15" max="15" width="8.7109375" style="1" customWidth="1"/>
    <col min="16" max="16" width="6.28515625" style="1" customWidth="1"/>
    <col min="17" max="17" width="8.7109375" style="1" customWidth="1"/>
    <col min="18" max="18" width="6.28515625" style="1" customWidth="1"/>
    <col min="19" max="19" width="8.7109375" style="1" customWidth="1"/>
    <col min="20" max="20" width="6.28515625" style="1" customWidth="1"/>
    <col min="21" max="21" width="8.7109375" style="1" customWidth="1"/>
    <col min="22" max="22" width="6.28515625" style="1" customWidth="1"/>
    <col min="23" max="23" width="8.7109375" style="1" customWidth="1"/>
    <col min="24" max="24" width="6.28515625" style="1" customWidth="1"/>
    <col min="25" max="25" width="8.7109375" style="1" customWidth="1"/>
    <col min="26" max="26" width="6.28515625" style="1" customWidth="1"/>
    <col min="27" max="27" width="8.7109375" style="1" customWidth="1"/>
    <col min="28" max="28" width="6.28515625" style="1" customWidth="1"/>
    <col min="29" max="29" width="8.7109375" style="1" customWidth="1"/>
    <col min="30" max="30" width="6.28515625" style="1" customWidth="1"/>
    <col min="31" max="31" width="8.7109375" style="1" customWidth="1"/>
    <col min="32" max="32" width="6.28515625" style="1" customWidth="1"/>
    <col min="33" max="33" width="8.7109375" style="1" customWidth="1"/>
    <col min="34" max="34" width="6.28515625" style="1" customWidth="1"/>
    <col min="35" max="35" width="8.7109375" style="1" customWidth="1"/>
    <col min="36" max="36" width="6.28515625" style="1" customWidth="1"/>
    <col min="37" max="37" width="8.7109375" style="1" customWidth="1"/>
    <col min="38" max="38" width="6.28515625" style="1" customWidth="1"/>
    <col min="39" max="39" width="8.7109375" style="1" customWidth="1"/>
    <col min="40" max="40" width="6.28515625" style="1" customWidth="1"/>
    <col min="41" max="41" width="8.7109375" style="1" customWidth="1"/>
    <col min="42" max="42" width="6.28515625" style="1" customWidth="1"/>
    <col min="43" max="43" width="8.7109375" style="1" customWidth="1"/>
    <col min="44" max="44" width="6.28515625" style="1" customWidth="1"/>
    <col min="45" max="45" width="8.7109375" style="1" customWidth="1"/>
    <col min="46" max="46" width="14.5703125" style="1" customWidth="1"/>
    <col min="47" max="47" width="14.140625" style="1" customWidth="1"/>
    <col min="48" max="48" width="16.85546875" style="1" customWidth="1"/>
    <col min="49" max="49" width="5.140625" style="1" customWidth="1"/>
    <col min="50" max="50" width="7.5703125" style="2" hidden="1" customWidth="1"/>
    <col min="51" max="51" width="9.140625" style="2" hidden="1" customWidth="1"/>
    <col min="52" max="52" width="42.5703125" style="2" hidden="1" customWidth="1"/>
    <col min="53" max="53" width="10.140625" style="2" hidden="1" customWidth="1"/>
    <col min="54" max="54" width="12" style="2" hidden="1" customWidth="1"/>
    <col min="55" max="55" width="13.140625" style="2" hidden="1" customWidth="1"/>
    <col min="56" max="56" width="4.7109375" style="2" customWidth="1"/>
    <col min="57" max="57" width="8.28515625" style="2" customWidth="1"/>
    <col min="58" max="58" width="4.7109375" style="2" customWidth="1"/>
    <col min="59" max="59" width="8.28515625" style="2" customWidth="1"/>
    <col min="60" max="60" width="5.85546875" style="2" customWidth="1"/>
    <col min="61" max="61" width="8.28515625" style="2" customWidth="1"/>
    <col min="62" max="62" width="4.7109375" style="2" customWidth="1"/>
    <col min="63" max="63" width="8.28515625" style="2" customWidth="1"/>
    <col min="64" max="64" width="4.7109375" style="2" customWidth="1"/>
    <col min="65" max="65" width="8.28515625" style="2" customWidth="1"/>
    <col min="66" max="66" width="4.7109375" style="2" customWidth="1"/>
    <col min="67" max="67" width="8.28515625" style="2" customWidth="1"/>
    <col min="68" max="68" width="4.7109375" style="2" customWidth="1"/>
    <col min="69" max="69" width="8.28515625" style="2" customWidth="1"/>
    <col min="70" max="70" width="5.85546875" style="2" customWidth="1"/>
    <col min="71" max="71" width="8.28515625" style="2" customWidth="1"/>
    <col min="72" max="72" width="6.28515625" style="2" customWidth="1"/>
    <col min="73" max="73" width="8.28515625" style="2" customWidth="1"/>
    <col min="74" max="74" width="5.85546875" style="2" customWidth="1"/>
    <col min="75" max="75" width="8.28515625" style="2" customWidth="1"/>
    <col min="76" max="76" width="5.85546875" style="2" customWidth="1"/>
    <col min="77" max="77" width="8.28515625" style="2" customWidth="1"/>
    <col min="78" max="78" width="5.85546875" style="2" customWidth="1"/>
    <col min="79" max="79" width="8.28515625" style="2" customWidth="1"/>
    <col min="80" max="80" width="5.85546875" style="2" customWidth="1"/>
    <col min="81" max="81" width="8.28515625" style="2" customWidth="1"/>
    <col min="82" max="82" width="5.85546875" style="2" customWidth="1"/>
    <col min="83" max="83" width="8.28515625" style="2" customWidth="1"/>
    <col min="84" max="84" width="5.85546875" style="2" customWidth="1"/>
    <col min="85" max="85" width="8.28515625" style="2" customWidth="1"/>
    <col min="86" max="86" width="5.85546875" style="2" customWidth="1"/>
    <col min="87" max="87" width="8.28515625" style="2" customWidth="1"/>
    <col min="88" max="88" width="5.85546875" style="2" customWidth="1"/>
    <col min="89" max="89" width="8.28515625" style="2" customWidth="1"/>
    <col min="90" max="90" width="5.85546875" style="2" customWidth="1"/>
    <col min="91" max="91" width="8.28515625" style="2" customWidth="1"/>
    <col min="92" max="92" width="5.85546875" style="2" customWidth="1"/>
    <col min="93" max="93" width="8.28515625" style="2" customWidth="1"/>
    <col min="94" max="95" width="14.140625" style="2" customWidth="1"/>
    <col min="96" max="96" width="14" style="2" customWidth="1"/>
    <col min="97" max="97" width="3.85546875" style="2" customWidth="1"/>
    <col min="98" max="100" width="16" style="2" customWidth="1"/>
    <col min="101" max="101" width="7.85546875" style="2" customWidth="1"/>
    <col min="102" max="102" width="3.85546875" style="4" hidden="1" customWidth="1"/>
    <col min="103" max="103" width="8.28515625" style="4" hidden="1" customWidth="1"/>
    <col min="104" max="104" width="12.140625" style="4" hidden="1" customWidth="1"/>
    <col min="105" max="105" width="40.5703125" style="4" hidden="1" customWidth="1"/>
    <col min="106" max="106" width="10.7109375" style="4" hidden="1" customWidth="1"/>
    <col min="107" max="107" width="8.42578125" style="4" hidden="1" customWidth="1"/>
    <col min="108" max="108" width="3.5703125" style="4" hidden="1" customWidth="1"/>
    <col min="109" max="109" width="6.28515625" style="4" customWidth="1"/>
    <col min="110" max="110" width="8.7109375" style="4" customWidth="1"/>
    <col min="111" max="111" width="6.28515625" style="4" customWidth="1"/>
    <col min="112" max="112" width="8.7109375" style="4" customWidth="1"/>
    <col min="113" max="113" width="6.28515625" style="4" customWidth="1"/>
    <col min="114" max="114" width="8.7109375" style="2" customWidth="1"/>
    <col min="115" max="115" width="6.28515625" style="2" customWidth="1"/>
    <col min="116" max="116" width="8.7109375" style="2" customWidth="1"/>
    <col min="117" max="117" width="6.28515625" style="2" customWidth="1"/>
    <col min="118" max="118" width="8.7109375" style="2" customWidth="1"/>
    <col min="119" max="119" width="6.28515625" style="2" customWidth="1"/>
    <col min="120" max="120" width="8.7109375" style="2" customWidth="1"/>
    <col min="121" max="121" width="6.28515625" style="2" customWidth="1"/>
    <col min="122" max="122" width="8.7109375" style="2" customWidth="1"/>
    <col min="123" max="123" width="6.28515625" style="2" customWidth="1"/>
    <col min="124" max="124" width="8.7109375" style="2" customWidth="1"/>
    <col min="125" max="125" width="6.28515625" style="2" customWidth="1"/>
    <col min="126" max="126" width="8.7109375" style="2" customWidth="1"/>
    <col min="127" max="127" width="6.28515625" style="2" customWidth="1"/>
    <col min="128" max="128" width="8.7109375" style="2" customWidth="1"/>
    <col min="129" max="129" width="6.28515625" style="2" customWidth="1"/>
    <col min="130" max="130" width="8.7109375" style="2" customWidth="1"/>
    <col min="131" max="131" width="6.28515625" style="2" customWidth="1"/>
    <col min="132" max="132" width="8.7109375" style="2" customWidth="1"/>
    <col min="133" max="133" width="6.28515625" style="2" customWidth="1"/>
    <col min="134" max="134" width="8.7109375" style="2" customWidth="1"/>
    <col min="135" max="135" width="6.28515625" style="2" customWidth="1"/>
    <col min="136" max="136" width="8.7109375" style="2" customWidth="1"/>
    <col min="137" max="137" width="6.28515625" style="2" customWidth="1"/>
    <col min="138" max="138" width="8.7109375" style="2" customWidth="1"/>
    <col min="139" max="139" width="6.28515625" style="2" customWidth="1"/>
    <col min="140" max="140" width="8.7109375" style="2" customWidth="1"/>
    <col min="141" max="141" width="6.28515625" style="2" customWidth="1"/>
    <col min="142" max="142" width="8.7109375" style="2" customWidth="1"/>
    <col min="143" max="143" width="6.28515625" style="2" customWidth="1"/>
    <col min="144" max="144" width="8.7109375" style="2" customWidth="1"/>
    <col min="145" max="145" width="6.28515625" style="2" customWidth="1"/>
    <col min="146" max="146" width="8.7109375" style="2" customWidth="1"/>
    <col min="147" max="149" width="14" style="2" customWidth="1"/>
    <col min="150" max="150" width="3.5703125" style="2" customWidth="1"/>
    <col min="151" max="154" width="14" style="2" customWidth="1"/>
    <col min="155" max="157" width="14" style="2" hidden="1" customWidth="1"/>
    <col min="158" max="158" width="14" style="2" customWidth="1"/>
    <col min="159" max="16384" width="11.42578125" style="1"/>
  </cols>
  <sheetData>
    <row r="5" spans="2:160" ht="14.25" customHeight="1" x14ac:dyDescent="0.2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6"/>
      <c r="FD5" s="6"/>
    </row>
    <row r="6" spans="2:160" ht="27" x14ac:dyDescent="0.2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6"/>
      <c r="AX6" s="9" t="s">
        <v>112</v>
      </c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10"/>
      <c r="CT6" s="11"/>
      <c r="CU6" s="11"/>
      <c r="CV6" s="11"/>
      <c r="CW6" s="10"/>
      <c r="CX6" s="8"/>
      <c r="CY6" s="9" t="s">
        <v>113</v>
      </c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2"/>
      <c r="EV6" s="13"/>
      <c r="EW6" s="14"/>
      <c r="EX6" s="10"/>
      <c r="EY6" s="10"/>
      <c r="EZ6" s="10"/>
      <c r="FA6" s="10"/>
      <c r="FB6" s="10"/>
      <c r="FC6" s="6"/>
      <c r="FD6" s="6"/>
    </row>
    <row r="7" spans="2:160" ht="12" customHeight="1" x14ac:dyDescent="0.25">
      <c r="B7" s="15" t="s">
        <v>3</v>
      </c>
      <c r="C7" s="16"/>
      <c r="D7" s="16"/>
      <c r="E7" s="15" t="s">
        <v>4</v>
      </c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6"/>
      <c r="AX7" s="15" t="s">
        <v>3</v>
      </c>
      <c r="AY7" s="15"/>
      <c r="AZ7" s="15"/>
      <c r="BA7" s="17" t="s">
        <v>4</v>
      </c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8"/>
      <c r="CT7" s="19"/>
      <c r="CU7" s="19"/>
      <c r="CV7" s="19"/>
      <c r="CW7" s="18"/>
      <c r="CX7" s="8"/>
      <c r="CY7" s="15" t="s">
        <v>3</v>
      </c>
      <c r="CZ7" s="15"/>
      <c r="DA7" s="15"/>
      <c r="DB7" s="15" t="s">
        <v>4</v>
      </c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8"/>
      <c r="EU7" s="20"/>
      <c r="EV7" s="19"/>
      <c r="EW7" s="21"/>
      <c r="EX7" s="18"/>
      <c r="EY7" s="18"/>
      <c r="EZ7" s="18"/>
      <c r="FA7" s="18"/>
      <c r="FB7" s="18"/>
      <c r="FC7" s="6"/>
      <c r="FD7" s="6"/>
    </row>
    <row r="8" spans="2:160" ht="11.25" customHeight="1" x14ac:dyDescent="0.25">
      <c r="B8" s="17" t="s">
        <v>5</v>
      </c>
      <c r="C8" s="22"/>
      <c r="D8" s="22"/>
      <c r="E8" s="15" t="s">
        <v>6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6"/>
      <c r="AX8" s="23" t="s">
        <v>5</v>
      </c>
      <c r="AY8" s="23"/>
      <c r="AZ8" s="23"/>
      <c r="BA8" s="17" t="s">
        <v>6</v>
      </c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8"/>
      <c r="CT8" s="19"/>
      <c r="CU8" s="19"/>
      <c r="CV8" s="19"/>
      <c r="CW8" s="18"/>
      <c r="CX8" s="8"/>
      <c r="CY8" s="23" t="s">
        <v>5</v>
      </c>
      <c r="CZ8" s="23"/>
      <c r="DA8" s="23"/>
      <c r="DB8" s="15" t="s">
        <v>6</v>
      </c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8"/>
      <c r="EU8" s="20"/>
      <c r="EV8" s="19"/>
      <c r="EW8" s="21"/>
      <c r="EX8" s="18"/>
      <c r="EY8" s="18"/>
      <c r="EZ8" s="18"/>
      <c r="FA8" s="18"/>
      <c r="FB8" s="18"/>
      <c r="FC8" s="6"/>
      <c r="FD8" s="6"/>
    </row>
    <row r="9" spans="2:160" s="2" customFormat="1" ht="12.75" customHeight="1" x14ac:dyDescent="0.25">
      <c r="B9" s="15" t="s">
        <v>7</v>
      </c>
      <c r="C9" s="24" t="s">
        <v>0</v>
      </c>
      <c r="D9" s="25" t="s">
        <v>8</v>
      </c>
      <c r="E9" s="25" t="s">
        <v>1</v>
      </c>
      <c r="F9" s="26" t="s">
        <v>9</v>
      </c>
      <c r="G9" s="25" t="s">
        <v>10</v>
      </c>
      <c r="H9" s="24" t="s">
        <v>11</v>
      </c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7" t="s">
        <v>12</v>
      </c>
      <c r="AU9" s="28" t="s">
        <v>13</v>
      </c>
      <c r="AV9" s="29" t="s">
        <v>14</v>
      </c>
      <c r="AW9" s="7"/>
      <c r="AX9" s="15" t="s">
        <v>7</v>
      </c>
      <c r="AY9" s="24" t="s">
        <v>0</v>
      </c>
      <c r="AZ9" s="25" t="s">
        <v>8</v>
      </c>
      <c r="BA9" s="25" t="s">
        <v>1</v>
      </c>
      <c r="BB9" s="26" t="s">
        <v>9</v>
      </c>
      <c r="BC9" s="25" t="s">
        <v>10</v>
      </c>
      <c r="BD9" s="24" t="s">
        <v>11</v>
      </c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7" t="s">
        <v>12</v>
      </c>
      <c r="CQ9" s="28" t="s">
        <v>13</v>
      </c>
      <c r="CR9" s="24" t="s">
        <v>14</v>
      </c>
      <c r="CS9" s="30"/>
      <c r="CT9" s="27" t="s">
        <v>114</v>
      </c>
      <c r="CU9" s="28" t="s">
        <v>115</v>
      </c>
      <c r="CV9" s="24" t="s">
        <v>116</v>
      </c>
      <c r="CW9" s="30"/>
      <c r="CX9" s="7"/>
      <c r="CY9" s="15" t="s">
        <v>7</v>
      </c>
      <c r="CZ9" s="24" t="s">
        <v>0</v>
      </c>
      <c r="DA9" s="25" t="s">
        <v>8</v>
      </c>
      <c r="DB9" s="25" t="s">
        <v>1</v>
      </c>
      <c r="DC9" s="26" t="s">
        <v>9</v>
      </c>
      <c r="DD9" s="25" t="s">
        <v>10</v>
      </c>
      <c r="DE9" s="24" t="s">
        <v>11</v>
      </c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7" t="s">
        <v>12</v>
      </c>
      <c r="ER9" s="28" t="s">
        <v>13</v>
      </c>
      <c r="ES9" s="24" t="s">
        <v>14</v>
      </c>
      <c r="ET9" s="30"/>
      <c r="EU9" s="27" t="s">
        <v>114</v>
      </c>
      <c r="EV9" s="28" t="s">
        <v>115</v>
      </c>
      <c r="EW9" s="24" t="s">
        <v>116</v>
      </c>
      <c r="EX9" s="30"/>
      <c r="EY9" s="27" t="s">
        <v>12</v>
      </c>
      <c r="EZ9" s="28" t="s">
        <v>13</v>
      </c>
      <c r="FA9" s="24" t="s">
        <v>14</v>
      </c>
      <c r="FB9" s="30"/>
      <c r="FC9" s="7"/>
      <c r="FD9" s="7"/>
    </row>
    <row r="10" spans="2:160" s="2" customFormat="1" ht="80.25" customHeight="1" x14ac:dyDescent="0.25">
      <c r="B10" s="31"/>
      <c r="C10" s="16"/>
      <c r="D10" s="16"/>
      <c r="E10" s="31"/>
      <c r="F10" s="32"/>
      <c r="G10" s="31"/>
      <c r="H10" s="33" t="s">
        <v>61</v>
      </c>
      <c r="I10" s="34" t="s">
        <v>94</v>
      </c>
      <c r="J10" s="33" t="s">
        <v>62</v>
      </c>
      <c r="K10" s="34" t="s">
        <v>95</v>
      </c>
      <c r="L10" s="33" t="s">
        <v>63</v>
      </c>
      <c r="M10" s="35" t="s">
        <v>96</v>
      </c>
      <c r="N10" s="33" t="s">
        <v>64</v>
      </c>
      <c r="O10" s="35" t="s">
        <v>97</v>
      </c>
      <c r="P10" s="36" t="s">
        <v>15</v>
      </c>
      <c r="Q10" s="36" t="s">
        <v>98</v>
      </c>
      <c r="R10" s="33" t="s">
        <v>65</v>
      </c>
      <c r="S10" s="35" t="s">
        <v>99</v>
      </c>
      <c r="T10" s="36" t="s">
        <v>16</v>
      </c>
      <c r="U10" s="36" t="s">
        <v>99</v>
      </c>
      <c r="V10" s="33" t="s">
        <v>66</v>
      </c>
      <c r="W10" s="35" t="s">
        <v>100</v>
      </c>
      <c r="X10" s="36" t="s">
        <v>17</v>
      </c>
      <c r="Y10" s="36" t="s">
        <v>100</v>
      </c>
      <c r="Z10" s="33" t="s">
        <v>67</v>
      </c>
      <c r="AA10" s="35" t="s">
        <v>101</v>
      </c>
      <c r="AB10" s="33" t="s">
        <v>68</v>
      </c>
      <c r="AC10" s="35" t="s">
        <v>102</v>
      </c>
      <c r="AD10" s="33" t="s">
        <v>69</v>
      </c>
      <c r="AE10" s="35" t="s">
        <v>103</v>
      </c>
      <c r="AF10" s="33" t="s">
        <v>70</v>
      </c>
      <c r="AG10" s="35" t="s">
        <v>104</v>
      </c>
      <c r="AH10" s="36" t="s">
        <v>18</v>
      </c>
      <c r="AI10" s="36" t="s">
        <v>104</v>
      </c>
      <c r="AJ10" s="33" t="s">
        <v>71</v>
      </c>
      <c r="AK10" s="35" t="s">
        <v>105</v>
      </c>
      <c r="AL10" s="33" t="s">
        <v>72</v>
      </c>
      <c r="AM10" s="35" t="s">
        <v>106</v>
      </c>
      <c r="AN10" s="33" t="s">
        <v>73</v>
      </c>
      <c r="AO10" s="35" t="s">
        <v>107</v>
      </c>
      <c r="AP10" s="33" t="s">
        <v>74</v>
      </c>
      <c r="AQ10" s="35" t="s">
        <v>108</v>
      </c>
      <c r="AR10" s="33" t="s">
        <v>75</v>
      </c>
      <c r="AS10" s="35" t="s">
        <v>109</v>
      </c>
      <c r="AT10" s="37"/>
      <c r="AU10" s="38"/>
      <c r="AV10" s="39"/>
      <c r="AW10" s="7"/>
      <c r="AX10" s="15"/>
      <c r="AY10" s="24"/>
      <c r="AZ10" s="25"/>
      <c r="BA10" s="25"/>
      <c r="BB10" s="26"/>
      <c r="BC10" s="25"/>
      <c r="BD10" s="33" t="s">
        <v>61</v>
      </c>
      <c r="BE10" s="34" t="s">
        <v>94</v>
      </c>
      <c r="BF10" s="33" t="s">
        <v>62</v>
      </c>
      <c r="BG10" s="34" t="s">
        <v>95</v>
      </c>
      <c r="BH10" s="33" t="s">
        <v>63</v>
      </c>
      <c r="BI10" s="34" t="s">
        <v>96</v>
      </c>
      <c r="BJ10" s="33" t="s">
        <v>64</v>
      </c>
      <c r="BK10" s="34" t="s">
        <v>97</v>
      </c>
      <c r="BL10" s="36" t="s">
        <v>15</v>
      </c>
      <c r="BM10" s="40" t="s">
        <v>98</v>
      </c>
      <c r="BN10" s="33" t="s">
        <v>65</v>
      </c>
      <c r="BO10" s="34" t="s">
        <v>99</v>
      </c>
      <c r="BP10" s="36" t="s">
        <v>16</v>
      </c>
      <c r="BQ10" s="40" t="s">
        <v>99</v>
      </c>
      <c r="BR10" s="33" t="s">
        <v>66</v>
      </c>
      <c r="BS10" s="34" t="s">
        <v>100</v>
      </c>
      <c r="BT10" s="36" t="s">
        <v>17</v>
      </c>
      <c r="BU10" s="40" t="s">
        <v>100</v>
      </c>
      <c r="BV10" s="33" t="s">
        <v>67</v>
      </c>
      <c r="BW10" s="34" t="s">
        <v>101</v>
      </c>
      <c r="BX10" s="33" t="s">
        <v>68</v>
      </c>
      <c r="BY10" s="34" t="s">
        <v>102</v>
      </c>
      <c r="BZ10" s="33" t="s">
        <v>69</v>
      </c>
      <c r="CA10" s="34" t="s">
        <v>103</v>
      </c>
      <c r="CB10" s="33" t="s">
        <v>70</v>
      </c>
      <c r="CC10" s="34" t="s">
        <v>104</v>
      </c>
      <c r="CD10" s="36" t="s">
        <v>18</v>
      </c>
      <c r="CE10" s="40" t="s">
        <v>104</v>
      </c>
      <c r="CF10" s="33" t="s">
        <v>71</v>
      </c>
      <c r="CG10" s="34" t="s">
        <v>105</v>
      </c>
      <c r="CH10" s="33" t="s">
        <v>72</v>
      </c>
      <c r="CI10" s="34" t="s">
        <v>106</v>
      </c>
      <c r="CJ10" s="33" t="s">
        <v>73</v>
      </c>
      <c r="CK10" s="34" t="s">
        <v>107</v>
      </c>
      <c r="CL10" s="33" t="s">
        <v>74</v>
      </c>
      <c r="CM10" s="34" t="s">
        <v>108</v>
      </c>
      <c r="CN10" s="33" t="s">
        <v>75</v>
      </c>
      <c r="CO10" s="34" t="s">
        <v>109</v>
      </c>
      <c r="CP10" s="37"/>
      <c r="CQ10" s="38"/>
      <c r="CR10" s="31"/>
      <c r="CS10" s="41"/>
      <c r="CT10" s="27"/>
      <c r="CU10" s="28"/>
      <c r="CV10" s="24"/>
      <c r="CW10" s="30"/>
      <c r="CX10" s="7"/>
      <c r="CY10" s="15"/>
      <c r="CZ10" s="24"/>
      <c r="DA10" s="25"/>
      <c r="DB10" s="25"/>
      <c r="DC10" s="26"/>
      <c r="DD10" s="25"/>
      <c r="DE10" s="33" t="s">
        <v>61</v>
      </c>
      <c r="DF10" s="34" t="s">
        <v>94</v>
      </c>
      <c r="DG10" s="33" t="s">
        <v>62</v>
      </c>
      <c r="DH10" s="34" t="s">
        <v>95</v>
      </c>
      <c r="DI10" s="33" t="s">
        <v>63</v>
      </c>
      <c r="DJ10" s="34" t="s">
        <v>96</v>
      </c>
      <c r="DK10" s="33" t="s">
        <v>64</v>
      </c>
      <c r="DL10" s="34" t="s">
        <v>97</v>
      </c>
      <c r="DM10" s="36" t="s">
        <v>15</v>
      </c>
      <c r="DN10" s="40" t="s">
        <v>98</v>
      </c>
      <c r="DO10" s="33" t="s">
        <v>65</v>
      </c>
      <c r="DP10" s="34" t="s">
        <v>99</v>
      </c>
      <c r="DQ10" s="36" t="s">
        <v>16</v>
      </c>
      <c r="DR10" s="40" t="s">
        <v>99</v>
      </c>
      <c r="DS10" s="33" t="s">
        <v>66</v>
      </c>
      <c r="DT10" s="34" t="s">
        <v>100</v>
      </c>
      <c r="DU10" s="36" t="s">
        <v>17</v>
      </c>
      <c r="DV10" s="40" t="s">
        <v>100</v>
      </c>
      <c r="DW10" s="33" t="s">
        <v>67</v>
      </c>
      <c r="DX10" s="34" t="s">
        <v>101</v>
      </c>
      <c r="DY10" s="33" t="s">
        <v>68</v>
      </c>
      <c r="DZ10" s="34" t="s">
        <v>102</v>
      </c>
      <c r="EA10" s="33" t="s">
        <v>69</v>
      </c>
      <c r="EB10" s="34" t="s">
        <v>103</v>
      </c>
      <c r="EC10" s="33" t="s">
        <v>70</v>
      </c>
      <c r="ED10" s="34" t="s">
        <v>104</v>
      </c>
      <c r="EE10" s="36" t="s">
        <v>18</v>
      </c>
      <c r="EF10" s="40" t="s">
        <v>104</v>
      </c>
      <c r="EG10" s="33" t="s">
        <v>71</v>
      </c>
      <c r="EH10" s="34" t="s">
        <v>105</v>
      </c>
      <c r="EI10" s="33" t="s">
        <v>72</v>
      </c>
      <c r="EJ10" s="34" t="s">
        <v>106</v>
      </c>
      <c r="EK10" s="33" t="s">
        <v>73</v>
      </c>
      <c r="EL10" s="34" t="s">
        <v>107</v>
      </c>
      <c r="EM10" s="33" t="s">
        <v>74</v>
      </c>
      <c r="EN10" s="34" t="s">
        <v>108</v>
      </c>
      <c r="EO10" s="33" t="s">
        <v>75</v>
      </c>
      <c r="EP10" s="34" t="s">
        <v>109</v>
      </c>
      <c r="EQ10" s="37"/>
      <c r="ER10" s="38"/>
      <c r="ES10" s="31"/>
      <c r="ET10" s="41"/>
      <c r="EU10" s="27"/>
      <c r="EV10" s="28"/>
      <c r="EW10" s="24"/>
      <c r="EX10" s="41"/>
      <c r="EY10" s="37"/>
      <c r="EZ10" s="38"/>
      <c r="FA10" s="31"/>
      <c r="FB10" s="41"/>
      <c r="FC10" s="7"/>
      <c r="FD10" s="7"/>
    </row>
    <row r="11" spans="2:160" ht="21.75" customHeight="1" x14ac:dyDescent="0.2">
      <c r="B11" s="42">
        <v>1</v>
      </c>
      <c r="C11" s="42">
        <v>2791106</v>
      </c>
      <c r="D11" s="43" t="s">
        <v>19</v>
      </c>
      <c r="E11" s="44" t="s">
        <v>20</v>
      </c>
      <c r="F11" s="44">
        <v>4</v>
      </c>
      <c r="G11" s="44">
        <v>0</v>
      </c>
      <c r="H11" s="44">
        <v>310</v>
      </c>
      <c r="I11" s="44">
        <f t="shared" ref="I11:I22" si="0">+H11*F11</f>
        <v>1240</v>
      </c>
      <c r="J11" s="44">
        <v>279</v>
      </c>
      <c r="K11" s="44">
        <f t="shared" ref="K11:K22" si="1">+J11*F11</f>
        <v>1116</v>
      </c>
      <c r="L11" s="44">
        <v>248</v>
      </c>
      <c r="M11" s="44">
        <f t="shared" ref="M11:M22" si="2">+L11*F11</f>
        <v>992</v>
      </c>
      <c r="N11" s="44">
        <v>217</v>
      </c>
      <c r="O11" s="44">
        <f t="shared" ref="O11:O22" si="3">+N11*F11</f>
        <v>868</v>
      </c>
      <c r="P11" s="44">
        <v>154</v>
      </c>
      <c r="Q11" s="44">
        <f t="shared" ref="Q11:Q22" si="4">+P11*F11</f>
        <v>616</v>
      </c>
      <c r="R11" s="44">
        <v>372</v>
      </c>
      <c r="S11" s="44">
        <f t="shared" ref="S11:S22" si="5">+R11*F11</f>
        <v>1488</v>
      </c>
      <c r="T11" s="44">
        <v>64</v>
      </c>
      <c r="U11" s="44">
        <f t="shared" ref="U11:U22" si="6">+T11*F11</f>
        <v>256</v>
      </c>
      <c r="V11" s="44">
        <v>63</v>
      </c>
      <c r="W11" s="44">
        <f t="shared" ref="W11:W22" si="7">+V11*F11</f>
        <v>252</v>
      </c>
      <c r="X11" s="44">
        <v>154</v>
      </c>
      <c r="Y11" s="44">
        <f t="shared" ref="Y11:Y22" si="8">+X11*F11</f>
        <v>616</v>
      </c>
      <c r="Z11" s="44">
        <v>6</v>
      </c>
      <c r="AA11" s="44">
        <f t="shared" ref="AA11:AA22" si="9">+Z11*F11</f>
        <v>24</v>
      </c>
      <c r="AB11" s="44">
        <v>217</v>
      </c>
      <c r="AC11" s="44">
        <f t="shared" ref="AC11:AC22" si="10">+AB11*F11</f>
        <v>868</v>
      </c>
      <c r="AD11" s="44">
        <v>310</v>
      </c>
      <c r="AE11" s="44">
        <f t="shared" ref="AE11:AE22" si="11">+AD11*F11</f>
        <v>1240</v>
      </c>
      <c r="AF11" s="44">
        <v>651</v>
      </c>
      <c r="AG11" s="44">
        <f t="shared" ref="AG11:AG22" si="12">+AF11*F11</f>
        <v>2604</v>
      </c>
      <c r="AH11" s="44">
        <v>93</v>
      </c>
      <c r="AI11" s="44">
        <f t="shared" ref="AI11:AI22" si="13">+AH11*F11</f>
        <v>372</v>
      </c>
      <c r="AJ11" s="44">
        <v>248</v>
      </c>
      <c r="AK11" s="44">
        <f t="shared" ref="AK11:AK22" si="14">+AJ11*F11</f>
        <v>992</v>
      </c>
      <c r="AL11" s="44">
        <v>279</v>
      </c>
      <c r="AM11" s="44">
        <f t="shared" ref="AM11:AM22" si="15">+AL11*F11</f>
        <v>1116</v>
      </c>
      <c r="AN11" s="44">
        <v>46</v>
      </c>
      <c r="AO11" s="44">
        <f t="shared" ref="AO11:AO22" si="16">+AN11*F11</f>
        <v>184</v>
      </c>
      <c r="AP11" s="44">
        <v>22</v>
      </c>
      <c r="AQ11" s="44">
        <f t="shared" ref="AQ11:AQ22" si="17">+AP11*F11</f>
        <v>88</v>
      </c>
      <c r="AR11" s="44">
        <v>155</v>
      </c>
      <c r="AS11" s="44">
        <f t="shared" ref="AS11:AS22" si="18">+AR11*F11</f>
        <v>620</v>
      </c>
      <c r="AT11" s="42">
        <f t="shared" ref="AT11:AT21" si="19">SUM(H11,J11,L11,N11,R11,V11,Z11,AB11,AD11,AF11,AJ11,AL11,AN11,AP11,AR11)</f>
        <v>3423</v>
      </c>
      <c r="AU11" s="42">
        <f t="shared" ref="AU11:AU22" si="20">P11+T11+X11+AH11</f>
        <v>465</v>
      </c>
      <c r="AV11" s="45">
        <f t="shared" ref="AV11:AV22" si="21">F11*(AT11+AU11)</f>
        <v>15552</v>
      </c>
      <c r="AW11" s="6"/>
      <c r="AX11" s="42">
        <v>1</v>
      </c>
      <c r="AY11" s="42">
        <v>2791106</v>
      </c>
      <c r="AZ11" s="43" t="s">
        <v>19</v>
      </c>
      <c r="BA11" s="44" t="s">
        <v>20</v>
      </c>
      <c r="BB11" s="44">
        <v>4</v>
      </c>
      <c r="BC11" s="44">
        <v>0</v>
      </c>
      <c r="BD11" s="46">
        <v>88</v>
      </c>
      <c r="BE11" s="44">
        <f t="shared" ref="BE11:BE22" si="22">+BD11*BB11</f>
        <v>352</v>
      </c>
      <c r="BF11" s="46">
        <v>80</v>
      </c>
      <c r="BG11" s="44">
        <f t="shared" ref="BG11:BG22" si="23">+BF11*BB11</f>
        <v>320</v>
      </c>
      <c r="BH11" s="46">
        <v>71</v>
      </c>
      <c r="BI11" s="44">
        <f t="shared" ref="BI11:BI22" si="24">+BH11*BB11</f>
        <v>284</v>
      </c>
      <c r="BJ11" s="46">
        <v>40</v>
      </c>
      <c r="BK11" s="44">
        <f t="shared" ref="BK11:BK22" si="25">+BJ11*BB11</f>
        <v>160</v>
      </c>
      <c r="BL11" s="46">
        <v>54</v>
      </c>
      <c r="BM11" s="44">
        <f t="shared" ref="BM11:BM22" si="26">+BL11*BB11</f>
        <v>216</v>
      </c>
      <c r="BN11" s="46">
        <v>50</v>
      </c>
      <c r="BO11" s="44">
        <f t="shared" ref="BO11:BO22" si="27">+BN11*BB11</f>
        <v>200</v>
      </c>
      <c r="BP11" s="46">
        <v>61</v>
      </c>
      <c r="BQ11" s="44">
        <f t="shared" ref="BQ11:BQ22" si="28">+BP11*BB11</f>
        <v>244</v>
      </c>
      <c r="BR11" s="46">
        <v>25</v>
      </c>
      <c r="BS11" s="44">
        <f t="shared" ref="BS11:BS22" si="29">+BR11*BB11</f>
        <v>100</v>
      </c>
      <c r="BT11" s="46">
        <v>30</v>
      </c>
      <c r="BU11" s="44">
        <f t="shared" ref="BU11:BU22" si="30">+BT11*BB11</f>
        <v>120</v>
      </c>
      <c r="BV11" s="44">
        <v>1</v>
      </c>
      <c r="BW11" s="44">
        <f t="shared" ref="BW11:BW22" si="31">+BV11*BB11</f>
        <v>4</v>
      </c>
      <c r="BX11" s="46">
        <v>62</v>
      </c>
      <c r="BY11" s="44">
        <f t="shared" ref="BY11:BY22" si="32">+BX11*BB11</f>
        <v>248</v>
      </c>
      <c r="BZ11" s="46">
        <v>88</v>
      </c>
      <c r="CA11" s="44">
        <f t="shared" ref="CA11:CA22" si="33">+BZ11*BB11</f>
        <v>352</v>
      </c>
      <c r="CB11" s="46">
        <v>108</v>
      </c>
      <c r="CC11" s="44">
        <f t="shared" ref="CC11:CC22" si="34">+CB11*BB11</f>
        <v>432</v>
      </c>
      <c r="CD11" s="46">
        <v>93</v>
      </c>
      <c r="CE11" s="44">
        <f t="shared" ref="CE11:CE22" si="35">+CD11*BB11</f>
        <v>372</v>
      </c>
      <c r="CF11" s="46">
        <v>71</v>
      </c>
      <c r="CG11" s="44">
        <f t="shared" ref="CG11:CG22" si="36">+CF11*BB11</f>
        <v>284</v>
      </c>
      <c r="CH11" s="46">
        <v>80</v>
      </c>
      <c r="CI11" s="44">
        <f t="shared" ref="CI11:CI22" si="37">+CH11*BB11</f>
        <v>320</v>
      </c>
      <c r="CJ11" s="46">
        <v>13</v>
      </c>
      <c r="CK11" s="44">
        <f t="shared" ref="CK11:CK22" si="38">+CJ11*BB11</f>
        <v>52</v>
      </c>
      <c r="CL11" s="46">
        <v>6</v>
      </c>
      <c r="CM11" s="44">
        <f t="shared" ref="CM11:CM22" si="39">+CL11*BB11</f>
        <v>24</v>
      </c>
      <c r="CN11" s="46">
        <v>44</v>
      </c>
      <c r="CO11" s="44">
        <f t="shared" ref="CO11:CO22" si="40">+CN11*BB11</f>
        <v>176</v>
      </c>
      <c r="CP11" s="42">
        <f>SUM(BD11,BF11,BH11,BJ11,BN11,BR11,BV11,BX11,BZ11,CB11,CF11,CH11,CJ11,CL11,CN11)</f>
        <v>827</v>
      </c>
      <c r="CQ11" s="42">
        <f t="shared" ref="CQ11:CQ22" si="41">BL11+BP11+BT11+CD11</f>
        <v>238</v>
      </c>
      <c r="CR11" s="45">
        <f t="shared" ref="CR11:CR22" si="42">BB11*(CP11+CQ11)</f>
        <v>4260</v>
      </c>
      <c r="CS11" s="47"/>
      <c r="CT11" s="48">
        <f>+CP11*1/AT11</f>
        <v>0.24160093485246859</v>
      </c>
      <c r="CU11" s="48">
        <f>+CQ11*1/AU11</f>
        <v>0.51182795698924732</v>
      </c>
      <c r="CV11" s="48">
        <f>+CR11*1/AV11</f>
        <v>0.27391975308641975</v>
      </c>
      <c r="CW11" s="47"/>
      <c r="CX11" s="8"/>
      <c r="CY11" s="42">
        <v>1</v>
      </c>
      <c r="CZ11" s="42">
        <v>2791106</v>
      </c>
      <c r="DA11" s="43" t="s">
        <v>19</v>
      </c>
      <c r="DB11" s="44" t="s">
        <v>20</v>
      </c>
      <c r="DC11" s="44">
        <v>4</v>
      </c>
      <c r="DD11" s="44">
        <v>0</v>
      </c>
      <c r="DE11" s="46">
        <f>+H11-BD11</f>
        <v>222</v>
      </c>
      <c r="DF11" s="44">
        <f t="shared" ref="DF11:DF22" si="43">+DE11*DC11</f>
        <v>888</v>
      </c>
      <c r="DG11" s="46">
        <f>+J11-BF11</f>
        <v>199</v>
      </c>
      <c r="DH11" s="44">
        <f t="shared" ref="DH11:DH22" si="44">+DG11*DC11</f>
        <v>796</v>
      </c>
      <c r="DI11" s="46">
        <f>+L11-BH11</f>
        <v>177</v>
      </c>
      <c r="DJ11" s="44">
        <f t="shared" ref="DJ11:DJ22" si="45">+DI11*DC11</f>
        <v>708</v>
      </c>
      <c r="DK11" s="46">
        <f>+N11-BJ11</f>
        <v>177</v>
      </c>
      <c r="DL11" s="44">
        <f t="shared" ref="DL11:DL22" si="46">+DK11*DC11</f>
        <v>708</v>
      </c>
      <c r="DM11" s="46">
        <f>+P11-BL11</f>
        <v>100</v>
      </c>
      <c r="DN11" s="44">
        <f t="shared" ref="DN11:DN22" si="47">+DM11*DC11</f>
        <v>400</v>
      </c>
      <c r="DO11" s="46">
        <f>+R11-BN11</f>
        <v>322</v>
      </c>
      <c r="DP11" s="44">
        <f t="shared" ref="DP11:DP22" si="48">+DO11*DC11</f>
        <v>1288</v>
      </c>
      <c r="DQ11" s="46">
        <f>+T11-BP11</f>
        <v>3</v>
      </c>
      <c r="DR11" s="44">
        <f t="shared" ref="DR11:DR22" si="49">+DQ11*DC11</f>
        <v>12</v>
      </c>
      <c r="DS11" s="46">
        <f>+V11-BR11</f>
        <v>38</v>
      </c>
      <c r="DT11" s="44">
        <f t="shared" ref="DT11:DT22" si="50">+DS11*DC11</f>
        <v>152</v>
      </c>
      <c r="DU11" s="46">
        <f>+X11-BT11</f>
        <v>124</v>
      </c>
      <c r="DV11" s="44">
        <f t="shared" ref="DV11:DV22" si="51">+DU11*DC11</f>
        <v>496</v>
      </c>
      <c r="DW11" s="44">
        <f>+Z11-BV11</f>
        <v>5</v>
      </c>
      <c r="DX11" s="44">
        <f t="shared" ref="DX11:DX22" si="52">+DW11*DC11</f>
        <v>20</v>
      </c>
      <c r="DY11" s="46">
        <f>+AB11-BX11</f>
        <v>155</v>
      </c>
      <c r="DZ11" s="44">
        <f t="shared" ref="DZ11:DZ22" si="53">+DY11*DC11</f>
        <v>620</v>
      </c>
      <c r="EA11" s="46">
        <f>+AD11-BZ11</f>
        <v>222</v>
      </c>
      <c r="EB11" s="44">
        <f t="shared" ref="EB11:EB22" si="54">+EA11*DC11</f>
        <v>888</v>
      </c>
      <c r="EC11" s="46">
        <f>+AF11-CB11</f>
        <v>543</v>
      </c>
      <c r="ED11" s="44">
        <f t="shared" ref="ED11:ED22" si="55">+EC11*DC11</f>
        <v>2172</v>
      </c>
      <c r="EE11" s="46">
        <f>+AH11-CD11</f>
        <v>0</v>
      </c>
      <c r="EF11" s="44">
        <f t="shared" ref="EF11:EF22" si="56">+EE11*DC11</f>
        <v>0</v>
      </c>
      <c r="EG11" s="46">
        <f>+AJ11-CF11</f>
        <v>177</v>
      </c>
      <c r="EH11" s="44">
        <f t="shared" ref="EH11:EH22" si="57">+EG11*DC11</f>
        <v>708</v>
      </c>
      <c r="EI11" s="46">
        <f>+AL11-CH11</f>
        <v>199</v>
      </c>
      <c r="EJ11" s="44">
        <f t="shared" ref="EJ11:EJ22" si="58">+EI11*DC11</f>
        <v>796</v>
      </c>
      <c r="EK11" s="46">
        <f>+AN11-CJ11</f>
        <v>33</v>
      </c>
      <c r="EL11" s="44">
        <f t="shared" ref="EL11:EL22" si="59">+EK11*DC11</f>
        <v>132</v>
      </c>
      <c r="EM11" s="46">
        <f>+AP11-CL11</f>
        <v>16</v>
      </c>
      <c r="EN11" s="44">
        <f t="shared" ref="EN11:EN22" si="60">+EM11*DC11</f>
        <v>64</v>
      </c>
      <c r="EO11" s="46">
        <f>+AR11-CN11</f>
        <v>111</v>
      </c>
      <c r="EP11" s="44">
        <f t="shared" ref="EP11:EP22" si="61">+EO11*DC11</f>
        <v>444</v>
      </c>
      <c r="EQ11" s="42">
        <f>SUM(DE11,DG11,DI11,DK11,DO11,DS11,DW11,DY11,EA11,EC11,EG11,EI11,EK11,EM11,EO11)</f>
        <v>2596</v>
      </c>
      <c r="ER11" s="42">
        <f t="shared" ref="ER11:ER22" si="62">DM11+DQ11+DU11+EE11</f>
        <v>227</v>
      </c>
      <c r="ES11" s="45">
        <f t="shared" ref="ES11:ES22" si="63">DC11*(EQ11+ER11)</f>
        <v>11292</v>
      </c>
      <c r="ET11" s="47"/>
      <c r="EU11" s="49">
        <f t="shared" ref="EU11:EU21" si="64">+EQ11*1/AT11</f>
        <v>0.75839906514753141</v>
      </c>
      <c r="EV11" s="48">
        <f t="shared" ref="EV11:EV21" si="65">+ER11*1/AU11</f>
        <v>0.48817204301075268</v>
      </c>
      <c r="EW11" s="48">
        <f t="shared" ref="EW11:EW21" si="66">+ES11*1/AV11</f>
        <v>0.7260802469135802</v>
      </c>
      <c r="EX11" s="47"/>
      <c r="EY11" s="47">
        <f>+CP11+EQ11</f>
        <v>3423</v>
      </c>
      <c r="EZ11" s="47">
        <f t="shared" ref="EZ11:EZ22" si="67">+CQ11+ER11</f>
        <v>465</v>
      </c>
      <c r="FA11" s="47">
        <f t="shared" ref="FA11:FA22" si="68">+CR11+ES11</f>
        <v>15552</v>
      </c>
      <c r="FB11" s="47"/>
      <c r="FC11" s="6"/>
      <c r="FD11" s="6"/>
    </row>
    <row r="12" spans="2:160" ht="21.75" customHeight="1" x14ac:dyDescent="0.2">
      <c r="B12" s="42">
        <f t="shared" ref="B12:B22" si="69">B11+1</f>
        <v>2</v>
      </c>
      <c r="C12" s="42">
        <v>2791106</v>
      </c>
      <c r="D12" s="43" t="s">
        <v>76</v>
      </c>
      <c r="E12" s="44" t="s">
        <v>20</v>
      </c>
      <c r="F12" s="44">
        <v>2</v>
      </c>
      <c r="G12" s="44">
        <v>0</v>
      </c>
      <c r="H12" s="44">
        <v>310</v>
      </c>
      <c r="I12" s="44">
        <f t="shared" si="0"/>
        <v>620</v>
      </c>
      <c r="J12" s="44">
        <v>279</v>
      </c>
      <c r="K12" s="44">
        <f t="shared" si="1"/>
        <v>558</v>
      </c>
      <c r="L12" s="44">
        <v>248</v>
      </c>
      <c r="M12" s="44">
        <f t="shared" si="2"/>
        <v>496</v>
      </c>
      <c r="N12" s="44">
        <v>217</v>
      </c>
      <c r="O12" s="44">
        <f t="shared" si="3"/>
        <v>434</v>
      </c>
      <c r="P12" s="44">
        <v>154</v>
      </c>
      <c r="Q12" s="44">
        <f t="shared" si="4"/>
        <v>308</v>
      </c>
      <c r="R12" s="44">
        <v>372</v>
      </c>
      <c r="S12" s="44">
        <f t="shared" si="5"/>
        <v>744</v>
      </c>
      <c r="T12" s="44">
        <v>64</v>
      </c>
      <c r="U12" s="44">
        <f t="shared" si="6"/>
        <v>128</v>
      </c>
      <c r="V12" s="44">
        <v>63</v>
      </c>
      <c r="W12" s="44">
        <f t="shared" si="7"/>
        <v>126</v>
      </c>
      <c r="X12" s="44">
        <v>154</v>
      </c>
      <c r="Y12" s="44">
        <f t="shared" si="8"/>
        <v>308</v>
      </c>
      <c r="Z12" s="44">
        <v>6</v>
      </c>
      <c r="AA12" s="44">
        <f t="shared" si="9"/>
        <v>12</v>
      </c>
      <c r="AB12" s="44">
        <v>217</v>
      </c>
      <c r="AC12" s="44">
        <f t="shared" si="10"/>
        <v>434</v>
      </c>
      <c r="AD12" s="44">
        <v>310</v>
      </c>
      <c r="AE12" s="44">
        <f t="shared" si="11"/>
        <v>620</v>
      </c>
      <c r="AF12" s="44">
        <v>651</v>
      </c>
      <c r="AG12" s="44">
        <f t="shared" si="12"/>
        <v>1302</v>
      </c>
      <c r="AH12" s="44">
        <v>93</v>
      </c>
      <c r="AI12" s="44">
        <f t="shared" si="13"/>
        <v>186</v>
      </c>
      <c r="AJ12" s="44">
        <v>248</v>
      </c>
      <c r="AK12" s="44">
        <f t="shared" si="14"/>
        <v>496</v>
      </c>
      <c r="AL12" s="44">
        <v>279</v>
      </c>
      <c r="AM12" s="44">
        <f t="shared" si="15"/>
        <v>558</v>
      </c>
      <c r="AN12" s="44">
        <v>46</v>
      </c>
      <c r="AO12" s="44">
        <f t="shared" si="16"/>
        <v>92</v>
      </c>
      <c r="AP12" s="44">
        <v>22</v>
      </c>
      <c r="AQ12" s="44">
        <f t="shared" si="17"/>
        <v>44</v>
      </c>
      <c r="AR12" s="44">
        <v>155</v>
      </c>
      <c r="AS12" s="44">
        <f t="shared" si="18"/>
        <v>310</v>
      </c>
      <c r="AT12" s="42">
        <f t="shared" si="19"/>
        <v>3423</v>
      </c>
      <c r="AU12" s="42">
        <f t="shared" si="20"/>
        <v>465</v>
      </c>
      <c r="AV12" s="45">
        <f t="shared" si="21"/>
        <v>7776</v>
      </c>
      <c r="AW12" s="6"/>
      <c r="AX12" s="42">
        <f t="shared" ref="AX12:AX21" si="70">AX11+1</f>
        <v>2</v>
      </c>
      <c r="AY12" s="42">
        <v>2791106</v>
      </c>
      <c r="AZ12" s="43" t="s">
        <v>76</v>
      </c>
      <c r="BA12" s="44" t="s">
        <v>20</v>
      </c>
      <c r="BB12" s="44">
        <v>2</v>
      </c>
      <c r="BC12" s="44">
        <v>0</v>
      </c>
      <c r="BD12" s="46">
        <v>88</v>
      </c>
      <c r="BE12" s="44">
        <f t="shared" si="22"/>
        <v>176</v>
      </c>
      <c r="BF12" s="46">
        <v>80</v>
      </c>
      <c r="BG12" s="44">
        <f t="shared" si="23"/>
        <v>160</v>
      </c>
      <c r="BH12" s="46">
        <v>71</v>
      </c>
      <c r="BI12" s="44">
        <f t="shared" si="24"/>
        <v>142</v>
      </c>
      <c r="BJ12" s="46">
        <v>40</v>
      </c>
      <c r="BK12" s="44">
        <f t="shared" si="25"/>
        <v>80</v>
      </c>
      <c r="BL12" s="46">
        <v>54</v>
      </c>
      <c r="BM12" s="44">
        <f t="shared" si="26"/>
        <v>108</v>
      </c>
      <c r="BN12" s="46">
        <v>50</v>
      </c>
      <c r="BO12" s="44">
        <f t="shared" si="27"/>
        <v>100</v>
      </c>
      <c r="BP12" s="46">
        <v>61</v>
      </c>
      <c r="BQ12" s="44">
        <f t="shared" si="28"/>
        <v>122</v>
      </c>
      <c r="BR12" s="46">
        <v>25</v>
      </c>
      <c r="BS12" s="44">
        <f t="shared" si="29"/>
        <v>50</v>
      </c>
      <c r="BT12" s="46">
        <v>30</v>
      </c>
      <c r="BU12" s="44">
        <f t="shared" si="30"/>
        <v>60</v>
      </c>
      <c r="BV12" s="44">
        <v>1</v>
      </c>
      <c r="BW12" s="44">
        <f t="shared" si="31"/>
        <v>2</v>
      </c>
      <c r="BX12" s="46">
        <v>62</v>
      </c>
      <c r="BY12" s="44">
        <f t="shared" si="32"/>
        <v>124</v>
      </c>
      <c r="BZ12" s="46">
        <v>88</v>
      </c>
      <c r="CA12" s="44">
        <f t="shared" si="33"/>
        <v>176</v>
      </c>
      <c r="CB12" s="46">
        <v>108</v>
      </c>
      <c r="CC12" s="44">
        <f t="shared" si="34"/>
        <v>216</v>
      </c>
      <c r="CD12" s="46">
        <v>93</v>
      </c>
      <c r="CE12" s="44">
        <f t="shared" si="35"/>
        <v>186</v>
      </c>
      <c r="CF12" s="46">
        <v>71</v>
      </c>
      <c r="CG12" s="44">
        <f t="shared" si="36"/>
        <v>142</v>
      </c>
      <c r="CH12" s="46">
        <v>80</v>
      </c>
      <c r="CI12" s="44">
        <f t="shared" si="37"/>
        <v>160</v>
      </c>
      <c r="CJ12" s="46">
        <v>13</v>
      </c>
      <c r="CK12" s="44">
        <f t="shared" si="38"/>
        <v>26</v>
      </c>
      <c r="CL12" s="46">
        <v>6</v>
      </c>
      <c r="CM12" s="44">
        <f t="shared" si="39"/>
        <v>12</v>
      </c>
      <c r="CN12" s="46">
        <v>44</v>
      </c>
      <c r="CO12" s="44">
        <f t="shared" si="40"/>
        <v>88</v>
      </c>
      <c r="CP12" s="42">
        <f t="shared" ref="CP12:CP21" si="71">SUM(BD12,BF12,BH12,BJ12,BN12,BR12,BV12,BX12,BZ12,CB12,CF12,CH12,CJ12,CL12,CN12)</f>
        <v>827</v>
      </c>
      <c r="CQ12" s="42">
        <f t="shared" si="41"/>
        <v>238</v>
      </c>
      <c r="CR12" s="45">
        <f t="shared" si="42"/>
        <v>2130</v>
      </c>
      <c r="CS12" s="47"/>
      <c r="CT12" s="48">
        <f t="shared" ref="CT12:CT74" si="72">+CP12*1/AT12</f>
        <v>0.24160093485246859</v>
      </c>
      <c r="CU12" s="48">
        <f t="shared" ref="CU12:CU74" si="73">+CQ12*1/AU12</f>
        <v>0.51182795698924732</v>
      </c>
      <c r="CV12" s="48">
        <f t="shared" ref="CV12:CV74" si="74">+CR12*1/AV12</f>
        <v>0.27391975308641975</v>
      </c>
      <c r="CW12" s="47"/>
      <c r="CX12" s="8"/>
      <c r="CY12" s="42">
        <f t="shared" ref="CY12:CY21" si="75">CY11+1</f>
        <v>2</v>
      </c>
      <c r="CZ12" s="42">
        <v>2791106</v>
      </c>
      <c r="DA12" s="43" t="s">
        <v>76</v>
      </c>
      <c r="DB12" s="44" t="s">
        <v>20</v>
      </c>
      <c r="DC12" s="44">
        <v>2</v>
      </c>
      <c r="DD12" s="44">
        <v>0</v>
      </c>
      <c r="DE12" s="46">
        <f t="shared" ref="DE12:DE22" si="76">+H12-BD12</f>
        <v>222</v>
      </c>
      <c r="DF12" s="44">
        <f t="shared" si="43"/>
        <v>444</v>
      </c>
      <c r="DG12" s="46">
        <f t="shared" ref="DG12:DG22" si="77">+J12-BF12</f>
        <v>199</v>
      </c>
      <c r="DH12" s="44">
        <f t="shared" si="44"/>
        <v>398</v>
      </c>
      <c r="DI12" s="46">
        <f t="shared" ref="DI12:DI22" si="78">+L12-BH12</f>
        <v>177</v>
      </c>
      <c r="DJ12" s="44">
        <f t="shared" si="45"/>
        <v>354</v>
      </c>
      <c r="DK12" s="46">
        <f t="shared" ref="DK12:DK22" si="79">+N12-BJ12</f>
        <v>177</v>
      </c>
      <c r="DL12" s="44">
        <f t="shared" si="46"/>
        <v>354</v>
      </c>
      <c r="DM12" s="46">
        <f t="shared" ref="DM12:DM22" si="80">+P12-BL12</f>
        <v>100</v>
      </c>
      <c r="DN12" s="44">
        <f t="shared" si="47"/>
        <v>200</v>
      </c>
      <c r="DO12" s="46">
        <f t="shared" ref="DO12:DO22" si="81">+R12-BN12</f>
        <v>322</v>
      </c>
      <c r="DP12" s="44">
        <f t="shared" si="48"/>
        <v>644</v>
      </c>
      <c r="DQ12" s="46">
        <f t="shared" ref="DQ12:DQ22" si="82">+T12-BP12</f>
        <v>3</v>
      </c>
      <c r="DR12" s="44">
        <f t="shared" si="49"/>
        <v>6</v>
      </c>
      <c r="DS12" s="46">
        <f t="shared" ref="DS12:DS22" si="83">+V12-BR12</f>
        <v>38</v>
      </c>
      <c r="DT12" s="44">
        <f t="shared" si="50"/>
        <v>76</v>
      </c>
      <c r="DU12" s="46">
        <f t="shared" ref="DU12:DU22" si="84">+X12-BT12</f>
        <v>124</v>
      </c>
      <c r="DV12" s="44">
        <f t="shared" si="51"/>
        <v>248</v>
      </c>
      <c r="DW12" s="44">
        <f t="shared" ref="DW12:DW22" si="85">+Z12-BV12</f>
        <v>5</v>
      </c>
      <c r="DX12" s="44">
        <f t="shared" si="52"/>
        <v>10</v>
      </c>
      <c r="DY12" s="46">
        <f t="shared" ref="DY12:DY22" si="86">+AB12-BX12</f>
        <v>155</v>
      </c>
      <c r="DZ12" s="44">
        <f t="shared" si="53"/>
        <v>310</v>
      </c>
      <c r="EA12" s="46">
        <f t="shared" ref="EA12:EA22" si="87">+AD12-BZ12</f>
        <v>222</v>
      </c>
      <c r="EB12" s="44">
        <f t="shared" si="54"/>
        <v>444</v>
      </c>
      <c r="EC12" s="46">
        <f t="shared" ref="EC12:EC22" si="88">+AF12-CB12</f>
        <v>543</v>
      </c>
      <c r="ED12" s="44">
        <f t="shared" si="55"/>
        <v>1086</v>
      </c>
      <c r="EE12" s="46">
        <f t="shared" ref="EE12:EE22" si="89">+AH12-CD12</f>
        <v>0</v>
      </c>
      <c r="EF12" s="44">
        <f t="shared" si="56"/>
        <v>0</v>
      </c>
      <c r="EG12" s="46">
        <f t="shared" ref="EG12:EG22" si="90">+AJ12-CF12</f>
        <v>177</v>
      </c>
      <c r="EH12" s="44">
        <f t="shared" si="57"/>
        <v>354</v>
      </c>
      <c r="EI12" s="46">
        <f t="shared" ref="EI12:EI22" si="91">+AL12-CH12</f>
        <v>199</v>
      </c>
      <c r="EJ12" s="44">
        <f t="shared" si="58"/>
        <v>398</v>
      </c>
      <c r="EK12" s="46">
        <f t="shared" ref="EK12:EK22" si="92">+AN12-CJ12</f>
        <v>33</v>
      </c>
      <c r="EL12" s="44">
        <f t="shared" si="59"/>
        <v>66</v>
      </c>
      <c r="EM12" s="46">
        <f t="shared" ref="EM12:EM22" si="93">+AP12-CL12</f>
        <v>16</v>
      </c>
      <c r="EN12" s="44">
        <f t="shared" si="60"/>
        <v>32</v>
      </c>
      <c r="EO12" s="46">
        <f t="shared" ref="EO12:EO22" si="94">+AR12-CN12</f>
        <v>111</v>
      </c>
      <c r="EP12" s="44">
        <f t="shared" si="61"/>
        <v>222</v>
      </c>
      <c r="EQ12" s="42">
        <f t="shared" ref="EQ12:EQ21" si="95">SUM(DE12,DG12,DI12,DK12,DO12,DS12,DW12,DY12,EA12,EC12,EG12,EI12,EK12,EM12,EO12)</f>
        <v>2596</v>
      </c>
      <c r="ER12" s="42">
        <f t="shared" si="62"/>
        <v>227</v>
      </c>
      <c r="ES12" s="45">
        <f t="shared" si="63"/>
        <v>5646</v>
      </c>
      <c r="ET12" s="47"/>
      <c r="EU12" s="49">
        <f t="shared" si="64"/>
        <v>0.75839906514753141</v>
      </c>
      <c r="EV12" s="48">
        <f t="shared" si="65"/>
        <v>0.48817204301075268</v>
      </c>
      <c r="EW12" s="48">
        <f t="shared" si="66"/>
        <v>0.7260802469135802</v>
      </c>
      <c r="EX12" s="47"/>
      <c r="EY12" s="47">
        <f t="shared" ref="EY12:EY22" si="96">+CP12+EQ12</f>
        <v>3423</v>
      </c>
      <c r="EZ12" s="47">
        <f t="shared" si="67"/>
        <v>465</v>
      </c>
      <c r="FA12" s="47">
        <f t="shared" si="68"/>
        <v>7776</v>
      </c>
      <c r="FB12" s="47"/>
      <c r="FC12" s="6"/>
      <c r="FD12" s="6"/>
    </row>
    <row r="13" spans="2:160" ht="25.5" customHeight="1" x14ac:dyDescent="0.2">
      <c r="B13" s="42">
        <f t="shared" si="69"/>
        <v>3</v>
      </c>
      <c r="C13" s="42">
        <v>2791106</v>
      </c>
      <c r="D13" s="43" t="s">
        <v>21</v>
      </c>
      <c r="E13" s="44" t="s">
        <v>20</v>
      </c>
      <c r="F13" s="44">
        <v>4</v>
      </c>
      <c r="G13" s="44">
        <v>0</v>
      </c>
      <c r="H13" s="44">
        <v>310</v>
      </c>
      <c r="I13" s="44">
        <f t="shared" si="0"/>
        <v>1240</v>
      </c>
      <c r="J13" s="44">
        <v>279</v>
      </c>
      <c r="K13" s="44">
        <f t="shared" si="1"/>
        <v>1116</v>
      </c>
      <c r="L13" s="44">
        <v>248</v>
      </c>
      <c r="M13" s="44">
        <f t="shared" si="2"/>
        <v>992</v>
      </c>
      <c r="N13" s="44">
        <v>217</v>
      </c>
      <c r="O13" s="44">
        <f t="shared" si="3"/>
        <v>868</v>
      </c>
      <c r="P13" s="44">
        <v>154</v>
      </c>
      <c r="Q13" s="44">
        <f t="shared" si="4"/>
        <v>616</v>
      </c>
      <c r="R13" s="44">
        <v>372</v>
      </c>
      <c r="S13" s="44">
        <f t="shared" si="5"/>
        <v>1488</v>
      </c>
      <c r="T13" s="44">
        <v>64</v>
      </c>
      <c r="U13" s="44">
        <f t="shared" si="6"/>
        <v>256</v>
      </c>
      <c r="V13" s="44">
        <v>63</v>
      </c>
      <c r="W13" s="44">
        <f t="shared" si="7"/>
        <v>252</v>
      </c>
      <c r="X13" s="44">
        <v>154</v>
      </c>
      <c r="Y13" s="44">
        <f t="shared" si="8"/>
        <v>616</v>
      </c>
      <c r="Z13" s="44">
        <v>6</v>
      </c>
      <c r="AA13" s="44">
        <f t="shared" si="9"/>
        <v>24</v>
      </c>
      <c r="AB13" s="44">
        <v>217</v>
      </c>
      <c r="AC13" s="44">
        <f t="shared" si="10"/>
        <v>868</v>
      </c>
      <c r="AD13" s="44">
        <v>310</v>
      </c>
      <c r="AE13" s="44">
        <f t="shared" si="11"/>
        <v>1240</v>
      </c>
      <c r="AF13" s="44">
        <v>651</v>
      </c>
      <c r="AG13" s="44">
        <f t="shared" si="12"/>
        <v>2604</v>
      </c>
      <c r="AH13" s="44">
        <v>93</v>
      </c>
      <c r="AI13" s="44">
        <f t="shared" si="13"/>
        <v>372</v>
      </c>
      <c r="AJ13" s="44">
        <v>248</v>
      </c>
      <c r="AK13" s="44">
        <f t="shared" si="14"/>
        <v>992</v>
      </c>
      <c r="AL13" s="44">
        <v>279</v>
      </c>
      <c r="AM13" s="44">
        <f t="shared" si="15"/>
        <v>1116</v>
      </c>
      <c r="AN13" s="44">
        <v>46</v>
      </c>
      <c r="AO13" s="44">
        <f t="shared" si="16"/>
        <v>184</v>
      </c>
      <c r="AP13" s="44">
        <v>22</v>
      </c>
      <c r="AQ13" s="44">
        <f t="shared" si="17"/>
        <v>88</v>
      </c>
      <c r="AR13" s="44">
        <v>155</v>
      </c>
      <c r="AS13" s="44">
        <f t="shared" si="18"/>
        <v>620</v>
      </c>
      <c r="AT13" s="42">
        <f t="shared" si="19"/>
        <v>3423</v>
      </c>
      <c r="AU13" s="42">
        <f t="shared" si="20"/>
        <v>465</v>
      </c>
      <c r="AV13" s="45">
        <f t="shared" si="21"/>
        <v>15552</v>
      </c>
      <c r="AW13" s="6"/>
      <c r="AX13" s="42">
        <f t="shared" si="70"/>
        <v>3</v>
      </c>
      <c r="AY13" s="42">
        <v>2791106</v>
      </c>
      <c r="AZ13" s="43" t="s">
        <v>21</v>
      </c>
      <c r="BA13" s="44" t="s">
        <v>20</v>
      </c>
      <c r="BB13" s="44">
        <v>4</v>
      </c>
      <c r="BC13" s="44">
        <v>0</v>
      </c>
      <c r="BD13" s="46">
        <v>88</v>
      </c>
      <c r="BE13" s="44">
        <f t="shared" si="22"/>
        <v>352</v>
      </c>
      <c r="BF13" s="46">
        <v>80</v>
      </c>
      <c r="BG13" s="44">
        <f t="shared" si="23"/>
        <v>320</v>
      </c>
      <c r="BH13" s="46">
        <v>71</v>
      </c>
      <c r="BI13" s="44">
        <f t="shared" si="24"/>
        <v>284</v>
      </c>
      <c r="BJ13" s="46">
        <v>40</v>
      </c>
      <c r="BK13" s="44">
        <f t="shared" si="25"/>
        <v>160</v>
      </c>
      <c r="BL13" s="46">
        <v>54</v>
      </c>
      <c r="BM13" s="44">
        <f t="shared" si="26"/>
        <v>216</v>
      </c>
      <c r="BN13" s="46">
        <v>50</v>
      </c>
      <c r="BO13" s="44">
        <f t="shared" si="27"/>
        <v>200</v>
      </c>
      <c r="BP13" s="46">
        <v>61</v>
      </c>
      <c r="BQ13" s="44">
        <f t="shared" si="28"/>
        <v>244</v>
      </c>
      <c r="BR13" s="46">
        <v>25</v>
      </c>
      <c r="BS13" s="44">
        <f t="shared" si="29"/>
        <v>100</v>
      </c>
      <c r="BT13" s="46">
        <v>30</v>
      </c>
      <c r="BU13" s="44">
        <f t="shared" si="30"/>
        <v>120</v>
      </c>
      <c r="BV13" s="44">
        <v>1</v>
      </c>
      <c r="BW13" s="44">
        <f t="shared" si="31"/>
        <v>4</v>
      </c>
      <c r="BX13" s="46">
        <v>62</v>
      </c>
      <c r="BY13" s="44">
        <f t="shared" si="32"/>
        <v>248</v>
      </c>
      <c r="BZ13" s="46">
        <v>88</v>
      </c>
      <c r="CA13" s="44">
        <f t="shared" si="33"/>
        <v>352</v>
      </c>
      <c r="CB13" s="46">
        <v>108</v>
      </c>
      <c r="CC13" s="44">
        <f t="shared" si="34"/>
        <v>432</v>
      </c>
      <c r="CD13" s="46">
        <v>93</v>
      </c>
      <c r="CE13" s="44">
        <f t="shared" si="35"/>
        <v>372</v>
      </c>
      <c r="CF13" s="46">
        <v>71</v>
      </c>
      <c r="CG13" s="44">
        <f t="shared" si="36"/>
        <v>284</v>
      </c>
      <c r="CH13" s="46">
        <v>80</v>
      </c>
      <c r="CI13" s="44">
        <f t="shared" si="37"/>
        <v>320</v>
      </c>
      <c r="CJ13" s="46">
        <v>13</v>
      </c>
      <c r="CK13" s="44">
        <f t="shared" si="38"/>
        <v>52</v>
      </c>
      <c r="CL13" s="46">
        <v>6</v>
      </c>
      <c r="CM13" s="44">
        <f t="shared" si="39"/>
        <v>24</v>
      </c>
      <c r="CN13" s="46">
        <v>44</v>
      </c>
      <c r="CO13" s="44">
        <f t="shared" si="40"/>
        <v>176</v>
      </c>
      <c r="CP13" s="42">
        <f t="shared" si="71"/>
        <v>827</v>
      </c>
      <c r="CQ13" s="42">
        <f t="shared" si="41"/>
        <v>238</v>
      </c>
      <c r="CR13" s="45">
        <f t="shared" si="42"/>
        <v>4260</v>
      </c>
      <c r="CS13" s="47"/>
      <c r="CT13" s="48">
        <f t="shared" si="72"/>
        <v>0.24160093485246859</v>
      </c>
      <c r="CU13" s="48">
        <f t="shared" si="73"/>
        <v>0.51182795698924732</v>
      </c>
      <c r="CV13" s="48">
        <f t="shared" si="74"/>
        <v>0.27391975308641975</v>
      </c>
      <c r="CW13" s="47"/>
      <c r="CX13" s="8"/>
      <c r="CY13" s="42">
        <f t="shared" si="75"/>
        <v>3</v>
      </c>
      <c r="CZ13" s="42">
        <v>2791106</v>
      </c>
      <c r="DA13" s="43" t="s">
        <v>21</v>
      </c>
      <c r="DB13" s="44" t="s">
        <v>20</v>
      </c>
      <c r="DC13" s="44">
        <v>4</v>
      </c>
      <c r="DD13" s="44">
        <v>0</v>
      </c>
      <c r="DE13" s="46">
        <f t="shared" si="76"/>
        <v>222</v>
      </c>
      <c r="DF13" s="44">
        <f t="shared" si="43"/>
        <v>888</v>
      </c>
      <c r="DG13" s="46">
        <f t="shared" si="77"/>
        <v>199</v>
      </c>
      <c r="DH13" s="44">
        <f t="shared" si="44"/>
        <v>796</v>
      </c>
      <c r="DI13" s="46">
        <f t="shared" si="78"/>
        <v>177</v>
      </c>
      <c r="DJ13" s="44">
        <f t="shared" si="45"/>
        <v>708</v>
      </c>
      <c r="DK13" s="46">
        <f t="shared" si="79"/>
        <v>177</v>
      </c>
      <c r="DL13" s="44">
        <f t="shared" si="46"/>
        <v>708</v>
      </c>
      <c r="DM13" s="46">
        <f t="shared" si="80"/>
        <v>100</v>
      </c>
      <c r="DN13" s="44">
        <f t="shared" si="47"/>
        <v>400</v>
      </c>
      <c r="DO13" s="46">
        <f t="shared" si="81"/>
        <v>322</v>
      </c>
      <c r="DP13" s="44">
        <f t="shared" si="48"/>
        <v>1288</v>
      </c>
      <c r="DQ13" s="46">
        <f t="shared" si="82"/>
        <v>3</v>
      </c>
      <c r="DR13" s="44">
        <f t="shared" si="49"/>
        <v>12</v>
      </c>
      <c r="DS13" s="46">
        <f t="shared" si="83"/>
        <v>38</v>
      </c>
      <c r="DT13" s="44">
        <f t="shared" si="50"/>
        <v>152</v>
      </c>
      <c r="DU13" s="46">
        <f t="shared" si="84"/>
        <v>124</v>
      </c>
      <c r="DV13" s="44">
        <f t="shared" si="51"/>
        <v>496</v>
      </c>
      <c r="DW13" s="44">
        <f t="shared" si="85"/>
        <v>5</v>
      </c>
      <c r="DX13" s="44">
        <f t="shared" si="52"/>
        <v>20</v>
      </c>
      <c r="DY13" s="46">
        <f t="shared" si="86"/>
        <v>155</v>
      </c>
      <c r="DZ13" s="44">
        <f t="shared" si="53"/>
        <v>620</v>
      </c>
      <c r="EA13" s="46">
        <f t="shared" si="87"/>
        <v>222</v>
      </c>
      <c r="EB13" s="44">
        <f t="shared" si="54"/>
        <v>888</v>
      </c>
      <c r="EC13" s="46">
        <f t="shared" si="88"/>
        <v>543</v>
      </c>
      <c r="ED13" s="44">
        <f t="shared" si="55"/>
        <v>2172</v>
      </c>
      <c r="EE13" s="46">
        <f t="shared" si="89"/>
        <v>0</v>
      </c>
      <c r="EF13" s="44">
        <f t="shared" si="56"/>
        <v>0</v>
      </c>
      <c r="EG13" s="46">
        <f t="shared" si="90"/>
        <v>177</v>
      </c>
      <c r="EH13" s="44">
        <f t="shared" si="57"/>
        <v>708</v>
      </c>
      <c r="EI13" s="46">
        <f t="shared" si="91"/>
        <v>199</v>
      </c>
      <c r="EJ13" s="44">
        <f t="shared" si="58"/>
        <v>796</v>
      </c>
      <c r="EK13" s="46">
        <f t="shared" si="92"/>
        <v>33</v>
      </c>
      <c r="EL13" s="44">
        <f t="shared" si="59"/>
        <v>132</v>
      </c>
      <c r="EM13" s="46">
        <f t="shared" si="93"/>
        <v>16</v>
      </c>
      <c r="EN13" s="44">
        <f t="shared" si="60"/>
        <v>64</v>
      </c>
      <c r="EO13" s="46">
        <f t="shared" si="94"/>
        <v>111</v>
      </c>
      <c r="EP13" s="44">
        <f t="shared" si="61"/>
        <v>444</v>
      </c>
      <c r="EQ13" s="42">
        <f t="shared" si="95"/>
        <v>2596</v>
      </c>
      <c r="ER13" s="42">
        <f t="shared" si="62"/>
        <v>227</v>
      </c>
      <c r="ES13" s="45">
        <f t="shared" si="63"/>
        <v>11292</v>
      </c>
      <c r="ET13" s="47"/>
      <c r="EU13" s="49">
        <f t="shared" si="64"/>
        <v>0.75839906514753141</v>
      </c>
      <c r="EV13" s="48">
        <f t="shared" si="65"/>
        <v>0.48817204301075268</v>
      </c>
      <c r="EW13" s="48">
        <f t="shared" si="66"/>
        <v>0.7260802469135802</v>
      </c>
      <c r="EX13" s="47"/>
      <c r="EY13" s="47">
        <f t="shared" si="96"/>
        <v>3423</v>
      </c>
      <c r="EZ13" s="47">
        <f t="shared" si="67"/>
        <v>465</v>
      </c>
      <c r="FA13" s="47">
        <f t="shared" si="68"/>
        <v>15552</v>
      </c>
      <c r="FB13" s="47"/>
      <c r="FC13" s="6"/>
      <c r="FD13" s="6"/>
    </row>
    <row r="14" spans="2:160" ht="21.75" customHeight="1" x14ac:dyDescent="0.2">
      <c r="B14" s="42">
        <f t="shared" si="69"/>
        <v>4</v>
      </c>
      <c r="C14" s="42">
        <v>2791106</v>
      </c>
      <c r="D14" s="43" t="s">
        <v>22</v>
      </c>
      <c r="E14" s="44" t="s">
        <v>20</v>
      </c>
      <c r="F14" s="44">
        <v>2</v>
      </c>
      <c r="G14" s="44">
        <v>0</v>
      </c>
      <c r="H14" s="44">
        <v>310</v>
      </c>
      <c r="I14" s="44">
        <f t="shared" si="0"/>
        <v>620</v>
      </c>
      <c r="J14" s="44">
        <v>279</v>
      </c>
      <c r="K14" s="44">
        <f t="shared" si="1"/>
        <v>558</v>
      </c>
      <c r="L14" s="44">
        <v>248</v>
      </c>
      <c r="M14" s="44">
        <f t="shared" si="2"/>
        <v>496</v>
      </c>
      <c r="N14" s="44">
        <v>217</v>
      </c>
      <c r="O14" s="44">
        <f t="shared" si="3"/>
        <v>434</v>
      </c>
      <c r="P14" s="44">
        <v>154</v>
      </c>
      <c r="Q14" s="44">
        <f t="shared" si="4"/>
        <v>308</v>
      </c>
      <c r="R14" s="44">
        <v>372</v>
      </c>
      <c r="S14" s="44">
        <f t="shared" si="5"/>
        <v>744</v>
      </c>
      <c r="T14" s="44">
        <v>64</v>
      </c>
      <c r="U14" s="44">
        <f t="shared" si="6"/>
        <v>128</v>
      </c>
      <c r="V14" s="44">
        <v>63</v>
      </c>
      <c r="W14" s="44">
        <f t="shared" si="7"/>
        <v>126</v>
      </c>
      <c r="X14" s="44">
        <v>154</v>
      </c>
      <c r="Y14" s="44">
        <f t="shared" si="8"/>
        <v>308</v>
      </c>
      <c r="Z14" s="44">
        <v>6</v>
      </c>
      <c r="AA14" s="44">
        <f t="shared" si="9"/>
        <v>12</v>
      </c>
      <c r="AB14" s="44">
        <v>217</v>
      </c>
      <c r="AC14" s="44">
        <f t="shared" si="10"/>
        <v>434</v>
      </c>
      <c r="AD14" s="44">
        <v>310</v>
      </c>
      <c r="AE14" s="44">
        <f t="shared" si="11"/>
        <v>620</v>
      </c>
      <c r="AF14" s="44">
        <v>651</v>
      </c>
      <c r="AG14" s="44">
        <f t="shared" si="12"/>
        <v>1302</v>
      </c>
      <c r="AH14" s="44">
        <v>93</v>
      </c>
      <c r="AI14" s="44">
        <f t="shared" si="13"/>
        <v>186</v>
      </c>
      <c r="AJ14" s="44">
        <v>248</v>
      </c>
      <c r="AK14" s="44">
        <f t="shared" si="14"/>
        <v>496</v>
      </c>
      <c r="AL14" s="44">
        <v>279</v>
      </c>
      <c r="AM14" s="44">
        <f t="shared" si="15"/>
        <v>558</v>
      </c>
      <c r="AN14" s="44">
        <v>46</v>
      </c>
      <c r="AO14" s="44">
        <f t="shared" si="16"/>
        <v>92</v>
      </c>
      <c r="AP14" s="44">
        <v>22</v>
      </c>
      <c r="AQ14" s="44">
        <f t="shared" si="17"/>
        <v>44</v>
      </c>
      <c r="AR14" s="44">
        <v>155</v>
      </c>
      <c r="AS14" s="44">
        <f t="shared" si="18"/>
        <v>310</v>
      </c>
      <c r="AT14" s="42">
        <f t="shared" si="19"/>
        <v>3423</v>
      </c>
      <c r="AU14" s="42">
        <f t="shared" si="20"/>
        <v>465</v>
      </c>
      <c r="AV14" s="45">
        <f t="shared" si="21"/>
        <v>7776</v>
      </c>
      <c r="AW14" s="6"/>
      <c r="AX14" s="42">
        <f t="shared" si="70"/>
        <v>4</v>
      </c>
      <c r="AY14" s="42">
        <v>2791106</v>
      </c>
      <c r="AZ14" s="43" t="s">
        <v>22</v>
      </c>
      <c r="BA14" s="44" t="s">
        <v>20</v>
      </c>
      <c r="BB14" s="44">
        <v>2</v>
      </c>
      <c r="BC14" s="44">
        <v>0</v>
      </c>
      <c r="BD14" s="46">
        <v>88</v>
      </c>
      <c r="BE14" s="44">
        <f t="shared" si="22"/>
        <v>176</v>
      </c>
      <c r="BF14" s="46">
        <v>80</v>
      </c>
      <c r="BG14" s="44">
        <f t="shared" si="23"/>
        <v>160</v>
      </c>
      <c r="BH14" s="46">
        <v>71</v>
      </c>
      <c r="BI14" s="44">
        <f t="shared" si="24"/>
        <v>142</v>
      </c>
      <c r="BJ14" s="46">
        <v>40</v>
      </c>
      <c r="BK14" s="44">
        <f t="shared" si="25"/>
        <v>80</v>
      </c>
      <c r="BL14" s="46">
        <v>54</v>
      </c>
      <c r="BM14" s="44">
        <f t="shared" si="26"/>
        <v>108</v>
      </c>
      <c r="BN14" s="46">
        <v>50</v>
      </c>
      <c r="BO14" s="44">
        <f t="shared" si="27"/>
        <v>100</v>
      </c>
      <c r="BP14" s="46">
        <v>61</v>
      </c>
      <c r="BQ14" s="44">
        <f t="shared" si="28"/>
        <v>122</v>
      </c>
      <c r="BR14" s="46">
        <v>25</v>
      </c>
      <c r="BS14" s="44">
        <f t="shared" si="29"/>
        <v>50</v>
      </c>
      <c r="BT14" s="46">
        <v>30</v>
      </c>
      <c r="BU14" s="44">
        <f t="shared" si="30"/>
        <v>60</v>
      </c>
      <c r="BV14" s="44">
        <v>1</v>
      </c>
      <c r="BW14" s="44">
        <f t="shared" si="31"/>
        <v>2</v>
      </c>
      <c r="BX14" s="46">
        <v>62</v>
      </c>
      <c r="BY14" s="44">
        <f t="shared" si="32"/>
        <v>124</v>
      </c>
      <c r="BZ14" s="46">
        <v>88</v>
      </c>
      <c r="CA14" s="44">
        <f t="shared" si="33"/>
        <v>176</v>
      </c>
      <c r="CB14" s="46">
        <v>108</v>
      </c>
      <c r="CC14" s="44">
        <f t="shared" si="34"/>
        <v>216</v>
      </c>
      <c r="CD14" s="46">
        <v>93</v>
      </c>
      <c r="CE14" s="44">
        <f t="shared" si="35"/>
        <v>186</v>
      </c>
      <c r="CF14" s="46">
        <v>71</v>
      </c>
      <c r="CG14" s="44">
        <f t="shared" si="36"/>
        <v>142</v>
      </c>
      <c r="CH14" s="46">
        <v>80</v>
      </c>
      <c r="CI14" s="44">
        <f t="shared" si="37"/>
        <v>160</v>
      </c>
      <c r="CJ14" s="46">
        <v>13</v>
      </c>
      <c r="CK14" s="44">
        <f t="shared" si="38"/>
        <v>26</v>
      </c>
      <c r="CL14" s="46">
        <v>6</v>
      </c>
      <c r="CM14" s="44">
        <f t="shared" si="39"/>
        <v>12</v>
      </c>
      <c r="CN14" s="46">
        <v>44</v>
      </c>
      <c r="CO14" s="44">
        <f t="shared" si="40"/>
        <v>88</v>
      </c>
      <c r="CP14" s="42">
        <f t="shared" si="71"/>
        <v>827</v>
      </c>
      <c r="CQ14" s="42">
        <f t="shared" si="41"/>
        <v>238</v>
      </c>
      <c r="CR14" s="45">
        <f t="shared" si="42"/>
        <v>2130</v>
      </c>
      <c r="CS14" s="47"/>
      <c r="CT14" s="48">
        <f t="shared" si="72"/>
        <v>0.24160093485246859</v>
      </c>
      <c r="CU14" s="48">
        <f t="shared" si="73"/>
        <v>0.51182795698924732</v>
      </c>
      <c r="CV14" s="48">
        <f t="shared" si="74"/>
        <v>0.27391975308641975</v>
      </c>
      <c r="CW14" s="47"/>
      <c r="CX14" s="8"/>
      <c r="CY14" s="42">
        <f t="shared" si="75"/>
        <v>4</v>
      </c>
      <c r="CZ14" s="42">
        <v>2791106</v>
      </c>
      <c r="DA14" s="43" t="s">
        <v>22</v>
      </c>
      <c r="DB14" s="44" t="s">
        <v>20</v>
      </c>
      <c r="DC14" s="44">
        <v>2</v>
      </c>
      <c r="DD14" s="44">
        <v>0</v>
      </c>
      <c r="DE14" s="46">
        <f t="shared" si="76"/>
        <v>222</v>
      </c>
      <c r="DF14" s="44">
        <f t="shared" si="43"/>
        <v>444</v>
      </c>
      <c r="DG14" s="46">
        <f t="shared" si="77"/>
        <v>199</v>
      </c>
      <c r="DH14" s="44">
        <f t="shared" si="44"/>
        <v>398</v>
      </c>
      <c r="DI14" s="46">
        <f t="shared" si="78"/>
        <v>177</v>
      </c>
      <c r="DJ14" s="44">
        <f t="shared" si="45"/>
        <v>354</v>
      </c>
      <c r="DK14" s="46">
        <f t="shared" si="79"/>
        <v>177</v>
      </c>
      <c r="DL14" s="44">
        <f t="shared" si="46"/>
        <v>354</v>
      </c>
      <c r="DM14" s="46">
        <f t="shared" si="80"/>
        <v>100</v>
      </c>
      <c r="DN14" s="44">
        <f t="shared" si="47"/>
        <v>200</v>
      </c>
      <c r="DO14" s="46">
        <f t="shared" si="81"/>
        <v>322</v>
      </c>
      <c r="DP14" s="44">
        <f t="shared" si="48"/>
        <v>644</v>
      </c>
      <c r="DQ14" s="46">
        <f t="shared" si="82"/>
        <v>3</v>
      </c>
      <c r="DR14" s="44">
        <f t="shared" si="49"/>
        <v>6</v>
      </c>
      <c r="DS14" s="46">
        <f t="shared" si="83"/>
        <v>38</v>
      </c>
      <c r="DT14" s="44">
        <f t="shared" si="50"/>
        <v>76</v>
      </c>
      <c r="DU14" s="46">
        <f t="shared" si="84"/>
        <v>124</v>
      </c>
      <c r="DV14" s="44">
        <f t="shared" si="51"/>
        <v>248</v>
      </c>
      <c r="DW14" s="44">
        <f t="shared" si="85"/>
        <v>5</v>
      </c>
      <c r="DX14" s="44">
        <f t="shared" si="52"/>
        <v>10</v>
      </c>
      <c r="DY14" s="46">
        <f t="shared" si="86"/>
        <v>155</v>
      </c>
      <c r="DZ14" s="44">
        <f t="shared" si="53"/>
        <v>310</v>
      </c>
      <c r="EA14" s="46">
        <f t="shared" si="87"/>
        <v>222</v>
      </c>
      <c r="EB14" s="44">
        <f t="shared" si="54"/>
        <v>444</v>
      </c>
      <c r="EC14" s="46">
        <f t="shared" si="88"/>
        <v>543</v>
      </c>
      <c r="ED14" s="44">
        <f t="shared" si="55"/>
        <v>1086</v>
      </c>
      <c r="EE14" s="46">
        <f t="shared" si="89"/>
        <v>0</v>
      </c>
      <c r="EF14" s="44">
        <f t="shared" si="56"/>
        <v>0</v>
      </c>
      <c r="EG14" s="46">
        <f t="shared" si="90"/>
        <v>177</v>
      </c>
      <c r="EH14" s="44">
        <f t="shared" si="57"/>
        <v>354</v>
      </c>
      <c r="EI14" s="46">
        <f t="shared" si="91"/>
        <v>199</v>
      </c>
      <c r="EJ14" s="44">
        <f t="shared" si="58"/>
        <v>398</v>
      </c>
      <c r="EK14" s="46">
        <f t="shared" si="92"/>
        <v>33</v>
      </c>
      <c r="EL14" s="44">
        <f t="shared" si="59"/>
        <v>66</v>
      </c>
      <c r="EM14" s="46">
        <f t="shared" si="93"/>
        <v>16</v>
      </c>
      <c r="EN14" s="44">
        <f t="shared" si="60"/>
        <v>32</v>
      </c>
      <c r="EO14" s="46">
        <f t="shared" si="94"/>
        <v>111</v>
      </c>
      <c r="EP14" s="44">
        <f t="shared" si="61"/>
        <v>222</v>
      </c>
      <c r="EQ14" s="42">
        <f t="shared" si="95"/>
        <v>2596</v>
      </c>
      <c r="ER14" s="42">
        <f t="shared" si="62"/>
        <v>227</v>
      </c>
      <c r="ES14" s="45">
        <f t="shared" si="63"/>
        <v>5646</v>
      </c>
      <c r="ET14" s="47"/>
      <c r="EU14" s="49">
        <f t="shared" si="64"/>
        <v>0.75839906514753141</v>
      </c>
      <c r="EV14" s="48">
        <f t="shared" si="65"/>
        <v>0.48817204301075268</v>
      </c>
      <c r="EW14" s="48">
        <f t="shared" si="66"/>
        <v>0.7260802469135802</v>
      </c>
      <c r="EX14" s="47"/>
      <c r="EY14" s="47">
        <f t="shared" si="96"/>
        <v>3423</v>
      </c>
      <c r="EZ14" s="47">
        <f t="shared" si="67"/>
        <v>465</v>
      </c>
      <c r="FA14" s="47">
        <f t="shared" si="68"/>
        <v>7776</v>
      </c>
      <c r="FB14" s="47"/>
      <c r="FC14" s="6"/>
      <c r="FD14" s="6"/>
    </row>
    <row r="15" spans="2:160" ht="21.75" customHeight="1" x14ac:dyDescent="0.2">
      <c r="B15" s="42">
        <f t="shared" si="69"/>
        <v>5</v>
      </c>
      <c r="C15" s="42">
        <v>2791106</v>
      </c>
      <c r="D15" s="43" t="s">
        <v>23</v>
      </c>
      <c r="E15" s="44" t="s">
        <v>20</v>
      </c>
      <c r="F15" s="44">
        <v>2</v>
      </c>
      <c r="G15" s="44">
        <v>0</v>
      </c>
      <c r="H15" s="44">
        <v>310</v>
      </c>
      <c r="I15" s="44">
        <f t="shared" si="0"/>
        <v>620</v>
      </c>
      <c r="J15" s="44">
        <v>279</v>
      </c>
      <c r="K15" s="44">
        <f t="shared" si="1"/>
        <v>558</v>
      </c>
      <c r="L15" s="44">
        <v>248</v>
      </c>
      <c r="M15" s="44">
        <f t="shared" si="2"/>
        <v>496</v>
      </c>
      <c r="N15" s="44">
        <v>217</v>
      </c>
      <c r="O15" s="44">
        <f t="shared" si="3"/>
        <v>434</v>
      </c>
      <c r="P15" s="44">
        <v>154</v>
      </c>
      <c r="Q15" s="44">
        <f t="shared" si="4"/>
        <v>308</v>
      </c>
      <c r="R15" s="44">
        <v>372</v>
      </c>
      <c r="S15" s="44">
        <f t="shared" si="5"/>
        <v>744</v>
      </c>
      <c r="T15" s="44">
        <v>64</v>
      </c>
      <c r="U15" s="44">
        <f t="shared" si="6"/>
        <v>128</v>
      </c>
      <c r="V15" s="44">
        <v>63</v>
      </c>
      <c r="W15" s="44">
        <f t="shared" si="7"/>
        <v>126</v>
      </c>
      <c r="X15" s="44">
        <v>154</v>
      </c>
      <c r="Y15" s="44">
        <f t="shared" si="8"/>
        <v>308</v>
      </c>
      <c r="Z15" s="44">
        <v>6</v>
      </c>
      <c r="AA15" s="44">
        <f t="shared" si="9"/>
        <v>12</v>
      </c>
      <c r="AB15" s="44">
        <v>217</v>
      </c>
      <c r="AC15" s="44">
        <f t="shared" si="10"/>
        <v>434</v>
      </c>
      <c r="AD15" s="44">
        <v>310</v>
      </c>
      <c r="AE15" s="44">
        <f t="shared" si="11"/>
        <v>620</v>
      </c>
      <c r="AF15" s="44">
        <v>651</v>
      </c>
      <c r="AG15" s="44">
        <f t="shared" si="12"/>
        <v>1302</v>
      </c>
      <c r="AH15" s="44">
        <v>93</v>
      </c>
      <c r="AI15" s="44">
        <f t="shared" si="13"/>
        <v>186</v>
      </c>
      <c r="AJ15" s="44">
        <v>248</v>
      </c>
      <c r="AK15" s="44">
        <f t="shared" si="14"/>
        <v>496</v>
      </c>
      <c r="AL15" s="44">
        <v>279</v>
      </c>
      <c r="AM15" s="44">
        <f t="shared" si="15"/>
        <v>558</v>
      </c>
      <c r="AN15" s="44">
        <v>46</v>
      </c>
      <c r="AO15" s="44">
        <f t="shared" si="16"/>
        <v>92</v>
      </c>
      <c r="AP15" s="44">
        <v>22</v>
      </c>
      <c r="AQ15" s="44">
        <f t="shared" si="17"/>
        <v>44</v>
      </c>
      <c r="AR15" s="44">
        <v>155</v>
      </c>
      <c r="AS15" s="44">
        <f t="shared" si="18"/>
        <v>310</v>
      </c>
      <c r="AT15" s="42">
        <f t="shared" si="19"/>
        <v>3423</v>
      </c>
      <c r="AU15" s="42">
        <f t="shared" si="20"/>
        <v>465</v>
      </c>
      <c r="AV15" s="45">
        <f t="shared" si="21"/>
        <v>7776</v>
      </c>
      <c r="AW15" s="6"/>
      <c r="AX15" s="42">
        <f t="shared" si="70"/>
        <v>5</v>
      </c>
      <c r="AY15" s="42">
        <v>2791106</v>
      </c>
      <c r="AZ15" s="43" t="s">
        <v>23</v>
      </c>
      <c r="BA15" s="44" t="s">
        <v>20</v>
      </c>
      <c r="BB15" s="44">
        <v>2</v>
      </c>
      <c r="BC15" s="44">
        <v>0</v>
      </c>
      <c r="BD15" s="46">
        <v>88</v>
      </c>
      <c r="BE15" s="44">
        <f t="shared" si="22"/>
        <v>176</v>
      </c>
      <c r="BF15" s="46">
        <v>80</v>
      </c>
      <c r="BG15" s="44">
        <f t="shared" si="23"/>
        <v>160</v>
      </c>
      <c r="BH15" s="46">
        <v>71</v>
      </c>
      <c r="BI15" s="44">
        <f t="shared" si="24"/>
        <v>142</v>
      </c>
      <c r="BJ15" s="46">
        <v>40</v>
      </c>
      <c r="BK15" s="44">
        <f t="shared" si="25"/>
        <v>80</v>
      </c>
      <c r="BL15" s="46">
        <v>54</v>
      </c>
      <c r="BM15" s="44">
        <f t="shared" si="26"/>
        <v>108</v>
      </c>
      <c r="BN15" s="46">
        <v>50</v>
      </c>
      <c r="BO15" s="44">
        <f t="shared" si="27"/>
        <v>100</v>
      </c>
      <c r="BP15" s="46">
        <v>61</v>
      </c>
      <c r="BQ15" s="44">
        <f t="shared" si="28"/>
        <v>122</v>
      </c>
      <c r="BR15" s="46">
        <v>25</v>
      </c>
      <c r="BS15" s="44">
        <f t="shared" si="29"/>
        <v>50</v>
      </c>
      <c r="BT15" s="46">
        <v>30</v>
      </c>
      <c r="BU15" s="44">
        <f t="shared" si="30"/>
        <v>60</v>
      </c>
      <c r="BV15" s="44">
        <v>1</v>
      </c>
      <c r="BW15" s="44">
        <f t="shared" si="31"/>
        <v>2</v>
      </c>
      <c r="BX15" s="46">
        <v>62</v>
      </c>
      <c r="BY15" s="44">
        <f t="shared" si="32"/>
        <v>124</v>
      </c>
      <c r="BZ15" s="46">
        <v>88</v>
      </c>
      <c r="CA15" s="44">
        <f t="shared" si="33"/>
        <v>176</v>
      </c>
      <c r="CB15" s="46">
        <v>108</v>
      </c>
      <c r="CC15" s="44">
        <f t="shared" si="34"/>
        <v>216</v>
      </c>
      <c r="CD15" s="46">
        <v>93</v>
      </c>
      <c r="CE15" s="44">
        <f t="shared" si="35"/>
        <v>186</v>
      </c>
      <c r="CF15" s="46">
        <v>71</v>
      </c>
      <c r="CG15" s="44">
        <f t="shared" si="36"/>
        <v>142</v>
      </c>
      <c r="CH15" s="46">
        <v>80</v>
      </c>
      <c r="CI15" s="44">
        <f t="shared" si="37"/>
        <v>160</v>
      </c>
      <c r="CJ15" s="46">
        <v>13</v>
      </c>
      <c r="CK15" s="44">
        <f t="shared" si="38"/>
        <v>26</v>
      </c>
      <c r="CL15" s="46">
        <v>6</v>
      </c>
      <c r="CM15" s="44">
        <f t="shared" si="39"/>
        <v>12</v>
      </c>
      <c r="CN15" s="46">
        <v>44</v>
      </c>
      <c r="CO15" s="44">
        <f t="shared" si="40"/>
        <v>88</v>
      </c>
      <c r="CP15" s="42">
        <f t="shared" si="71"/>
        <v>827</v>
      </c>
      <c r="CQ15" s="42">
        <f t="shared" si="41"/>
        <v>238</v>
      </c>
      <c r="CR15" s="45">
        <f t="shared" si="42"/>
        <v>2130</v>
      </c>
      <c r="CS15" s="47"/>
      <c r="CT15" s="48">
        <f t="shared" si="72"/>
        <v>0.24160093485246859</v>
      </c>
      <c r="CU15" s="48">
        <f t="shared" si="73"/>
        <v>0.51182795698924732</v>
      </c>
      <c r="CV15" s="48">
        <f t="shared" si="74"/>
        <v>0.27391975308641975</v>
      </c>
      <c r="CW15" s="47"/>
      <c r="CX15" s="8"/>
      <c r="CY15" s="42">
        <f t="shared" si="75"/>
        <v>5</v>
      </c>
      <c r="CZ15" s="42">
        <v>2791106</v>
      </c>
      <c r="DA15" s="43" t="s">
        <v>23</v>
      </c>
      <c r="DB15" s="44" t="s">
        <v>20</v>
      </c>
      <c r="DC15" s="44">
        <v>2</v>
      </c>
      <c r="DD15" s="44">
        <v>0</v>
      </c>
      <c r="DE15" s="46">
        <f t="shared" si="76"/>
        <v>222</v>
      </c>
      <c r="DF15" s="44">
        <f t="shared" si="43"/>
        <v>444</v>
      </c>
      <c r="DG15" s="46">
        <f t="shared" si="77"/>
        <v>199</v>
      </c>
      <c r="DH15" s="44">
        <f t="shared" si="44"/>
        <v>398</v>
      </c>
      <c r="DI15" s="46">
        <f t="shared" si="78"/>
        <v>177</v>
      </c>
      <c r="DJ15" s="44">
        <f t="shared" si="45"/>
        <v>354</v>
      </c>
      <c r="DK15" s="46">
        <f t="shared" si="79"/>
        <v>177</v>
      </c>
      <c r="DL15" s="44">
        <f t="shared" si="46"/>
        <v>354</v>
      </c>
      <c r="DM15" s="46">
        <f t="shared" si="80"/>
        <v>100</v>
      </c>
      <c r="DN15" s="44">
        <f t="shared" si="47"/>
        <v>200</v>
      </c>
      <c r="DO15" s="46">
        <f t="shared" si="81"/>
        <v>322</v>
      </c>
      <c r="DP15" s="44">
        <f t="shared" si="48"/>
        <v>644</v>
      </c>
      <c r="DQ15" s="46">
        <f t="shared" si="82"/>
        <v>3</v>
      </c>
      <c r="DR15" s="44">
        <f t="shared" si="49"/>
        <v>6</v>
      </c>
      <c r="DS15" s="46">
        <f t="shared" si="83"/>
        <v>38</v>
      </c>
      <c r="DT15" s="44">
        <f t="shared" si="50"/>
        <v>76</v>
      </c>
      <c r="DU15" s="46">
        <f t="shared" si="84"/>
        <v>124</v>
      </c>
      <c r="DV15" s="44">
        <f t="shared" si="51"/>
        <v>248</v>
      </c>
      <c r="DW15" s="44">
        <f t="shared" si="85"/>
        <v>5</v>
      </c>
      <c r="DX15" s="44">
        <f t="shared" si="52"/>
        <v>10</v>
      </c>
      <c r="DY15" s="46">
        <f t="shared" si="86"/>
        <v>155</v>
      </c>
      <c r="DZ15" s="44">
        <f t="shared" si="53"/>
        <v>310</v>
      </c>
      <c r="EA15" s="46">
        <f t="shared" si="87"/>
        <v>222</v>
      </c>
      <c r="EB15" s="44">
        <f t="shared" si="54"/>
        <v>444</v>
      </c>
      <c r="EC15" s="46">
        <f t="shared" si="88"/>
        <v>543</v>
      </c>
      <c r="ED15" s="44">
        <f t="shared" si="55"/>
        <v>1086</v>
      </c>
      <c r="EE15" s="46">
        <f t="shared" si="89"/>
        <v>0</v>
      </c>
      <c r="EF15" s="44">
        <f t="shared" si="56"/>
        <v>0</v>
      </c>
      <c r="EG15" s="46">
        <f t="shared" si="90"/>
        <v>177</v>
      </c>
      <c r="EH15" s="44">
        <f t="shared" si="57"/>
        <v>354</v>
      </c>
      <c r="EI15" s="46">
        <f t="shared" si="91"/>
        <v>199</v>
      </c>
      <c r="EJ15" s="44">
        <f t="shared" si="58"/>
        <v>398</v>
      </c>
      <c r="EK15" s="46">
        <f t="shared" si="92"/>
        <v>33</v>
      </c>
      <c r="EL15" s="44">
        <f t="shared" si="59"/>
        <v>66</v>
      </c>
      <c r="EM15" s="46">
        <f t="shared" si="93"/>
        <v>16</v>
      </c>
      <c r="EN15" s="44">
        <f t="shared" si="60"/>
        <v>32</v>
      </c>
      <c r="EO15" s="46">
        <f t="shared" si="94"/>
        <v>111</v>
      </c>
      <c r="EP15" s="44">
        <f t="shared" si="61"/>
        <v>222</v>
      </c>
      <c r="EQ15" s="42">
        <f t="shared" si="95"/>
        <v>2596</v>
      </c>
      <c r="ER15" s="42">
        <f t="shared" si="62"/>
        <v>227</v>
      </c>
      <c r="ES15" s="45">
        <f t="shared" si="63"/>
        <v>5646</v>
      </c>
      <c r="ET15" s="47"/>
      <c r="EU15" s="49">
        <f t="shared" si="64"/>
        <v>0.75839906514753141</v>
      </c>
      <c r="EV15" s="48">
        <f t="shared" si="65"/>
        <v>0.48817204301075268</v>
      </c>
      <c r="EW15" s="48">
        <f t="shared" si="66"/>
        <v>0.7260802469135802</v>
      </c>
      <c r="EX15" s="47"/>
      <c r="EY15" s="47">
        <f t="shared" si="96"/>
        <v>3423</v>
      </c>
      <c r="EZ15" s="47">
        <f t="shared" si="67"/>
        <v>465</v>
      </c>
      <c r="FA15" s="47">
        <f t="shared" si="68"/>
        <v>7776</v>
      </c>
      <c r="FB15" s="47"/>
      <c r="FC15" s="6"/>
      <c r="FD15" s="6"/>
    </row>
    <row r="16" spans="2:160" s="3" customFormat="1" ht="21.75" customHeight="1" x14ac:dyDescent="0.2">
      <c r="B16" s="42">
        <f t="shared" si="69"/>
        <v>6</v>
      </c>
      <c r="C16" s="42">
        <v>2791106</v>
      </c>
      <c r="D16" s="43" t="s">
        <v>24</v>
      </c>
      <c r="E16" s="44" t="s">
        <v>25</v>
      </c>
      <c r="F16" s="44">
        <v>2</v>
      </c>
      <c r="G16" s="44">
        <v>0</v>
      </c>
      <c r="H16" s="44">
        <v>310</v>
      </c>
      <c r="I16" s="44">
        <f t="shared" si="0"/>
        <v>620</v>
      </c>
      <c r="J16" s="44">
        <v>279</v>
      </c>
      <c r="K16" s="44">
        <f t="shared" si="1"/>
        <v>558</v>
      </c>
      <c r="L16" s="44">
        <v>248</v>
      </c>
      <c r="M16" s="44">
        <f t="shared" si="2"/>
        <v>496</v>
      </c>
      <c r="N16" s="44">
        <v>217</v>
      </c>
      <c r="O16" s="44">
        <f t="shared" si="3"/>
        <v>434</v>
      </c>
      <c r="P16" s="44">
        <v>154</v>
      </c>
      <c r="Q16" s="44">
        <f t="shared" si="4"/>
        <v>308</v>
      </c>
      <c r="R16" s="44">
        <v>372</v>
      </c>
      <c r="S16" s="44">
        <f t="shared" si="5"/>
        <v>744</v>
      </c>
      <c r="T16" s="44">
        <v>64</v>
      </c>
      <c r="U16" s="44">
        <f t="shared" si="6"/>
        <v>128</v>
      </c>
      <c r="V16" s="44">
        <v>63</v>
      </c>
      <c r="W16" s="44">
        <f t="shared" si="7"/>
        <v>126</v>
      </c>
      <c r="X16" s="44">
        <v>154</v>
      </c>
      <c r="Y16" s="44">
        <f t="shared" si="8"/>
        <v>308</v>
      </c>
      <c r="Z16" s="44">
        <v>6</v>
      </c>
      <c r="AA16" s="44">
        <f t="shared" si="9"/>
        <v>12</v>
      </c>
      <c r="AB16" s="44">
        <v>217</v>
      </c>
      <c r="AC16" s="44">
        <f t="shared" si="10"/>
        <v>434</v>
      </c>
      <c r="AD16" s="44">
        <v>310</v>
      </c>
      <c r="AE16" s="44">
        <f t="shared" si="11"/>
        <v>620</v>
      </c>
      <c r="AF16" s="44">
        <v>651</v>
      </c>
      <c r="AG16" s="44">
        <f t="shared" si="12"/>
        <v>1302</v>
      </c>
      <c r="AH16" s="44">
        <v>93</v>
      </c>
      <c r="AI16" s="44">
        <f t="shared" si="13"/>
        <v>186</v>
      </c>
      <c r="AJ16" s="44">
        <v>248</v>
      </c>
      <c r="AK16" s="44">
        <f t="shared" si="14"/>
        <v>496</v>
      </c>
      <c r="AL16" s="44">
        <v>279</v>
      </c>
      <c r="AM16" s="44">
        <f t="shared" si="15"/>
        <v>558</v>
      </c>
      <c r="AN16" s="44">
        <v>46</v>
      </c>
      <c r="AO16" s="44">
        <f t="shared" si="16"/>
        <v>92</v>
      </c>
      <c r="AP16" s="44">
        <v>22</v>
      </c>
      <c r="AQ16" s="44">
        <f t="shared" si="17"/>
        <v>44</v>
      </c>
      <c r="AR16" s="44">
        <v>155</v>
      </c>
      <c r="AS16" s="44">
        <f t="shared" si="18"/>
        <v>310</v>
      </c>
      <c r="AT16" s="42">
        <f t="shared" si="19"/>
        <v>3423</v>
      </c>
      <c r="AU16" s="42">
        <f t="shared" si="20"/>
        <v>465</v>
      </c>
      <c r="AV16" s="45">
        <f t="shared" si="21"/>
        <v>7776</v>
      </c>
      <c r="AW16" s="50"/>
      <c r="AX16" s="42">
        <f t="shared" si="70"/>
        <v>6</v>
      </c>
      <c r="AY16" s="42">
        <v>2791106</v>
      </c>
      <c r="AZ16" s="43" t="s">
        <v>24</v>
      </c>
      <c r="BA16" s="44" t="s">
        <v>25</v>
      </c>
      <c r="BB16" s="44">
        <v>2</v>
      </c>
      <c r="BC16" s="44">
        <v>0</v>
      </c>
      <c r="BD16" s="46">
        <v>88</v>
      </c>
      <c r="BE16" s="44">
        <f t="shared" si="22"/>
        <v>176</v>
      </c>
      <c r="BF16" s="46">
        <v>80</v>
      </c>
      <c r="BG16" s="44">
        <f t="shared" si="23"/>
        <v>160</v>
      </c>
      <c r="BH16" s="46">
        <v>71</v>
      </c>
      <c r="BI16" s="44">
        <f t="shared" si="24"/>
        <v>142</v>
      </c>
      <c r="BJ16" s="46">
        <v>40</v>
      </c>
      <c r="BK16" s="44">
        <f t="shared" si="25"/>
        <v>80</v>
      </c>
      <c r="BL16" s="46">
        <v>54</v>
      </c>
      <c r="BM16" s="44">
        <f t="shared" si="26"/>
        <v>108</v>
      </c>
      <c r="BN16" s="46">
        <v>50</v>
      </c>
      <c r="BO16" s="44">
        <f t="shared" si="27"/>
        <v>100</v>
      </c>
      <c r="BP16" s="46">
        <v>61</v>
      </c>
      <c r="BQ16" s="44">
        <f t="shared" si="28"/>
        <v>122</v>
      </c>
      <c r="BR16" s="46">
        <v>25</v>
      </c>
      <c r="BS16" s="44">
        <f t="shared" si="29"/>
        <v>50</v>
      </c>
      <c r="BT16" s="46">
        <v>30</v>
      </c>
      <c r="BU16" s="44">
        <f t="shared" si="30"/>
        <v>60</v>
      </c>
      <c r="BV16" s="44">
        <v>1</v>
      </c>
      <c r="BW16" s="44">
        <f t="shared" si="31"/>
        <v>2</v>
      </c>
      <c r="BX16" s="46">
        <v>62</v>
      </c>
      <c r="BY16" s="44">
        <f t="shared" si="32"/>
        <v>124</v>
      </c>
      <c r="BZ16" s="46">
        <v>88</v>
      </c>
      <c r="CA16" s="44">
        <f t="shared" si="33"/>
        <v>176</v>
      </c>
      <c r="CB16" s="46">
        <v>108</v>
      </c>
      <c r="CC16" s="44">
        <f t="shared" si="34"/>
        <v>216</v>
      </c>
      <c r="CD16" s="46">
        <v>93</v>
      </c>
      <c r="CE16" s="44">
        <f t="shared" si="35"/>
        <v>186</v>
      </c>
      <c r="CF16" s="46">
        <v>71</v>
      </c>
      <c r="CG16" s="44">
        <f t="shared" si="36"/>
        <v>142</v>
      </c>
      <c r="CH16" s="46">
        <v>80</v>
      </c>
      <c r="CI16" s="44">
        <f t="shared" si="37"/>
        <v>160</v>
      </c>
      <c r="CJ16" s="46">
        <v>13</v>
      </c>
      <c r="CK16" s="44">
        <f t="shared" si="38"/>
        <v>26</v>
      </c>
      <c r="CL16" s="46">
        <v>6</v>
      </c>
      <c r="CM16" s="44">
        <f t="shared" si="39"/>
        <v>12</v>
      </c>
      <c r="CN16" s="46">
        <v>44</v>
      </c>
      <c r="CO16" s="44">
        <f t="shared" si="40"/>
        <v>88</v>
      </c>
      <c r="CP16" s="42">
        <f t="shared" si="71"/>
        <v>827</v>
      </c>
      <c r="CQ16" s="42">
        <f t="shared" si="41"/>
        <v>238</v>
      </c>
      <c r="CR16" s="45">
        <f t="shared" si="42"/>
        <v>2130</v>
      </c>
      <c r="CS16" s="47"/>
      <c r="CT16" s="48">
        <f t="shared" si="72"/>
        <v>0.24160093485246859</v>
      </c>
      <c r="CU16" s="48">
        <f t="shared" si="73"/>
        <v>0.51182795698924732</v>
      </c>
      <c r="CV16" s="48">
        <f t="shared" si="74"/>
        <v>0.27391975308641975</v>
      </c>
      <c r="CW16" s="47"/>
      <c r="CX16" s="8"/>
      <c r="CY16" s="42">
        <f t="shared" si="75"/>
        <v>6</v>
      </c>
      <c r="CZ16" s="42">
        <v>2791106</v>
      </c>
      <c r="DA16" s="43" t="s">
        <v>24</v>
      </c>
      <c r="DB16" s="44" t="s">
        <v>25</v>
      </c>
      <c r="DC16" s="44">
        <v>2</v>
      </c>
      <c r="DD16" s="44">
        <v>0</v>
      </c>
      <c r="DE16" s="46">
        <f t="shared" si="76"/>
        <v>222</v>
      </c>
      <c r="DF16" s="44">
        <f t="shared" si="43"/>
        <v>444</v>
      </c>
      <c r="DG16" s="46">
        <f t="shared" si="77"/>
        <v>199</v>
      </c>
      <c r="DH16" s="44">
        <f t="shared" si="44"/>
        <v>398</v>
      </c>
      <c r="DI16" s="46">
        <f t="shared" si="78"/>
        <v>177</v>
      </c>
      <c r="DJ16" s="44">
        <f t="shared" si="45"/>
        <v>354</v>
      </c>
      <c r="DK16" s="46">
        <f t="shared" si="79"/>
        <v>177</v>
      </c>
      <c r="DL16" s="44">
        <f t="shared" si="46"/>
        <v>354</v>
      </c>
      <c r="DM16" s="46">
        <f t="shared" si="80"/>
        <v>100</v>
      </c>
      <c r="DN16" s="44">
        <f t="shared" si="47"/>
        <v>200</v>
      </c>
      <c r="DO16" s="46">
        <f t="shared" si="81"/>
        <v>322</v>
      </c>
      <c r="DP16" s="44">
        <f t="shared" si="48"/>
        <v>644</v>
      </c>
      <c r="DQ16" s="46">
        <f t="shared" si="82"/>
        <v>3</v>
      </c>
      <c r="DR16" s="44">
        <f t="shared" si="49"/>
        <v>6</v>
      </c>
      <c r="DS16" s="46">
        <f t="shared" si="83"/>
        <v>38</v>
      </c>
      <c r="DT16" s="44">
        <f t="shared" si="50"/>
        <v>76</v>
      </c>
      <c r="DU16" s="46">
        <f t="shared" si="84"/>
        <v>124</v>
      </c>
      <c r="DV16" s="44">
        <f t="shared" si="51"/>
        <v>248</v>
      </c>
      <c r="DW16" s="44">
        <f t="shared" si="85"/>
        <v>5</v>
      </c>
      <c r="DX16" s="44">
        <f t="shared" si="52"/>
        <v>10</v>
      </c>
      <c r="DY16" s="46">
        <f t="shared" si="86"/>
        <v>155</v>
      </c>
      <c r="DZ16" s="44">
        <f t="shared" si="53"/>
        <v>310</v>
      </c>
      <c r="EA16" s="46">
        <f t="shared" si="87"/>
        <v>222</v>
      </c>
      <c r="EB16" s="44">
        <f t="shared" si="54"/>
        <v>444</v>
      </c>
      <c r="EC16" s="46">
        <f t="shared" si="88"/>
        <v>543</v>
      </c>
      <c r="ED16" s="44">
        <f t="shared" si="55"/>
        <v>1086</v>
      </c>
      <c r="EE16" s="46">
        <f t="shared" si="89"/>
        <v>0</v>
      </c>
      <c r="EF16" s="44">
        <f t="shared" si="56"/>
        <v>0</v>
      </c>
      <c r="EG16" s="46">
        <f t="shared" si="90"/>
        <v>177</v>
      </c>
      <c r="EH16" s="44">
        <f t="shared" si="57"/>
        <v>354</v>
      </c>
      <c r="EI16" s="46">
        <f t="shared" si="91"/>
        <v>199</v>
      </c>
      <c r="EJ16" s="44">
        <f t="shared" si="58"/>
        <v>398</v>
      </c>
      <c r="EK16" s="46">
        <f t="shared" si="92"/>
        <v>33</v>
      </c>
      <c r="EL16" s="44">
        <f t="shared" si="59"/>
        <v>66</v>
      </c>
      <c r="EM16" s="46">
        <f t="shared" si="93"/>
        <v>16</v>
      </c>
      <c r="EN16" s="44">
        <f t="shared" si="60"/>
        <v>32</v>
      </c>
      <c r="EO16" s="46">
        <f t="shared" si="94"/>
        <v>111</v>
      </c>
      <c r="EP16" s="44">
        <f t="shared" si="61"/>
        <v>222</v>
      </c>
      <c r="EQ16" s="42">
        <f t="shared" si="95"/>
        <v>2596</v>
      </c>
      <c r="ER16" s="42">
        <f t="shared" si="62"/>
        <v>227</v>
      </c>
      <c r="ES16" s="45">
        <f t="shared" si="63"/>
        <v>5646</v>
      </c>
      <c r="ET16" s="47"/>
      <c r="EU16" s="49">
        <f t="shared" si="64"/>
        <v>0.75839906514753141</v>
      </c>
      <c r="EV16" s="48">
        <f t="shared" si="65"/>
        <v>0.48817204301075268</v>
      </c>
      <c r="EW16" s="48">
        <f t="shared" si="66"/>
        <v>0.7260802469135802</v>
      </c>
      <c r="EX16" s="47"/>
      <c r="EY16" s="47">
        <f t="shared" si="96"/>
        <v>3423</v>
      </c>
      <c r="EZ16" s="47">
        <f t="shared" si="67"/>
        <v>465</v>
      </c>
      <c r="FA16" s="47">
        <f t="shared" si="68"/>
        <v>7776</v>
      </c>
      <c r="FB16" s="47"/>
      <c r="FC16" s="50"/>
      <c r="FD16" s="50"/>
    </row>
    <row r="17" spans="2:160" s="3" customFormat="1" ht="21.75" customHeight="1" x14ac:dyDescent="0.2">
      <c r="B17" s="42">
        <f t="shared" si="69"/>
        <v>7</v>
      </c>
      <c r="C17" s="42">
        <v>2719002</v>
      </c>
      <c r="D17" s="43" t="s">
        <v>26</v>
      </c>
      <c r="E17" s="44" t="s">
        <v>20</v>
      </c>
      <c r="F17" s="44">
        <v>1</v>
      </c>
      <c r="G17" s="44">
        <v>0</v>
      </c>
      <c r="H17" s="44">
        <v>310</v>
      </c>
      <c r="I17" s="44">
        <f t="shared" si="0"/>
        <v>310</v>
      </c>
      <c r="J17" s="44">
        <v>279</v>
      </c>
      <c r="K17" s="44">
        <f t="shared" si="1"/>
        <v>279</v>
      </c>
      <c r="L17" s="44">
        <v>248</v>
      </c>
      <c r="M17" s="44">
        <f t="shared" si="2"/>
        <v>248</v>
      </c>
      <c r="N17" s="44">
        <v>217</v>
      </c>
      <c r="O17" s="44">
        <f t="shared" si="3"/>
        <v>217</v>
      </c>
      <c r="P17" s="44">
        <v>154</v>
      </c>
      <c r="Q17" s="44">
        <f t="shared" si="4"/>
        <v>154</v>
      </c>
      <c r="R17" s="44">
        <v>372</v>
      </c>
      <c r="S17" s="44">
        <f t="shared" si="5"/>
        <v>372</v>
      </c>
      <c r="T17" s="44">
        <v>64</v>
      </c>
      <c r="U17" s="44">
        <f t="shared" si="6"/>
        <v>64</v>
      </c>
      <c r="V17" s="44">
        <v>63</v>
      </c>
      <c r="W17" s="44">
        <f t="shared" si="7"/>
        <v>63</v>
      </c>
      <c r="X17" s="44">
        <v>154</v>
      </c>
      <c r="Y17" s="44">
        <f t="shared" si="8"/>
        <v>154</v>
      </c>
      <c r="Z17" s="44">
        <v>6</v>
      </c>
      <c r="AA17" s="44">
        <f t="shared" si="9"/>
        <v>6</v>
      </c>
      <c r="AB17" s="44">
        <v>217</v>
      </c>
      <c r="AC17" s="44">
        <f t="shared" si="10"/>
        <v>217</v>
      </c>
      <c r="AD17" s="44">
        <v>310</v>
      </c>
      <c r="AE17" s="44">
        <f t="shared" si="11"/>
        <v>310</v>
      </c>
      <c r="AF17" s="44">
        <v>651</v>
      </c>
      <c r="AG17" s="44">
        <f t="shared" si="12"/>
        <v>651</v>
      </c>
      <c r="AH17" s="44">
        <v>93</v>
      </c>
      <c r="AI17" s="44">
        <f t="shared" si="13"/>
        <v>93</v>
      </c>
      <c r="AJ17" s="44">
        <v>248</v>
      </c>
      <c r="AK17" s="44">
        <f t="shared" si="14"/>
        <v>248</v>
      </c>
      <c r="AL17" s="44">
        <v>279</v>
      </c>
      <c r="AM17" s="44">
        <f t="shared" si="15"/>
        <v>279</v>
      </c>
      <c r="AN17" s="44">
        <v>46</v>
      </c>
      <c r="AO17" s="44">
        <f t="shared" si="16"/>
        <v>46</v>
      </c>
      <c r="AP17" s="44">
        <v>22</v>
      </c>
      <c r="AQ17" s="44">
        <f t="shared" si="17"/>
        <v>22</v>
      </c>
      <c r="AR17" s="44">
        <v>155</v>
      </c>
      <c r="AS17" s="44">
        <f t="shared" si="18"/>
        <v>155</v>
      </c>
      <c r="AT17" s="42">
        <f t="shared" si="19"/>
        <v>3423</v>
      </c>
      <c r="AU17" s="42">
        <f t="shared" si="20"/>
        <v>465</v>
      </c>
      <c r="AV17" s="45">
        <f t="shared" si="21"/>
        <v>3888</v>
      </c>
      <c r="AW17" s="50"/>
      <c r="AX17" s="42">
        <f t="shared" si="70"/>
        <v>7</v>
      </c>
      <c r="AY17" s="42">
        <v>2719002</v>
      </c>
      <c r="AZ17" s="43" t="s">
        <v>26</v>
      </c>
      <c r="BA17" s="44" t="s">
        <v>20</v>
      </c>
      <c r="BB17" s="44">
        <v>1</v>
      </c>
      <c r="BC17" s="44">
        <v>0</v>
      </c>
      <c r="BD17" s="46">
        <v>88</v>
      </c>
      <c r="BE17" s="44">
        <f t="shared" si="22"/>
        <v>88</v>
      </c>
      <c r="BF17" s="46">
        <v>80</v>
      </c>
      <c r="BG17" s="44">
        <f t="shared" si="23"/>
        <v>80</v>
      </c>
      <c r="BH17" s="46">
        <v>71</v>
      </c>
      <c r="BI17" s="44">
        <f t="shared" si="24"/>
        <v>71</v>
      </c>
      <c r="BJ17" s="46">
        <v>40</v>
      </c>
      <c r="BK17" s="44">
        <f t="shared" si="25"/>
        <v>40</v>
      </c>
      <c r="BL17" s="46">
        <v>54</v>
      </c>
      <c r="BM17" s="44">
        <f t="shared" si="26"/>
        <v>54</v>
      </c>
      <c r="BN17" s="46">
        <v>50</v>
      </c>
      <c r="BO17" s="44">
        <f t="shared" si="27"/>
        <v>50</v>
      </c>
      <c r="BP17" s="46">
        <v>61</v>
      </c>
      <c r="BQ17" s="44">
        <f t="shared" si="28"/>
        <v>61</v>
      </c>
      <c r="BR17" s="46">
        <v>25</v>
      </c>
      <c r="BS17" s="44">
        <f t="shared" si="29"/>
        <v>25</v>
      </c>
      <c r="BT17" s="46">
        <v>30</v>
      </c>
      <c r="BU17" s="44">
        <f t="shared" si="30"/>
        <v>30</v>
      </c>
      <c r="BV17" s="44">
        <v>1</v>
      </c>
      <c r="BW17" s="44">
        <f t="shared" si="31"/>
        <v>1</v>
      </c>
      <c r="BX17" s="46">
        <v>62</v>
      </c>
      <c r="BY17" s="44">
        <f t="shared" si="32"/>
        <v>62</v>
      </c>
      <c r="BZ17" s="46">
        <v>88</v>
      </c>
      <c r="CA17" s="44">
        <f t="shared" si="33"/>
        <v>88</v>
      </c>
      <c r="CB17" s="46">
        <v>108</v>
      </c>
      <c r="CC17" s="44">
        <f t="shared" si="34"/>
        <v>108</v>
      </c>
      <c r="CD17" s="46">
        <v>93</v>
      </c>
      <c r="CE17" s="44">
        <f t="shared" si="35"/>
        <v>93</v>
      </c>
      <c r="CF17" s="46">
        <v>71</v>
      </c>
      <c r="CG17" s="44">
        <f t="shared" si="36"/>
        <v>71</v>
      </c>
      <c r="CH17" s="46">
        <v>80</v>
      </c>
      <c r="CI17" s="44">
        <f t="shared" si="37"/>
        <v>80</v>
      </c>
      <c r="CJ17" s="46">
        <v>13</v>
      </c>
      <c r="CK17" s="44">
        <f t="shared" si="38"/>
        <v>13</v>
      </c>
      <c r="CL17" s="46">
        <v>6</v>
      </c>
      <c r="CM17" s="44">
        <f t="shared" si="39"/>
        <v>6</v>
      </c>
      <c r="CN17" s="46">
        <v>44</v>
      </c>
      <c r="CO17" s="44">
        <f t="shared" si="40"/>
        <v>44</v>
      </c>
      <c r="CP17" s="42">
        <f t="shared" si="71"/>
        <v>827</v>
      </c>
      <c r="CQ17" s="42">
        <f t="shared" si="41"/>
        <v>238</v>
      </c>
      <c r="CR17" s="45">
        <f t="shared" si="42"/>
        <v>1065</v>
      </c>
      <c r="CS17" s="47"/>
      <c r="CT17" s="48">
        <f t="shared" si="72"/>
        <v>0.24160093485246859</v>
      </c>
      <c r="CU17" s="48">
        <f t="shared" si="73"/>
        <v>0.51182795698924732</v>
      </c>
      <c r="CV17" s="48">
        <f t="shared" si="74"/>
        <v>0.27391975308641975</v>
      </c>
      <c r="CW17" s="47"/>
      <c r="CX17" s="8"/>
      <c r="CY17" s="42">
        <f t="shared" si="75"/>
        <v>7</v>
      </c>
      <c r="CZ17" s="42">
        <v>2719002</v>
      </c>
      <c r="DA17" s="43" t="s">
        <v>26</v>
      </c>
      <c r="DB17" s="44" t="s">
        <v>20</v>
      </c>
      <c r="DC17" s="44">
        <v>1</v>
      </c>
      <c r="DD17" s="44">
        <v>0</v>
      </c>
      <c r="DE17" s="46">
        <f t="shared" si="76"/>
        <v>222</v>
      </c>
      <c r="DF17" s="44">
        <f t="shared" si="43"/>
        <v>222</v>
      </c>
      <c r="DG17" s="46">
        <f t="shared" si="77"/>
        <v>199</v>
      </c>
      <c r="DH17" s="44">
        <f t="shared" si="44"/>
        <v>199</v>
      </c>
      <c r="DI17" s="46">
        <f t="shared" si="78"/>
        <v>177</v>
      </c>
      <c r="DJ17" s="44">
        <f t="shared" si="45"/>
        <v>177</v>
      </c>
      <c r="DK17" s="46">
        <f t="shared" si="79"/>
        <v>177</v>
      </c>
      <c r="DL17" s="44">
        <f t="shared" si="46"/>
        <v>177</v>
      </c>
      <c r="DM17" s="46">
        <f t="shared" si="80"/>
        <v>100</v>
      </c>
      <c r="DN17" s="44">
        <f t="shared" si="47"/>
        <v>100</v>
      </c>
      <c r="DO17" s="46">
        <f t="shared" si="81"/>
        <v>322</v>
      </c>
      <c r="DP17" s="44">
        <f t="shared" si="48"/>
        <v>322</v>
      </c>
      <c r="DQ17" s="46">
        <f t="shared" si="82"/>
        <v>3</v>
      </c>
      <c r="DR17" s="44">
        <f t="shared" si="49"/>
        <v>3</v>
      </c>
      <c r="DS17" s="46">
        <f t="shared" si="83"/>
        <v>38</v>
      </c>
      <c r="DT17" s="44">
        <f t="shared" si="50"/>
        <v>38</v>
      </c>
      <c r="DU17" s="46">
        <f t="shared" si="84"/>
        <v>124</v>
      </c>
      <c r="DV17" s="44">
        <f t="shared" si="51"/>
        <v>124</v>
      </c>
      <c r="DW17" s="44">
        <f t="shared" si="85"/>
        <v>5</v>
      </c>
      <c r="DX17" s="44">
        <f t="shared" si="52"/>
        <v>5</v>
      </c>
      <c r="DY17" s="46">
        <f t="shared" si="86"/>
        <v>155</v>
      </c>
      <c r="DZ17" s="44">
        <f t="shared" si="53"/>
        <v>155</v>
      </c>
      <c r="EA17" s="46">
        <f t="shared" si="87"/>
        <v>222</v>
      </c>
      <c r="EB17" s="44">
        <f t="shared" si="54"/>
        <v>222</v>
      </c>
      <c r="EC17" s="46">
        <f t="shared" si="88"/>
        <v>543</v>
      </c>
      <c r="ED17" s="44">
        <f t="shared" si="55"/>
        <v>543</v>
      </c>
      <c r="EE17" s="46">
        <f t="shared" si="89"/>
        <v>0</v>
      </c>
      <c r="EF17" s="44">
        <f t="shared" si="56"/>
        <v>0</v>
      </c>
      <c r="EG17" s="46">
        <f t="shared" si="90"/>
        <v>177</v>
      </c>
      <c r="EH17" s="44">
        <f t="shared" si="57"/>
        <v>177</v>
      </c>
      <c r="EI17" s="46">
        <f t="shared" si="91"/>
        <v>199</v>
      </c>
      <c r="EJ17" s="44">
        <f t="shared" si="58"/>
        <v>199</v>
      </c>
      <c r="EK17" s="46">
        <f t="shared" si="92"/>
        <v>33</v>
      </c>
      <c r="EL17" s="44">
        <f t="shared" si="59"/>
        <v>33</v>
      </c>
      <c r="EM17" s="46">
        <f t="shared" si="93"/>
        <v>16</v>
      </c>
      <c r="EN17" s="44">
        <f t="shared" si="60"/>
        <v>16</v>
      </c>
      <c r="EO17" s="46">
        <f t="shared" si="94"/>
        <v>111</v>
      </c>
      <c r="EP17" s="44">
        <f t="shared" si="61"/>
        <v>111</v>
      </c>
      <c r="EQ17" s="42">
        <f t="shared" si="95"/>
        <v>2596</v>
      </c>
      <c r="ER17" s="42">
        <f t="shared" si="62"/>
        <v>227</v>
      </c>
      <c r="ES17" s="45">
        <f t="shared" si="63"/>
        <v>2823</v>
      </c>
      <c r="ET17" s="47"/>
      <c r="EU17" s="49">
        <f t="shared" si="64"/>
        <v>0.75839906514753141</v>
      </c>
      <c r="EV17" s="48">
        <f t="shared" si="65"/>
        <v>0.48817204301075268</v>
      </c>
      <c r="EW17" s="48">
        <f t="shared" si="66"/>
        <v>0.7260802469135802</v>
      </c>
      <c r="EX17" s="47"/>
      <c r="EY17" s="47">
        <f t="shared" si="96"/>
        <v>3423</v>
      </c>
      <c r="EZ17" s="47">
        <f t="shared" si="67"/>
        <v>465</v>
      </c>
      <c r="FA17" s="47">
        <f t="shared" si="68"/>
        <v>3888</v>
      </c>
      <c r="FB17" s="47"/>
      <c r="FC17" s="50"/>
      <c r="FD17" s="50"/>
    </row>
    <row r="18" spans="2:160" ht="21.75" customHeight="1" x14ac:dyDescent="0.2">
      <c r="B18" s="42">
        <f t="shared" si="69"/>
        <v>8</v>
      </c>
      <c r="C18" s="42">
        <v>2791301</v>
      </c>
      <c r="D18" s="43" t="s">
        <v>27</v>
      </c>
      <c r="E18" s="44" t="s">
        <v>20</v>
      </c>
      <c r="F18" s="44">
        <v>2</v>
      </c>
      <c r="G18" s="44">
        <v>0</v>
      </c>
      <c r="H18" s="44">
        <v>310</v>
      </c>
      <c r="I18" s="44">
        <f t="shared" si="0"/>
        <v>620</v>
      </c>
      <c r="J18" s="44">
        <v>279</v>
      </c>
      <c r="K18" s="44">
        <f t="shared" si="1"/>
        <v>558</v>
      </c>
      <c r="L18" s="44">
        <v>248</v>
      </c>
      <c r="M18" s="44">
        <f t="shared" si="2"/>
        <v>496</v>
      </c>
      <c r="N18" s="44">
        <v>217</v>
      </c>
      <c r="O18" s="44">
        <f t="shared" si="3"/>
        <v>434</v>
      </c>
      <c r="P18" s="44">
        <v>154</v>
      </c>
      <c r="Q18" s="44">
        <f t="shared" si="4"/>
        <v>308</v>
      </c>
      <c r="R18" s="44">
        <v>372</v>
      </c>
      <c r="S18" s="44">
        <f t="shared" si="5"/>
        <v>744</v>
      </c>
      <c r="T18" s="44">
        <v>64</v>
      </c>
      <c r="U18" s="44">
        <f t="shared" si="6"/>
        <v>128</v>
      </c>
      <c r="V18" s="44">
        <v>63</v>
      </c>
      <c r="W18" s="44">
        <f t="shared" si="7"/>
        <v>126</v>
      </c>
      <c r="X18" s="44">
        <v>154</v>
      </c>
      <c r="Y18" s="44">
        <f t="shared" si="8"/>
        <v>308</v>
      </c>
      <c r="Z18" s="44">
        <v>6</v>
      </c>
      <c r="AA18" s="44">
        <f t="shared" si="9"/>
        <v>12</v>
      </c>
      <c r="AB18" s="44">
        <v>217</v>
      </c>
      <c r="AC18" s="44">
        <f t="shared" si="10"/>
        <v>434</v>
      </c>
      <c r="AD18" s="44">
        <v>310</v>
      </c>
      <c r="AE18" s="44">
        <f t="shared" si="11"/>
        <v>620</v>
      </c>
      <c r="AF18" s="44">
        <v>651</v>
      </c>
      <c r="AG18" s="44">
        <f t="shared" si="12"/>
        <v>1302</v>
      </c>
      <c r="AH18" s="44">
        <v>93</v>
      </c>
      <c r="AI18" s="44">
        <f t="shared" si="13"/>
        <v>186</v>
      </c>
      <c r="AJ18" s="44">
        <v>248</v>
      </c>
      <c r="AK18" s="44">
        <f t="shared" si="14"/>
        <v>496</v>
      </c>
      <c r="AL18" s="44">
        <v>279</v>
      </c>
      <c r="AM18" s="44">
        <f t="shared" si="15"/>
        <v>558</v>
      </c>
      <c r="AN18" s="44">
        <v>46</v>
      </c>
      <c r="AO18" s="44">
        <f t="shared" si="16"/>
        <v>92</v>
      </c>
      <c r="AP18" s="44">
        <v>22</v>
      </c>
      <c r="AQ18" s="44">
        <f t="shared" si="17"/>
        <v>44</v>
      </c>
      <c r="AR18" s="44">
        <v>155</v>
      </c>
      <c r="AS18" s="44">
        <f t="shared" si="18"/>
        <v>310</v>
      </c>
      <c r="AT18" s="42">
        <f t="shared" si="19"/>
        <v>3423</v>
      </c>
      <c r="AU18" s="42">
        <f t="shared" si="20"/>
        <v>465</v>
      </c>
      <c r="AV18" s="45">
        <f t="shared" si="21"/>
        <v>7776</v>
      </c>
      <c r="AW18" s="6"/>
      <c r="AX18" s="42">
        <f t="shared" si="70"/>
        <v>8</v>
      </c>
      <c r="AY18" s="42">
        <v>2791301</v>
      </c>
      <c r="AZ18" s="43" t="s">
        <v>27</v>
      </c>
      <c r="BA18" s="44" t="s">
        <v>20</v>
      </c>
      <c r="BB18" s="44">
        <v>2</v>
      </c>
      <c r="BC18" s="44">
        <v>0</v>
      </c>
      <c r="BD18" s="46">
        <v>88</v>
      </c>
      <c r="BE18" s="44">
        <f t="shared" si="22"/>
        <v>176</v>
      </c>
      <c r="BF18" s="46">
        <v>80</v>
      </c>
      <c r="BG18" s="44">
        <f t="shared" si="23"/>
        <v>160</v>
      </c>
      <c r="BH18" s="46">
        <v>71</v>
      </c>
      <c r="BI18" s="44">
        <f t="shared" si="24"/>
        <v>142</v>
      </c>
      <c r="BJ18" s="46">
        <v>40</v>
      </c>
      <c r="BK18" s="44">
        <f t="shared" si="25"/>
        <v>80</v>
      </c>
      <c r="BL18" s="46">
        <v>54</v>
      </c>
      <c r="BM18" s="44">
        <f t="shared" si="26"/>
        <v>108</v>
      </c>
      <c r="BN18" s="46">
        <v>50</v>
      </c>
      <c r="BO18" s="44">
        <f t="shared" si="27"/>
        <v>100</v>
      </c>
      <c r="BP18" s="46">
        <v>61</v>
      </c>
      <c r="BQ18" s="44">
        <f t="shared" si="28"/>
        <v>122</v>
      </c>
      <c r="BR18" s="46">
        <v>25</v>
      </c>
      <c r="BS18" s="44">
        <f t="shared" si="29"/>
        <v>50</v>
      </c>
      <c r="BT18" s="46">
        <v>30</v>
      </c>
      <c r="BU18" s="44">
        <f t="shared" si="30"/>
        <v>60</v>
      </c>
      <c r="BV18" s="44">
        <v>1</v>
      </c>
      <c r="BW18" s="44">
        <f t="shared" si="31"/>
        <v>2</v>
      </c>
      <c r="BX18" s="46">
        <v>62</v>
      </c>
      <c r="BY18" s="44">
        <f t="shared" si="32"/>
        <v>124</v>
      </c>
      <c r="BZ18" s="46">
        <v>88</v>
      </c>
      <c r="CA18" s="44">
        <f t="shared" si="33"/>
        <v>176</v>
      </c>
      <c r="CB18" s="46">
        <v>108</v>
      </c>
      <c r="CC18" s="44">
        <f t="shared" si="34"/>
        <v>216</v>
      </c>
      <c r="CD18" s="46">
        <v>93</v>
      </c>
      <c r="CE18" s="44">
        <f t="shared" si="35"/>
        <v>186</v>
      </c>
      <c r="CF18" s="46">
        <v>71</v>
      </c>
      <c r="CG18" s="44">
        <f t="shared" si="36"/>
        <v>142</v>
      </c>
      <c r="CH18" s="46">
        <v>80</v>
      </c>
      <c r="CI18" s="44">
        <f t="shared" si="37"/>
        <v>160</v>
      </c>
      <c r="CJ18" s="46">
        <v>13</v>
      </c>
      <c r="CK18" s="44">
        <f t="shared" si="38"/>
        <v>26</v>
      </c>
      <c r="CL18" s="46">
        <v>6</v>
      </c>
      <c r="CM18" s="44">
        <f t="shared" si="39"/>
        <v>12</v>
      </c>
      <c r="CN18" s="46">
        <v>44</v>
      </c>
      <c r="CO18" s="44">
        <f t="shared" si="40"/>
        <v>88</v>
      </c>
      <c r="CP18" s="42">
        <f t="shared" si="71"/>
        <v>827</v>
      </c>
      <c r="CQ18" s="42">
        <f t="shared" si="41"/>
        <v>238</v>
      </c>
      <c r="CR18" s="45">
        <f t="shared" si="42"/>
        <v>2130</v>
      </c>
      <c r="CS18" s="47"/>
      <c r="CT18" s="48">
        <f t="shared" si="72"/>
        <v>0.24160093485246859</v>
      </c>
      <c r="CU18" s="48">
        <f t="shared" si="73"/>
        <v>0.51182795698924732</v>
      </c>
      <c r="CV18" s="48">
        <f t="shared" si="74"/>
        <v>0.27391975308641975</v>
      </c>
      <c r="CW18" s="47"/>
      <c r="CX18" s="8"/>
      <c r="CY18" s="42">
        <f t="shared" si="75"/>
        <v>8</v>
      </c>
      <c r="CZ18" s="42">
        <v>2791301</v>
      </c>
      <c r="DA18" s="43" t="s">
        <v>27</v>
      </c>
      <c r="DB18" s="44" t="s">
        <v>20</v>
      </c>
      <c r="DC18" s="44">
        <v>2</v>
      </c>
      <c r="DD18" s="44">
        <v>0</v>
      </c>
      <c r="DE18" s="46">
        <f t="shared" si="76"/>
        <v>222</v>
      </c>
      <c r="DF18" s="44">
        <f t="shared" si="43"/>
        <v>444</v>
      </c>
      <c r="DG18" s="46">
        <f t="shared" si="77"/>
        <v>199</v>
      </c>
      <c r="DH18" s="44">
        <f t="shared" si="44"/>
        <v>398</v>
      </c>
      <c r="DI18" s="46">
        <f t="shared" si="78"/>
        <v>177</v>
      </c>
      <c r="DJ18" s="44">
        <f t="shared" si="45"/>
        <v>354</v>
      </c>
      <c r="DK18" s="46">
        <f t="shared" si="79"/>
        <v>177</v>
      </c>
      <c r="DL18" s="44">
        <f t="shared" si="46"/>
        <v>354</v>
      </c>
      <c r="DM18" s="46">
        <f t="shared" si="80"/>
        <v>100</v>
      </c>
      <c r="DN18" s="44">
        <f t="shared" si="47"/>
        <v>200</v>
      </c>
      <c r="DO18" s="46">
        <f t="shared" si="81"/>
        <v>322</v>
      </c>
      <c r="DP18" s="44">
        <f t="shared" si="48"/>
        <v>644</v>
      </c>
      <c r="DQ18" s="46">
        <f t="shared" si="82"/>
        <v>3</v>
      </c>
      <c r="DR18" s="44">
        <f t="shared" si="49"/>
        <v>6</v>
      </c>
      <c r="DS18" s="46">
        <f t="shared" si="83"/>
        <v>38</v>
      </c>
      <c r="DT18" s="44">
        <f t="shared" si="50"/>
        <v>76</v>
      </c>
      <c r="DU18" s="46">
        <f t="shared" si="84"/>
        <v>124</v>
      </c>
      <c r="DV18" s="44">
        <f t="shared" si="51"/>
        <v>248</v>
      </c>
      <c r="DW18" s="44">
        <f t="shared" si="85"/>
        <v>5</v>
      </c>
      <c r="DX18" s="44">
        <f t="shared" si="52"/>
        <v>10</v>
      </c>
      <c r="DY18" s="46">
        <f t="shared" si="86"/>
        <v>155</v>
      </c>
      <c r="DZ18" s="44">
        <f t="shared" si="53"/>
        <v>310</v>
      </c>
      <c r="EA18" s="46">
        <f t="shared" si="87"/>
        <v>222</v>
      </c>
      <c r="EB18" s="44">
        <f t="shared" si="54"/>
        <v>444</v>
      </c>
      <c r="EC18" s="46">
        <f t="shared" si="88"/>
        <v>543</v>
      </c>
      <c r="ED18" s="44">
        <f t="shared" si="55"/>
        <v>1086</v>
      </c>
      <c r="EE18" s="46">
        <f t="shared" si="89"/>
        <v>0</v>
      </c>
      <c r="EF18" s="44">
        <f t="shared" si="56"/>
        <v>0</v>
      </c>
      <c r="EG18" s="46">
        <f t="shared" si="90"/>
        <v>177</v>
      </c>
      <c r="EH18" s="44">
        <f t="shared" si="57"/>
        <v>354</v>
      </c>
      <c r="EI18" s="46">
        <f t="shared" si="91"/>
        <v>199</v>
      </c>
      <c r="EJ18" s="44">
        <f t="shared" si="58"/>
        <v>398</v>
      </c>
      <c r="EK18" s="46">
        <f t="shared" si="92"/>
        <v>33</v>
      </c>
      <c r="EL18" s="44">
        <f t="shared" si="59"/>
        <v>66</v>
      </c>
      <c r="EM18" s="46">
        <f t="shared" si="93"/>
        <v>16</v>
      </c>
      <c r="EN18" s="44">
        <f t="shared" si="60"/>
        <v>32</v>
      </c>
      <c r="EO18" s="46">
        <f t="shared" si="94"/>
        <v>111</v>
      </c>
      <c r="EP18" s="44">
        <f t="shared" si="61"/>
        <v>222</v>
      </c>
      <c r="EQ18" s="42">
        <f t="shared" si="95"/>
        <v>2596</v>
      </c>
      <c r="ER18" s="42">
        <f t="shared" si="62"/>
        <v>227</v>
      </c>
      <c r="ES18" s="45">
        <f t="shared" si="63"/>
        <v>5646</v>
      </c>
      <c r="ET18" s="47"/>
      <c r="EU18" s="49">
        <f t="shared" si="64"/>
        <v>0.75839906514753141</v>
      </c>
      <c r="EV18" s="48">
        <f t="shared" si="65"/>
        <v>0.48817204301075268</v>
      </c>
      <c r="EW18" s="48">
        <f t="shared" si="66"/>
        <v>0.7260802469135802</v>
      </c>
      <c r="EX18" s="47"/>
      <c r="EY18" s="47">
        <f t="shared" si="96"/>
        <v>3423</v>
      </c>
      <c r="EZ18" s="47">
        <f t="shared" si="67"/>
        <v>465</v>
      </c>
      <c r="FA18" s="47">
        <f t="shared" si="68"/>
        <v>7776</v>
      </c>
      <c r="FB18" s="47"/>
      <c r="FC18" s="6"/>
      <c r="FD18" s="6"/>
    </row>
    <row r="19" spans="2:160" ht="21.75" customHeight="1" x14ac:dyDescent="0.2">
      <c r="B19" s="42">
        <f t="shared" si="69"/>
        <v>9</v>
      </c>
      <c r="C19" s="42">
        <v>2799203</v>
      </c>
      <c r="D19" s="43" t="s">
        <v>28</v>
      </c>
      <c r="E19" s="44" t="s">
        <v>2</v>
      </c>
      <c r="F19" s="44">
        <v>1</v>
      </c>
      <c r="G19" s="44">
        <v>0</v>
      </c>
      <c r="H19" s="44">
        <v>310</v>
      </c>
      <c r="I19" s="44">
        <f t="shared" si="0"/>
        <v>310</v>
      </c>
      <c r="J19" s="44">
        <v>279</v>
      </c>
      <c r="K19" s="44">
        <f t="shared" si="1"/>
        <v>279</v>
      </c>
      <c r="L19" s="44">
        <v>248</v>
      </c>
      <c r="M19" s="44">
        <f t="shared" si="2"/>
        <v>248</v>
      </c>
      <c r="N19" s="44">
        <v>217</v>
      </c>
      <c r="O19" s="44">
        <f t="shared" si="3"/>
        <v>217</v>
      </c>
      <c r="P19" s="44">
        <v>154</v>
      </c>
      <c r="Q19" s="44">
        <f t="shared" si="4"/>
        <v>154</v>
      </c>
      <c r="R19" s="44">
        <v>372</v>
      </c>
      <c r="S19" s="44">
        <f t="shared" si="5"/>
        <v>372</v>
      </c>
      <c r="T19" s="44">
        <v>64</v>
      </c>
      <c r="U19" s="44">
        <f t="shared" si="6"/>
        <v>64</v>
      </c>
      <c r="V19" s="44">
        <v>63</v>
      </c>
      <c r="W19" s="44">
        <f t="shared" si="7"/>
        <v>63</v>
      </c>
      <c r="X19" s="44">
        <v>154</v>
      </c>
      <c r="Y19" s="44">
        <f t="shared" si="8"/>
        <v>154</v>
      </c>
      <c r="Z19" s="44">
        <v>6</v>
      </c>
      <c r="AA19" s="44">
        <f t="shared" si="9"/>
        <v>6</v>
      </c>
      <c r="AB19" s="44">
        <v>217</v>
      </c>
      <c r="AC19" s="44">
        <f t="shared" si="10"/>
        <v>217</v>
      </c>
      <c r="AD19" s="44">
        <v>310</v>
      </c>
      <c r="AE19" s="44">
        <f t="shared" si="11"/>
        <v>310</v>
      </c>
      <c r="AF19" s="44">
        <v>651</v>
      </c>
      <c r="AG19" s="44">
        <f t="shared" si="12"/>
        <v>651</v>
      </c>
      <c r="AH19" s="44">
        <v>93</v>
      </c>
      <c r="AI19" s="44">
        <f t="shared" si="13"/>
        <v>93</v>
      </c>
      <c r="AJ19" s="44">
        <v>248</v>
      </c>
      <c r="AK19" s="44">
        <f t="shared" si="14"/>
        <v>248</v>
      </c>
      <c r="AL19" s="44">
        <v>279</v>
      </c>
      <c r="AM19" s="44">
        <f t="shared" si="15"/>
        <v>279</v>
      </c>
      <c r="AN19" s="44">
        <v>46</v>
      </c>
      <c r="AO19" s="44">
        <f t="shared" si="16"/>
        <v>46</v>
      </c>
      <c r="AP19" s="44">
        <v>22</v>
      </c>
      <c r="AQ19" s="44">
        <f t="shared" si="17"/>
        <v>22</v>
      </c>
      <c r="AR19" s="44">
        <v>155</v>
      </c>
      <c r="AS19" s="44">
        <f t="shared" si="18"/>
        <v>155</v>
      </c>
      <c r="AT19" s="42">
        <f t="shared" si="19"/>
        <v>3423</v>
      </c>
      <c r="AU19" s="42">
        <f t="shared" si="20"/>
        <v>465</v>
      </c>
      <c r="AV19" s="45">
        <f t="shared" si="21"/>
        <v>3888</v>
      </c>
      <c r="AW19" s="6"/>
      <c r="AX19" s="42">
        <f t="shared" si="70"/>
        <v>9</v>
      </c>
      <c r="AY19" s="42">
        <v>2799203</v>
      </c>
      <c r="AZ19" s="43" t="s">
        <v>28</v>
      </c>
      <c r="BA19" s="44" t="s">
        <v>2</v>
      </c>
      <c r="BB19" s="44">
        <v>1</v>
      </c>
      <c r="BC19" s="44">
        <v>0</v>
      </c>
      <c r="BD19" s="46">
        <v>88</v>
      </c>
      <c r="BE19" s="44">
        <f t="shared" si="22"/>
        <v>88</v>
      </c>
      <c r="BF19" s="46">
        <v>80</v>
      </c>
      <c r="BG19" s="44">
        <f t="shared" si="23"/>
        <v>80</v>
      </c>
      <c r="BH19" s="46">
        <v>71</v>
      </c>
      <c r="BI19" s="44">
        <f t="shared" si="24"/>
        <v>71</v>
      </c>
      <c r="BJ19" s="46">
        <v>40</v>
      </c>
      <c r="BK19" s="44">
        <f t="shared" si="25"/>
        <v>40</v>
      </c>
      <c r="BL19" s="46">
        <v>54</v>
      </c>
      <c r="BM19" s="44">
        <f t="shared" si="26"/>
        <v>54</v>
      </c>
      <c r="BN19" s="46">
        <v>50</v>
      </c>
      <c r="BO19" s="44">
        <f t="shared" si="27"/>
        <v>50</v>
      </c>
      <c r="BP19" s="46">
        <v>61</v>
      </c>
      <c r="BQ19" s="44">
        <f t="shared" si="28"/>
        <v>61</v>
      </c>
      <c r="BR19" s="46">
        <v>25</v>
      </c>
      <c r="BS19" s="44">
        <f t="shared" si="29"/>
        <v>25</v>
      </c>
      <c r="BT19" s="46">
        <v>30</v>
      </c>
      <c r="BU19" s="44">
        <f t="shared" si="30"/>
        <v>30</v>
      </c>
      <c r="BV19" s="44">
        <v>1</v>
      </c>
      <c r="BW19" s="44">
        <f t="shared" si="31"/>
        <v>1</v>
      </c>
      <c r="BX19" s="46">
        <v>62</v>
      </c>
      <c r="BY19" s="44">
        <f t="shared" si="32"/>
        <v>62</v>
      </c>
      <c r="BZ19" s="46">
        <v>88</v>
      </c>
      <c r="CA19" s="44">
        <f t="shared" si="33"/>
        <v>88</v>
      </c>
      <c r="CB19" s="46">
        <v>108</v>
      </c>
      <c r="CC19" s="44">
        <f t="shared" si="34"/>
        <v>108</v>
      </c>
      <c r="CD19" s="46">
        <v>93</v>
      </c>
      <c r="CE19" s="44">
        <f t="shared" si="35"/>
        <v>93</v>
      </c>
      <c r="CF19" s="46">
        <v>71</v>
      </c>
      <c r="CG19" s="44">
        <f t="shared" si="36"/>
        <v>71</v>
      </c>
      <c r="CH19" s="46">
        <v>80</v>
      </c>
      <c r="CI19" s="44">
        <f t="shared" si="37"/>
        <v>80</v>
      </c>
      <c r="CJ19" s="46">
        <v>13</v>
      </c>
      <c r="CK19" s="44">
        <f t="shared" si="38"/>
        <v>13</v>
      </c>
      <c r="CL19" s="46">
        <v>6</v>
      </c>
      <c r="CM19" s="44">
        <f t="shared" si="39"/>
        <v>6</v>
      </c>
      <c r="CN19" s="46">
        <v>44</v>
      </c>
      <c r="CO19" s="44">
        <f t="shared" si="40"/>
        <v>44</v>
      </c>
      <c r="CP19" s="42">
        <f t="shared" si="71"/>
        <v>827</v>
      </c>
      <c r="CQ19" s="42">
        <f t="shared" si="41"/>
        <v>238</v>
      </c>
      <c r="CR19" s="45">
        <f t="shared" si="42"/>
        <v>1065</v>
      </c>
      <c r="CS19" s="47"/>
      <c r="CT19" s="48">
        <f t="shared" si="72"/>
        <v>0.24160093485246859</v>
      </c>
      <c r="CU19" s="48">
        <f t="shared" si="73"/>
        <v>0.51182795698924732</v>
      </c>
      <c r="CV19" s="48">
        <f t="shared" si="74"/>
        <v>0.27391975308641975</v>
      </c>
      <c r="CW19" s="47"/>
      <c r="CX19" s="8"/>
      <c r="CY19" s="42">
        <f t="shared" si="75"/>
        <v>9</v>
      </c>
      <c r="CZ19" s="42">
        <v>2799203</v>
      </c>
      <c r="DA19" s="43" t="s">
        <v>28</v>
      </c>
      <c r="DB19" s="44" t="s">
        <v>2</v>
      </c>
      <c r="DC19" s="44">
        <v>1</v>
      </c>
      <c r="DD19" s="44">
        <v>0</v>
      </c>
      <c r="DE19" s="46">
        <f t="shared" si="76"/>
        <v>222</v>
      </c>
      <c r="DF19" s="44">
        <f t="shared" si="43"/>
        <v>222</v>
      </c>
      <c r="DG19" s="46">
        <f t="shared" si="77"/>
        <v>199</v>
      </c>
      <c r="DH19" s="44">
        <f t="shared" si="44"/>
        <v>199</v>
      </c>
      <c r="DI19" s="46">
        <f t="shared" si="78"/>
        <v>177</v>
      </c>
      <c r="DJ19" s="44">
        <f t="shared" si="45"/>
        <v>177</v>
      </c>
      <c r="DK19" s="46">
        <f t="shared" si="79"/>
        <v>177</v>
      </c>
      <c r="DL19" s="44">
        <f t="shared" si="46"/>
        <v>177</v>
      </c>
      <c r="DM19" s="46">
        <f t="shared" si="80"/>
        <v>100</v>
      </c>
      <c r="DN19" s="44">
        <f t="shared" si="47"/>
        <v>100</v>
      </c>
      <c r="DO19" s="46">
        <f t="shared" si="81"/>
        <v>322</v>
      </c>
      <c r="DP19" s="44">
        <f t="shared" si="48"/>
        <v>322</v>
      </c>
      <c r="DQ19" s="46">
        <f t="shared" si="82"/>
        <v>3</v>
      </c>
      <c r="DR19" s="44">
        <f t="shared" si="49"/>
        <v>3</v>
      </c>
      <c r="DS19" s="46">
        <f t="shared" si="83"/>
        <v>38</v>
      </c>
      <c r="DT19" s="44">
        <f t="shared" si="50"/>
        <v>38</v>
      </c>
      <c r="DU19" s="46">
        <f t="shared" si="84"/>
        <v>124</v>
      </c>
      <c r="DV19" s="44">
        <f t="shared" si="51"/>
        <v>124</v>
      </c>
      <c r="DW19" s="44">
        <f t="shared" si="85"/>
        <v>5</v>
      </c>
      <c r="DX19" s="44">
        <f t="shared" si="52"/>
        <v>5</v>
      </c>
      <c r="DY19" s="46">
        <f t="shared" si="86"/>
        <v>155</v>
      </c>
      <c r="DZ19" s="44">
        <f t="shared" si="53"/>
        <v>155</v>
      </c>
      <c r="EA19" s="46">
        <f t="shared" si="87"/>
        <v>222</v>
      </c>
      <c r="EB19" s="44">
        <f t="shared" si="54"/>
        <v>222</v>
      </c>
      <c r="EC19" s="46">
        <f t="shared" si="88"/>
        <v>543</v>
      </c>
      <c r="ED19" s="44">
        <f t="shared" si="55"/>
        <v>543</v>
      </c>
      <c r="EE19" s="46">
        <f t="shared" si="89"/>
        <v>0</v>
      </c>
      <c r="EF19" s="44">
        <f t="shared" si="56"/>
        <v>0</v>
      </c>
      <c r="EG19" s="46">
        <f t="shared" si="90"/>
        <v>177</v>
      </c>
      <c r="EH19" s="44">
        <f t="shared" si="57"/>
        <v>177</v>
      </c>
      <c r="EI19" s="46">
        <f t="shared" si="91"/>
        <v>199</v>
      </c>
      <c r="EJ19" s="44">
        <f t="shared" si="58"/>
        <v>199</v>
      </c>
      <c r="EK19" s="46">
        <f t="shared" si="92"/>
        <v>33</v>
      </c>
      <c r="EL19" s="44">
        <f t="shared" si="59"/>
        <v>33</v>
      </c>
      <c r="EM19" s="46">
        <f t="shared" si="93"/>
        <v>16</v>
      </c>
      <c r="EN19" s="44">
        <f t="shared" si="60"/>
        <v>16</v>
      </c>
      <c r="EO19" s="46">
        <f t="shared" si="94"/>
        <v>111</v>
      </c>
      <c r="EP19" s="44">
        <f t="shared" si="61"/>
        <v>111</v>
      </c>
      <c r="EQ19" s="42">
        <f t="shared" si="95"/>
        <v>2596</v>
      </c>
      <c r="ER19" s="42">
        <f t="shared" si="62"/>
        <v>227</v>
      </c>
      <c r="ES19" s="45">
        <f t="shared" si="63"/>
        <v>2823</v>
      </c>
      <c r="ET19" s="47"/>
      <c r="EU19" s="49">
        <f t="shared" si="64"/>
        <v>0.75839906514753141</v>
      </c>
      <c r="EV19" s="48">
        <f t="shared" si="65"/>
        <v>0.48817204301075268</v>
      </c>
      <c r="EW19" s="48">
        <f t="shared" si="66"/>
        <v>0.7260802469135802</v>
      </c>
      <c r="EX19" s="47"/>
      <c r="EY19" s="47">
        <f t="shared" si="96"/>
        <v>3423</v>
      </c>
      <c r="EZ19" s="47">
        <f t="shared" si="67"/>
        <v>465</v>
      </c>
      <c r="FA19" s="47">
        <f t="shared" si="68"/>
        <v>3888</v>
      </c>
      <c r="FB19" s="47"/>
      <c r="FC19" s="6"/>
      <c r="FD19" s="6"/>
    </row>
    <row r="20" spans="2:160" ht="21.75" customHeight="1" x14ac:dyDescent="0.2">
      <c r="B20" s="42">
        <f t="shared" si="69"/>
        <v>10</v>
      </c>
      <c r="C20" s="42">
        <v>2719097</v>
      </c>
      <c r="D20" s="43" t="s">
        <v>29</v>
      </c>
      <c r="E20" s="44" t="s">
        <v>20</v>
      </c>
      <c r="F20" s="44">
        <v>2</v>
      </c>
      <c r="G20" s="44">
        <v>0</v>
      </c>
      <c r="H20" s="44">
        <v>310</v>
      </c>
      <c r="I20" s="44">
        <f t="shared" si="0"/>
        <v>620</v>
      </c>
      <c r="J20" s="44">
        <v>279</v>
      </c>
      <c r="K20" s="44">
        <f t="shared" si="1"/>
        <v>558</v>
      </c>
      <c r="L20" s="44">
        <v>248</v>
      </c>
      <c r="M20" s="44">
        <f t="shared" si="2"/>
        <v>496</v>
      </c>
      <c r="N20" s="44">
        <v>217</v>
      </c>
      <c r="O20" s="44">
        <f t="shared" si="3"/>
        <v>434</v>
      </c>
      <c r="P20" s="44">
        <v>154</v>
      </c>
      <c r="Q20" s="44">
        <f t="shared" si="4"/>
        <v>308</v>
      </c>
      <c r="R20" s="44">
        <v>372</v>
      </c>
      <c r="S20" s="44">
        <f t="shared" si="5"/>
        <v>744</v>
      </c>
      <c r="T20" s="44">
        <v>64</v>
      </c>
      <c r="U20" s="44">
        <f t="shared" si="6"/>
        <v>128</v>
      </c>
      <c r="V20" s="44">
        <v>63</v>
      </c>
      <c r="W20" s="44">
        <f t="shared" si="7"/>
        <v>126</v>
      </c>
      <c r="X20" s="44">
        <v>154</v>
      </c>
      <c r="Y20" s="44">
        <f t="shared" si="8"/>
        <v>308</v>
      </c>
      <c r="Z20" s="44">
        <v>6</v>
      </c>
      <c r="AA20" s="44">
        <f t="shared" si="9"/>
        <v>12</v>
      </c>
      <c r="AB20" s="44">
        <v>217</v>
      </c>
      <c r="AC20" s="44">
        <f t="shared" si="10"/>
        <v>434</v>
      </c>
      <c r="AD20" s="44">
        <v>310</v>
      </c>
      <c r="AE20" s="44">
        <f t="shared" si="11"/>
        <v>620</v>
      </c>
      <c r="AF20" s="44">
        <v>651</v>
      </c>
      <c r="AG20" s="44">
        <f t="shared" si="12"/>
        <v>1302</v>
      </c>
      <c r="AH20" s="44">
        <v>93</v>
      </c>
      <c r="AI20" s="44">
        <f t="shared" si="13"/>
        <v>186</v>
      </c>
      <c r="AJ20" s="44">
        <v>248</v>
      </c>
      <c r="AK20" s="44">
        <f t="shared" si="14"/>
        <v>496</v>
      </c>
      <c r="AL20" s="44">
        <v>279</v>
      </c>
      <c r="AM20" s="44">
        <f t="shared" si="15"/>
        <v>558</v>
      </c>
      <c r="AN20" s="44">
        <v>46</v>
      </c>
      <c r="AO20" s="44">
        <f t="shared" si="16"/>
        <v>92</v>
      </c>
      <c r="AP20" s="44">
        <v>22</v>
      </c>
      <c r="AQ20" s="44">
        <f t="shared" si="17"/>
        <v>44</v>
      </c>
      <c r="AR20" s="44">
        <v>155</v>
      </c>
      <c r="AS20" s="44">
        <f t="shared" si="18"/>
        <v>310</v>
      </c>
      <c r="AT20" s="42">
        <f t="shared" si="19"/>
        <v>3423</v>
      </c>
      <c r="AU20" s="42">
        <f t="shared" si="20"/>
        <v>465</v>
      </c>
      <c r="AV20" s="45">
        <f t="shared" si="21"/>
        <v>7776</v>
      </c>
      <c r="AW20" s="6"/>
      <c r="AX20" s="42">
        <f t="shared" si="70"/>
        <v>10</v>
      </c>
      <c r="AY20" s="42">
        <v>2719097</v>
      </c>
      <c r="AZ20" s="43" t="s">
        <v>29</v>
      </c>
      <c r="BA20" s="44" t="s">
        <v>20</v>
      </c>
      <c r="BB20" s="44">
        <v>2</v>
      </c>
      <c r="BC20" s="44">
        <v>0</v>
      </c>
      <c r="BD20" s="46">
        <v>88</v>
      </c>
      <c r="BE20" s="44">
        <f t="shared" si="22"/>
        <v>176</v>
      </c>
      <c r="BF20" s="46">
        <v>80</v>
      </c>
      <c r="BG20" s="44">
        <f t="shared" si="23"/>
        <v>160</v>
      </c>
      <c r="BH20" s="46">
        <v>71</v>
      </c>
      <c r="BI20" s="44">
        <f t="shared" si="24"/>
        <v>142</v>
      </c>
      <c r="BJ20" s="46">
        <v>40</v>
      </c>
      <c r="BK20" s="44">
        <f t="shared" si="25"/>
        <v>80</v>
      </c>
      <c r="BL20" s="46">
        <v>54</v>
      </c>
      <c r="BM20" s="44">
        <f t="shared" si="26"/>
        <v>108</v>
      </c>
      <c r="BN20" s="46">
        <v>50</v>
      </c>
      <c r="BO20" s="44">
        <f t="shared" si="27"/>
        <v>100</v>
      </c>
      <c r="BP20" s="46">
        <v>61</v>
      </c>
      <c r="BQ20" s="44">
        <f t="shared" si="28"/>
        <v>122</v>
      </c>
      <c r="BR20" s="46">
        <v>25</v>
      </c>
      <c r="BS20" s="44">
        <f t="shared" si="29"/>
        <v>50</v>
      </c>
      <c r="BT20" s="46">
        <v>30</v>
      </c>
      <c r="BU20" s="44">
        <f t="shared" si="30"/>
        <v>60</v>
      </c>
      <c r="BV20" s="44">
        <v>1</v>
      </c>
      <c r="BW20" s="44">
        <f t="shared" si="31"/>
        <v>2</v>
      </c>
      <c r="BX20" s="46">
        <v>62</v>
      </c>
      <c r="BY20" s="44">
        <f t="shared" si="32"/>
        <v>124</v>
      </c>
      <c r="BZ20" s="46">
        <v>88</v>
      </c>
      <c r="CA20" s="44">
        <f t="shared" si="33"/>
        <v>176</v>
      </c>
      <c r="CB20" s="46">
        <v>108</v>
      </c>
      <c r="CC20" s="44">
        <f t="shared" si="34"/>
        <v>216</v>
      </c>
      <c r="CD20" s="46">
        <v>93</v>
      </c>
      <c r="CE20" s="44">
        <f t="shared" si="35"/>
        <v>186</v>
      </c>
      <c r="CF20" s="46">
        <v>71</v>
      </c>
      <c r="CG20" s="44">
        <f t="shared" si="36"/>
        <v>142</v>
      </c>
      <c r="CH20" s="46">
        <v>80</v>
      </c>
      <c r="CI20" s="44">
        <f t="shared" si="37"/>
        <v>160</v>
      </c>
      <c r="CJ20" s="46">
        <v>13</v>
      </c>
      <c r="CK20" s="44">
        <f t="shared" si="38"/>
        <v>26</v>
      </c>
      <c r="CL20" s="46">
        <v>6</v>
      </c>
      <c r="CM20" s="44">
        <f t="shared" si="39"/>
        <v>12</v>
      </c>
      <c r="CN20" s="46">
        <v>44</v>
      </c>
      <c r="CO20" s="44">
        <f t="shared" si="40"/>
        <v>88</v>
      </c>
      <c r="CP20" s="42">
        <f t="shared" si="71"/>
        <v>827</v>
      </c>
      <c r="CQ20" s="42">
        <f t="shared" si="41"/>
        <v>238</v>
      </c>
      <c r="CR20" s="45">
        <f t="shared" si="42"/>
        <v>2130</v>
      </c>
      <c r="CS20" s="47"/>
      <c r="CT20" s="48">
        <f t="shared" si="72"/>
        <v>0.24160093485246859</v>
      </c>
      <c r="CU20" s="48">
        <f t="shared" si="73"/>
        <v>0.51182795698924732</v>
      </c>
      <c r="CV20" s="48">
        <f t="shared" si="74"/>
        <v>0.27391975308641975</v>
      </c>
      <c r="CW20" s="47"/>
      <c r="CX20" s="8"/>
      <c r="CY20" s="42">
        <f t="shared" si="75"/>
        <v>10</v>
      </c>
      <c r="CZ20" s="42">
        <v>2719097</v>
      </c>
      <c r="DA20" s="43" t="s">
        <v>29</v>
      </c>
      <c r="DB20" s="44" t="s">
        <v>20</v>
      </c>
      <c r="DC20" s="44">
        <v>2</v>
      </c>
      <c r="DD20" s="44">
        <v>0</v>
      </c>
      <c r="DE20" s="46">
        <f t="shared" si="76"/>
        <v>222</v>
      </c>
      <c r="DF20" s="44">
        <f t="shared" si="43"/>
        <v>444</v>
      </c>
      <c r="DG20" s="46">
        <f t="shared" si="77"/>
        <v>199</v>
      </c>
      <c r="DH20" s="44">
        <f t="shared" si="44"/>
        <v>398</v>
      </c>
      <c r="DI20" s="46">
        <f t="shared" si="78"/>
        <v>177</v>
      </c>
      <c r="DJ20" s="44">
        <f t="shared" si="45"/>
        <v>354</v>
      </c>
      <c r="DK20" s="46">
        <f t="shared" si="79"/>
        <v>177</v>
      </c>
      <c r="DL20" s="44">
        <f t="shared" si="46"/>
        <v>354</v>
      </c>
      <c r="DM20" s="46">
        <f t="shared" si="80"/>
        <v>100</v>
      </c>
      <c r="DN20" s="44">
        <f t="shared" si="47"/>
        <v>200</v>
      </c>
      <c r="DO20" s="46">
        <f t="shared" si="81"/>
        <v>322</v>
      </c>
      <c r="DP20" s="44">
        <f t="shared" si="48"/>
        <v>644</v>
      </c>
      <c r="DQ20" s="46">
        <f t="shared" si="82"/>
        <v>3</v>
      </c>
      <c r="DR20" s="44">
        <f t="shared" si="49"/>
        <v>6</v>
      </c>
      <c r="DS20" s="46">
        <f t="shared" si="83"/>
        <v>38</v>
      </c>
      <c r="DT20" s="44">
        <f t="shared" si="50"/>
        <v>76</v>
      </c>
      <c r="DU20" s="46">
        <f t="shared" si="84"/>
        <v>124</v>
      </c>
      <c r="DV20" s="44">
        <f t="shared" si="51"/>
        <v>248</v>
      </c>
      <c r="DW20" s="44">
        <f t="shared" si="85"/>
        <v>5</v>
      </c>
      <c r="DX20" s="44">
        <f t="shared" si="52"/>
        <v>10</v>
      </c>
      <c r="DY20" s="46">
        <f t="shared" si="86"/>
        <v>155</v>
      </c>
      <c r="DZ20" s="44">
        <f t="shared" si="53"/>
        <v>310</v>
      </c>
      <c r="EA20" s="46">
        <f t="shared" si="87"/>
        <v>222</v>
      </c>
      <c r="EB20" s="44">
        <f t="shared" si="54"/>
        <v>444</v>
      </c>
      <c r="EC20" s="46">
        <f t="shared" si="88"/>
        <v>543</v>
      </c>
      <c r="ED20" s="44">
        <f t="shared" si="55"/>
        <v>1086</v>
      </c>
      <c r="EE20" s="46">
        <f t="shared" si="89"/>
        <v>0</v>
      </c>
      <c r="EF20" s="44">
        <f t="shared" si="56"/>
        <v>0</v>
      </c>
      <c r="EG20" s="46">
        <f t="shared" si="90"/>
        <v>177</v>
      </c>
      <c r="EH20" s="44">
        <f t="shared" si="57"/>
        <v>354</v>
      </c>
      <c r="EI20" s="46">
        <f t="shared" si="91"/>
        <v>199</v>
      </c>
      <c r="EJ20" s="44">
        <f t="shared" si="58"/>
        <v>398</v>
      </c>
      <c r="EK20" s="46">
        <f t="shared" si="92"/>
        <v>33</v>
      </c>
      <c r="EL20" s="44">
        <f t="shared" si="59"/>
        <v>66</v>
      </c>
      <c r="EM20" s="46">
        <f t="shared" si="93"/>
        <v>16</v>
      </c>
      <c r="EN20" s="44">
        <f t="shared" si="60"/>
        <v>32</v>
      </c>
      <c r="EO20" s="46">
        <f t="shared" si="94"/>
        <v>111</v>
      </c>
      <c r="EP20" s="44">
        <f t="shared" si="61"/>
        <v>222</v>
      </c>
      <c r="EQ20" s="42">
        <f t="shared" si="95"/>
        <v>2596</v>
      </c>
      <c r="ER20" s="42">
        <f t="shared" si="62"/>
        <v>227</v>
      </c>
      <c r="ES20" s="45">
        <f t="shared" si="63"/>
        <v>5646</v>
      </c>
      <c r="ET20" s="47"/>
      <c r="EU20" s="49">
        <f t="shared" si="64"/>
        <v>0.75839906514753141</v>
      </c>
      <c r="EV20" s="48">
        <f t="shared" si="65"/>
        <v>0.48817204301075268</v>
      </c>
      <c r="EW20" s="48">
        <f t="shared" si="66"/>
        <v>0.7260802469135802</v>
      </c>
      <c r="EX20" s="47"/>
      <c r="EY20" s="47">
        <f t="shared" si="96"/>
        <v>3423</v>
      </c>
      <c r="EZ20" s="47">
        <f t="shared" si="67"/>
        <v>465</v>
      </c>
      <c r="FA20" s="47">
        <f t="shared" si="68"/>
        <v>7776</v>
      </c>
      <c r="FB20" s="47"/>
      <c r="FC20" s="6"/>
      <c r="FD20" s="6"/>
    </row>
    <row r="21" spans="2:160" ht="21.75" customHeight="1" x14ac:dyDescent="0.2">
      <c r="B21" s="42">
        <f t="shared" si="69"/>
        <v>11</v>
      </c>
      <c r="C21" s="42">
        <v>2719099</v>
      </c>
      <c r="D21" s="51" t="s">
        <v>30</v>
      </c>
      <c r="E21" s="44" t="s">
        <v>20</v>
      </c>
      <c r="F21" s="44">
        <v>1</v>
      </c>
      <c r="G21" s="44">
        <v>0</v>
      </c>
      <c r="H21" s="44">
        <v>310</v>
      </c>
      <c r="I21" s="44">
        <f t="shared" si="0"/>
        <v>310</v>
      </c>
      <c r="J21" s="44">
        <v>279</v>
      </c>
      <c r="K21" s="44">
        <f t="shared" si="1"/>
        <v>279</v>
      </c>
      <c r="L21" s="44">
        <v>248</v>
      </c>
      <c r="M21" s="44">
        <f t="shared" si="2"/>
        <v>248</v>
      </c>
      <c r="N21" s="44">
        <v>217</v>
      </c>
      <c r="O21" s="44">
        <f t="shared" si="3"/>
        <v>217</v>
      </c>
      <c r="P21" s="44">
        <v>154</v>
      </c>
      <c r="Q21" s="44">
        <f t="shared" si="4"/>
        <v>154</v>
      </c>
      <c r="R21" s="44">
        <v>372</v>
      </c>
      <c r="S21" s="44">
        <f t="shared" si="5"/>
        <v>372</v>
      </c>
      <c r="T21" s="44">
        <v>64</v>
      </c>
      <c r="U21" s="44">
        <f t="shared" si="6"/>
        <v>64</v>
      </c>
      <c r="V21" s="44">
        <v>63</v>
      </c>
      <c r="W21" s="44">
        <f t="shared" si="7"/>
        <v>63</v>
      </c>
      <c r="X21" s="44">
        <v>154</v>
      </c>
      <c r="Y21" s="44">
        <f t="shared" si="8"/>
        <v>154</v>
      </c>
      <c r="Z21" s="44">
        <v>6</v>
      </c>
      <c r="AA21" s="44">
        <f t="shared" si="9"/>
        <v>6</v>
      </c>
      <c r="AB21" s="44">
        <v>217</v>
      </c>
      <c r="AC21" s="44">
        <f t="shared" si="10"/>
        <v>217</v>
      </c>
      <c r="AD21" s="44">
        <v>310</v>
      </c>
      <c r="AE21" s="44">
        <f t="shared" si="11"/>
        <v>310</v>
      </c>
      <c r="AF21" s="44">
        <v>651</v>
      </c>
      <c r="AG21" s="44">
        <f t="shared" si="12"/>
        <v>651</v>
      </c>
      <c r="AH21" s="44">
        <v>93</v>
      </c>
      <c r="AI21" s="44">
        <f t="shared" si="13"/>
        <v>93</v>
      </c>
      <c r="AJ21" s="44">
        <v>248</v>
      </c>
      <c r="AK21" s="44">
        <f t="shared" si="14"/>
        <v>248</v>
      </c>
      <c r="AL21" s="44">
        <v>279</v>
      </c>
      <c r="AM21" s="44">
        <f t="shared" si="15"/>
        <v>279</v>
      </c>
      <c r="AN21" s="44">
        <v>46</v>
      </c>
      <c r="AO21" s="44">
        <f t="shared" si="16"/>
        <v>46</v>
      </c>
      <c r="AP21" s="44">
        <v>22</v>
      </c>
      <c r="AQ21" s="44">
        <f t="shared" si="17"/>
        <v>22</v>
      </c>
      <c r="AR21" s="44">
        <v>155</v>
      </c>
      <c r="AS21" s="44">
        <f t="shared" si="18"/>
        <v>155</v>
      </c>
      <c r="AT21" s="42">
        <f t="shared" si="19"/>
        <v>3423</v>
      </c>
      <c r="AU21" s="42">
        <f t="shared" si="20"/>
        <v>465</v>
      </c>
      <c r="AV21" s="45">
        <f t="shared" si="21"/>
        <v>3888</v>
      </c>
      <c r="AW21" s="6"/>
      <c r="AX21" s="42">
        <f t="shared" si="70"/>
        <v>11</v>
      </c>
      <c r="AY21" s="42">
        <v>2719099</v>
      </c>
      <c r="AZ21" s="51" t="s">
        <v>30</v>
      </c>
      <c r="BA21" s="44" t="s">
        <v>20</v>
      </c>
      <c r="BB21" s="44">
        <v>1</v>
      </c>
      <c r="BC21" s="44">
        <v>0</v>
      </c>
      <c r="BD21" s="46">
        <v>88</v>
      </c>
      <c r="BE21" s="44">
        <f t="shared" si="22"/>
        <v>88</v>
      </c>
      <c r="BF21" s="46">
        <v>80</v>
      </c>
      <c r="BG21" s="44">
        <f t="shared" si="23"/>
        <v>80</v>
      </c>
      <c r="BH21" s="46">
        <v>71</v>
      </c>
      <c r="BI21" s="44">
        <f t="shared" si="24"/>
        <v>71</v>
      </c>
      <c r="BJ21" s="46">
        <v>40</v>
      </c>
      <c r="BK21" s="44">
        <f t="shared" si="25"/>
        <v>40</v>
      </c>
      <c r="BL21" s="46">
        <v>54</v>
      </c>
      <c r="BM21" s="44">
        <f t="shared" si="26"/>
        <v>54</v>
      </c>
      <c r="BN21" s="46">
        <v>50</v>
      </c>
      <c r="BO21" s="44">
        <f t="shared" si="27"/>
        <v>50</v>
      </c>
      <c r="BP21" s="46">
        <v>61</v>
      </c>
      <c r="BQ21" s="44">
        <f t="shared" si="28"/>
        <v>61</v>
      </c>
      <c r="BR21" s="46">
        <v>25</v>
      </c>
      <c r="BS21" s="44">
        <f t="shared" si="29"/>
        <v>25</v>
      </c>
      <c r="BT21" s="46">
        <v>30</v>
      </c>
      <c r="BU21" s="44">
        <f t="shared" si="30"/>
        <v>30</v>
      </c>
      <c r="BV21" s="44">
        <v>1</v>
      </c>
      <c r="BW21" s="44">
        <f t="shared" si="31"/>
        <v>1</v>
      </c>
      <c r="BX21" s="46">
        <v>62</v>
      </c>
      <c r="BY21" s="44">
        <f t="shared" si="32"/>
        <v>62</v>
      </c>
      <c r="BZ21" s="46">
        <v>88</v>
      </c>
      <c r="CA21" s="44">
        <f t="shared" si="33"/>
        <v>88</v>
      </c>
      <c r="CB21" s="46">
        <v>108</v>
      </c>
      <c r="CC21" s="44">
        <f t="shared" si="34"/>
        <v>108</v>
      </c>
      <c r="CD21" s="46">
        <v>93</v>
      </c>
      <c r="CE21" s="44">
        <f t="shared" si="35"/>
        <v>93</v>
      </c>
      <c r="CF21" s="46">
        <v>71</v>
      </c>
      <c r="CG21" s="44">
        <f t="shared" si="36"/>
        <v>71</v>
      </c>
      <c r="CH21" s="46">
        <v>80</v>
      </c>
      <c r="CI21" s="44">
        <f t="shared" si="37"/>
        <v>80</v>
      </c>
      <c r="CJ21" s="46">
        <v>13</v>
      </c>
      <c r="CK21" s="44">
        <f t="shared" si="38"/>
        <v>13</v>
      </c>
      <c r="CL21" s="46">
        <v>6</v>
      </c>
      <c r="CM21" s="44">
        <f t="shared" si="39"/>
        <v>6</v>
      </c>
      <c r="CN21" s="46">
        <v>44</v>
      </c>
      <c r="CO21" s="44">
        <f t="shared" si="40"/>
        <v>44</v>
      </c>
      <c r="CP21" s="42">
        <f t="shared" si="71"/>
        <v>827</v>
      </c>
      <c r="CQ21" s="42">
        <f t="shared" si="41"/>
        <v>238</v>
      </c>
      <c r="CR21" s="45">
        <f t="shared" si="42"/>
        <v>1065</v>
      </c>
      <c r="CS21" s="47"/>
      <c r="CT21" s="48">
        <f t="shared" si="72"/>
        <v>0.24160093485246859</v>
      </c>
      <c r="CU21" s="48">
        <f t="shared" si="73"/>
        <v>0.51182795698924732</v>
      </c>
      <c r="CV21" s="48">
        <f t="shared" si="74"/>
        <v>0.27391975308641975</v>
      </c>
      <c r="CW21" s="47"/>
      <c r="CX21" s="8"/>
      <c r="CY21" s="42">
        <f t="shared" si="75"/>
        <v>11</v>
      </c>
      <c r="CZ21" s="42">
        <v>2719099</v>
      </c>
      <c r="DA21" s="51" t="s">
        <v>30</v>
      </c>
      <c r="DB21" s="44" t="s">
        <v>20</v>
      </c>
      <c r="DC21" s="44">
        <v>1</v>
      </c>
      <c r="DD21" s="44">
        <v>0</v>
      </c>
      <c r="DE21" s="46">
        <f t="shared" si="76"/>
        <v>222</v>
      </c>
      <c r="DF21" s="44">
        <f t="shared" si="43"/>
        <v>222</v>
      </c>
      <c r="DG21" s="46">
        <f t="shared" si="77"/>
        <v>199</v>
      </c>
      <c r="DH21" s="44">
        <f t="shared" si="44"/>
        <v>199</v>
      </c>
      <c r="DI21" s="46">
        <f t="shared" si="78"/>
        <v>177</v>
      </c>
      <c r="DJ21" s="44">
        <f t="shared" si="45"/>
        <v>177</v>
      </c>
      <c r="DK21" s="46">
        <f t="shared" si="79"/>
        <v>177</v>
      </c>
      <c r="DL21" s="44">
        <f t="shared" si="46"/>
        <v>177</v>
      </c>
      <c r="DM21" s="46">
        <f t="shared" si="80"/>
        <v>100</v>
      </c>
      <c r="DN21" s="44">
        <f t="shared" si="47"/>
        <v>100</v>
      </c>
      <c r="DO21" s="46">
        <f t="shared" si="81"/>
        <v>322</v>
      </c>
      <c r="DP21" s="44">
        <f t="shared" si="48"/>
        <v>322</v>
      </c>
      <c r="DQ21" s="46">
        <f t="shared" si="82"/>
        <v>3</v>
      </c>
      <c r="DR21" s="44">
        <f t="shared" si="49"/>
        <v>3</v>
      </c>
      <c r="DS21" s="46">
        <f t="shared" si="83"/>
        <v>38</v>
      </c>
      <c r="DT21" s="44">
        <f t="shared" si="50"/>
        <v>38</v>
      </c>
      <c r="DU21" s="46">
        <f t="shared" si="84"/>
        <v>124</v>
      </c>
      <c r="DV21" s="44">
        <f t="shared" si="51"/>
        <v>124</v>
      </c>
      <c r="DW21" s="44">
        <f t="shared" si="85"/>
        <v>5</v>
      </c>
      <c r="DX21" s="44">
        <f t="shared" si="52"/>
        <v>5</v>
      </c>
      <c r="DY21" s="46">
        <f t="shared" si="86"/>
        <v>155</v>
      </c>
      <c r="DZ21" s="44">
        <f t="shared" si="53"/>
        <v>155</v>
      </c>
      <c r="EA21" s="46">
        <f t="shared" si="87"/>
        <v>222</v>
      </c>
      <c r="EB21" s="44">
        <f t="shared" si="54"/>
        <v>222</v>
      </c>
      <c r="EC21" s="46">
        <f t="shared" si="88"/>
        <v>543</v>
      </c>
      <c r="ED21" s="44">
        <f t="shared" si="55"/>
        <v>543</v>
      </c>
      <c r="EE21" s="46">
        <f t="shared" si="89"/>
        <v>0</v>
      </c>
      <c r="EF21" s="44">
        <f t="shared" si="56"/>
        <v>0</v>
      </c>
      <c r="EG21" s="46">
        <f t="shared" si="90"/>
        <v>177</v>
      </c>
      <c r="EH21" s="44">
        <f t="shared" si="57"/>
        <v>177</v>
      </c>
      <c r="EI21" s="46">
        <f t="shared" si="91"/>
        <v>199</v>
      </c>
      <c r="EJ21" s="44">
        <f t="shared" si="58"/>
        <v>199</v>
      </c>
      <c r="EK21" s="46">
        <f t="shared" si="92"/>
        <v>33</v>
      </c>
      <c r="EL21" s="44">
        <f t="shared" si="59"/>
        <v>33</v>
      </c>
      <c r="EM21" s="46">
        <f t="shared" si="93"/>
        <v>16</v>
      </c>
      <c r="EN21" s="44">
        <f t="shared" si="60"/>
        <v>16</v>
      </c>
      <c r="EO21" s="46">
        <f t="shared" si="94"/>
        <v>111</v>
      </c>
      <c r="EP21" s="44">
        <f t="shared" si="61"/>
        <v>111</v>
      </c>
      <c r="EQ21" s="42">
        <f t="shared" si="95"/>
        <v>2596</v>
      </c>
      <c r="ER21" s="42">
        <f t="shared" si="62"/>
        <v>227</v>
      </c>
      <c r="ES21" s="45">
        <f t="shared" si="63"/>
        <v>2823</v>
      </c>
      <c r="ET21" s="47"/>
      <c r="EU21" s="49">
        <f t="shared" si="64"/>
        <v>0.75839906514753141</v>
      </c>
      <c r="EV21" s="48">
        <f t="shared" si="65"/>
        <v>0.48817204301075268</v>
      </c>
      <c r="EW21" s="48">
        <f t="shared" si="66"/>
        <v>0.7260802469135802</v>
      </c>
      <c r="EX21" s="47"/>
      <c r="EY21" s="47">
        <f t="shared" si="96"/>
        <v>3423</v>
      </c>
      <c r="EZ21" s="47">
        <f t="shared" si="67"/>
        <v>465</v>
      </c>
      <c r="FA21" s="47">
        <f t="shared" si="68"/>
        <v>3888</v>
      </c>
      <c r="FB21" s="47"/>
      <c r="FC21" s="6"/>
      <c r="FD21" s="6"/>
    </row>
    <row r="22" spans="2:160" ht="21.75" customHeight="1" x14ac:dyDescent="0.2">
      <c r="B22" s="42">
        <f t="shared" si="69"/>
        <v>12</v>
      </c>
      <c r="C22" s="42">
        <v>2732099</v>
      </c>
      <c r="D22" s="43" t="s">
        <v>31</v>
      </c>
      <c r="E22" s="52" t="s">
        <v>32</v>
      </c>
      <c r="F22" s="52">
        <v>1</v>
      </c>
      <c r="G22" s="44">
        <v>0</v>
      </c>
      <c r="H22" s="44">
        <v>0</v>
      </c>
      <c r="I22" s="44">
        <f t="shared" si="0"/>
        <v>0</v>
      </c>
      <c r="J22" s="44">
        <v>0</v>
      </c>
      <c r="K22" s="44">
        <f t="shared" si="1"/>
        <v>0</v>
      </c>
      <c r="L22" s="44">
        <v>0</v>
      </c>
      <c r="M22" s="44">
        <f t="shared" si="2"/>
        <v>0</v>
      </c>
      <c r="N22" s="44">
        <v>0</v>
      </c>
      <c r="O22" s="44">
        <f t="shared" si="3"/>
        <v>0</v>
      </c>
      <c r="P22" s="44">
        <v>154</v>
      </c>
      <c r="Q22" s="44">
        <f t="shared" si="4"/>
        <v>154</v>
      </c>
      <c r="R22" s="44">
        <v>0</v>
      </c>
      <c r="S22" s="44">
        <f t="shared" si="5"/>
        <v>0</v>
      </c>
      <c r="T22" s="44">
        <v>64</v>
      </c>
      <c r="U22" s="44">
        <f t="shared" si="6"/>
        <v>64</v>
      </c>
      <c r="V22" s="44">
        <v>0</v>
      </c>
      <c r="W22" s="44">
        <f t="shared" si="7"/>
        <v>0</v>
      </c>
      <c r="X22" s="44">
        <v>154</v>
      </c>
      <c r="Y22" s="44">
        <f t="shared" si="8"/>
        <v>154</v>
      </c>
      <c r="Z22" s="44">
        <v>0</v>
      </c>
      <c r="AA22" s="44">
        <f t="shared" si="9"/>
        <v>0</v>
      </c>
      <c r="AB22" s="44">
        <v>0</v>
      </c>
      <c r="AC22" s="44">
        <f t="shared" si="10"/>
        <v>0</v>
      </c>
      <c r="AD22" s="44">
        <v>0</v>
      </c>
      <c r="AE22" s="44">
        <f t="shared" si="11"/>
        <v>0</v>
      </c>
      <c r="AF22" s="44">
        <v>0</v>
      </c>
      <c r="AG22" s="44">
        <f t="shared" si="12"/>
        <v>0</v>
      </c>
      <c r="AH22" s="44">
        <v>93</v>
      </c>
      <c r="AI22" s="44">
        <f t="shared" si="13"/>
        <v>93</v>
      </c>
      <c r="AJ22" s="44">
        <v>0</v>
      </c>
      <c r="AK22" s="44">
        <f t="shared" si="14"/>
        <v>0</v>
      </c>
      <c r="AL22" s="44">
        <v>0</v>
      </c>
      <c r="AM22" s="44">
        <f t="shared" si="15"/>
        <v>0</v>
      </c>
      <c r="AN22" s="44">
        <v>0</v>
      </c>
      <c r="AO22" s="44">
        <f t="shared" si="16"/>
        <v>0</v>
      </c>
      <c r="AP22" s="44">
        <v>0</v>
      </c>
      <c r="AQ22" s="44">
        <f t="shared" si="17"/>
        <v>0</v>
      </c>
      <c r="AR22" s="44">
        <v>0</v>
      </c>
      <c r="AS22" s="44">
        <f t="shared" si="18"/>
        <v>0</v>
      </c>
      <c r="AT22" s="42">
        <v>0</v>
      </c>
      <c r="AU22" s="42">
        <f t="shared" si="20"/>
        <v>465</v>
      </c>
      <c r="AV22" s="45">
        <f t="shared" si="21"/>
        <v>465</v>
      </c>
      <c r="AW22" s="6"/>
      <c r="AX22" s="42">
        <f>AX21+1</f>
        <v>12</v>
      </c>
      <c r="AY22" s="42">
        <v>2732099</v>
      </c>
      <c r="AZ22" s="43" t="s">
        <v>31</v>
      </c>
      <c r="BA22" s="52" t="s">
        <v>32</v>
      </c>
      <c r="BB22" s="52">
        <v>1</v>
      </c>
      <c r="BC22" s="44">
        <v>0</v>
      </c>
      <c r="BD22" s="44">
        <v>0</v>
      </c>
      <c r="BE22" s="44">
        <f t="shared" si="22"/>
        <v>0</v>
      </c>
      <c r="BF22" s="46">
        <v>0</v>
      </c>
      <c r="BG22" s="44">
        <f t="shared" si="23"/>
        <v>0</v>
      </c>
      <c r="BH22" s="46">
        <v>0</v>
      </c>
      <c r="BI22" s="44">
        <f t="shared" si="24"/>
        <v>0</v>
      </c>
      <c r="BJ22" s="46">
        <v>0</v>
      </c>
      <c r="BK22" s="44">
        <f t="shared" si="25"/>
        <v>0</v>
      </c>
      <c r="BL22" s="46">
        <v>54</v>
      </c>
      <c r="BM22" s="44">
        <f t="shared" si="26"/>
        <v>54</v>
      </c>
      <c r="BN22" s="46">
        <v>0</v>
      </c>
      <c r="BO22" s="44">
        <f t="shared" si="27"/>
        <v>0</v>
      </c>
      <c r="BP22" s="46">
        <v>61</v>
      </c>
      <c r="BQ22" s="44">
        <f t="shared" si="28"/>
        <v>61</v>
      </c>
      <c r="BR22" s="46">
        <v>0</v>
      </c>
      <c r="BS22" s="44">
        <f t="shared" si="29"/>
        <v>0</v>
      </c>
      <c r="BT22" s="46">
        <v>30</v>
      </c>
      <c r="BU22" s="44">
        <f t="shared" si="30"/>
        <v>30</v>
      </c>
      <c r="BV22" s="44">
        <v>0</v>
      </c>
      <c r="BW22" s="44">
        <f t="shared" si="31"/>
        <v>0</v>
      </c>
      <c r="BX22" s="46">
        <v>0</v>
      </c>
      <c r="BY22" s="44">
        <f t="shared" si="32"/>
        <v>0</v>
      </c>
      <c r="BZ22" s="46">
        <v>0</v>
      </c>
      <c r="CA22" s="44">
        <f t="shared" si="33"/>
        <v>0</v>
      </c>
      <c r="CB22" s="46">
        <v>0</v>
      </c>
      <c r="CC22" s="44">
        <f t="shared" si="34"/>
        <v>0</v>
      </c>
      <c r="CD22" s="46">
        <v>93</v>
      </c>
      <c r="CE22" s="44">
        <f t="shared" si="35"/>
        <v>93</v>
      </c>
      <c r="CF22" s="46">
        <v>0</v>
      </c>
      <c r="CG22" s="44">
        <f t="shared" si="36"/>
        <v>0</v>
      </c>
      <c r="CH22" s="46">
        <v>0</v>
      </c>
      <c r="CI22" s="44">
        <f t="shared" si="37"/>
        <v>0</v>
      </c>
      <c r="CJ22" s="46">
        <v>0</v>
      </c>
      <c r="CK22" s="44">
        <f t="shared" si="38"/>
        <v>0</v>
      </c>
      <c r="CL22" s="46">
        <v>0</v>
      </c>
      <c r="CM22" s="44">
        <f t="shared" si="39"/>
        <v>0</v>
      </c>
      <c r="CN22" s="46">
        <v>0</v>
      </c>
      <c r="CO22" s="44">
        <f t="shared" si="40"/>
        <v>0</v>
      </c>
      <c r="CP22" s="42">
        <v>0</v>
      </c>
      <c r="CQ22" s="42">
        <f t="shared" si="41"/>
        <v>238</v>
      </c>
      <c r="CR22" s="45">
        <f t="shared" si="42"/>
        <v>238</v>
      </c>
      <c r="CS22" s="47"/>
      <c r="CT22" s="48" t="s">
        <v>119</v>
      </c>
      <c r="CU22" s="48">
        <f t="shared" si="73"/>
        <v>0.51182795698924732</v>
      </c>
      <c r="CV22" s="48">
        <f t="shared" si="74"/>
        <v>0.51182795698924732</v>
      </c>
      <c r="CW22" s="47"/>
      <c r="CX22" s="8"/>
      <c r="CY22" s="42">
        <f>CY21+1</f>
        <v>12</v>
      </c>
      <c r="CZ22" s="42">
        <v>2732099</v>
      </c>
      <c r="DA22" s="43" t="s">
        <v>31</v>
      </c>
      <c r="DB22" s="52" t="s">
        <v>32</v>
      </c>
      <c r="DC22" s="52">
        <v>1</v>
      </c>
      <c r="DD22" s="44">
        <v>0</v>
      </c>
      <c r="DE22" s="46">
        <f t="shared" si="76"/>
        <v>0</v>
      </c>
      <c r="DF22" s="44">
        <f t="shared" si="43"/>
        <v>0</v>
      </c>
      <c r="DG22" s="46">
        <f t="shared" si="77"/>
        <v>0</v>
      </c>
      <c r="DH22" s="44">
        <f t="shared" si="44"/>
        <v>0</v>
      </c>
      <c r="DI22" s="46">
        <f t="shared" si="78"/>
        <v>0</v>
      </c>
      <c r="DJ22" s="44">
        <f t="shared" si="45"/>
        <v>0</v>
      </c>
      <c r="DK22" s="46">
        <f t="shared" si="79"/>
        <v>0</v>
      </c>
      <c r="DL22" s="44">
        <f t="shared" si="46"/>
        <v>0</v>
      </c>
      <c r="DM22" s="46">
        <f t="shared" si="80"/>
        <v>100</v>
      </c>
      <c r="DN22" s="44">
        <f t="shared" si="47"/>
        <v>100</v>
      </c>
      <c r="DO22" s="46">
        <f t="shared" si="81"/>
        <v>0</v>
      </c>
      <c r="DP22" s="44">
        <f t="shared" si="48"/>
        <v>0</v>
      </c>
      <c r="DQ22" s="46">
        <f t="shared" si="82"/>
        <v>3</v>
      </c>
      <c r="DR22" s="44">
        <f t="shared" si="49"/>
        <v>3</v>
      </c>
      <c r="DS22" s="46">
        <f t="shared" si="83"/>
        <v>0</v>
      </c>
      <c r="DT22" s="44">
        <f t="shared" si="50"/>
        <v>0</v>
      </c>
      <c r="DU22" s="46">
        <f t="shared" si="84"/>
        <v>124</v>
      </c>
      <c r="DV22" s="44">
        <f t="shared" si="51"/>
        <v>124</v>
      </c>
      <c r="DW22" s="44">
        <f t="shared" si="85"/>
        <v>0</v>
      </c>
      <c r="DX22" s="44">
        <f t="shared" si="52"/>
        <v>0</v>
      </c>
      <c r="DY22" s="46">
        <f t="shared" si="86"/>
        <v>0</v>
      </c>
      <c r="DZ22" s="44">
        <f t="shared" si="53"/>
        <v>0</v>
      </c>
      <c r="EA22" s="46">
        <f t="shared" si="87"/>
        <v>0</v>
      </c>
      <c r="EB22" s="44">
        <f t="shared" si="54"/>
        <v>0</v>
      </c>
      <c r="EC22" s="46">
        <f t="shared" si="88"/>
        <v>0</v>
      </c>
      <c r="ED22" s="44">
        <f t="shared" si="55"/>
        <v>0</v>
      </c>
      <c r="EE22" s="46">
        <f t="shared" si="89"/>
        <v>0</v>
      </c>
      <c r="EF22" s="44">
        <f t="shared" si="56"/>
        <v>0</v>
      </c>
      <c r="EG22" s="46">
        <f t="shared" si="90"/>
        <v>0</v>
      </c>
      <c r="EH22" s="44">
        <f t="shared" si="57"/>
        <v>0</v>
      </c>
      <c r="EI22" s="46">
        <f t="shared" si="91"/>
        <v>0</v>
      </c>
      <c r="EJ22" s="44">
        <f t="shared" si="58"/>
        <v>0</v>
      </c>
      <c r="EK22" s="46">
        <f t="shared" si="92"/>
        <v>0</v>
      </c>
      <c r="EL22" s="44">
        <f t="shared" si="59"/>
        <v>0</v>
      </c>
      <c r="EM22" s="46">
        <f t="shared" si="93"/>
        <v>0</v>
      </c>
      <c r="EN22" s="44">
        <f t="shared" si="60"/>
        <v>0</v>
      </c>
      <c r="EO22" s="46">
        <f t="shared" si="94"/>
        <v>0</v>
      </c>
      <c r="EP22" s="44">
        <f t="shared" si="61"/>
        <v>0</v>
      </c>
      <c r="EQ22" s="42">
        <v>0</v>
      </c>
      <c r="ER22" s="42">
        <f t="shared" si="62"/>
        <v>227</v>
      </c>
      <c r="ES22" s="45">
        <f t="shared" si="63"/>
        <v>227</v>
      </c>
      <c r="ET22" s="47"/>
      <c r="EU22" s="49" t="s">
        <v>119</v>
      </c>
      <c r="EV22" s="48">
        <f>+ER22*1/AU22</f>
        <v>0.48817204301075268</v>
      </c>
      <c r="EW22" s="48">
        <f>+ES22*1/AV22</f>
        <v>0.48817204301075268</v>
      </c>
      <c r="EX22" s="47"/>
      <c r="EY22" s="47">
        <f t="shared" si="96"/>
        <v>0</v>
      </c>
      <c r="EZ22" s="47">
        <f t="shared" si="67"/>
        <v>465</v>
      </c>
      <c r="FA22" s="47">
        <f t="shared" si="68"/>
        <v>465</v>
      </c>
      <c r="FB22" s="47"/>
      <c r="FC22" s="6"/>
      <c r="FD22" s="6"/>
    </row>
    <row r="23" spans="2:160" ht="12.75" x14ac:dyDescent="0.25">
      <c r="B23" s="15" t="s">
        <v>3</v>
      </c>
      <c r="C23" s="16"/>
      <c r="D23" s="16"/>
      <c r="E23" s="15" t="s">
        <v>4</v>
      </c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6"/>
      <c r="AX23" s="15" t="s">
        <v>3</v>
      </c>
      <c r="AY23" s="15"/>
      <c r="AZ23" s="15"/>
      <c r="BA23" s="15" t="s">
        <v>4</v>
      </c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8"/>
      <c r="CT23" s="53"/>
      <c r="CU23" s="53"/>
      <c r="CV23" s="53"/>
      <c r="CW23" s="18"/>
      <c r="CX23" s="8"/>
      <c r="CY23" s="15" t="s">
        <v>3</v>
      </c>
      <c r="CZ23" s="15"/>
      <c r="DA23" s="15"/>
      <c r="DB23" s="15" t="s">
        <v>4</v>
      </c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8"/>
      <c r="EU23" s="54"/>
      <c r="EV23" s="53"/>
      <c r="EW23" s="53"/>
      <c r="EX23" s="18"/>
      <c r="EY23" s="47"/>
      <c r="EZ23" s="47"/>
      <c r="FA23" s="47"/>
      <c r="FB23" s="18"/>
      <c r="FC23" s="6"/>
      <c r="FD23" s="6"/>
    </row>
    <row r="24" spans="2:160" ht="12.75" x14ac:dyDescent="0.25">
      <c r="B24" s="17" t="s">
        <v>33</v>
      </c>
      <c r="C24" s="22"/>
      <c r="D24" s="22"/>
      <c r="E24" s="15" t="s">
        <v>34</v>
      </c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6"/>
      <c r="AX24" s="23" t="s">
        <v>33</v>
      </c>
      <c r="AY24" s="23"/>
      <c r="AZ24" s="23"/>
      <c r="BA24" s="15" t="s">
        <v>34</v>
      </c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8"/>
      <c r="CT24" s="53"/>
      <c r="CU24" s="53"/>
      <c r="CV24" s="53"/>
      <c r="CW24" s="18"/>
      <c r="CX24" s="8"/>
      <c r="CY24" s="23" t="s">
        <v>33</v>
      </c>
      <c r="CZ24" s="23"/>
      <c r="DA24" s="23"/>
      <c r="DB24" s="15" t="s">
        <v>34</v>
      </c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8"/>
      <c r="EU24" s="54"/>
      <c r="EV24" s="53"/>
      <c r="EW24" s="53"/>
      <c r="EX24" s="18"/>
      <c r="EY24" s="47"/>
      <c r="EZ24" s="47"/>
      <c r="FA24" s="47"/>
      <c r="FB24" s="18"/>
      <c r="FC24" s="6"/>
      <c r="FD24" s="6"/>
    </row>
    <row r="25" spans="2:160" ht="21.75" customHeight="1" x14ac:dyDescent="0.2">
      <c r="B25" s="15" t="s">
        <v>7</v>
      </c>
      <c r="C25" s="24" t="s">
        <v>0</v>
      </c>
      <c r="D25" s="25" t="s">
        <v>8</v>
      </c>
      <c r="E25" s="25" t="s">
        <v>1</v>
      </c>
      <c r="F25" s="26" t="s">
        <v>9</v>
      </c>
      <c r="G25" s="25" t="s">
        <v>10</v>
      </c>
      <c r="H25" s="15" t="s">
        <v>35</v>
      </c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55" t="s">
        <v>12</v>
      </c>
      <c r="AU25" s="28" t="s">
        <v>13</v>
      </c>
      <c r="AV25" s="24" t="s">
        <v>14</v>
      </c>
      <c r="AW25" s="6"/>
      <c r="AX25" s="15" t="s">
        <v>7</v>
      </c>
      <c r="AY25" s="24" t="s">
        <v>0</v>
      </c>
      <c r="AZ25" s="25" t="s">
        <v>8</v>
      </c>
      <c r="BA25" s="25" t="s">
        <v>1</v>
      </c>
      <c r="BB25" s="25" t="s">
        <v>9</v>
      </c>
      <c r="BC25" s="25" t="s">
        <v>10</v>
      </c>
      <c r="BD25" s="15" t="s">
        <v>35</v>
      </c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27" t="s">
        <v>12</v>
      </c>
      <c r="CQ25" s="28" t="s">
        <v>13</v>
      </c>
      <c r="CR25" s="24" t="s">
        <v>14</v>
      </c>
      <c r="CS25" s="30"/>
      <c r="CT25" s="27" t="s">
        <v>114</v>
      </c>
      <c r="CU25" s="28" t="s">
        <v>115</v>
      </c>
      <c r="CV25" s="24" t="s">
        <v>116</v>
      </c>
      <c r="CW25" s="30"/>
      <c r="CX25" s="8"/>
      <c r="CY25" s="15" t="s">
        <v>7</v>
      </c>
      <c r="CZ25" s="24" t="s">
        <v>0</v>
      </c>
      <c r="DA25" s="25" t="s">
        <v>8</v>
      </c>
      <c r="DB25" s="25" t="s">
        <v>1</v>
      </c>
      <c r="DC25" s="25" t="s">
        <v>9</v>
      </c>
      <c r="DD25" s="25" t="s">
        <v>10</v>
      </c>
      <c r="DE25" s="15" t="s">
        <v>35</v>
      </c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27" t="s">
        <v>12</v>
      </c>
      <c r="ER25" s="28" t="s">
        <v>13</v>
      </c>
      <c r="ES25" s="24" t="s">
        <v>14</v>
      </c>
      <c r="ET25" s="30"/>
      <c r="EU25" s="56" t="s">
        <v>114</v>
      </c>
      <c r="EV25" s="28" t="s">
        <v>115</v>
      </c>
      <c r="EW25" s="24" t="s">
        <v>116</v>
      </c>
      <c r="EX25" s="30"/>
      <c r="EY25" s="47"/>
      <c r="EZ25" s="47"/>
      <c r="FA25" s="47"/>
      <c r="FB25" s="30"/>
      <c r="FC25" s="6"/>
      <c r="FD25" s="6"/>
    </row>
    <row r="26" spans="2:160" ht="89.25" customHeight="1" x14ac:dyDescent="0.25">
      <c r="B26" s="31"/>
      <c r="C26" s="16"/>
      <c r="D26" s="16"/>
      <c r="E26" s="31"/>
      <c r="F26" s="32"/>
      <c r="G26" s="31"/>
      <c r="H26" s="33" t="s">
        <v>61</v>
      </c>
      <c r="I26" s="34" t="s">
        <v>94</v>
      </c>
      <c r="J26" s="33" t="s">
        <v>62</v>
      </c>
      <c r="K26" s="34" t="s">
        <v>95</v>
      </c>
      <c r="L26" s="33" t="s">
        <v>63</v>
      </c>
      <c r="M26" s="35" t="s">
        <v>96</v>
      </c>
      <c r="N26" s="33" t="s">
        <v>64</v>
      </c>
      <c r="O26" s="35" t="s">
        <v>97</v>
      </c>
      <c r="P26" s="36" t="s">
        <v>15</v>
      </c>
      <c r="Q26" s="36" t="s">
        <v>98</v>
      </c>
      <c r="R26" s="33" t="s">
        <v>65</v>
      </c>
      <c r="S26" s="35" t="s">
        <v>99</v>
      </c>
      <c r="T26" s="36" t="s">
        <v>16</v>
      </c>
      <c r="U26" s="36" t="s">
        <v>99</v>
      </c>
      <c r="V26" s="33" t="s">
        <v>66</v>
      </c>
      <c r="W26" s="35" t="s">
        <v>100</v>
      </c>
      <c r="X26" s="36" t="s">
        <v>17</v>
      </c>
      <c r="Y26" s="36" t="s">
        <v>100</v>
      </c>
      <c r="Z26" s="33" t="s">
        <v>67</v>
      </c>
      <c r="AA26" s="35" t="s">
        <v>101</v>
      </c>
      <c r="AB26" s="33" t="s">
        <v>68</v>
      </c>
      <c r="AC26" s="35" t="s">
        <v>102</v>
      </c>
      <c r="AD26" s="33" t="s">
        <v>69</v>
      </c>
      <c r="AE26" s="35" t="s">
        <v>103</v>
      </c>
      <c r="AF26" s="33" t="s">
        <v>70</v>
      </c>
      <c r="AG26" s="35" t="s">
        <v>104</v>
      </c>
      <c r="AH26" s="36" t="s">
        <v>18</v>
      </c>
      <c r="AI26" s="36" t="s">
        <v>104</v>
      </c>
      <c r="AJ26" s="33" t="s">
        <v>71</v>
      </c>
      <c r="AK26" s="35" t="s">
        <v>105</v>
      </c>
      <c r="AL26" s="33" t="s">
        <v>72</v>
      </c>
      <c r="AM26" s="35" t="s">
        <v>106</v>
      </c>
      <c r="AN26" s="33" t="s">
        <v>73</v>
      </c>
      <c r="AO26" s="35" t="s">
        <v>107</v>
      </c>
      <c r="AP26" s="33" t="s">
        <v>74</v>
      </c>
      <c r="AQ26" s="35" t="s">
        <v>108</v>
      </c>
      <c r="AR26" s="33" t="s">
        <v>75</v>
      </c>
      <c r="AS26" s="35" t="s">
        <v>109</v>
      </c>
      <c r="AT26" s="57"/>
      <c r="AU26" s="38"/>
      <c r="AV26" s="31"/>
      <c r="AW26" s="6"/>
      <c r="AX26" s="15"/>
      <c r="AY26" s="24"/>
      <c r="AZ26" s="25"/>
      <c r="BA26" s="25"/>
      <c r="BB26" s="25"/>
      <c r="BC26" s="25"/>
      <c r="BD26" s="33" t="s">
        <v>61</v>
      </c>
      <c r="BE26" s="34" t="s">
        <v>94</v>
      </c>
      <c r="BF26" s="33" t="s">
        <v>62</v>
      </c>
      <c r="BG26" s="34" t="s">
        <v>95</v>
      </c>
      <c r="BH26" s="33" t="s">
        <v>77</v>
      </c>
      <c r="BI26" s="34" t="s">
        <v>96</v>
      </c>
      <c r="BJ26" s="33" t="s">
        <v>64</v>
      </c>
      <c r="BK26" s="34" t="s">
        <v>97</v>
      </c>
      <c r="BL26" s="36" t="s">
        <v>15</v>
      </c>
      <c r="BM26" s="40" t="s">
        <v>98</v>
      </c>
      <c r="BN26" s="33" t="s">
        <v>65</v>
      </c>
      <c r="BO26" s="34" t="s">
        <v>99</v>
      </c>
      <c r="BP26" s="36" t="s">
        <v>16</v>
      </c>
      <c r="BQ26" s="40" t="s">
        <v>99</v>
      </c>
      <c r="BR26" s="33" t="s">
        <v>66</v>
      </c>
      <c r="BS26" s="34" t="s">
        <v>100</v>
      </c>
      <c r="BT26" s="36" t="s">
        <v>17</v>
      </c>
      <c r="BU26" s="40" t="s">
        <v>100</v>
      </c>
      <c r="BV26" s="33" t="s">
        <v>67</v>
      </c>
      <c r="BW26" s="34" t="s">
        <v>101</v>
      </c>
      <c r="BX26" s="33" t="s">
        <v>68</v>
      </c>
      <c r="BY26" s="34" t="s">
        <v>102</v>
      </c>
      <c r="BZ26" s="33" t="s">
        <v>69</v>
      </c>
      <c r="CA26" s="34" t="s">
        <v>103</v>
      </c>
      <c r="CB26" s="33" t="s">
        <v>70</v>
      </c>
      <c r="CC26" s="34" t="s">
        <v>104</v>
      </c>
      <c r="CD26" s="36" t="s">
        <v>18</v>
      </c>
      <c r="CE26" s="40" t="s">
        <v>104</v>
      </c>
      <c r="CF26" s="33" t="s">
        <v>71</v>
      </c>
      <c r="CG26" s="34" t="s">
        <v>105</v>
      </c>
      <c r="CH26" s="33" t="s">
        <v>72</v>
      </c>
      <c r="CI26" s="34" t="s">
        <v>106</v>
      </c>
      <c r="CJ26" s="33" t="s">
        <v>73</v>
      </c>
      <c r="CK26" s="34" t="s">
        <v>107</v>
      </c>
      <c r="CL26" s="33" t="s">
        <v>74</v>
      </c>
      <c r="CM26" s="34" t="s">
        <v>108</v>
      </c>
      <c r="CN26" s="33" t="s">
        <v>75</v>
      </c>
      <c r="CO26" s="34" t="s">
        <v>109</v>
      </c>
      <c r="CP26" s="37"/>
      <c r="CQ26" s="38"/>
      <c r="CR26" s="31"/>
      <c r="CS26" s="41"/>
      <c r="CT26" s="27"/>
      <c r="CU26" s="28"/>
      <c r="CV26" s="24"/>
      <c r="CW26" s="41"/>
      <c r="CX26" s="8"/>
      <c r="CY26" s="15"/>
      <c r="CZ26" s="24"/>
      <c r="DA26" s="25"/>
      <c r="DB26" s="25"/>
      <c r="DC26" s="25"/>
      <c r="DD26" s="25"/>
      <c r="DE26" s="33" t="s">
        <v>61</v>
      </c>
      <c r="DF26" s="34" t="s">
        <v>94</v>
      </c>
      <c r="DG26" s="33" t="s">
        <v>62</v>
      </c>
      <c r="DH26" s="34" t="s">
        <v>95</v>
      </c>
      <c r="DI26" s="33" t="s">
        <v>77</v>
      </c>
      <c r="DJ26" s="34" t="s">
        <v>96</v>
      </c>
      <c r="DK26" s="33" t="s">
        <v>64</v>
      </c>
      <c r="DL26" s="34" t="s">
        <v>97</v>
      </c>
      <c r="DM26" s="36" t="s">
        <v>15</v>
      </c>
      <c r="DN26" s="40" t="s">
        <v>98</v>
      </c>
      <c r="DO26" s="33" t="s">
        <v>65</v>
      </c>
      <c r="DP26" s="34" t="s">
        <v>99</v>
      </c>
      <c r="DQ26" s="36" t="s">
        <v>16</v>
      </c>
      <c r="DR26" s="40" t="s">
        <v>99</v>
      </c>
      <c r="DS26" s="33" t="s">
        <v>66</v>
      </c>
      <c r="DT26" s="34" t="s">
        <v>100</v>
      </c>
      <c r="DU26" s="36" t="s">
        <v>17</v>
      </c>
      <c r="DV26" s="40" t="s">
        <v>100</v>
      </c>
      <c r="DW26" s="33" t="s">
        <v>67</v>
      </c>
      <c r="DX26" s="34" t="s">
        <v>101</v>
      </c>
      <c r="DY26" s="33" t="s">
        <v>68</v>
      </c>
      <c r="DZ26" s="34" t="s">
        <v>102</v>
      </c>
      <c r="EA26" s="33" t="s">
        <v>69</v>
      </c>
      <c r="EB26" s="34" t="s">
        <v>103</v>
      </c>
      <c r="EC26" s="33" t="s">
        <v>70</v>
      </c>
      <c r="ED26" s="34" t="s">
        <v>104</v>
      </c>
      <c r="EE26" s="36" t="s">
        <v>18</v>
      </c>
      <c r="EF26" s="40" t="s">
        <v>104</v>
      </c>
      <c r="EG26" s="33" t="s">
        <v>71</v>
      </c>
      <c r="EH26" s="34" t="s">
        <v>105</v>
      </c>
      <c r="EI26" s="33" t="s">
        <v>72</v>
      </c>
      <c r="EJ26" s="34" t="s">
        <v>106</v>
      </c>
      <c r="EK26" s="33" t="s">
        <v>73</v>
      </c>
      <c r="EL26" s="34" t="s">
        <v>107</v>
      </c>
      <c r="EM26" s="33" t="s">
        <v>74</v>
      </c>
      <c r="EN26" s="34" t="s">
        <v>108</v>
      </c>
      <c r="EO26" s="33" t="s">
        <v>75</v>
      </c>
      <c r="EP26" s="34" t="s">
        <v>109</v>
      </c>
      <c r="EQ26" s="37"/>
      <c r="ER26" s="38"/>
      <c r="ES26" s="31"/>
      <c r="ET26" s="41"/>
      <c r="EU26" s="56"/>
      <c r="EV26" s="28"/>
      <c r="EW26" s="24"/>
      <c r="EX26" s="41"/>
      <c r="EY26" s="47"/>
      <c r="EZ26" s="47"/>
      <c r="FA26" s="47"/>
      <c r="FB26" s="41"/>
      <c r="FC26" s="6"/>
      <c r="FD26" s="6"/>
    </row>
    <row r="27" spans="2:160" ht="21.75" customHeight="1" x14ac:dyDescent="0.2">
      <c r="B27" s="42">
        <f>B22+1</f>
        <v>13</v>
      </c>
      <c r="C27" s="42">
        <v>2821001</v>
      </c>
      <c r="D27" s="43" t="s">
        <v>36</v>
      </c>
      <c r="E27" s="42" t="s">
        <v>2</v>
      </c>
      <c r="F27" s="42">
        <v>1</v>
      </c>
      <c r="G27" s="44">
        <v>0</v>
      </c>
      <c r="H27" s="44">
        <v>310</v>
      </c>
      <c r="I27" s="44">
        <f>+H27*F27</f>
        <v>310</v>
      </c>
      <c r="J27" s="44">
        <v>279</v>
      </c>
      <c r="K27" s="44">
        <f>+J27*F27</f>
        <v>279</v>
      </c>
      <c r="L27" s="44">
        <v>248</v>
      </c>
      <c r="M27" s="44">
        <f>+L27*F27</f>
        <v>248</v>
      </c>
      <c r="N27" s="44">
        <v>217</v>
      </c>
      <c r="O27" s="44">
        <f>+N27*F27</f>
        <v>217</v>
      </c>
      <c r="P27" s="44">
        <v>154</v>
      </c>
      <c r="Q27" s="44">
        <f>+P27*F27</f>
        <v>154</v>
      </c>
      <c r="R27" s="44">
        <v>372</v>
      </c>
      <c r="S27" s="44">
        <f>+R27*F27</f>
        <v>372</v>
      </c>
      <c r="T27" s="44">
        <v>64</v>
      </c>
      <c r="U27" s="44">
        <f>+T27*F27</f>
        <v>64</v>
      </c>
      <c r="V27" s="44">
        <v>63</v>
      </c>
      <c r="W27" s="44">
        <f>+V27*F27</f>
        <v>63</v>
      </c>
      <c r="X27" s="44">
        <v>154</v>
      </c>
      <c r="Y27" s="44">
        <f>+X27*F27</f>
        <v>154</v>
      </c>
      <c r="Z27" s="44">
        <v>6</v>
      </c>
      <c r="AA27" s="44">
        <f>+Z27*F27</f>
        <v>6</v>
      </c>
      <c r="AB27" s="44">
        <v>217</v>
      </c>
      <c r="AC27" s="44">
        <f>+AB27*F27</f>
        <v>217</v>
      </c>
      <c r="AD27" s="44">
        <v>310</v>
      </c>
      <c r="AE27" s="44">
        <f>+AD27*F27</f>
        <v>310</v>
      </c>
      <c r="AF27" s="44">
        <v>651</v>
      </c>
      <c r="AG27" s="44">
        <f>+AF27*F27</f>
        <v>651</v>
      </c>
      <c r="AH27" s="44">
        <v>93</v>
      </c>
      <c r="AI27" s="44">
        <f>+AH27*F27</f>
        <v>93</v>
      </c>
      <c r="AJ27" s="44">
        <v>248</v>
      </c>
      <c r="AK27" s="44">
        <f>+AJ27*F27</f>
        <v>248</v>
      </c>
      <c r="AL27" s="44">
        <v>279</v>
      </c>
      <c r="AM27" s="44">
        <f>+AL27*F27</f>
        <v>279</v>
      </c>
      <c r="AN27" s="44">
        <v>46</v>
      </c>
      <c r="AO27" s="44">
        <f>+AN27*F27</f>
        <v>46</v>
      </c>
      <c r="AP27" s="44">
        <v>22</v>
      </c>
      <c r="AQ27" s="44">
        <f>+AP27*F27</f>
        <v>22</v>
      </c>
      <c r="AR27" s="44">
        <v>155</v>
      </c>
      <c r="AS27" s="44">
        <f>+AR27*F27</f>
        <v>155</v>
      </c>
      <c r="AT27" s="42">
        <f>SUM(H27,J27,L27,N27,R27,V27,Z27,AB27,AD27,AF27,AJ27,AL27,AN27,AP27,AR27)</f>
        <v>3423</v>
      </c>
      <c r="AU27" s="42">
        <f>P27+T27+X27+AH27</f>
        <v>465</v>
      </c>
      <c r="AV27" s="45">
        <f>F27*(AT27+AU27)</f>
        <v>3888</v>
      </c>
      <c r="AW27" s="6"/>
      <c r="AX27" s="42">
        <f>AX22+1</f>
        <v>13</v>
      </c>
      <c r="AY27" s="42">
        <v>2821001</v>
      </c>
      <c r="AZ27" s="43" t="s">
        <v>36</v>
      </c>
      <c r="BA27" s="42" t="s">
        <v>2</v>
      </c>
      <c r="BB27" s="42">
        <v>1</v>
      </c>
      <c r="BC27" s="44">
        <v>0</v>
      </c>
      <c r="BD27" s="46">
        <v>88</v>
      </c>
      <c r="BE27" s="44">
        <f>+BD27*BB27</f>
        <v>88</v>
      </c>
      <c r="BF27" s="46">
        <v>80</v>
      </c>
      <c r="BG27" s="44">
        <f>+BF27*BB27</f>
        <v>80</v>
      </c>
      <c r="BH27" s="46">
        <v>71</v>
      </c>
      <c r="BI27" s="44">
        <f>+BH27*BB27</f>
        <v>71</v>
      </c>
      <c r="BJ27" s="46">
        <v>40</v>
      </c>
      <c r="BK27" s="44">
        <f>+BJ27*BB27</f>
        <v>40</v>
      </c>
      <c r="BL27" s="46">
        <v>54</v>
      </c>
      <c r="BM27" s="44">
        <f>+BL27*BB27</f>
        <v>54</v>
      </c>
      <c r="BN27" s="46">
        <v>50</v>
      </c>
      <c r="BO27" s="44">
        <f>+BN27*BB27</f>
        <v>50</v>
      </c>
      <c r="BP27" s="46">
        <v>61</v>
      </c>
      <c r="BQ27" s="44">
        <f>+BP27*BB27</f>
        <v>61</v>
      </c>
      <c r="BR27" s="46">
        <v>25</v>
      </c>
      <c r="BS27" s="44">
        <f>+BR27*BB27</f>
        <v>25</v>
      </c>
      <c r="BT27" s="46">
        <v>30</v>
      </c>
      <c r="BU27" s="44">
        <f>+BT27*BB27</f>
        <v>30</v>
      </c>
      <c r="BV27" s="46">
        <v>1</v>
      </c>
      <c r="BW27" s="44">
        <f>+BV27*BB27</f>
        <v>1</v>
      </c>
      <c r="BX27" s="46">
        <v>62</v>
      </c>
      <c r="BY27" s="44">
        <f>+BX27*BB27</f>
        <v>62</v>
      </c>
      <c r="BZ27" s="46">
        <v>88</v>
      </c>
      <c r="CA27" s="44">
        <f>+BZ27*BB27</f>
        <v>88</v>
      </c>
      <c r="CB27" s="46">
        <v>108</v>
      </c>
      <c r="CC27" s="44">
        <f>+CB27*BB27</f>
        <v>108</v>
      </c>
      <c r="CD27" s="46">
        <v>93</v>
      </c>
      <c r="CE27" s="44">
        <f>+CD27*BB27</f>
        <v>93</v>
      </c>
      <c r="CF27" s="46">
        <v>71</v>
      </c>
      <c r="CG27" s="44">
        <f>+CF27*BB27</f>
        <v>71</v>
      </c>
      <c r="CH27" s="46">
        <v>80</v>
      </c>
      <c r="CI27" s="44">
        <f>+CH27*BB27</f>
        <v>80</v>
      </c>
      <c r="CJ27" s="46">
        <v>13</v>
      </c>
      <c r="CK27" s="44">
        <f>+CJ27*BB27</f>
        <v>13</v>
      </c>
      <c r="CL27" s="46">
        <v>6</v>
      </c>
      <c r="CM27" s="44">
        <f>+CL27*BB27</f>
        <v>6</v>
      </c>
      <c r="CN27" s="46">
        <v>44</v>
      </c>
      <c r="CO27" s="44">
        <f>+CN27*BB27</f>
        <v>44</v>
      </c>
      <c r="CP27" s="42">
        <f>SUM(BD27,BF27,BH27,BJ27,BN27,BR27,BV27,BX27,BZ27,CB27,CF27,CH27,CJ27,CL27,CN27)</f>
        <v>827</v>
      </c>
      <c r="CQ27" s="42">
        <f>BL27+BP27+BT27+CD27</f>
        <v>238</v>
      </c>
      <c r="CR27" s="45">
        <f>BB27*(CP27+CQ27)</f>
        <v>1065</v>
      </c>
      <c r="CS27" s="47"/>
      <c r="CT27" s="48">
        <f t="shared" si="72"/>
        <v>0.24160093485246859</v>
      </c>
      <c r="CU27" s="48">
        <f t="shared" si="73"/>
        <v>0.51182795698924732</v>
      </c>
      <c r="CV27" s="48">
        <f t="shared" si="74"/>
        <v>0.27391975308641975</v>
      </c>
      <c r="CW27" s="47"/>
      <c r="CX27" s="8"/>
      <c r="CY27" s="42">
        <f>CY22+1</f>
        <v>13</v>
      </c>
      <c r="CZ27" s="42">
        <v>2821001</v>
      </c>
      <c r="DA27" s="43" t="s">
        <v>36</v>
      </c>
      <c r="DB27" s="42" t="s">
        <v>2</v>
      </c>
      <c r="DC27" s="42">
        <v>1</v>
      </c>
      <c r="DD27" s="44">
        <v>0</v>
      </c>
      <c r="DE27" s="46">
        <f>+H27-BD27</f>
        <v>222</v>
      </c>
      <c r="DF27" s="44">
        <f>+DE27*DC27</f>
        <v>222</v>
      </c>
      <c r="DG27" s="46">
        <f>+J27-BF27</f>
        <v>199</v>
      </c>
      <c r="DH27" s="44">
        <f>+DG27*DC27</f>
        <v>199</v>
      </c>
      <c r="DI27" s="46">
        <f>+L27-BH27</f>
        <v>177</v>
      </c>
      <c r="DJ27" s="44">
        <f>+DI27*DC27</f>
        <v>177</v>
      </c>
      <c r="DK27" s="46">
        <f>+N27-BJ27</f>
        <v>177</v>
      </c>
      <c r="DL27" s="44">
        <f>+DK27*DC27</f>
        <v>177</v>
      </c>
      <c r="DM27" s="46">
        <f>+P27-BL27</f>
        <v>100</v>
      </c>
      <c r="DN27" s="44">
        <f>+DM27*DC27</f>
        <v>100</v>
      </c>
      <c r="DO27" s="46">
        <f>+R27-BN27</f>
        <v>322</v>
      </c>
      <c r="DP27" s="44">
        <f>+DO27*DC27</f>
        <v>322</v>
      </c>
      <c r="DQ27" s="46">
        <f>+T27-BP27</f>
        <v>3</v>
      </c>
      <c r="DR27" s="44">
        <f>+DQ27*DC27</f>
        <v>3</v>
      </c>
      <c r="DS27" s="46">
        <f>+V27-BR27</f>
        <v>38</v>
      </c>
      <c r="DT27" s="44">
        <f>+DS27*DC27</f>
        <v>38</v>
      </c>
      <c r="DU27" s="46">
        <f>+X27-BT27</f>
        <v>124</v>
      </c>
      <c r="DV27" s="44">
        <f>+DU27*DC27</f>
        <v>124</v>
      </c>
      <c r="DW27" s="46">
        <f>+Z27-BV27</f>
        <v>5</v>
      </c>
      <c r="DX27" s="44">
        <f>+DW27*DC27</f>
        <v>5</v>
      </c>
      <c r="DY27" s="46">
        <f>+AB27-BX27</f>
        <v>155</v>
      </c>
      <c r="DZ27" s="44">
        <f>+DY27*DC27</f>
        <v>155</v>
      </c>
      <c r="EA27" s="46">
        <f>+AD27-BZ27</f>
        <v>222</v>
      </c>
      <c r="EB27" s="44">
        <f>+EA27*DC27</f>
        <v>222</v>
      </c>
      <c r="EC27" s="46">
        <f>+AF27-CB27</f>
        <v>543</v>
      </c>
      <c r="ED27" s="44">
        <f>+EC27*DC27</f>
        <v>543</v>
      </c>
      <c r="EE27" s="46">
        <f>+AH27-CD27</f>
        <v>0</v>
      </c>
      <c r="EF27" s="44">
        <f>+EE27*DC27</f>
        <v>0</v>
      </c>
      <c r="EG27" s="46">
        <f>+AJ27-CF27</f>
        <v>177</v>
      </c>
      <c r="EH27" s="44">
        <f>+EG27*DC27</f>
        <v>177</v>
      </c>
      <c r="EI27" s="46">
        <f>+AL27-CH27</f>
        <v>199</v>
      </c>
      <c r="EJ27" s="44">
        <f>+EI27*DC27</f>
        <v>199</v>
      </c>
      <c r="EK27" s="46">
        <f>+AN27-CJ27</f>
        <v>33</v>
      </c>
      <c r="EL27" s="44">
        <f>+EK27*DC27</f>
        <v>33</v>
      </c>
      <c r="EM27" s="46">
        <f>+AP27-CL27</f>
        <v>16</v>
      </c>
      <c r="EN27" s="44">
        <f>+EM27*DC27</f>
        <v>16</v>
      </c>
      <c r="EO27" s="46">
        <f>+AR27-CN27</f>
        <v>111</v>
      </c>
      <c r="EP27" s="44">
        <f>+EO27*DC27</f>
        <v>111</v>
      </c>
      <c r="EQ27" s="42">
        <f>SUM(DE27,DG27,DI27,DK27,DO27,DS27,DW27,DY27,EA27,EC27,EG27,EI27,EK27,EM27,EO27)</f>
        <v>2596</v>
      </c>
      <c r="ER27" s="42">
        <f>DM27+DQ27+DU27+EE27</f>
        <v>227</v>
      </c>
      <c r="ES27" s="45">
        <f>DC27*(EQ27+ER27)</f>
        <v>2823</v>
      </c>
      <c r="ET27" s="47"/>
      <c r="EU27" s="49">
        <f t="shared" ref="EU27:EW29" si="97">+EQ27*1/AT27</f>
        <v>0.75839906514753141</v>
      </c>
      <c r="EV27" s="48">
        <f t="shared" si="97"/>
        <v>0.48817204301075268</v>
      </c>
      <c r="EW27" s="48">
        <f t="shared" si="97"/>
        <v>0.7260802469135802</v>
      </c>
      <c r="EX27" s="47"/>
      <c r="EY27" s="47">
        <f t="shared" ref="EY27:FA31" si="98">+CP27+EQ27</f>
        <v>3423</v>
      </c>
      <c r="EZ27" s="47">
        <f t="shared" si="98"/>
        <v>465</v>
      </c>
      <c r="FA27" s="47">
        <f t="shared" si="98"/>
        <v>3888</v>
      </c>
      <c r="FB27" s="47"/>
      <c r="FC27" s="6"/>
      <c r="FD27" s="6"/>
    </row>
    <row r="28" spans="2:160" ht="21.75" customHeight="1" x14ac:dyDescent="0.2">
      <c r="B28" s="42">
        <f>B27+1</f>
        <v>14</v>
      </c>
      <c r="C28" s="42">
        <v>2822806</v>
      </c>
      <c r="D28" s="43" t="s">
        <v>37</v>
      </c>
      <c r="E28" s="42" t="s">
        <v>32</v>
      </c>
      <c r="F28" s="42">
        <v>1</v>
      </c>
      <c r="G28" s="44">
        <v>0</v>
      </c>
      <c r="H28" s="44">
        <v>310</v>
      </c>
      <c r="I28" s="44">
        <f>+H28*F28</f>
        <v>310</v>
      </c>
      <c r="J28" s="44">
        <v>279</v>
      </c>
      <c r="K28" s="44">
        <f>+J28*F28</f>
        <v>279</v>
      </c>
      <c r="L28" s="44">
        <v>248</v>
      </c>
      <c r="M28" s="44">
        <f>+L28*F28</f>
        <v>248</v>
      </c>
      <c r="N28" s="44">
        <v>217</v>
      </c>
      <c r="O28" s="44">
        <f>+N28*F28</f>
        <v>217</v>
      </c>
      <c r="P28" s="44">
        <v>154</v>
      </c>
      <c r="Q28" s="44">
        <f>+P28*F28</f>
        <v>154</v>
      </c>
      <c r="R28" s="44">
        <v>372</v>
      </c>
      <c r="S28" s="44">
        <f>+R28*F28</f>
        <v>372</v>
      </c>
      <c r="T28" s="44">
        <v>64</v>
      </c>
      <c r="U28" s="44">
        <f>+T28*F28</f>
        <v>64</v>
      </c>
      <c r="V28" s="44">
        <v>63</v>
      </c>
      <c r="W28" s="44">
        <f>+V28*F28</f>
        <v>63</v>
      </c>
      <c r="X28" s="44">
        <v>154</v>
      </c>
      <c r="Y28" s="44">
        <f>+X28*F28</f>
        <v>154</v>
      </c>
      <c r="Z28" s="44">
        <v>6</v>
      </c>
      <c r="AA28" s="44">
        <f>+Z28*F28</f>
        <v>6</v>
      </c>
      <c r="AB28" s="44">
        <v>217</v>
      </c>
      <c r="AC28" s="44">
        <f>+AB28*F28</f>
        <v>217</v>
      </c>
      <c r="AD28" s="44">
        <v>310</v>
      </c>
      <c r="AE28" s="44">
        <f>+AD28*F28</f>
        <v>310</v>
      </c>
      <c r="AF28" s="44">
        <v>651</v>
      </c>
      <c r="AG28" s="44">
        <f>+AF28*F28</f>
        <v>651</v>
      </c>
      <c r="AH28" s="44">
        <v>93</v>
      </c>
      <c r="AI28" s="44">
        <f>+AH28*F28</f>
        <v>93</v>
      </c>
      <c r="AJ28" s="44">
        <v>248</v>
      </c>
      <c r="AK28" s="44">
        <f>+AJ28*F28</f>
        <v>248</v>
      </c>
      <c r="AL28" s="44">
        <v>279</v>
      </c>
      <c r="AM28" s="44">
        <f>+AL28*F28</f>
        <v>279</v>
      </c>
      <c r="AN28" s="44">
        <v>46</v>
      </c>
      <c r="AO28" s="44">
        <f>+AN28*F28</f>
        <v>46</v>
      </c>
      <c r="AP28" s="44">
        <v>22</v>
      </c>
      <c r="AQ28" s="44">
        <f>+AP28*F28</f>
        <v>22</v>
      </c>
      <c r="AR28" s="44">
        <v>155</v>
      </c>
      <c r="AS28" s="44">
        <f>+AR28*F28</f>
        <v>155</v>
      </c>
      <c r="AT28" s="42">
        <f>SUM(H28,J28,L28,N28,R28,V28,Z28,AB28,AD28,AF28,AJ28,AL28,AN28,AP28,AR28)</f>
        <v>3423</v>
      </c>
      <c r="AU28" s="42">
        <f>P28+T28+X28+AH28</f>
        <v>465</v>
      </c>
      <c r="AV28" s="45">
        <f>F28*(AT28+AU28)</f>
        <v>3888</v>
      </c>
      <c r="AW28" s="6"/>
      <c r="AX28" s="42">
        <f t="shared" ref="AX28:AX31" si="99">AX27+1</f>
        <v>14</v>
      </c>
      <c r="AY28" s="42">
        <v>2822806</v>
      </c>
      <c r="AZ28" s="43" t="s">
        <v>37</v>
      </c>
      <c r="BA28" s="42" t="s">
        <v>32</v>
      </c>
      <c r="BB28" s="42">
        <v>1</v>
      </c>
      <c r="BC28" s="44">
        <v>0</v>
      </c>
      <c r="BD28" s="46">
        <v>88</v>
      </c>
      <c r="BE28" s="44">
        <f>+BD28*BB28</f>
        <v>88</v>
      </c>
      <c r="BF28" s="46">
        <v>80</v>
      </c>
      <c r="BG28" s="44">
        <f>+BF28*BB28</f>
        <v>80</v>
      </c>
      <c r="BH28" s="46">
        <v>71</v>
      </c>
      <c r="BI28" s="44">
        <f>+BH28*BB28</f>
        <v>71</v>
      </c>
      <c r="BJ28" s="46">
        <v>40</v>
      </c>
      <c r="BK28" s="44">
        <f>+BJ28*BB28</f>
        <v>40</v>
      </c>
      <c r="BL28" s="46">
        <v>54</v>
      </c>
      <c r="BM28" s="44">
        <f>+BL28*BB28</f>
        <v>54</v>
      </c>
      <c r="BN28" s="46">
        <v>50</v>
      </c>
      <c r="BO28" s="44">
        <f>+BN28*BB28</f>
        <v>50</v>
      </c>
      <c r="BP28" s="46">
        <v>61</v>
      </c>
      <c r="BQ28" s="44">
        <f>+BP28*BB28</f>
        <v>61</v>
      </c>
      <c r="BR28" s="46">
        <v>25</v>
      </c>
      <c r="BS28" s="44">
        <f>+BR28*BB28</f>
        <v>25</v>
      </c>
      <c r="BT28" s="46">
        <v>30</v>
      </c>
      <c r="BU28" s="44">
        <f>+BT28*BB28</f>
        <v>30</v>
      </c>
      <c r="BV28" s="46">
        <v>1</v>
      </c>
      <c r="BW28" s="44">
        <f>+BV28*BB28</f>
        <v>1</v>
      </c>
      <c r="BX28" s="46">
        <v>62</v>
      </c>
      <c r="BY28" s="44">
        <f>+BX28*BB28</f>
        <v>62</v>
      </c>
      <c r="BZ28" s="46">
        <v>88</v>
      </c>
      <c r="CA28" s="44">
        <f>+BZ28*BB28</f>
        <v>88</v>
      </c>
      <c r="CB28" s="46">
        <v>108</v>
      </c>
      <c r="CC28" s="44">
        <f>+CB28*BB28</f>
        <v>108</v>
      </c>
      <c r="CD28" s="46">
        <v>93</v>
      </c>
      <c r="CE28" s="44">
        <f>+CD28*BB28</f>
        <v>93</v>
      </c>
      <c r="CF28" s="46">
        <v>71</v>
      </c>
      <c r="CG28" s="44">
        <f>+CF28*BB28</f>
        <v>71</v>
      </c>
      <c r="CH28" s="46">
        <v>80</v>
      </c>
      <c r="CI28" s="44">
        <f>+CH28*BB28</f>
        <v>80</v>
      </c>
      <c r="CJ28" s="46">
        <v>13</v>
      </c>
      <c r="CK28" s="44">
        <f>+CJ28*BB28</f>
        <v>13</v>
      </c>
      <c r="CL28" s="46">
        <v>6</v>
      </c>
      <c r="CM28" s="44">
        <f>+CL28*BB28</f>
        <v>6</v>
      </c>
      <c r="CN28" s="46">
        <v>44</v>
      </c>
      <c r="CO28" s="44">
        <f>+CN28*BB28</f>
        <v>44</v>
      </c>
      <c r="CP28" s="42">
        <f>SUM(BD28,BF28,BH28,BJ28,BN28,BR28,BV28,BX28,BZ28,CB28,CF28,CH28,CJ28,CL28,CN28)</f>
        <v>827</v>
      </c>
      <c r="CQ28" s="42">
        <f>BL28+BP28+BT28+CD28</f>
        <v>238</v>
      </c>
      <c r="CR28" s="45">
        <f>BB28*(CP28+CQ28)</f>
        <v>1065</v>
      </c>
      <c r="CS28" s="47"/>
      <c r="CT28" s="48">
        <f t="shared" si="72"/>
        <v>0.24160093485246859</v>
      </c>
      <c r="CU28" s="48">
        <f t="shared" si="73"/>
        <v>0.51182795698924732</v>
      </c>
      <c r="CV28" s="48">
        <f t="shared" si="74"/>
        <v>0.27391975308641975</v>
      </c>
      <c r="CW28" s="47"/>
      <c r="CX28" s="8"/>
      <c r="CY28" s="42">
        <f t="shared" ref="CY28:CY31" si="100">CY27+1</f>
        <v>14</v>
      </c>
      <c r="CZ28" s="42">
        <v>2822806</v>
      </c>
      <c r="DA28" s="43" t="s">
        <v>37</v>
      </c>
      <c r="DB28" s="42" t="s">
        <v>32</v>
      </c>
      <c r="DC28" s="42">
        <v>1</v>
      </c>
      <c r="DD28" s="44">
        <v>0</v>
      </c>
      <c r="DE28" s="46">
        <f t="shared" ref="DE28:DE31" si="101">+H28-BD28</f>
        <v>222</v>
      </c>
      <c r="DF28" s="44">
        <f>+DE28*DC28</f>
        <v>222</v>
      </c>
      <c r="DG28" s="46">
        <f t="shared" ref="DG28:DG31" si="102">+J28-BF28</f>
        <v>199</v>
      </c>
      <c r="DH28" s="44">
        <f>+DG28*DC28</f>
        <v>199</v>
      </c>
      <c r="DI28" s="46">
        <f t="shared" ref="DI28:DI31" si="103">+L28-BH28</f>
        <v>177</v>
      </c>
      <c r="DJ28" s="44">
        <f>+DI28*DC28</f>
        <v>177</v>
      </c>
      <c r="DK28" s="46">
        <f t="shared" ref="DK28:DK31" si="104">+N28-BJ28</f>
        <v>177</v>
      </c>
      <c r="DL28" s="44">
        <f>+DK28*DC28</f>
        <v>177</v>
      </c>
      <c r="DM28" s="46">
        <f t="shared" ref="DM28:DM31" si="105">+P28-BL28</f>
        <v>100</v>
      </c>
      <c r="DN28" s="44">
        <f>+DM28*DC28</f>
        <v>100</v>
      </c>
      <c r="DO28" s="46">
        <f t="shared" ref="DO28:DO31" si="106">+R28-BN28</f>
        <v>322</v>
      </c>
      <c r="DP28" s="44">
        <f>+DO28*DC28</f>
        <v>322</v>
      </c>
      <c r="DQ28" s="46">
        <f t="shared" ref="DQ28:DQ31" si="107">+T28-BP28</f>
        <v>3</v>
      </c>
      <c r="DR28" s="44">
        <f>+DQ28*DC28</f>
        <v>3</v>
      </c>
      <c r="DS28" s="46">
        <f t="shared" ref="DS28:DS31" si="108">+V28-BR28</f>
        <v>38</v>
      </c>
      <c r="DT28" s="44">
        <f>+DS28*DC28</f>
        <v>38</v>
      </c>
      <c r="DU28" s="46">
        <f t="shared" ref="DU28:DU31" si="109">+X28-BT28</f>
        <v>124</v>
      </c>
      <c r="DV28" s="44">
        <f>+DU28*DC28</f>
        <v>124</v>
      </c>
      <c r="DW28" s="46">
        <f t="shared" ref="DW28:DW31" si="110">+Z28-BV28</f>
        <v>5</v>
      </c>
      <c r="DX28" s="44">
        <f>+DW28*DC28</f>
        <v>5</v>
      </c>
      <c r="DY28" s="46">
        <f t="shared" ref="DY28:DY31" si="111">+AB28-BX28</f>
        <v>155</v>
      </c>
      <c r="DZ28" s="44">
        <f>+DY28*DC28</f>
        <v>155</v>
      </c>
      <c r="EA28" s="46">
        <f t="shared" ref="EA28:EA31" si="112">+AD28-BZ28</f>
        <v>222</v>
      </c>
      <c r="EB28" s="44">
        <f>+EA28*DC28</f>
        <v>222</v>
      </c>
      <c r="EC28" s="46">
        <f t="shared" ref="EC28:EC31" si="113">+AF28-CB28</f>
        <v>543</v>
      </c>
      <c r="ED28" s="44">
        <f>+EC28*DC28</f>
        <v>543</v>
      </c>
      <c r="EE28" s="46">
        <f t="shared" ref="EE28:EE31" si="114">+AH28-CD28</f>
        <v>0</v>
      </c>
      <c r="EF28" s="44">
        <f>+EE28*DC28</f>
        <v>0</v>
      </c>
      <c r="EG28" s="46">
        <f t="shared" ref="EG28:EG31" si="115">+AJ28-CF28</f>
        <v>177</v>
      </c>
      <c r="EH28" s="44">
        <f>+EG28*DC28</f>
        <v>177</v>
      </c>
      <c r="EI28" s="46">
        <f t="shared" ref="EI28:EI31" si="116">+AL28-CH28</f>
        <v>199</v>
      </c>
      <c r="EJ28" s="44">
        <f>+EI28*DC28</f>
        <v>199</v>
      </c>
      <c r="EK28" s="46">
        <f t="shared" ref="EK28:EK31" si="117">+AN28-CJ28</f>
        <v>33</v>
      </c>
      <c r="EL28" s="44">
        <f>+EK28*DC28</f>
        <v>33</v>
      </c>
      <c r="EM28" s="46">
        <f t="shared" ref="EM28:EM31" si="118">+AP28-CL28</f>
        <v>16</v>
      </c>
      <c r="EN28" s="44">
        <f>+EM28*DC28</f>
        <v>16</v>
      </c>
      <c r="EO28" s="46">
        <f t="shared" ref="EO28:EO31" si="119">+AR28-CN28</f>
        <v>111</v>
      </c>
      <c r="EP28" s="44">
        <f>+EO28*DC28</f>
        <v>111</v>
      </c>
      <c r="EQ28" s="42">
        <f>SUM(DE28,DG28,DI28,DK28,DO28,DS28,DW28,DY28,EA28,EC28,EG28,EI28,EK28,EM28,EO28)</f>
        <v>2596</v>
      </c>
      <c r="ER28" s="42">
        <f>DM28+DQ28+DU28+EE28</f>
        <v>227</v>
      </c>
      <c r="ES28" s="45">
        <f>DC28*(EQ28+ER28)</f>
        <v>2823</v>
      </c>
      <c r="ET28" s="47"/>
      <c r="EU28" s="49">
        <f t="shared" si="97"/>
        <v>0.75839906514753141</v>
      </c>
      <c r="EV28" s="48">
        <f t="shared" si="97"/>
        <v>0.48817204301075268</v>
      </c>
      <c r="EW28" s="48">
        <f t="shared" si="97"/>
        <v>0.7260802469135802</v>
      </c>
      <c r="EX28" s="47"/>
      <c r="EY28" s="47">
        <f t="shared" si="98"/>
        <v>3423</v>
      </c>
      <c r="EZ28" s="47">
        <f t="shared" si="98"/>
        <v>465</v>
      </c>
      <c r="FA28" s="47">
        <f t="shared" si="98"/>
        <v>3888</v>
      </c>
      <c r="FB28" s="47"/>
      <c r="FC28" s="6"/>
      <c r="FD28" s="6"/>
    </row>
    <row r="29" spans="2:160" ht="21.75" customHeight="1" x14ac:dyDescent="0.2">
      <c r="B29" s="42">
        <f>B28+1</f>
        <v>15</v>
      </c>
      <c r="C29" s="42">
        <v>2824302</v>
      </c>
      <c r="D29" s="43" t="s">
        <v>38</v>
      </c>
      <c r="E29" s="42" t="s">
        <v>2</v>
      </c>
      <c r="F29" s="42">
        <v>1</v>
      </c>
      <c r="G29" s="44">
        <v>0</v>
      </c>
      <c r="H29" s="44">
        <v>310</v>
      </c>
      <c r="I29" s="44">
        <f>+H29*F29</f>
        <v>310</v>
      </c>
      <c r="J29" s="44">
        <v>279</v>
      </c>
      <c r="K29" s="44">
        <f>+J29*F29</f>
        <v>279</v>
      </c>
      <c r="L29" s="44">
        <v>248</v>
      </c>
      <c r="M29" s="44">
        <f>+L29*F29</f>
        <v>248</v>
      </c>
      <c r="N29" s="44">
        <v>217</v>
      </c>
      <c r="O29" s="44">
        <f>+N29*F29</f>
        <v>217</v>
      </c>
      <c r="P29" s="44">
        <v>154</v>
      </c>
      <c r="Q29" s="44">
        <f>+P29*F29</f>
        <v>154</v>
      </c>
      <c r="R29" s="44">
        <v>372</v>
      </c>
      <c r="S29" s="44">
        <f>+R29*F29</f>
        <v>372</v>
      </c>
      <c r="T29" s="44">
        <v>64</v>
      </c>
      <c r="U29" s="44">
        <f>+T29*F29</f>
        <v>64</v>
      </c>
      <c r="V29" s="44">
        <v>63</v>
      </c>
      <c r="W29" s="44">
        <f>+V29*F29</f>
        <v>63</v>
      </c>
      <c r="X29" s="44">
        <v>154</v>
      </c>
      <c r="Y29" s="44">
        <f>+X29*F29</f>
        <v>154</v>
      </c>
      <c r="Z29" s="44">
        <v>6</v>
      </c>
      <c r="AA29" s="44">
        <f>+Z29*F29</f>
        <v>6</v>
      </c>
      <c r="AB29" s="44">
        <v>217</v>
      </c>
      <c r="AC29" s="44">
        <f>+AB29*F29</f>
        <v>217</v>
      </c>
      <c r="AD29" s="44">
        <v>310</v>
      </c>
      <c r="AE29" s="44">
        <f>+AD29*F29</f>
        <v>310</v>
      </c>
      <c r="AF29" s="44">
        <v>651</v>
      </c>
      <c r="AG29" s="44">
        <f>+AF29*F29</f>
        <v>651</v>
      </c>
      <c r="AH29" s="44">
        <v>93</v>
      </c>
      <c r="AI29" s="44">
        <f>+AH29*F29</f>
        <v>93</v>
      </c>
      <c r="AJ29" s="44">
        <v>248</v>
      </c>
      <c r="AK29" s="44">
        <f>+AJ29*F29</f>
        <v>248</v>
      </c>
      <c r="AL29" s="44">
        <v>279</v>
      </c>
      <c r="AM29" s="44">
        <f>+AL29*F29</f>
        <v>279</v>
      </c>
      <c r="AN29" s="44">
        <v>46</v>
      </c>
      <c r="AO29" s="44">
        <f>+AN29*F29</f>
        <v>46</v>
      </c>
      <c r="AP29" s="44">
        <v>22</v>
      </c>
      <c r="AQ29" s="44">
        <f>+AP29*F29</f>
        <v>22</v>
      </c>
      <c r="AR29" s="44">
        <v>155</v>
      </c>
      <c r="AS29" s="44">
        <f>+AR29*F29</f>
        <v>155</v>
      </c>
      <c r="AT29" s="42">
        <f>SUM(H29,J29,L29,N29,R29,V29,Z29,AB29,AD29,AF29,AJ29,AL29,AN29,AP29,AR29)</f>
        <v>3423</v>
      </c>
      <c r="AU29" s="42">
        <f>P29+T29+X29+AH29</f>
        <v>465</v>
      </c>
      <c r="AV29" s="45">
        <f>F29*(AT29+AU29)</f>
        <v>3888</v>
      </c>
      <c r="AW29" s="6"/>
      <c r="AX29" s="42">
        <f t="shared" si="99"/>
        <v>15</v>
      </c>
      <c r="AY29" s="42">
        <v>2824302</v>
      </c>
      <c r="AZ29" s="43" t="s">
        <v>38</v>
      </c>
      <c r="BA29" s="42" t="s">
        <v>2</v>
      </c>
      <c r="BB29" s="42">
        <v>1</v>
      </c>
      <c r="BC29" s="44">
        <v>0</v>
      </c>
      <c r="BD29" s="46">
        <v>88</v>
      </c>
      <c r="BE29" s="44">
        <f>+BD29*BB29</f>
        <v>88</v>
      </c>
      <c r="BF29" s="46">
        <v>80</v>
      </c>
      <c r="BG29" s="44">
        <f>+BF29*BB29</f>
        <v>80</v>
      </c>
      <c r="BH29" s="46">
        <v>71</v>
      </c>
      <c r="BI29" s="44">
        <f>+BH29*BB29</f>
        <v>71</v>
      </c>
      <c r="BJ29" s="46">
        <v>40</v>
      </c>
      <c r="BK29" s="44">
        <f>+BJ29*BB29</f>
        <v>40</v>
      </c>
      <c r="BL29" s="46">
        <v>54</v>
      </c>
      <c r="BM29" s="44">
        <f>+BL29*BB29</f>
        <v>54</v>
      </c>
      <c r="BN29" s="46">
        <v>50</v>
      </c>
      <c r="BO29" s="44">
        <f>+BN29*BB29</f>
        <v>50</v>
      </c>
      <c r="BP29" s="46">
        <v>61</v>
      </c>
      <c r="BQ29" s="44">
        <f>+BP29*BB29</f>
        <v>61</v>
      </c>
      <c r="BR29" s="46">
        <v>25</v>
      </c>
      <c r="BS29" s="44">
        <f>+BR29*BB29</f>
        <v>25</v>
      </c>
      <c r="BT29" s="46">
        <v>30</v>
      </c>
      <c r="BU29" s="44">
        <f>+BT29*BB29</f>
        <v>30</v>
      </c>
      <c r="BV29" s="46">
        <v>1</v>
      </c>
      <c r="BW29" s="44">
        <f>+BV29*BB29</f>
        <v>1</v>
      </c>
      <c r="BX29" s="46">
        <v>62</v>
      </c>
      <c r="BY29" s="44">
        <f>+BX29*BB29</f>
        <v>62</v>
      </c>
      <c r="BZ29" s="46">
        <v>88</v>
      </c>
      <c r="CA29" s="44">
        <f>+BZ29*BB29</f>
        <v>88</v>
      </c>
      <c r="CB29" s="46">
        <v>108</v>
      </c>
      <c r="CC29" s="44">
        <f>+CB29*BB29</f>
        <v>108</v>
      </c>
      <c r="CD29" s="46">
        <v>93</v>
      </c>
      <c r="CE29" s="44">
        <f>+CD29*BB29</f>
        <v>93</v>
      </c>
      <c r="CF29" s="46">
        <v>71</v>
      </c>
      <c r="CG29" s="44">
        <f>+CF29*BB29</f>
        <v>71</v>
      </c>
      <c r="CH29" s="46">
        <v>80</v>
      </c>
      <c r="CI29" s="44">
        <f>+CH29*BB29</f>
        <v>80</v>
      </c>
      <c r="CJ29" s="46">
        <v>13</v>
      </c>
      <c r="CK29" s="44">
        <f>+CJ29*BB29</f>
        <v>13</v>
      </c>
      <c r="CL29" s="46">
        <v>6</v>
      </c>
      <c r="CM29" s="44">
        <f>+CL29*BB29</f>
        <v>6</v>
      </c>
      <c r="CN29" s="46">
        <v>44</v>
      </c>
      <c r="CO29" s="44">
        <f>+CN29*BB29</f>
        <v>44</v>
      </c>
      <c r="CP29" s="42">
        <f>SUM(BD29,BF29,BH29,BJ29,BN29,BR29,BV29,BX29,BZ29,CB29,CF29,CH29,CJ29,CL29,CN29)</f>
        <v>827</v>
      </c>
      <c r="CQ29" s="42">
        <f>BL29+BP29+BT29+CD29</f>
        <v>238</v>
      </c>
      <c r="CR29" s="45">
        <f>BB29*(CP29+CQ29)</f>
        <v>1065</v>
      </c>
      <c r="CS29" s="47"/>
      <c r="CT29" s="48">
        <f t="shared" si="72"/>
        <v>0.24160093485246859</v>
      </c>
      <c r="CU29" s="48">
        <f t="shared" si="73"/>
        <v>0.51182795698924732</v>
      </c>
      <c r="CV29" s="48">
        <f t="shared" si="74"/>
        <v>0.27391975308641975</v>
      </c>
      <c r="CW29" s="47"/>
      <c r="CX29" s="8"/>
      <c r="CY29" s="42">
        <f t="shared" si="100"/>
        <v>15</v>
      </c>
      <c r="CZ29" s="42">
        <v>2824302</v>
      </c>
      <c r="DA29" s="43" t="s">
        <v>38</v>
      </c>
      <c r="DB29" s="42" t="s">
        <v>2</v>
      </c>
      <c r="DC29" s="42">
        <v>1</v>
      </c>
      <c r="DD29" s="44">
        <v>0</v>
      </c>
      <c r="DE29" s="46">
        <f t="shared" si="101"/>
        <v>222</v>
      </c>
      <c r="DF29" s="44">
        <f>+DE29*DC29</f>
        <v>222</v>
      </c>
      <c r="DG29" s="46">
        <f t="shared" si="102"/>
        <v>199</v>
      </c>
      <c r="DH29" s="44">
        <f>+DG29*DC29</f>
        <v>199</v>
      </c>
      <c r="DI29" s="46">
        <f t="shared" si="103"/>
        <v>177</v>
      </c>
      <c r="DJ29" s="44">
        <f>+DI29*DC29</f>
        <v>177</v>
      </c>
      <c r="DK29" s="46">
        <f t="shared" si="104"/>
        <v>177</v>
      </c>
      <c r="DL29" s="44">
        <f>+DK29*DC29</f>
        <v>177</v>
      </c>
      <c r="DM29" s="46">
        <f t="shared" si="105"/>
        <v>100</v>
      </c>
      <c r="DN29" s="44">
        <f>+DM29*DC29</f>
        <v>100</v>
      </c>
      <c r="DO29" s="46">
        <f t="shared" si="106"/>
        <v>322</v>
      </c>
      <c r="DP29" s="44">
        <f>+DO29*DC29</f>
        <v>322</v>
      </c>
      <c r="DQ29" s="46">
        <f t="shared" si="107"/>
        <v>3</v>
      </c>
      <c r="DR29" s="44">
        <f>+DQ29*DC29</f>
        <v>3</v>
      </c>
      <c r="DS29" s="46">
        <f t="shared" si="108"/>
        <v>38</v>
      </c>
      <c r="DT29" s="44">
        <f>+DS29*DC29</f>
        <v>38</v>
      </c>
      <c r="DU29" s="46">
        <f t="shared" si="109"/>
        <v>124</v>
      </c>
      <c r="DV29" s="44">
        <f>+DU29*DC29</f>
        <v>124</v>
      </c>
      <c r="DW29" s="46">
        <f t="shared" si="110"/>
        <v>5</v>
      </c>
      <c r="DX29" s="44">
        <f>+DW29*DC29</f>
        <v>5</v>
      </c>
      <c r="DY29" s="46">
        <f t="shared" si="111"/>
        <v>155</v>
      </c>
      <c r="DZ29" s="44">
        <f>+DY29*DC29</f>
        <v>155</v>
      </c>
      <c r="EA29" s="46">
        <f t="shared" si="112"/>
        <v>222</v>
      </c>
      <c r="EB29" s="44">
        <f>+EA29*DC29</f>
        <v>222</v>
      </c>
      <c r="EC29" s="46">
        <f t="shared" si="113"/>
        <v>543</v>
      </c>
      <c r="ED29" s="44">
        <f>+EC29*DC29</f>
        <v>543</v>
      </c>
      <c r="EE29" s="46">
        <f t="shared" si="114"/>
        <v>0</v>
      </c>
      <c r="EF29" s="44">
        <f>+EE29*DC29</f>
        <v>0</v>
      </c>
      <c r="EG29" s="46">
        <f t="shared" si="115"/>
        <v>177</v>
      </c>
      <c r="EH29" s="44">
        <f>+EG29*DC29</f>
        <v>177</v>
      </c>
      <c r="EI29" s="46">
        <f t="shared" si="116"/>
        <v>199</v>
      </c>
      <c r="EJ29" s="44">
        <f>+EI29*DC29</f>
        <v>199</v>
      </c>
      <c r="EK29" s="46">
        <f t="shared" si="117"/>
        <v>33</v>
      </c>
      <c r="EL29" s="44">
        <f>+EK29*DC29</f>
        <v>33</v>
      </c>
      <c r="EM29" s="46">
        <f t="shared" si="118"/>
        <v>16</v>
      </c>
      <c r="EN29" s="44">
        <f>+EM29*DC29</f>
        <v>16</v>
      </c>
      <c r="EO29" s="46">
        <f t="shared" si="119"/>
        <v>111</v>
      </c>
      <c r="EP29" s="44">
        <f>+EO29*DC29</f>
        <v>111</v>
      </c>
      <c r="EQ29" s="42">
        <f>SUM(DE29,DG29,DI29,DK29,DO29,DS29,DW29,DY29,EA29,EC29,EG29,EI29,EK29,EM29,EO29)</f>
        <v>2596</v>
      </c>
      <c r="ER29" s="42">
        <f>DM29+DQ29+DU29+EE29</f>
        <v>227</v>
      </c>
      <c r="ES29" s="45">
        <f>DC29*(EQ29+ER29)</f>
        <v>2823</v>
      </c>
      <c r="ET29" s="47"/>
      <c r="EU29" s="49">
        <f t="shared" si="97"/>
        <v>0.75839906514753141</v>
      </c>
      <c r="EV29" s="48">
        <f t="shared" si="97"/>
        <v>0.48817204301075268</v>
      </c>
      <c r="EW29" s="48">
        <f t="shared" si="97"/>
        <v>0.7260802469135802</v>
      </c>
      <c r="EX29" s="47"/>
      <c r="EY29" s="47">
        <f t="shared" si="98"/>
        <v>3423</v>
      </c>
      <c r="EZ29" s="47">
        <f t="shared" si="98"/>
        <v>465</v>
      </c>
      <c r="FA29" s="47">
        <f t="shared" si="98"/>
        <v>3888</v>
      </c>
      <c r="FB29" s="47"/>
      <c r="FC29" s="6"/>
      <c r="FD29" s="6"/>
    </row>
    <row r="30" spans="2:160" ht="24.75" customHeight="1" x14ac:dyDescent="0.2">
      <c r="B30" s="42">
        <f>B29+1</f>
        <v>16</v>
      </c>
      <c r="C30" s="42">
        <v>2822401</v>
      </c>
      <c r="D30" s="51" t="s">
        <v>118</v>
      </c>
      <c r="E30" s="42" t="s">
        <v>32</v>
      </c>
      <c r="F30" s="42">
        <v>1</v>
      </c>
      <c r="G30" s="44">
        <v>0</v>
      </c>
      <c r="H30" s="44">
        <v>0</v>
      </c>
      <c r="I30" s="44">
        <f>+H30*F30</f>
        <v>0</v>
      </c>
      <c r="J30" s="44">
        <v>0</v>
      </c>
      <c r="K30" s="44">
        <f>+J30*F30</f>
        <v>0</v>
      </c>
      <c r="L30" s="44">
        <v>0</v>
      </c>
      <c r="M30" s="44">
        <f>+L30*F30</f>
        <v>0</v>
      </c>
      <c r="N30" s="44">
        <v>0</v>
      </c>
      <c r="O30" s="44">
        <f>+N30*F30</f>
        <v>0</v>
      </c>
      <c r="P30" s="44">
        <v>154</v>
      </c>
      <c r="Q30" s="44">
        <f>+P30*F30</f>
        <v>154</v>
      </c>
      <c r="R30" s="44">
        <v>0</v>
      </c>
      <c r="S30" s="44">
        <f>+R30*F30</f>
        <v>0</v>
      </c>
      <c r="T30" s="44">
        <v>64</v>
      </c>
      <c r="U30" s="44">
        <f>+T30*F30</f>
        <v>64</v>
      </c>
      <c r="V30" s="44">
        <v>0</v>
      </c>
      <c r="W30" s="44">
        <f>+V30*F30</f>
        <v>0</v>
      </c>
      <c r="X30" s="44">
        <v>154</v>
      </c>
      <c r="Y30" s="44">
        <f>+X30*F30</f>
        <v>154</v>
      </c>
      <c r="Z30" s="44">
        <v>0</v>
      </c>
      <c r="AA30" s="44">
        <f>+Z30*F30</f>
        <v>0</v>
      </c>
      <c r="AB30" s="44">
        <v>0</v>
      </c>
      <c r="AC30" s="44">
        <f>+AB30*F30</f>
        <v>0</v>
      </c>
      <c r="AD30" s="44">
        <v>0</v>
      </c>
      <c r="AE30" s="44">
        <f>+AD30*F30</f>
        <v>0</v>
      </c>
      <c r="AF30" s="44">
        <v>0</v>
      </c>
      <c r="AG30" s="44">
        <f>+AF30*F30</f>
        <v>0</v>
      </c>
      <c r="AH30" s="44">
        <v>93</v>
      </c>
      <c r="AI30" s="44">
        <f>+AH30*F30</f>
        <v>93</v>
      </c>
      <c r="AJ30" s="44">
        <v>0</v>
      </c>
      <c r="AK30" s="44">
        <f>+AJ30*F30</f>
        <v>0</v>
      </c>
      <c r="AL30" s="44">
        <v>0</v>
      </c>
      <c r="AM30" s="44">
        <f>+AL30*F30</f>
        <v>0</v>
      </c>
      <c r="AN30" s="44">
        <v>0</v>
      </c>
      <c r="AO30" s="44">
        <f>+AN30*F30</f>
        <v>0</v>
      </c>
      <c r="AP30" s="44">
        <v>0</v>
      </c>
      <c r="AQ30" s="44">
        <f>+AP30*F30</f>
        <v>0</v>
      </c>
      <c r="AR30" s="44">
        <v>0</v>
      </c>
      <c r="AS30" s="44">
        <f>+AR30*F30</f>
        <v>0</v>
      </c>
      <c r="AT30" s="42">
        <f>SUM(H30,J30,L30,N30,R30,V30,Z30,AB30,AD30,AF30,AJ30,AL30,AN30,AP30,AR30)</f>
        <v>0</v>
      </c>
      <c r="AU30" s="42">
        <f>P30+T30+X30+AH30</f>
        <v>465</v>
      </c>
      <c r="AV30" s="45">
        <f>F30*(AT30+AU30)</f>
        <v>465</v>
      </c>
      <c r="AW30" s="6"/>
      <c r="AX30" s="42">
        <f t="shared" si="99"/>
        <v>16</v>
      </c>
      <c r="AY30" s="42">
        <v>2822401</v>
      </c>
      <c r="AZ30" s="51" t="s">
        <v>39</v>
      </c>
      <c r="BA30" s="42" t="s">
        <v>32</v>
      </c>
      <c r="BB30" s="42">
        <v>1</v>
      </c>
      <c r="BC30" s="44">
        <v>0</v>
      </c>
      <c r="BD30" s="46">
        <v>0</v>
      </c>
      <c r="BE30" s="44">
        <f>+BD30*BB30</f>
        <v>0</v>
      </c>
      <c r="BF30" s="46">
        <v>0</v>
      </c>
      <c r="BG30" s="44">
        <f>+BF30*BB30</f>
        <v>0</v>
      </c>
      <c r="BH30" s="46">
        <v>0</v>
      </c>
      <c r="BI30" s="44">
        <f>+BH30*BB30</f>
        <v>0</v>
      </c>
      <c r="BJ30" s="46">
        <v>0</v>
      </c>
      <c r="BK30" s="44">
        <f>+BJ30*BB30</f>
        <v>0</v>
      </c>
      <c r="BL30" s="46">
        <v>54</v>
      </c>
      <c r="BM30" s="44">
        <f>+BL30*BB30</f>
        <v>54</v>
      </c>
      <c r="BN30" s="46">
        <v>0</v>
      </c>
      <c r="BO30" s="44">
        <f>+BN30*BB30</f>
        <v>0</v>
      </c>
      <c r="BP30" s="46">
        <v>61</v>
      </c>
      <c r="BQ30" s="44">
        <f>+BP30*BB30</f>
        <v>61</v>
      </c>
      <c r="BR30" s="46">
        <v>0</v>
      </c>
      <c r="BS30" s="44">
        <f>+BR30*BB30</f>
        <v>0</v>
      </c>
      <c r="BT30" s="46">
        <v>30</v>
      </c>
      <c r="BU30" s="44">
        <f>+BT30*BB30</f>
        <v>30</v>
      </c>
      <c r="BV30" s="46">
        <v>0</v>
      </c>
      <c r="BW30" s="44">
        <f>+BV30*BB30</f>
        <v>0</v>
      </c>
      <c r="BX30" s="46">
        <v>0</v>
      </c>
      <c r="BY30" s="44">
        <f>+BX30*BB30</f>
        <v>0</v>
      </c>
      <c r="BZ30" s="46">
        <v>0</v>
      </c>
      <c r="CA30" s="44">
        <f>+BZ30*BB30</f>
        <v>0</v>
      </c>
      <c r="CB30" s="46">
        <v>0</v>
      </c>
      <c r="CC30" s="44">
        <f>+CB30*BB30</f>
        <v>0</v>
      </c>
      <c r="CD30" s="46">
        <v>93</v>
      </c>
      <c r="CE30" s="44">
        <f>+CD30*BB30</f>
        <v>93</v>
      </c>
      <c r="CF30" s="46">
        <v>0</v>
      </c>
      <c r="CG30" s="44">
        <f>+CF30*BB30</f>
        <v>0</v>
      </c>
      <c r="CH30" s="46">
        <v>0</v>
      </c>
      <c r="CI30" s="44">
        <f>+CH30*BB30</f>
        <v>0</v>
      </c>
      <c r="CJ30" s="46">
        <v>0</v>
      </c>
      <c r="CK30" s="44">
        <f>+CJ30*BB30</f>
        <v>0</v>
      </c>
      <c r="CL30" s="46">
        <v>0</v>
      </c>
      <c r="CM30" s="44">
        <f>+CL30*BB30</f>
        <v>0</v>
      </c>
      <c r="CN30" s="46">
        <v>0</v>
      </c>
      <c r="CO30" s="44">
        <f>+CN30*BB30</f>
        <v>0</v>
      </c>
      <c r="CP30" s="42">
        <f>SUM(BD30,BF30,BH30,BJ30,BN30,BR30,BV30,BX30,BZ30,CB30,CF30,CH30,CJ30,CL30,CN30)</f>
        <v>0</v>
      </c>
      <c r="CQ30" s="42">
        <f>BL30+BP30+BT30+CD30</f>
        <v>238</v>
      </c>
      <c r="CR30" s="45">
        <f>BB30*(CP30+CQ30)</f>
        <v>238</v>
      </c>
      <c r="CS30" s="47"/>
      <c r="CT30" s="48" t="s">
        <v>119</v>
      </c>
      <c r="CU30" s="48">
        <f t="shared" si="73"/>
        <v>0.51182795698924732</v>
      </c>
      <c r="CV30" s="48">
        <f t="shared" si="74"/>
        <v>0.51182795698924732</v>
      </c>
      <c r="CW30" s="47"/>
      <c r="CX30" s="8"/>
      <c r="CY30" s="42">
        <f t="shared" si="100"/>
        <v>16</v>
      </c>
      <c r="CZ30" s="42">
        <v>2822401</v>
      </c>
      <c r="DA30" s="51" t="s">
        <v>39</v>
      </c>
      <c r="DB30" s="42" t="s">
        <v>32</v>
      </c>
      <c r="DC30" s="42">
        <v>1</v>
      </c>
      <c r="DD30" s="44">
        <v>0</v>
      </c>
      <c r="DE30" s="46">
        <f t="shared" si="101"/>
        <v>0</v>
      </c>
      <c r="DF30" s="44">
        <f>+DE30*DC30</f>
        <v>0</v>
      </c>
      <c r="DG30" s="46">
        <f t="shared" si="102"/>
        <v>0</v>
      </c>
      <c r="DH30" s="44">
        <f>+DG30*DC30</f>
        <v>0</v>
      </c>
      <c r="DI30" s="46">
        <f t="shared" si="103"/>
        <v>0</v>
      </c>
      <c r="DJ30" s="44">
        <f>+DI30*DC30</f>
        <v>0</v>
      </c>
      <c r="DK30" s="46">
        <f t="shared" si="104"/>
        <v>0</v>
      </c>
      <c r="DL30" s="44">
        <f>+DK30*DC30</f>
        <v>0</v>
      </c>
      <c r="DM30" s="46">
        <f t="shared" si="105"/>
        <v>100</v>
      </c>
      <c r="DN30" s="44">
        <f>+DM30*DC30</f>
        <v>100</v>
      </c>
      <c r="DO30" s="46">
        <f t="shared" si="106"/>
        <v>0</v>
      </c>
      <c r="DP30" s="44">
        <f>+DO30*DC30</f>
        <v>0</v>
      </c>
      <c r="DQ30" s="46">
        <f t="shared" si="107"/>
        <v>3</v>
      </c>
      <c r="DR30" s="44">
        <f>+DQ30*DC30</f>
        <v>3</v>
      </c>
      <c r="DS30" s="46">
        <f t="shared" si="108"/>
        <v>0</v>
      </c>
      <c r="DT30" s="44">
        <f>+DS30*DC30</f>
        <v>0</v>
      </c>
      <c r="DU30" s="46">
        <f t="shared" si="109"/>
        <v>124</v>
      </c>
      <c r="DV30" s="44">
        <f>+DU30*DC30</f>
        <v>124</v>
      </c>
      <c r="DW30" s="46">
        <f t="shared" si="110"/>
        <v>0</v>
      </c>
      <c r="DX30" s="44">
        <f>+DW30*DC30</f>
        <v>0</v>
      </c>
      <c r="DY30" s="46">
        <f t="shared" si="111"/>
        <v>0</v>
      </c>
      <c r="DZ30" s="44">
        <f>+DY30*DC30</f>
        <v>0</v>
      </c>
      <c r="EA30" s="46">
        <f t="shared" si="112"/>
        <v>0</v>
      </c>
      <c r="EB30" s="44">
        <f>+EA30*DC30</f>
        <v>0</v>
      </c>
      <c r="EC30" s="46">
        <f t="shared" si="113"/>
        <v>0</v>
      </c>
      <c r="ED30" s="44">
        <f>+EC30*DC30</f>
        <v>0</v>
      </c>
      <c r="EE30" s="46">
        <f t="shared" si="114"/>
        <v>0</v>
      </c>
      <c r="EF30" s="44">
        <f>+EE30*DC30</f>
        <v>0</v>
      </c>
      <c r="EG30" s="46">
        <f t="shared" si="115"/>
        <v>0</v>
      </c>
      <c r="EH30" s="44">
        <f>+EG30*DC30</f>
        <v>0</v>
      </c>
      <c r="EI30" s="46">
        <f t="shared" si="116"/>
        <v>0</v>
      </c>
      <c r="EJ30" s="44">
        <f>+EI30*DC30</f>
        <v>0</v>
      </c>
      <c r="EK30" s="46">
        <f t="shared" si="117"/>
        <v>0</v>
      </c>
      <c r="EL30" s="44">
        <f>+EK30*DC30</f>
        <v>0</v>
      </c>
      <c r="EM30" s="46">
        <f t="shared" si="118"/>
        <v>0</v>
      </c>
      <c r="EN30" s="44">
        <f>+EM30*DC30</f>
        <v>0</v>
      </c>
      <c r="EO30" s="46">
        <f t="shared" si="119"/>
        <v>0</v>
      </c>
      <c r="EP30" s="44">
        <f>+EO30*DC30</f>
        <v>0</v>
      </c>
      <c r="EQ30" s="42">
        <f>SUM(DE30,DG30,DI30,DK30,DO30,DS30,DW30,DY30,EA30,EC30,EG30,EI30,EK30,EM30,EO30)</f>
        <v>0</v>
      </c>
      <c r="ER30" s="42">
        <f>DM30+DQ30+DU30+EE30</f>
        <v>227</v>
      </c>
      <c r="ES30" s="45">
        <f>DC30*(EQ30+ER30)</f>
        <v>227</v>
      </c>
      <c r="ET30" s="47"/>
      <c r="EU30" s="49" t="s">
        <v>119</v>
      </c>
      <c r="EV30" s="48">
        <f>+ER30*1/AU30</f>
        <v>0.48817204301075268</v>
      </c>
      <c r="EW30" s="48">
        <f>+ES30*1/AV30</f>
        <v>0.48817204301075268</v>
      </c>
      <c r="EX30" s="47"/>
      <c r="EY30" s="47">
        <f t="shared" si="98"/>
        <v>0</v>
      </c>
      <c r="EZ30" s="47">
        <f t="shared" si="98"/>
        <v>465</v>
      </c>
      <c r="FA30" s="47">
        <f t="shared" si="98"/>
        <v>465</v>
      </c>
      <c r="FB30" s="47"/>
      <c r="FC30" s="6"/>
      <c r="FD30" s="6"/>
    </row>
    <row r="31" spans="2:160" ht="21.75" customHeight="1" x14ac:dyDescent="0.2">
      <c r="B31" s="42">
        <f>B30+1</f>
        <v>17</v>
      </c>
      <c r="C31" s="42">
        <v>2823328</v>
      </c>
      <c r="D31" s="51" t="s">
        <v>40</v>
      </c>
      <c r="E31" s="42" t="s">
        <v>32</v>
      </c>
      <c r="F31" s="42">
        <v>1</v>
      </c>
      <c r="G31" s="44">
        <v>0</v>
      </c>
      <c r="H31" s="44">
        <v>0</v>
      </c>
      <c r="I31" s="44">
        <f>+H31*F31</f>
        <v>0</v>
      </c>
      <c r="J31" s="44">
        <v>0</v>
      </c>
      <c r="K31" s="44">
        <f>+J31*F31</f>
        <v>0</v>
      </c>
      <c r="L31" s="44">
        <v>0</v>
      </c>
      <c r="M31" s="44">
        <f>+L31*F31</f>
        <v>0</v>
      </c>
      <c r="N31" s="44">
        <v>0</v>
      </c>
      <c r="O31" s="44">
        <f>+N31*F31</f>
        <v>0</v>
      </c>
      <c r="P31" s="44">
        <v>154</v>
      </c>
      <c r="Q31" s="44">
        <f>+P31*F31</f>
        <v>154</v>
      </c>
      <c r="R31" s="44">
        <v>0</v>
      </c>
      <c r="S31" s="44">
        <f>+R31*F31</f>
        <v>0</v>
      </c>
      <c r="T31" s="44">
        <v>64</v>
      </c>
      <c r="U31" s="44">
        <f>+T31*F31</f>
        <v>64</v>
      </c>
      <c r="V31" s="44">
        <v>0</v>
      </c>
      <c r="W31" s="44">
        <f>+V31*F31</f>
        <v>0</v>
      </c>
      <c r="X31" s="44">
        <v>154</v>
      </c>
      <c r="Y31" s="44">
        <f>+X31*F31</f>
        <v>154</v>
      </c>
      <c r="Z31" s="44">
        <v>0</v>
      </c>
      <c r="AA31" s="44">
        <f>+Z31*F31</f>
        <v>0</v>
      </c>
      <c r="AB31" s="44">
        <v>0</v>
      </c>
      <c r="AC31" s="44">
        <f>+AB31*F31</f>
        <v>0</v>
      </c>
      <c r="AD31" s="44">
        <v>0</v>
      </c>
      <c r="AE31" s="44">
        <f>+AD31*F31</f>
        <v>0</v>
      </c>
      <c r="AF31" s="44">
        <v>0</v>
      </c>
      <c r="AG31" s="44">
        <f>+AF31*F31</f>
        <v>0</v>
      </c>
      <c r="AH31" s="44">
        <v>93</v>
      </c>
      <c r="AI31" s="44">
        <f>+AH31*F31</f>
        <v>93</v>
      </c>
      <c r="AJ31" s="44">
        <v>0</v>
      </c>
      <c r="AK31" s="44">
        <f>+AJ31*F31</f>
        <v>0</v>
      </c>
      <c r="AL31" s="44">
        <v>0</v>
      </c>
      <c r="AM31" s="44">
        <f>+AL31*F31</f>
        <v>0</v>
      </c>
      <c r="AN31" s="44">
        <v>0</v>
      </c>
      <c r="AO31" s="44">
        <f>+AN31*F31</f>
        <v>0</v>
      </c>
      <c r="AP31" s="44">
        <v>0</v>
      </c>
      <c r="AQ31" s="44">
        <f>+AP31*F31</f>
        <v>0</v>
      </c>
      <c r="AR31" s="44">
        <v>0</v>
      </c>
      <c r="AS31" s="44">
        <f>+AR31*F31</f>
        <v>0</v>
      </c>
      <c r="AT31" s="42">
        <f>SUM(H31,J31,L31,N31,R31,V31,Z31,AB31,AD31,AF31,AJ31,AL31,AN31,AP31,AR31)</f>
        <v>0</v>
      </c>
      <c r="AU31" s="42">
        <f>P31+T31+X31+AH31</f>
        <v>465</v>
      </c>
      <c r="AV31" s="45">
        <f>F31*(AT31+AU31)</f>
        <v>465</v>
      </c>
      <c r="AW31" s="6"/>
      <c r="AX31" s="42">
        <f t="shared" si="99"/>
        <v>17</v>
      </c>
      <c r="AY31" s="42">
        <v>2823328</v>
      </c>
      <c r="AZ31" s="51" t="s">
        <v>40</v>
      </c>
      <c r="BA31" s="42" t="s">
        <v>32</v>
      </c>
      <c r="BB31" s="42">
        <v>1</v>
      </c>
      <c r="BC31" s="44">
        <v>0</v>
      </c>
      <c r="BD31" s="46">
        <v>0</v>
      </c>
      <c r="BE31" s="44">
        <f>+BD31*BB31</f>
        <v>0</v>
      </c>
      <c r="BF31" s="46">
        <v>0</v>
      </c>
      <c r="BG31" s="44">
        <f>+BF31*BB31</f>
        <v>0</v>
      </c>
      <c r="BH31" s="46">
        <v>0</v>
      </c>
      <c r="BI31" s="44">
        <f>+BH31*BB31</f>
        <v>0</v>
      </c>
      <c r="BJ31" s="46">
        <v>0</v>
      </c>
      <c r="BK31" s="44">
        <f>+BJ31*BB31</f>
        <v>0</v>
      </c>
      <c r="BL31" s="46">
        <v>54</v>
      </c>
      <c r="BM31" s="44">
        <f>+BL31*BB31</f>
        <v>54</v>
      </c>
      <c r="BN31" s="46">
        <v>0</v>
      </c>
      <c r="BO31" s="44">
        <f>+BN31*BB31</f>
        <v>0</v>
      </c>
      <c r="BP31" s="46">
        <v>61</v>
      </c>
      <c r="BQ31" s="44">
        <f>+BP31*BB31</f>
        <v>61</v>
      </c>
      <c r="BR31" s="46">
        <v>0</v>
      </c>
      <c r="BS31" s="44">
        <f>+BR31*BB31</f>
        <v>0</v>
      </c>
      <c r="BT31" s="46">
        <v>30</v>
      </c>
      <c r="BU31" s="44">
        <f>+BT31*BB31</f>
        <v>30</v>
      </c>
      <c r="BV31" s="46">
        <v>0</v>
      </c>
      <c r="BW31" s="44">
        <f>+BV31*BB31</f>
        <v>0</v>
      </c>
      <c r="BX31" s="46">
        <v>0</v>
      </c>
      <c r="BY31" s="44">
        <f>+BX31*BB31</f>
        <v>0</v>
      </c>
      <c r="BZ31" s="46">
        <v>0</v>
      </c>
      <c r="CA31" s="44">
        <f>+BZ31*BB31</f>
        <v>0</v>
      </c>
      <c r="CB31" s="46">
        <v>0</v>
      </c>
      <c r="CC31" s="44">
        <f>+CB31*BB31</f>
        <v>0</v>
      </c>
      <c r="CD31" s="46">
        <v>93</v>
      </c>
      <c r="CE31" s="44">
        <f>+CD31*BB31</f>
        <v>93</v>
      </c>
      <c r="CF31" s="46">
        <v>0</v>
      </c>
      <c r="CG31" s="44">
        <f>+CF31*BB31</f>
        <v>0</v>
      </c>
      <c r="CH31" s="46">
        <v>0</v>
      </c>
      <c r="CI31" s="44">
        <f>+CH31*BB31</f>
        <v>0</v>
      </c>
      <c r="CJ31" s="46">
        <v>0</v>
      </c>
      <c r="CK31" s="44">
        <f>+CJ31*BB31</f>
        <v>0</v>
      </c>
      <c r="CL31" s="46">
        <v>0</v>
      </c>
      <c r="CM31" s="44">
        <f>+CL31*BB31</f>
        <v>0</v>
      </c>
      <c r="CN31" s="46">
        <v>0</v>
      </c>
      <c r="CO31" s="44">
        <f>+CN31*BB31</f>
        <v>0</v>
      </c>
      <c r="CP31" s="42">
        <f>SUM(BD31,BF31,BH31,BJ31,BN31,BR31,BV31,BX31,BZ31,CB31,CF31,CH31,CJ31,CL31,CN31)</f>
        <v>0</v>
      </c>
      <c r="CQ31" s="42">
        <f>BL31+BP31+BT31+CD31</f>
        <v>238</v>
      </c>
      <c r="CR31" s="45">
        <f>BB31*(CP31+CQ31)</f>
        <v>238</v>
      </c>
      <c r="CS31" s="47"/>
      <c r="CT31" s="48" t="s">
        <v>119</v>
      </c>
      <c r="CU31" s="48">
        <f t="shared" si="73"/>
        <v>0.51182795698924732</v>
      </c>
      <c r="CV31" s="48">
        <f t="shared" si="74"/>
        <v>0.51182795698924732</v>
      </c>
      <c r="CW31" s="47"/>
      <c r="CX31" s="8"/>
      <c r="CY31" s="42">
        <f t="shared" si="100"/>
        <v>17</v>
      </c>
      <c r="CZ31" s="42">
        <v>2823328</v>
      </c>
      <c r="DA31" s="51" t="s">
        <v>40</v>
      </c>
      <c r="DB31" s="42" t="s">
        <v>32</v>
      </c>
      <c r="DC31" s="42">
        <v>1</v>
      </c>
      <c r="DD31" s="44">
        <v>0</v>
      </c>
      <c r="DE31" s="46">
        <f t="shared" si="101"/>
        <v>0</v>
      </c>
      <c r="DF31" s="44">
        <f>+DE31*DC31</f>
        <v>0</v>
      </c>
      <c r="DG31" s="46">
        <f t="shared" si="102"/>
        <v>0</v>
      </c>
      <c r="DH31" s="44">
        <f>+DG31*DC31</f>
        <v>0</v>
      </c>
      <c r="DI31" s="46">
        <f t="shared" si="103"/>
        <v>0</v>
      </c>
      <c r="DJ31" s="44">
        <f>+DI31*DC31</f>
        <v>0</v>
      </c>
      <c r="DK31" s="46">
        <f t="shared" si="104"/>
        <v>0</v>
      </c>
      <c r="DL31" s="44">
        <f>+DK31*DC31</f>
        <v>0</v>
      </c>
      <c r="DM31" s="46">
        <f t="shared" si="105"/>
        <v>100</v>
      </c>
      <c r="DN31" s="44">
        <f>+DM31*DC31</f>
        <v>100</v>
      </c>
      <c r="DO31" s="46">
        <f t="shared" si="106"/>
        <v>0</v>
      </c>
      <c r="DP31" s="44">
        <f>+DO31*DC31</f>
        <v>0</v>
      </c>
      <c r="DQ31" s="46">
        <f t="shared" si="107"/>
        <v>3</v>
      </c>
      <c r="DR31" s="44">
        <f>+DQ31*DC31</f>
        <v>3</v>
      </c>
      <c r="DS31" s="46">
        <f t="shared" si="108"/>
        <v>0</v>
      </c>
      <c r="DT31" s="44">
        <f>+DS31*DC31</f>
        <v>0</v>
      </c>
      <c r="DU31" s="46">
        <f t="shared" si="109"/>
        <v>124</v>
      </c>
      <c r="DV31" s="44">
        <f>+DU31*DC31</f>
        <v>124</v>
      </c>
      <c r="DW31" s="46">
        <f t="shared" si="110"/>
        <v>0</v>
      </c>
      <c r="DX31" s="44">
        <f>+DW31*DC31</f>
        <v>0</v>
      </c>
      <c r="DY31" s="46">
        <f t="shared" si="111"/>
        <v>0</v>
      </c>
      <c r="DZ31" s="44">
        <f>+DY31*DC31</f>
        <v>0</v>
      </c>
      <c r="EA31" s="46">
        <f t="shared" si="112"/>
        <v>0</v>
      </c>
      <c r="EB31" s="44">
        <f>+EA31*DC31</f>
        <v>0</v>
      </c>
      <c r="EC31" s="46">
        <f t="shared" si="113"/>
        <v>0</v>
      </c>
      <c r="ED31" s="44">
        <f>+EC31*DC31</f>
        <v>0</v>
      </c>
      <c r="EE31" s="46">
        <f t="shared" si="114"/>
        <v>0</v>
      </c>
      <c r="EF31" s="44">
        <f>+EE31*DC31</f>
        <v>0</v>
      </c>
      <c r="EG31" s="46">
        <f t="shared" si="115"/>
        <v>0</v>
      </c>
      <c r="EH31" s="44">
        <f>+EG31*DC31</f>
        <v>0</v>
      </c>
      <c r="EI31" s="46">
        <f t="shared" si="116"/>
        <v>0</v>
      </c>
      <c r="EJ31" s="44">
        <f>+EI31*DC31</f>
        <v>0</v>
      </c>
      <c r="EK31" s="46">
        <f t="shared" si="117"/>
        <v>0</v>
      </c>
      <c r="EL31" s="44">
        <f>+EK31*DC31</f>
        <v>0</v>
      </c>
      <c r="EM31" s="46">
        <f t="shared" si="118"/>
        <v>0</v>
      </c>
      <c r="EN31" s="44">
        <f>+EM31*DC31</f>
        <v>0</v>
      </c>
      <c r="EO31" s="46">
        <f t="shared" si="119"/>
        <v>0</v>
      </c>
      <c r="EP31" s="44">
        <f>+EO31*DC31</f>
        <v>0</v>
      </c>
      <c r="EQ31" s="42">
        <f>SUM(DE31,DG31,DI31,DK31,DO31,DS31,DW31,DY31,EA31,EC31,EG31,EI31,EK31,EM31,EO31)</f>
        <v>0</v>
      </c>
      <c r="ER31" s="42">
        <f>DM31+DQ31+DU31+EE31</f>
        <v>227</v>
      </c>
      <c r="ES31" s="45">
        <f>DC31*(EQ31+ER31)</f>
        <v>227</v>
      </c>
      <c r="ET31" s="47"/>
      <c r="EU31" s="49" t="s">
        <v>119</v>
      </c>
      <c r="EV31" s="48">
        <f>+ER31*1/AU31</f>
        <v>0.48817204301075268</v>
      </c>
      <c r="EW31" s="48">
        <f>+ES31*1/AV31</f>
        <v>0.48817204301075268</v>
      </c>
      <c r="EX31" s="47"/>
      <c r="EY31" s="47">
        <f t="shared" si="98"/>
        <v>0</v>
      </c>
      <c r="EZ31" s="47">
        <f t="shared" si="98"/>
        <v>465</v>
      </c>
      <c r="FA31" s="47">
        <f t="shared" si="98"/>
        <v>465</v>
      </c>
      <c r="FB31" s="47"/>
      <c r="FC31" s="6"/>
      <c r="FD31" s="6"/>
    </row>
    <row r="32" spans="2:160" ht="12.75" x14ac:dyDescent="0.25">
      <c r="B32" s="15" t="s">
        <v>3</v>
      </c>
      <c r="C32" s="16"/>
      <c r="D32" s="16"/>
      <c r="E32" s="15" t="s">
        <v>4</v>
      </c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6"/>
      <c r="AX32" s="15" t="s">
        <v>3</v>
      </c>
      <c r="AY32" s="15"/>
      <c r="AZ32" s="15"/>
      <c r="BA32" s="15" t="s">
        <v>4</v>
      </c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8"/>
      <c r="CT32" s="53"/>
      <c r="CU32" s="53"/>
      <c r="CV32" s="53"/>
      <c r="CW32" s="18"/>
      <c r="CX32" s="8"/>
      <c r="CY32" s="15" t="s">
        <v>3</v>
      </c>
      <c r="CZ32" s="15"/>
      <c r="DA32" s="15"/>
      <c r="DB32" s="15" t="s">
        <v>4</v>
      </c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8"/>
      <c r="EU32" s="54"/>
      <c r="EV32" s="53"/>
      <c r="EW32" s="53"/>
      <c r="EX32" s="18"/>
      <c r="EY32" s="47"/>
      <c r="EZ32" s="47"/>
      <c r="FA32" s="47"/>
      <c r="FB32" s="18"/>
      <c r="FC32" s="6"/>
      <c r="FD32" s="6"/>
    </row>
    <row r="33" spans="2:160" ht="12.75" x14ac:dyDescent="0.25">
      <c r="B33" s="17" t="s">
        <v>41</v>
      </c>
      <c r="C33" s="22"/>
      <c r="D33" s="22"/>
      <c r="E33" s="15" t="s">
        <v>42</v>
      </c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6"/>
      <c r="AX33" s="23" t="s">
        <v>41</v>
      </c>
      <c r="AY33" s="23"/>
      <c r="AZ33" s="23"/>
      <c r="BA33" s="15" t="s">
        <v>42</v>
      </c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8"/>
      <c r="CT33" s="53"/>
      <c r="CU33" s="53"/>
      <c r="CV33" s="53"/>
      <c r="CW33" s="18"/>
      <c r="CX33" s="8"/>
      <c r="CY33" s="23" t="s">
        <v>41</v>
      </c>
      <c r="CZ33" s="23"/>
      <c r="DA33" s="23"/>
      <c r="DB33" s="15" t="s">
        <v>42</v>
      </c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8"/>
      <c r="EU33" s="54"/>
      <c r="EV33" s="53"/>
      <c r="EW33" s="53"/>
      <c r="EX33" s="18"/>
      <c r="EY33" s="47"/>
      <c r="EZ33" s="47"/>
      <c r="FA33" s="47"/>
      <c r="FB33" s="18"/>
      <c r="FC33" s="6"/>
      <c r="FD33" s="6"/>
    </row>
    <row r="34" spans="2:160" ht="21.75" customHeight="1" x14ac:dyDescent="0.25">
      <c r="B34" s="15" t="s">
        <v>7</v>
      </c>
      <c r="C34" s="24" t="s">
        <v>0</v>
      </c>
      <c r="D34" s="25" t="s">
        <v>8</v>
      </c>
      <c r="E34" s="25" t="s">
        <v>1</v>
      </c>
      <c r="F34" s="26" t="s">
        <v>9</v>
      </c>
      <c r="G34" s="25" t="s">
        <v>10</v>
      </c>
      <c r="H34" s="15" t="s">
        <v>35</v>
      </c>
      <c r="I34" s="15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58"/>
      <c r="AR34" s="59"/>
      <c r="AS34" s="59"/>
      <c r="AT34" s="55" t="s">
        <v>12</v>
      </c>
      <c r="AU34" s="28" t="s">
        <v>13</v>
      </c>
      <c r="AV34" s="24" t="s">
        <v>14</v>
      </c>
      <c r="AW34" s="6"/>
      <c r="AX34" s="15" t="s">
        <v>7</v>
      </c>
      <c r="AY34" s="24" t="s">
        <v>0</v>
      </c>
      <c r="AZ34" s="25" t="s">
        <v>8</v>
      </c>
      <c r="BA34" s="25" t="s">
        <v>1</v>
      </c>
      <c r="BB34" s="25" t="s">
        <v>9</v>
      </c>
      <c r="BC34" s="25" t="s">
        <v>10</v>
      </c>
      <c r="BD34" s="15" t="s">
        <v>35</v>
      </c>
      <c r="BE34" s="15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60"/>
      <c r="CN34" s="59"/>
      <c r="CO34" s="59"/>
      <c r="CP34" s="27" t="s">
        <v>12</v>
      </c>
      <c r="CQ34" s="28" t="s">
        <v>13</v>
      </c>
      <c r="CR34" s="24" t="s">
        <v>14</v>
      </c>
      <c r="CS34" s="30"/>
      <c r="CT34" s="27" t="s">
        <v>114</v>
      </c>
      <c r="CU34" s="28" t="s">
        <v>115</v>
      </c>
      <c r="CV34" s="24" t="s">
        <v>116</v>
      </c>
      <c r="CW34" s="30"/>
      <c r="CX34" s="8"/>
      <c r="CY34" s="15" t="s">
        <v>7</v>
      </c>
      <c r="CZ34" s="24" t="s">
        <v>0</v>
      </c>
      <c r="DA34" s="25" t="s">
        <v>8</v>
      </c>
      <c r="DB34" s="25" t="s">
        <v>1</v>
      </c>
      <c r="DC34" s="25" t="s">
        <v>9</v>
      </c>
      <c r="DD34" s="25" t="s">
        <v>10</v>
      </c>
      <c r="DE34" s="15" t="s">
        <v>35</v>
      </c>
      <c r="DF34" s="15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60"/>
      <c r="EO34" s="59"/>
      <c r="EP34" s="59"/>
      <c r="EQ34" s="27" t="s">
        <v>12</v>
      </c>
      <c r="ER34" s="28" t="s">
        <v>13</v>
      </c>
      <c r="ES34" s="24" t="s">
        <v>14</v>
      </c>
      <c r="ET34" s="30"/>
      <c r="EU34" s="56" t="s">
        <v>114</v>
      </c>
      <c r="EV34" s="28" t="s">
        <v>115</v>
      </c>
      <c r="EW34" s="24" t="s">
        <v>116</v>
      </c>
      <c r="EX34" s="30"/>
      <c r="EY34" s="47"/>
      <c r="EZ34" s="47"/>
      <c r="FA34" s="47"/>
      <c r="FB34" s="30"/>
      <c r="FC34" s="6"/>
      <c r="FD34" s="6"/>
    </row>
    <row r="35" spans="2:160" ht="93.75" customHeight="1" x14ac:dyDescent="0.25">
      <c r="B35" s="31"/>
      <c r="C35" s="16"/>
      <c r="D35" s="16"/>
      <c r="E35" s="31"/>
      <c r="F35" s="32"/>
      <c r="G35" s="31"/>
      <c r="H35" s="33" t="s">
        <v>61</v>
      </c>
      <c r="I35" s="34" t="s">
        <v>94</v>
      </c>
      <c r="J35" s="33" t="s">
        <v>62</v>
      </c>
      <c r="K35" s="34" t="s">
        <v>95</v>
      </c>
      <c r="L35" s="33" t="s">
        <v>63</v>
      </c>
      <c r="M35" s="35" t="s">
        <v>96</v>
      </c>
      <c r="N35" s="33" t="s">
        <v>64</v>
      </c>
      <c r="O35" s="35" t="s">
        <v>97</v>
      </c>
      <c r="P35" s="36" t="s">
        <v>15</v>
      </c>
      <c r="Q35" s="36" t="s">
        <v>98</v>
      </c>
      <c r="R35" s="33" t="s">
        <v>65</v>
      </c>
      <c r="S35" s="35" t="s">
        <v>99</v>
      </c>
      <c r="T35" s="36" t="s">
        <v>16</v>
      </c>
      <c r="U35" s="36" t="s">
        <v>99</v>
      </c>
      <c r="V35" s="33" t="s">
        <v>66</v>
      </c>
      <c r="W35" s="35" t="s">
        <v>100</v>
      </c>
      <c r="X35" s="36" t="s">
        <v>17</v>
      </c>
      <c r="Y35" s="36" t="s">
        <v>100</v>
      </c>
      <c r="Z35" s="33" t="s">
        <v>67</v>
      </c>
      <c r="AA35" s="35" t="s">
        <v>101</v>
      </c>
      <c r="AB35" s="33" t="s">
        <v>68</v>
      </c>
      <c r="AC35" s="35" t="s">
        <v>102</v>
      </c>
      <c r="AD35" s="33" t="s">
        <v>69</v>
      </c>
      <c r="AE35" s="35" t="s">
        <v>103</v>
      </c>
      <c r="AF35" s="33" t="s">
        <v>70</v>
      </c>
      <c r="AG35" s="35" t="s">
        <v>104</v>
      </c>
      <c r="AH35" s="36" t="s">
        <v>18</v>
      </c>
      <c r="AI35" s="36" t="s">
        <v>104</v>
      </c>
      <c r="AJ35" s="33" t="s">
        <v>71</v>
      </c>
      <c r="AK35" s="35" t="s">
        <v>105</v>
      </c>
      <c r="AL35" s="33" t="s">
        <v>72</v>
      </c>
      <c r="AM35" s="35" t="s">
        <v>106</v>
      </c>
      <c r="AN35" s="33" t="s">
        <v>73</v>
      </c>
      <c r="AO35" s="35" t="s">
        <v>107</v>
      </c>
      <c r="AP35" s="33" t="s">
        <v>74</v>
      </c>
      <c r="AQ35" s="35" t="s">
        <v>108</v>
      </c>
      <c r="AR35" s="33" t="s">
        <v>75</v>
      </c>
      <c r="AS35" s="35" t="s">
        <v>109</v>
      </c>
      <c r="AT35" s="57"/>
      <c r="AU35" s="38"/>
      <c r="AV35" s="31"/>
      <c r="AW35" s="6"/>
      <c r="AX35" s="15"/>
      <c r="AY35" s="24"/>
      <c r="AZ35" s="25"/>
      <c r="BA35" s="25"/>
      <c r="BB35" s="25"/>
      <c r="BC35" s="25"/>
      <c r="BD35" s="33" t="s">
        <v>61</v>
      </c>
      <c r="BE35" s="34" t="s">
        <v>94</v>
      </c>
      <c r="BF35" s="33" t="s">
        <v>62</v>
      </c>
      <c r="BG35" s="34" t="s">
        <v>95</v>
      </c>
      <c r="BH35" s="33" t="s">
        <v>63</v>
      </c>
      <c r="BI35" s="34" t="s">
        <v>96</v>
      </c>
      <c r="BJ35" s="33" t="s">
        <v>64</v>
      </c>
      <c r="BK35" s="34" t="s">
        <v>97</v>
      </c>
      <c r="BL35" s="36" t="s">
        <v>15</v>
      </c>
      <c r="BM35" s="40" t="s">
        <v>98</v>
      </c>
      <c r="BN35" s="33" t="s">
        <v>65</v>
      </c>
      <c r="BO35" s="34" t="s">
        <v>99</v>
      </c>
      <c r="BP35" s="36" t="s">
        <v>16</v>
      </c>
      <c r="BQ35" s="40" t="s">
        <v>99</v>
      </c>
      <c r="BR35" s="33" t="s">
        <v>66</v>
      </c>
      <c r="BS35" s="34" t="s">
        <v>100</v>
      </c>
      <c r="BT35" s="36" t="s">
        <v>17</v>
      </c>
      <c r="BU35" s="40" t="s">
        <v>100</v>
      </c>
      <c r="BV35" s="33" t="s">
        <v>67</v>
      </c>
      <c r="BW35" s="34" t="s">
        <v>101</v>
      </c>
      <c r="BX35" s="33" t="s">
        <v>68</v>
      </c>
      <c r="BY35" s="34" t="s">
        <v>102</v>
      </c>
      <c r="BZ35" s="33" t="s">
        <v>69</v>
      </c>
      <c r="CA35" s="34" t="s">
        <v>103</v>
      </c>
      <c r="CB35" s="33" t="s">
        <v>70</v>
      </c>
      <c r="CC35" s="34" t="s">
        <v>104</v>
      </c>
      <c r="CD35" s="36" t="s">
        <v>18</v>
      </c>
      <c r="CE35" s="40" t="s">
        <v>104</v>
      </c>
      <c r="CF35" s="33" t="s">
        <v>71</v>
      </c>
      <c r="CG35" s="34" t="s">
        <v>105</v>
      </c>
      <c r="CH35" s="33" t="s">
        <v>72</v>
      </c>
      <c r="CI35" s="34" t="s">
        <v>106</v>
      </c>
      <c r="CJ35" s="33" t="s">
        <v>73</v>
      </c>
      <c r="CK35" s="34" t="s">
        <v>107</v>
      </c>
      <c r="CL35" s="33" t="s">
        <v>74</v>
      </c>
      <c r="CM35" s="34" t="s">
        <v>108</v>
      </c>
      <c r="CN35" s="33" t="s">
        <v>75</v>
      </c>
      <c r="CO35" s="34" t="s">
        <v>109</v>
      </c>
      <c r="CP35" s="37"/>
      <c r="CQ35" s="38"/>
      <c r="CR35" s="31"/>
      <c r="CS35" s="41"/>
      <c r="CT35" s="27"/>
      <c r="CU35" s="28"/>
      <c r="CV35" s="24"/>
      <c r="CW35" s="41"/>
      <c r="CX35" s="8"/>
      <c r="CY35" s="15"/>
      <c r="CZ35" s="24"/>
      <c r="DA35" s="25"/>
      <c r="DB35" s="25"/>
      <c r="DC35" s="25"/>
      <c r="DD35" s="25"/>
      <c r="DE35" s="33" t="s">
        <v>61</v>
      </c>
      <c r="DF35" s="34" t="s">
        <v>94</v>
      </c>
      <c r="DG35" s="33" t="s">
        <v>62</v>
      </c>
      <c r="DH35" s="34" t="s">
        <v>95</v>
      </c>
      <c r="DI35" s="33" t="s">
        <v>63</v>
      </c>
      <c r="DJ35" s="34" t="s">
        <v>96</v>
      </c>
      <c r="DK35" s="33" t="s">
        <v>64</v>
      </c>
      <c r="DL35" s="34" t="s">
        <v>97</v>
      </c>
      <c r="DM35" s="36" t="s">
        <v>15</v>
      </c>
      <c r="DN35" s="40" t="s">
        <v>98</v>
      </c>
      <c r="DO35" s="33" t="s">
        <v>65</v>
      </c>
      <c r="DP35" s="34" t="s">
        <v>99</v>
      </c>
      <c r="DQ35" s="36" t="s">
        <v>16</v>
      </c>
      <c r="DR35" s="40" t="s">
        <v>99</v>
      </c>
      <c r="DS35" s="33" t="s">
        <v>66</v>
      </c>
      <c r="DT35" s="34" t="s">
        <v>100</v>
      </c>
      <c r="DU35" s="36" t="s">
        <v>17</v>
      </c>
      <c r="DV35" s="40" t="s">
        <v>100</v>
      </c>
      <c r="DW35" s="33" t="s">
        <v>67</v>
      </c>
      <c r="DX35" s="34" t="s">
        <v>101</v>
      </c>
      <c r="DY35" s="33" t="s">
        <v>68</v>
      </c>
      <c r="DZ35" s="34" t="s">
        <v>102</v>
      </c>
      <c r="EA35" s="33" t="s">
        <v>69</v>
      </c>
      <c r="EB35" s="34" t="s">
        <v>103</v>
      </c>
      <c r="EC35" s="33" t="s">
        <v>70</v>
      </c>
      <c r="ED35" s="34" t="s">
        <v>104</v>
      </c>
      <c r="EE35" s="36" t="s">
        <v>18</v>
      </c>
      <c r="EF35" s="40" t="s">
        <v>104</v>
      </c>
      <c r="EG35" s="33" t="s">
        <v>71</v>
      </c>
      <c r="EH35" s="34" t="s">
        <v>105</v>
      </c>
      <c r="EI35" s="33" t="s">
        <v>72</v>
      </c>
      <c r="EJ35" s="34" t="s">
        <v>106</v>
      </c>
      <c r="EK35" s="33" t="s">
        <v>73</v>
      </c>
      <c r="EL35" s="34" t="s">
        <v>107</v>
      </c>
      <c r="EM35" s="33" t="s">
        <v>74</v>
      </c>
      <c r="EN35" s="34" t="s">
        <v>108</v>
      </c>
      <c r="EO35" s="33" t="s">
        <v>75</v>
      </c>
      <c r="EP35" s="34" t="s">
        <v>109</v>
      </c>
      <c r="EQ35" s="37"/>
      <c r="ER35" s="38"/>
      <c r="ES35" s="31"/>
      <c r="ET35" s="41"/>
      <c r="EU35" s="56"/>
      <c r="EV35" s="28"/>
      <c r="EW35" s="24"/>
      <c r="EX35" s="41"/>
      <c r="EY35" s="47"/>
      <c r="EZ35" s="47"/>
      <c r="FA35" s="47"/>
      <c r="FB35" s="41"/>
      <c r="FC35" s="6"/>
      <c r="FD35" s="6"/>
    </row>
    <row r="36" spans="2:160" ht="12.75" x14ac:dyDescent="0.25">
      <c r="B36" s="15" t="s">
        <v>43</v>
      </c>
      <c r="C36" s="16"/>
      <c r="D36" s="16"/>
      <c r="E36" s="25" t="s">
        <v>42</v>
      </c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6"/>
      <c r="AX36" s="15" t="s">
        <v>43</v>
      </c>
      <c r="AY36" s="15"/>
      <c r="AZ36" s="15"/>
      <c r="BA36" s="25" t="s">
        <v>42</v>
      </c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61"/>
      <c r="CT36" s="48"/>
      <c r="CU36" s="48"/>
      <c r="CV36" s="48"/>
      <c r="CW36" s="61"/>
      <c r="CX36" s="8"/>
      <c r="CY36" s="15" t="s">
        <v>43</v>
      </c>
      <c r="CZ36" s="15"/>
      <c r="DA36" s="15"/>
      <c r="DB36" s="25" t="s">
        <v>42</v>
      </c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61"/>
      <c r="EU36" s="54"/>
      <c r="EV36" s="53"/>
      <c r="EW36" s="53"/>
      <c r="EX36" s="61"/>
      <c r="EY36" s="47"/>
      <c r="EZ36" s="47"/>
      <c r="FA36" s="47"/>
      <c r="FB36" s="61"/>
      <c r="FC36" s="6"/>
      <c r="FD36" s="6"/>
    </row>
    <row r="37" spans="2:160" ht="21.75" customHeight="1" x14ac:dyDescent="0.2">
      <c r="B37" s="42">
        <v>18</v>
      </c>
      <c r="C37" s="42">
        <v>3219302</v>
      </c>
      <c r="D37" s="43" t="s">
        <v>79</v>
      </c>
      <c r="E37" s="42" t="s">
        <v>20</v>
      </c>
      <c r="F37" s="42">
        <v>2</v>
      </c>
      <c r="G37" s="44">
        <v>0</v>
      </c>
      <c r="H37" s="44">
        <v>310</v>
      </c>
      <c r="I37" s="44">
        <f>+H37*F37</f>
        <v>620</v>
      </c>
      <c r="J37" s="44">
        <v>279</v>
      </c>
      <c r="K37" s="44">
        <f>+J37*F37</f>
        <v>558</v>
      </c>
      <c r="L37" s="44">
        <v>248</v>
      </c>
      <c r="M37" s="44">
        <f>+L37*F37</f>
        <v>496</v>
      </c>
      <c r="N37" s="44">
        <v>217</v>
      </c>
      <c r="O37" s="44">
        <f>+N37*F37</f>
        <v>434</v>
      </c>
      <c r="P37" s="44">
        <v>154</v>
      </c>
      <c r="Q37" s="44">
        <f>+P37*F37</f>
        <v>308</v>
      </c>
      <c r="R37" s="44">
        <v>372</v>
      </c>
      <c r="S37" s="44">
        <f>+R37*F37</f>
        <v>744</v>
      </c>
      <c r="T37" s="44">
        <v>64</v>
      </c>
      <c r="U37" s="44">
        <f>+T37*F37</f>
        <v>128</v>
      </c>
      <c r="V37" s="44">
        <v>63</v>
      </c>
      <c r="W37" s="44">
        <f>+V37*F37</f>
        <v>126</v>
      </c>
      <c r="X37" s="44">
        <v>154</v>
      </c>
      <c r="Y37" s="44">
        <f>+X37*F37</f>
        <v>308</v>
      </c>
      <c r="Z37" s="44">
        <v>6</v>
      </c>
      <c r="AA37" s="44">
        <f>+Z37*F37</f>
        <v>12</v>
      </c>
      <c r="AB37" s="44">
        <v>217</v>
      </c>
      <c r="AC37" s="44">
        <f>+AB37*F37</f>
        <v>434</v>
      </c>
      <c r="AD37" s="44">
        <v>310</v>
      </c>
      <c r="AE37" s="44">
        <f>+AD37*F37</f>
        <v>620</v>
      </c>
      <c r="AF37" s="44">
        <v>651</v>
      </c>
      <c r="AG37" s="44">
        <f>+AF37*F37</f>
        <v>1302</v>
      </c>
      <c r="AH37" s="44">
        <v>93</v>
      </c>
      <c r="AI37" s="44">
        <f>+AH37*F37</f>
        <v>186</v>
      </c>
      <c r="AJ37" s="44">
        <v>248</v>
      </c>
      <c r="AK37" s="44">
        <f>+AJ37*F37</f>
        <v>496</v>
      </c>
      <c r="AL37" s="44">
        <v>279</v>
      </c>
      <c r="AM37" s="44">
        <f>+AL37*F37</f>
        <v>558</v>
      </c>
      <c r="AN37" s="44">
        <v>46</v>
      </c>
      <c r="AO37" s="44">
        <f>+AN37*F37</f>
        <v>92</v>
      </c>
      <c r="AP37" s="44">
        <v>22</v>
      </c>
      <c r="AQ37" s="44">
        <f>+AP37*F37</f>
        <v>44</v>
      </c>
      <c r="AR37" s="44">
        <v>155</v>
      </c>
      <c r="AS37" s="44">
        <f>+AR37*F37</f>
        <v>310</v>
      </c>
      <c r="AT37" s="42">
        <f>SUM(H37,J37,L37,N37,R37,V37,Z37,AB37,AD37,AF37,AJ37,AL37,AN37,AP37,AR37)</f>
        <v>3423</v>
      </c>
      <c r="AU37" s="42">
        <f>P37+T37+X37+AH37</f>
        <v>465</v>
      </c>
      <c r="AV37" s="45">
        <f>F37*(AT37+AU37)</f>
        <v>7776</v>
      </c>
      <c r="AW37" s="6"/>
      <c r="AX37" s="42">
        <v>18</v>
      </c>
      <c r="AY37" s="42">
        <v>3219302</v>
      </c>
      <c r="AZ37" s="43" t="s">
        <v>79</v>
      </c>
      <c r="BA37" s="42" t="s">
        <v>20</v>
      </c>
      <c r="BB37" s="42">
        <v>2</v>
      </c>
      <c r="BC37" s="44">
        <v>0</v>
      </c>
      <c r="BD37" s="46">
        <v>88</v>
      </c>
      <c r="BE37" s="44">
        <f>+BD37*BB37</f>
        <v>176</v>
      </c>
      <c r="BF37" s="46">
        <v>80</v>
      </c>
      <c r="BG37" s="44">
        <f>+BF37*BB37</f>
        <v>160</v>
      </c>
      <c r="BH37" s="46">
        <v>71</v>
      </c>
      <c r="BI37" s="44">
        <f>+BH37*BB37</f>
        <v>142</v>
      </c>
      <c r="BJ37" s="46">
        <v>40</v>
      </c>
      <c r="BK37" s="44">
        <f>+BJ37*BB37</f>
        <v>80</v>
      </c>
      <c r="BL37" s="46">
        <v>54</v>
      </c>
      <c r="BM37" s="44">
        <f>+BL37*BB37</f>
        <v>108</v>
      </c>
      <c r="BN37" s="46">
        <v>50</v>
      </c>
      <c r="BO37" s="44">
        <f>+BN37*BB37</f>
        <v>100</v>
      </c>
      <c r="BP37" s="46">
        <v>61</v>
      </c>
      <c r="BQ37" s="44">
        <f>+BP37*BB37</f>
        <v>122</v>
      </c>
      <c r="BR37" s="46">
        <v>25</v>
      </c>
      <c r="BS37" s="44">
        <f>+BR37*BB37</f>
        <v>50</v>
      </c>
      <c r="BT37" s="46">
        <v>30</v>
      </c>
      <c r="BU37" s="44">
        <f>+BT37*BB37</f>
        <v>60</v>
      </c>
      <c r="BV37" s="46">
        <v>1</v>
      </c>
      <c r="BW37" s="44">
        <f>+BV37*BB37</f>
        <v>2</v>
      </c>
      <c r="BX37" s="46">
        <v>62</v>
      </c>
      <c r="BY37" s="44">
        <f>+BX37*BB37</f>
        <v>124</v>
      </c>
      <c r="BZ37" s="46">
        <v>88</v>
      </c>
      <c r="CA37" s="44">
        <f>+BZ37*BB37</f>
        <v>176</v>
      </c>
      <c r="CB37" s="46">
        <v>108</v>
      </c>
      <c r="CC37" s="44">
        <f>+CB37*BB37</f>
        <v>216</v>
      </c>
      <c r="CD37" s="46">
        <v>93</v>
      </c>
      <c r="CE37" s="44">
        <f>+CD37*BB37</f>
        <v>186</v>
      </c>
      <c r="CF37" s="46">
        <v>71</v>
      </c>
      <c r="CG37" s="44">
        <f>+CF37*BB37</f>
        <v>142</v>
      </c>
      <c r="CH37" s="46">
        <v>80</v>
      </c>
      <c r="CI37" s="44">
        <f>+CH37*BB37</f>
        <v>160</v>
      </c>
      <c r="CJ37" s="46">
        <v>13</v>
      </c>
      <c r="CK37" s="44">
        <f>+CJ37*BB37</f>
        <v>26</v>
      </c>
      <c r="CL37" s="46">
        <v>6</v>
      </c>
      <c r="CM37" s="44">
        <f>+CL37*BB37</f>
        <v>12</v>
      </c>
      <c r="CN37" s="46">
        <v>44</v>
      </c>
      <c r="CO37" s="44">
        <f>+CN37*BB37</f>
        <v>88</v>
      </c>
      <c r="CP37" s="42">
        <f>SUM(BD37,BF37,BH37,BJ37,BN37,BR37,BV37,BX37,BZ37,CB37,CF37,CH37,CJ37,CL37,CN37)</f>
        <v>827</v>
      </c>
      <c r="CQ37" s="42">
        <f>BL37+BP37+BT37+CD37</f>
        <v>238</v>
      </c>
      <c r="CR37" s="45">
        <f>BB37*(CP37+CQ37)</f>
        <v>2130</v>
      </c>
      <c r="CS37" s="47"/>
      <c r="CT37" s="48">
        <f t="shared" si="72"/>
        <v>0.24160093485246859</v>
      </c>
      <c r="CU37" s="48">
        <f t="shared" si="73"/>
        <v>0.51182795698924732</v>
      </c>
      <c r="CV37" s="48">
        <f t="shared" si="74"/>
        <v>0.27391975308641975</v>
      </c>
      <c r="CW37" s="47"/>
      <c r="CX37" s="8"/>
      <c r="CY37" s="42">
        <v>18</v>
      </c>
      <c r="CZ37" s="42">
        <v>3219302</v>
      </c>
      <c r="DA37" s="43" t="s">
        <v>79</v>
      </c>
      <c r="DB37" s="42" t="s">
        <v>20</v>
      </c>
      <c r="DC37" s="42">
        <v>2</v>
      </c>
      <c r="DD37" s="44">
        <v>0</v>
      </c>
      <c r="DE37" s="46">
        <f>+H37-BD37</f>
        <v>222</v>
      </c>
      <c r="DF37" s="44">
        <f>+DE37*DC37</f>
        <v>444</v>
      </c>
      <c r="DG37" s="46">
        <f>+J37-BF37</f>
        <v>199</v>
      </c>
      <c r="DH37" s="44">
        <f>+DG37*DC37</f>
        <v>398</v>
      </c>
      <c r="DI37" s="46">
        <f>+L37-BH37</f>
        <v>177</v>
      </c>
      <c r="DJ37" s="44">
        <f>+DI37*DC37</f>
        <v>354</v>
      </c>
      <c r="DK37" s="46">
        <f>+N37-BJ37</f>
        <v>177</v>
      </c>
      <c r="DL37" s="44">
        <f>+DK37*DC37</f>
        <v>354</v>
      </c>
      <c r="DM37" s="46">
        <f>+P37-BL37</f>
        <v>100</v>
      </c>
      <c r="DN37" s="44">
        <f>+DM37*DC37</f>
        <v>200</v>
      </c>
      <c r="DO37" s="46">
        <f>+R37-BN37</f>
        <v>322</v>
      </c>
      <c r="DP37" s="44">
        <f>+DO37*DC37</f>
        <v>644</v>
      </c>
      <c r="DQ37" s="46">
        <f>+T37-BP37</f>
        <v>3</v>
      </c>
      <c r="DR37" s="44">
        <f>+DQ37*DC37</f>
        <v>6</v>
      </c>
      <c r="DS37" s="46">
        <f>+V37-BR37</f>
        <v>38</v>
      </c>
      <c r="DT37" s="44">
        <f>+DS37*DC37</f>
        <v>76</v>
      </c>
      <c r="DU37" s="46">
        <f>+X37-BT37</f>
        <v>124</v>
      </c>
      <c r="DV37" s="44">
        <f>+DU37*DC37</f>
        <v>248</v>
      </c>
      <c r="DW37" s="46">
        <f>+Z37-BV37</f>
        <v>5</v>
      </c>
      <c r="DX37" s="44">
        <f>+DW37*DC37</f>
        <v>10</v>
      </c>
      <c r="DY37" s="46">
        <f>+AB37-BX37</f>
        <v>155</v>
      </c>
      <c r="DZ37" s="44">
        <f>+DY37*DC37</f>
        <v>310</v>
      </c>
      <c r="EA37" s="46">
        <f>+AD37-BZ37</f>
        <v>222</v>
      </c>
      <c r="EB37" s="44">
        <f>+EA37*DC37</f>
        <v>444</v>
      </c>
      <c r="EC37" s="46">
        <f>+AF37-CB37</f>
        <v>543</v>
      </c>
      <c r="ED37" s="44">
        <f>+EC37*DC37</f>
        <v>1086</v>
      </c>
      <c r="EE37" s="46">
        <f>+AH37-CD37</f>
        <v>0</v>
      </c>
      <c r="EF37" s="44">
        <f>+EE37*DC37</f>
        <v>0</v>
      </c>
      <c r="EG37" s="46">
        <f>+AJ37-CF37</f>
        <v>177</v>
      </c>
      <c r="EH37" s="44">
        <f>+EG37*DC37</f>
        <v>354</v>
      </c>
      <c r="EI37" s="46">
        <f>+AL37-CH37</f>
        <v>199</v>
      </c>
      <c r="EJ37" s="44">
        <f>+EI37*DC37</f>
        <v>398</v>
      </c>
      <c r="EK37" s="46">
        <f>+AN37-CJ37</f>
        <v>33</v>
      </c>
      <c r="EL37" s="44">
        <f>+EK37*DC37</f>
        <v>66</v>
      </c>
      <c r="EM37" s="46">
        <f>+AP37-CL37</f>
        <v>16</v>
      </c>
      <c r="EN37" s="44">
        <f>+EM37*DC37</f>
        <v>32</v>
      </c>
      <c r="EO37" s="46">
        <f>+AR37-CN37</f>
        <v>111</v>
      </c>
      <c r="EP37" s="44">
        <f>+EO37*DC37</f>
        <v>222</v>
      </c>
      <c r="EQ37" s="42">
        <f>SUM(DE37,DG37,DI37,DK37,DO37,DS37,DW37,DY37,EA37,EC37,EG37,EI37,EK37,EM37,EO37)</f>
        <v>2596</v>
      </c>
      <c r="ER37" s="42">
        <f>DM37+DQ37+DU37+EE37</f>
        <v>227</v>
      </c>
      <c r="ES37" s="45">
        <f>DC37*(EQ37+ER37)</f>
        <v>5646</v>
      </c>
      <c r="ET37" s="47"/>
      <c r="EU37" s="49">
        <f>+EQ37*1/AT37</f>
        <v>0.75839906514753141</v>
      </c>
      <c r="EV37" s="48">
        <f>+ER37*1/AU37</f>
        <v>0.48817204301075268</v>
      </c>
      <c r="EW37" s="48">
        <f>+ES37*1/AV37</f>
        <v>0.7260802469135802</v>
      </c>
      <c r="EX37" s="47"/>
      <c r="EY37" s="47">
        <f t="shared" ref="EY37:FA38" si="120">+CP37+EQ37</f>
        <v>3423</v>
      </c>
      <c r="EZ37" s="47">
        <f t="shared" si="120"/>
        <v>465</v>
      </c>
      <c r="FA37" s="47">
        <f t="shared" si="120"/>
        <v>7776</v>
      </c>
      <c r="FB37" s="47"/>
      <c r="FC37" s="6"/>
      <c r="FD37" s="6"/>
    </row>
    <row r="38" spans="2:160" ht="21.75" customHeight="1" x14ac:dyDescent="0.2">
      <c r="B38" s="42">
        <f>B37+1</f>
        <v>19</v>
      </c>
      <c r="C38" s="42">
        <v>3219308</v>
      </c>
      <c r="D38" s="51" t="s">
        <v>117</v>
      </c>
      <c r="E38" s="42" t="s">
        <v>45</v>
      </c>
      <c r="F38" s="42">
        <v>1</v>
      </c>
      <c r="G38" s="44">
        <v>0</v>
      </c>
      <c r="H38" s="44">
        <v>0</v>
      </c>
      <c r="I38" s="44">
        <f>+H38*F38</f>
        <v>0</v>
      </c>
      <c r="J38" s="44">
        <v>0</v>
      </c>
      <c r="K38" s="44">
        <f>+J38*F38</f>
        <v>0</v>
      </c>
      <c r="L38" s="44">
        <v>0</v>
      </c>
      <c r="M38" s="44">
        <f>+L38*F38</f>
        <v>0</v>
      </c>
      <c r="N38" s="44">
        <v>0</v>
      </c>
      <c r="O38" s="44">
        <f>+N38*F38</f>
        <v>0</v>
      </c>
      <c r="P38" s="44">
        <v>154</v>
      </c>
      <c r="Q38" s="44">
        <f>+P38*F38</f>
        <v>154</v>
      </c>
      <c r="R38" s="44">
        <v>0</v>
      </c>
      <c r="S38" s="44">
        <f>+R38*F38</f>
        <v>0</v>
      </c>
      <c r="T38" s="44">
        <v>64</v>
      </c>
      <c r="U38" s="44">
        <f>+T38*F38</f>
        <v>64</v>
      </c>
      <c r="V38" s="44">
        <v>0</v>
      </c>
      <c r="W38" s="44">
        <f>+V38*F38</f>
        <v>0</v>
      </c>
      <c r="X38" s="44">
        <v>154</v>
      </c>
      <c r="Y38" s="44">
        <f>+X38*F38</f>
        <v>154</v>
      </c>
      <c r="Z38" s="44">
        <v>0</v>
      </c>
      <c r="AA38" s="44">
        <f>+Z38*F38</f>
        <v>0</v>
      </c>
      <c r="AB38" s="44">
        <v>0</v>
      </c>
      <c r="AC38" s="44">
        <f>+AB38*F38</f>
        <v>0</v>
      </c>
      <c r="AD38" s="44">
        <v>0</v>
      </c>
      <c r="AE38" s="44">
        <f>+AD38*F38</f>
        <v>0</v>
      </c>
      <c r="AF38" s="44">
        <v>0</v>
      </c>
      <c r="AG38" s="44">
        <f>+AF38*F38</f>
        <v>0</v>
      </c>
      <c r="AH38" s="44">
        <v>93</v>
      </c>
      <c r="AI38" s="44">
        <f>+AH38*F38</f>
        <v>93</v>
      </c>
      <c r="AJ38" s="44">
        <v>0</v>
      </c>
      <c r="AK38" s="44">
        <f>+AJ38*F38</f>
        <v>0</v>
      </c>
      <c r="AL38" s="44">
        <v>0</v>
      </c>
      <c r="AM38" s="44">
        <f>+AL38*F38</f>
        <v>0</v>
      </c>
      <c r="AN38" s="44">
        <v>0</v>
      </c>
      <c r="AO38" s="44">
        <f>+AN38*F38</f>
        <v>0</v>
      </c>
      <c r="AP38" s="44">
        <v>0</v>
      </c>
      <c r="AQ38" s="44">
        <f>+AP38*F38</f>
        <v>0</v>
      </c>
      <c r="AR38" s="44">
        <v>0</v>
      </c>
      <c r="AS38" s="44">
        <f>+AR38*F38</f>
        <v>0</v>
      </c>
      <c r="AT38" s="42">
        <f>SUM(H38,J38,L38,N38,R38,V38,Z38,AB38,AD38,AF38,AJ38,AL38,AN38,AP38,AR38)</f>
        <v>0</v>
      </c>
      <c r="AU38" s="42">
        <f>P38+T38+X38+AH38</f>
        <v>465</v>
      </c>
      <c r="AV38" s="45">
        <f>F38*(AT38+AU38)</f>
        <v>465</v>
      </c>
      <c r="AW38" s="6"/>
      <c r="AX38" s="42">
        <f>AX37+1</f>
        <v>19</v>
      </c>
      <c r="AY38" s="42">
        <v>3219308</v>
      </c>
      <c r="AZ38" s="51" t="s">
        <v>44</v>
      </c>
      <c r="BA38" s="42" t="s">
        <v>45</v>
      </c>
      <c r="BB38" s="42">
        <v>1</v>
      </c>
      <c r="BC38" s="44">
        <v>0</v>
      </c>
      <c r="BD38" s="46">
        <v>0</v>
      </c>
      <c r="BE38" s="44">
        <f>+BD38*BB38</f>
        <v>0</v>
      </c>
      <c r="BF38" s="46">
        <v>0</v>
      </c>
      <c r="BG38" s="44">
        <f>+BF38*BB38</f>
        <v>0</v>
      </c>
      <c r="BH38" s="46">
        <v>0</v>
      </c>
      <c r="BI38" s="44">
        <f>+BH38*BB38</f>
        <v>0</v>
      </c>
      <c r="BJ38" s="46">
        <v>0</v>
      </c>
      <c r="BK38" s="44">
        <f>+BJ38*BB38</f>
        <v>0</v>
      </c>
      <c r="BL38" s="46">
        <v>54</v>
      </c>
      <c r="BM38" s="44">
        <f>+BL38*BB38</f>
        <v>54</v>
      </c>
      <c r="BN38" s="46">
        <v>0</v>
      </c>
      <c r="BO38" s="44">
        <f>+BN38*BB38</f>
        <v>0</v>
      </c>
      <c r="BP38" s="46">
        <v>61</v>
      </c>
      <c r="BQ38" s="44">
        <f>+BP38*BB38</f>
        <v>61</v>
      </c>
      <c r="BR38" s="46">
        <v>0</v>
      </c>
      <c r="BS38" s="44">
        <f>+BR38*BB38</f>
        <v>0</v>
      </c>
      <c r="BT38" s="46">
        <v>30</v>
      </c>
      <c r="BU38" s="44">
        <f>+BT38*BB38</f>
        <v>30</v>
      </c>
      <c r="BV38" s="46">
        <v>0</v>
      </c>
      <c r="BW38" s="44">
        <f>+BV38*BB38</f>
        <v>0</v>
      </c>
      <c r="BX38" s="46">
        <v>0</v>
      </c>
      <c r="BY38" s="44">
        <f>+BX38*BB38</f>
        <v>0</v>
      </c>
      <c r="BZ38" s="46">
        <v>0</v>
      </c>
      <c r="CA38" s="44">
        <f>+BZ38*BB38</f>
        <v>0</v>
      </c>
      <c r="CB38" s="46">
        <v>0</v>
      </c>
      <c r="CC38" s="44">
        <f>+CB38*BB38</f>
        <v>0</v>
      </c>
      <c r="CD38" s="46">
        <v>93</v>
      </c>
      <c r="CE38" s="44">
        <f>+CD38*BB38</f>
        <v>93</v>
      </c>
      <c r="CF38" s="46">
        <v>0</v>
      </c>
      <c r="CG38" s="44">
        <f>+CF38*BB38</f>
        <v>0</v>
      </c>
      <c r="CH38" s="46">
        <v>0</v>
      </c>
      <c r="CI38" s="44">
        <f>+CH38*BB38</f>
        <v>0</v>
      </c>
      <c r="CJ38" s="46">
        <v>0</v>
      </c>
      <c r="CK38" s="44">
        <f>+CJ38*BB38</f>
        <v>0</v>
      </c>
      <c r="CL38" s="46">
        <v>0</v>
      </c>
      <c r="CM38" s="44">
        <f>+CL38*BB38</f>
        <v>0</v>
      </c>
      <c r="CN38" s="46">
        <v>0</v>
      </c>
      <c r="CO38" s="44">
        <f>+CN38*BB38</f>
        <v>0</v>
      </c>
      <c r="CP38" s="42">
        <f>SUM(BD38,BF38,BH38,BJ38,BN38,BR38,BV38,BX38,BZ38,CB38,CF38,CH38,CJ38,CL38,CN38)</f>
        <v>0</v>
      </c>
      <c r="CQ38" s="42">
        <f>BL38+BP38+BT38+CD38</f>
        <v>238</v>
      </c>
      <c r="CR38" s="45">
        <f>BB38*(CP38+CQ38)</f>
        <v>238</v>
      </c>
      <c r="CS38" s="47"/>
      <c r="CT38" s="48" t="s">
        <v>119</v>
      </c>
      <c r="CU38" s="48">
        <f t="shared" si="73"/>
        <v>0.51182795698924732</v>
      </c>
      <c r="CV38" s="48">
        <f t="shared" si="74"/>
        <v>0.51182795698924732</v>
      </c>
      <c r="CW38" s="47"/>
      <c r="CX38" s="8"/>
      <c r="CY38" s="42">
        <f>CY37+1</f>
        <v>19</v>
      </c>
      <c r="CZ38" s="42">
        <v>3219308</v>
      </c>
      <c r="DA38" s="51" t="s">
        <v>44</v>
      </c>
      <c r="DB38" s="42" t="s">
        <v>45</v>
      </c>
      <c r="DC38" s="42">
        <v>1</v>
      </c>
      <c r="DD38" s="44">
        <v>0</v>
      </c>
      <c r="DE38" s="46">
        <f>+H38-BD38</f>
        <v>0</v>
      </c>
      <c r="DF38" s="44">
        <f>+DE38*DC38</f>
        <v>0</v>
      </c>
      <c r="DG38" s="46">
        <f>+J38-BF38</f>
        <v>0</v>
      </c>
      <c r="DH38" s="44">
        <f>+DG38*DC38</f>
        <v>0</v>
      </c>
      <c r="DI38" s="46">
        <f>+L38-BH38</f>
        <v>0</v>
      </c>
      <c r="DJ38" s="44">
        <f>+DI38*DC38</f>
        <v>0</v>
      </c>
      <c r="DK38" s="46">
        <f>+N38-BJ38</f>
        <v>0</v>
      </c>
      <c r="DL38" s="44">
        <f>+DK38*DC38</f>
        <v>0</v>
      </c>
      <c r="DM38" s="46">
        <f>+P38-BL38</f>
        <v>100</v>
      </c>
      <c r="DN38" s="44">
        <f>+DM38*DC38</f>
        <v>100</v>
      </c>
      <c r="DO38" s="46">
        <f>+R38-BN38</f>
        <v>0</v>
      </c>
      <c r="DP38" s="44">
        <f>+DO38*DC38</f>
        <v>0</v>
      </c>
      <c r="DQ38" s="46">
        <f>+T38-BP38</f>
        <v>3</v>
      </c>
      <c r="DR38" s="44">
        <f>+DQ38*DC38</f>
        <v>3</v>
      </c>
      <c r="DS38" s="46">
        <f>+V38-BR38</f>
        <v>0</v>
      </c>
      <c r="DT38" s="44">
        <f>+DS38*DC38</f>
        <v>0</v>
      </c>
      <c r="DU38" s="46">
        <f>+X38-BT38</f>
        <v>124</v>
      </c>
      <c r="DV38" s="44">
        <f>+DU38*DC38</f>
        <v>124</v>
      </c>
      <c r="DW38" s="46">
        <f>+Z38-BV38</f>
        <v>0</v>
      </c>
      <c r="DX38" s="44">
        <f>+DW38*DC38</f>
        <v>0</v>
      </c>
      <c r="DY38" s="46">
        <f>+AB38-BX38</f>
        <v>0</v>
      </c>
      <c r="DZ38" s="44">
        <f>+DY38*DC38</f>
        <v>0</v>
      </c>
      <c r="EA38" s="46">
        <f>+AD38-BZ38</f>
        <v>0</v>
      </c>
      <c r="EB38" s="44">
        <f>+EA38*DC38</f>
        <v>0</v>
      </c>
      <c r="EC38" s="46">
        <f>+AF38-CB38</f>
        <v>0</v>
      </c>
      <c r="ED38" s="44">
        <f>+EC38*DC38</f>
        <v>0</v>
      </c>
      <c r="EE38" s="46">
        <f>+AH38-CD38</f>
        <v>0</v>
      </c>
      <c r="EF38" s="44">
        <f>+EE38*DC38</f>
        <v>0</v>
      </c>
      <c r="EG38" s="46">
        <f>+AJ38-CF38</f>
        <v>0</v>
      </c>
      <c r="EH38" s="44">
        <f>+EG38*DC38</f>
        <v>0</v>
      </c>
      <c r="EI38" s="46">
        <f>+AL38-CH38</f>
        <v>0</v>
      </c>
      <c r="EJ38" s="44">
        <f>+EI38*DC38</f>
        <v>0</v>
      </c>
      <c r="EK38" s="46">
        <f>+AN38-CJ38</f>
        <v>0</v>
      </c>
      <c r="EL38" s="44">
        <f>+EK38*DC38</f>
        <v>0</v>
      </c>
      <c r="EM38" s="46">
        <f>+AP38-CL38</f>
        <v>0</v>
      </c>
      <c r="EN38" s="44">
        <f>+EM38*DC38</f>
        <v>0</v>
      </c>
      <c r="EO38" s="46">
        <f>+AR38-CN38</f>
        <v>0</v>
      </c>
      <c r="EP38" s="44">
        <f>+EO38*DC38</f>
        <v>0</v>
      </c>
      <c r="EQ38" s="42">
        <f>SUM(DE38,DG38,DI38,DK38,DO38,DS38,DW38,DY38,EA38,EC38,EG38,EI38,EK38,EM38,EO38)</f>
        <v>0</v>
      </c>
      <c r="ER38" s="42">
        <f>DM38+DQ38+DU38+EE38</f>
        <v>227</v>
      </c>
      <c r="ES38" s="45">
        <f>DC38*(EQ38+ER38)</f>
        <v>227</v>
      </c>
      <c r="ET38" s="47"/>
      <c r="EU38" s="49" t="s">
        <v>119</v>
      </c>
      <c r="EV38" s="48">
        <f>+ER38*1/AU38</f>
        <v>0.48817204301075268</v>
      </c>
      <c r="EW38" s="48">
        <f>+ES38*1/AV38</f>
        <v>0.48817204301075268</v>
      </c>
      <c r="EX38" s="47"/>
      <c r="EY38" s="47">
        <f t="shared" si="120"/>
        <v>0</v>
      </c>
      <c r="EZ38" s="47">
        <f t="shared" si="120"/>
        <v>465</v>
      </c>
      <c r="FA38" s="47">
        <f t="shared" si="120"/>
        <v>465</v>
      </c>
      <c r="FB38" s="47"/>
      <c r="FC38" s="6"/>
      <c r="FD38" s="6"/>
    </row>
    <row r="39" spans="2:160" ht="12.75" x14ac:dyDescent="0.25">
      <c r="B39" s="15" t="s">
        <v>46</v>
      </c>
      <c r="C39" s="16"/>
      <c r="D39" s="16"/>
      <c r="E39" s="25" t="s">
        <v>47</v>
      </c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6"/>
      <c r="AX39" s="15" t="s">
        <v>46</v>
      </c>
      <c r="AY39" s="15"/>
      <c r="AZ39" s="15"/>
      <c r="BA39" s="62" t="s">
        <v>47</v>
      </c>
      <c r="BB39" s="62"/>
      <c r="BC39" s="62"/>
      <c r="BD39" s="62"/>
      <c r="BE39" s="62"/>
      <c r="BF39" s="62"/>
      <c r="BG39" s="62"/>
      <c r="BH39" s="62"/>
      <c r="BI39" s="62"/>
      <c r="BJ39" s="62"/>
      <c r="BK39" s="62"/>
      <c r="BL39" s="62"/>
      <c r="BM39" s="62"/>
      <c r="BN39" s="62"/>
      <c r="BO39" s="62"/>
      <c r="BP39" s="62"/>
      <c r="BQ39" s="62"/>
      <c r="BR39" s="62"/>
      <c r="BS39" s="62"/>
      <c r="BT39" s="62"/>
      <c r="BU39" s="62"/>
      <c r="BV39" s="62"/>
      <c r="BW39" s="62"/>
      <c r="BX39" s="62"/>
      <c r="BY39" s="62"/>
      <c r="BZ39" s="62"/>
      <c r="CA39" s="62"/>
      <c r="CB39" s="62"/>
      <c r="CC39" s="62"/>
      <c r="CD39" s="62"/>
      <c r="CE39" s="62"/>
      <c r="CF39" s="62"/>
      <c r="CG39" s="62"/>
      <c r="CH39" s="62"/>
      <c r="CI39" s="62"/>
      <c r="CJ39" s="62"/>
      <c r="CK39" s="62"/>
      <c r="CL39" s="62"/>
      <c r="CM39" s="62"/>
      <c r="CN39" s="62"/>
      <c r="CO39" s="62"/>
      <c r="CP39" s="62"/>
      <c r="CQ39" s="62"/>
      <c r="CR39" s="62"/>
      <c r="CS39" s="61"/>
      <c r="CT39" s="53"/>
      <c r="CU39" s="53"/>
      <c r="CV39" s="53"/>
      <c r="CW39" s="61"/>
      <c r="CX39" s="8"/>
      <c r="CY39" s="15" t="s">
        <v>46</v>
      </c>
      <c r="CZ39" s="15"/>
      <c r="DA39" s="15"/>
      <c r="DB39" s="62" t="s">
        <v>47</v>
      </c>
      <c r="DC39" s="62"/>
      <c r="DD39" s="62"/>
      <c r="DE39" s="62"/>
      <c r="DF39" s="62"/>
      <c r="DG39" s="62"/>
      <c r="DH39" s="62"/>
      <c r="DI39" s="62"/>
      <c r="DJ39" s="62"/>
      <c r="DK39" s="62"/>
      <c r="DL39" s="62"/>
      <c r="DM39" s="62"/>
      <c r="DN39" s="62"/>
      <c r="DO39" s="62"/>
      <c r="DP39" s="62"/>
      <c r="DQ39" s="62"/>
      <c r="DR39" s="62"/>
      <c r="DS39" s="62"/>
      <c r="DT39" s="62"/>
      <c r="DU39" s="62"/>
      <c r="DV39" s="62"/>
      <c r="DW39" s="62"/>
      <c r="DX39" s="62"/>
      <c r="DY39" s="62"/>
      <c r="DZ39" s="62"/>
      <c r="EA39" s="62"/>
      <c r="EB39" s="62"/>
      <c r="EC39" s="62"/>
      <c r="ED39" s="62"/>
      <c r="EE39" s="62"/>
      <c r="EF39" s="62"/>
      <c r="EG39" s="62"/>
      <c r="EH39" s="62"/>
      <c r="EI39" s="62"/>
      <c r="EJ39" s="62"/>
      <c r="EK39" s="62"/>
      <c r="EL39" s="62"/>
      <c r="EM39" s="62"/>
      <c r="EN39" s="62"/>
      <c r="EO39" s="62"/>
      <c r="EP39" s="62"/>
      <c r="EQ39" s="62"/>
      <c r="ER39" s="62"/>
      <c r="ES39" s="62"/>
      <c r="ET39" s="61"/>
      <c r="EU39" s="54"/>
      <c r="EV39" s="53"/>
      <c r="EW39" s="53"/>
      <c r="EX39" s="61"/>
      <c r="EY39" s="47"/>
      <c r="EZ39" s="47"/>
      <c r="FA39" s="47"/>
      <c r="FB39" s="61"/>
      <c r="FC39" s="6"/>
      <c r="FD39" s="6"/>
    </row>
    <row r="40" spans="2:160" ht="21.75" customHeight="1" x14ac:dyDescent="0.2">
      <c r="B40" s="42">
        <v>20</v>
      </c>
      <c r="C40" s="42">
        <v>3270109</v>
      </c>
      <c r="D40" s="43" t="s">
        <v>86</v>
      </c>
      <c r="E40" s="42" t="s">
        <v>20</v>
      </c>
      <c r="F40" s="42">
        <v>1</v>
      </c>
      <c r="G40" s="44">
        <v>0</v>
      </c>
      <c r="H40" s="44">
        <v>310</v>
      </c>
      <c r="I40" s="44">
        <f>+H40*F40</f>
        <v>310</v>
      </c>
      <c r="J40" s="44">
        <v>279</v>
      </c>
      <c r="K40" s="44">
        <f>+J40*F40</f>
        <v>279</v>
      </c>
      <c r="L40" s="44">
        <v>248</v>
      </c>
      <c r="M40" s="44">
        <f>+L40*F40</f>
        <v>248</v>
      </c>
      <c r="N40" s="44">
        <v>217</v>
      </c>
      <c r="O40" s="44">
        <f>+N40*F40</f>
        <v>217</v>
      </c>
      <c r="P40" s="44">
        <v>154</v>
      </c>
      <c r="Q40" s="44">
        <f>+P40*F40</f>
        <v>154</v>
      </c>
      <c r="R40" s="44">
        <v>372</v>
      </c>
      <c r="S40" s="44">
        <f>+R40*F40</f>
        <v>372</v>
      </c>
      <c r="T40" s="44">
        <v>64</v>
      </c>
      <c r="U40" s="44">
        <f>+T40*F40</f>
        <v>64</v>
      </c>
      <c r="V40" s="44">
        <v>63</v>
      </c>
      <c r="W40" s="44">
        <f>+V40*F40</f>
        <v>63</v>
      </c>
      <c r="X40" s="44">
        <v>154</v>
      </c>
      <c r="Y40" s="44">
        <f>+X40*F40</f>
        <v>154</v>
      </c>
      <c r="Z40" s="44">
        <v>6</v>
      </c>
      <c r="AA40" s="44">
        <f>+Z40*F40</f>
        <v>6</v>
      </c>
      <c r="AB40" s="44">
        <v>217</v>
      </c>
      <c r="AC40" s="44">
        <f>+AB40*F40</f>
        <v>217</v>
      </c>
      <c r="AD40" s="44">
        <v>310</v>
      </c>
      <c r="AE40" s="44">
        <f>+AD40*F40</f>
        <v>310</v>
      </c>
      <c r="AF40" s="44">
        <v>651</v>
      </c>
      <c r="AG40" s="44">
        <f>+AF40*F40</f>
        <v>651</v>
      </c>
      <c r="AH40" s="44">
        <v>93</v>
      </c>
      <c r="AI40" s="44">
        <f>+AH40*F40</f>
        <v>93</v>
      </c>
      <c r="AJ40" s="44">
        <v>248</v>
      </c>
      <c r="AK40" s="44">
        <f>+AJ40*F40</f>
        <v>248</v>
      </c>
      <c r="AL40" s="44">
        <v>279</v>
      </c>
      <c r="AM40" s="44">
        <f>+AL40*F40</f>
        <v>279</v>
      </c>
      <c r="AN40" s="44">
        <v>46</v>
      </c>
      <c r="AO40" s="44">
        <f>+AN40*F40</f>
        <v>46</v>
      </c>
      <c r="AP40" s="44">
        <v>22</v>
      </c>
      <c r="AQ40" s="44">
        <f>+AP40*F40</f>
        <v>22</v>
      </c>
      <c r="AR40" s="44">
        <v>155</v>
      </c>
      <c r="AS40" s="44">
        <f>+AR40*F40</f>
        <v>155</v>
      </c>
      <c r="AT40" s="42">
        <f>SUM(H40,J40,L40,N40,R40,V40,Z40,AB40,AD40,AF40,AJ40,AL40,AN40,AP40,AR40)</f>
        <v>3423</v>
      </c>
      <c r="AU40" s="42">
        <f>P40+T40+X40+AH40</f>
        <v>465</v>
      </c>
      <c r="AV40" s="45">
        <f>F40*(AT40+AU40)</f>
        <v>3888</v>
      </c>
      <c r="AW40" s="6"/>
      <c r="AX40" s="42">
        <v>20</v>
      </c>
      <c r="AY40" s="42">
        <v>3270109</v>
      </c>
      <c r="AZ40" s="43" t="s">
        <v>86</v>
      </c>
      <c r="BA40" s="42" t="s">
        <v>20</v>
      </c>
      <c r="BB40" s="42">
        <v>1</v>
      </c>
      <c r="BC40" s="44">
        <v>0</v>
      </c>
      <c r="BD40" s="46">
        <v>88</v>
      </c>
      <c r="BE40" s="44">
        <f>+BD40*BB40</f>
        <v>88</v>
      </c>
      <c r="BF40" s="46">
        <v>80</v>
      </c>
      <c r="BG40" s="44">
        <f>+BF40*BB40</f>
        <v>80</v>
      </c>
      <c r="BH40" s="46">
        <v>71</v>
      </c>
      <c r="BI40" s="44">
        <f>+BH40*BB40</f>
        <v>71</v>
      </c>
      <c r="BJ40" s="46">
        <v>40</v>
      </c>
      <c r="BK40" s="44">
        <f>+BJ40*BB40</f>
        <v>40</v>
      </c>
      <c r="BL40" s="46">
        <v>54</v>
      </c>
      <c r="BM40" s="44">
        <f>+BL40*BB40</f>
        <v>54</v>
      </c>
      <c r="BN40" s="46">
        <v>50</v>
      </c>
      <c r="BO40" s="44">
        <f>+BN40*BB40</f>
        <v>50</v>
      </c>
      <c r="BP40" s="46">
        <v>61</v>
      </c>
      <c r="BQ40" s="44">
        <f>+BP40*BB40</f>
        <v>61</v>
      </c>
      <c r="BR40" s="46">
        <v>25</v>
      </c>
      <c r="BS40" s="44">
        <f>+BR40*BB40</f>
        <v>25</v>
      </c>
      <c r="BT40" s="46">
        <v>30</v>
      </c>
      <c r="BU40" s="44">
        <f>+BT40*BB40</f>
        <v>30</v>
      </c>
      <c r="BV40" s="46">
        <v>1</v>
      </c>
      <c r="BW40" s="44">
        <f>+BV40*BB40</f>
        <v>1</v>
      </c>
      <c r="BX40" s="46">
        <v>62</v>
      </c>
      <c r="BY40" s="44">
        <f>+BX40*BB40</f>
        <v>62</v>
      </c>
      <c r="BZ40" s="46">
        <v>88</v>
      </c>
      <c r="CA40" s="44">
        <f>+BZ40*BB40</f>
        <v>88</v>
      </c>
      <c r="CB40" s="46">
        <v>108</v>
      </c>
      <c r="CC40" s="44">
        <f>+CB40*BB40</f>
        <v>108</v>
      </c>
      <c r="CD40" s="46">
        <v>93</v>
      </c>
      <c r="CE40" s="44">
        <f>+CD40*BB40</f>
        <v>93</v>
      </c>
      <c r="CF40" s="46">
        <v>71</v>
      </c>
      <c r="CG40" s="44">
        <f>+CF40*BB40</f>
        <v>71</v>
      </c>
      <c r="CH40" s="46">
        <v>80</v>
      </c>
      <c r="CI40" s="44">
        <f>+CH40*BB40</f>
        <v>80</v>
      </c>
      <c r="CJ40" s="46">
        <v>13</v>
      </c>
      <c r="CK40" s="44">
        <f>+CJ40*BB40</f>
        <v>13</v>
      </c>
      <c r="CL40" s="46">
        <v>6</v>
      </c>
      <c r="CM40" s="44">
        <f>+CL40*BB40</f>
        <v>6</v>
      </c>
      <c r="CN40" s="46">
        <v>44</v>
      </c>
      <c r="CO40" s="44">
        <f>+CN40*BB40</f>
        <v>44</v>
      </c>
      <c r="CP40" s="42">
        <f>SUM(BD40,BF40,BH40,BJ40,BN40,BR40,BV40,BX40,BZ40,CB40,CF40,CH40,CJ40,CL40,CN40)</f>
        <v>827</v>
      </c>
      <c r="CQ40" s="42">
        <f>BL40+BP40+BT40+CD40</f>
        <v>238</v>
      </c>
      <c r="CR40" s="45">
        <f>BB40*(CP40+CQ40)</f>
        <v>1065</v>
      </c>
      <c r="CS40" s="47"/>
      <c r="CT40" s="48">
        <f t="shared" si="72"/>
        <v>0.24160093485246859</v>
      </c>
      <c r="CU40" s="48">
        <f t="shared" si="73"/>
        <v>0.51182795698924732</v>
      </c>
      <c r="CV40" s="48">
        <f t="shared" si="74"/>
        <v>0.27391975308641975</v>
      </c>
      <c r="CW40" s="47"/>
      <c r="CX40" s="8"/>
      <c r="CY40" s="42">
        <v>20</v>
      </c>
      <c r="CZ40" s="42">
        <v>3270109</v>
      </c>
      <c r="DA40" s="43" t="s">
        <v>86</v>
      </c>
      <c r="DB40" s="42" t="s">
        <v>20</v>
      </c>
      <c r="DC40" s="42">
        <v>1</v>
      </c>
      <c r="DD40" s="44">
        <v>0</v>
      </c>
      <c r="DE40" s="46">
        <f>+H40-BD40</f>
        <v>222</v>
      </c>
      <c r="DF40" s="44">
        <f>+DE40*DC40</f>
        <v>222</v>
      </c>
      <c r="DG40" s="46">
        <f>+J40-BF40</f>
        <v>199</v>
      </c>
      <c r="DH40" s="44">
        <f>+DG40*DC40</f>
        <v>199</v>
      </c>
      <c r="DI40" s="46">
        <f>+L40-BH40</f>
        <v>177</v>
      </c>
      <c r="DJ40" s="44">
        <f>+DI40*DC40</f>
        <v>177</v>
      </c>
      <c r="DK40" s="46">
        <f>+N40-BJ40</f>
        <v>177</v>
      </c>
      <c r="DL40" s="44">
        <f>+DK40*DC40</f>
        <v>177</v>
      </c>
      <c r="DM40" s="46">
        <f>+P40-BL40</f>
        <v>100</v>
      </c>
      <c r="DN40" s="44">
        <f>+DM40*DC40</f>
        <v>100</v>
      </c>
      <c r="DO40" s="46">
        <f>+R40-BN40</f>
        <v>322</v>
      </c>
      <c r="DP40" s="44">
        <f>+DO40*DC40</f>
        <v>322</v>
      </c>
      <c r="DQ40" s="46">
        <f>+T40-BP40</f>
        <v>3</v>
      </c>
      <c r="DR40" s="44">
        <f>+DQ40*DC40</f>
        <v>3</v>
      </c>
      <c r="DS40" s="46">
        <f>+V40-BR40</f>
        <v>38</v>
      </c>
      <c r="DT40" s="44">
        <f>+DS40*DC40</f>
        <v>38</v>
      </c>
      <c r="DU40" s="46">
        <f>+X40-BT40</f>
        <v>124</v>
      </c>
      <c r="DV40" s="44">
        <f>+DU40*DC40</f>
        <v>124</v>
      </c>
      <c r="DW40" s="46">
        <f>+Z40-BV40</f>
        <v>5</v>
      </c>
      <c r="DX40" s="44">
        <f>+DW40*DC40</f>
        <v>5</v>
      </c>
      <c r="DY40" s="46">
        <f>+AB40-BX40</f>
        <v>155</v>
      </c>
      <c r="DZ40" s="44">
        <f>+DY40*DC40</f>
        <v>155</v>
      </c>
      <c r="EA40" s="46">
        <f>+AD40-BZ40</f>
        <v>222</v>
      </c>
      <c r="EB40" s="44">
        <f>+EA40*DC40</f>
        <v>222</v>
      </c>
      <c r="EC40" s="46">
        <v>108</v>
      </c>
      <c r="ED40" s="44">
        <f>+EC40*DC40</f>
        <v>108</v>
      </c>
      <c r="EE40" s="46">
        <f>+AH40-CD40</f>
        <v>0</v>
      </c>
      <c r="EF40" s="44">
        <f>+EE40*DC40</f>
        <v>0</v>
      </c>
      <c r="EG40" s="46">
        <f>+AJ40-CF40</f>
        <v>177</v>
      </c>
      <c r="EH40" s="44">
        <f>+EG40*DC40</f>
        <v>177</v>
      </c>
      <c r="EI40" s="46">
        <f>+AL40-CH40</f>
        <v>199</v>
      </c>
      <c r="EJ40" s="44">
        <f>+EI40*DC40</f>
        <v>199</v>
      </c>
      <c r="EK40" s="46">
        <f>+AN40-CJ40</f>
        <v>33</v>
      </c>
      <c r="EL40" s="44">
        <f>+EK40*DC40</f>
        <v>33</v>
      </c>
      <c r="EM40" s="46">
        <f>+AP40-CL40</f>
        <v>16</v>
      </c>
      <c r="EN40" s="44">
        <f>+EM40*DC40</f>
        <v>16</v>
      </c>
      <c r="EO40" s="46">
        <f>+AR40-CN40</f>
        <v>111</v>
      </c>
      <c r="EP40" s="44">
        <f>+EO40*DC40</f>
        <v>111</v>
      </c>
      <c r="EQ40" s="42">
        <f>SUM(DE40,DG40,DI40,DK40,DO40,DS40,DW40,DY40,EA40,EC40,EG40,EI40,EK40,EM40,EO40)</f>
        <v>2161</v>
      </c>
      <c r="ER40" s="42">
        <f>DM40+DQ40+DU40+EE40</f>
        <v>227</v>
      </c>
      <c r="ES40" s="45">
        <f>DC40*(EQ40+ER40)</f>
        <v>2388</v>
      </c>
      <c r="ET40" s="47"/>
      <c r="EU40" s="49">
        <f>+EQ40*1/AT40</f>
        <v>0.63131755769792575</v>
      </c>
      <c r="EV40" s="48">
        <f>+ER40*1/AU40</f>
        <v>0.48817204301075268</v>
      </c>
      <c r="EW40" s="48">
        <f>+ES40*1/AV40</f>
        <v>0.61419753086419748</v>
      </c>
      <c r="EX40" s="47"/>
      <c r="EY40" s="47">
        <f>+CP40+EQ40</f>
        <v>2988</v>
      </c>
      <c r="EZ40" s="47">
        <f>+CQ40+ER40</f>
        <v>465</v>
      </c>
      <c r="FA40" s="47">
        <f>+CR40+ES40</f>
        <v>3453</v>
      </c>
      <c r="FB40" s="47"/>
      <c r="FC40" s="6"/>
      <c r="FD40" s="6"/>
    </row>
    <row r="41" spans="2:160" ht="12.75" x14ac:dyDescent="0.25">
      <c r="B41" s="15" t="s">
        <v>3</v>
      </c>
      <c r="C41" s="16"/>
      <c r="D41" s="16"/>
      <c r="E41" s="15" t="s">
        <v>4</v>
      </c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6"/>
      <c r="AX41" s="15" t="s">
        <v>3</v>
      </c>
      <c r="AY41" s="15"/>
      <c r="AZ41" s="15"/>
      <c r="BA41" s="15" t="s">
        <v>4</v>
      </c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8"/>
      <c r="CT41" s="53"/>
      <c r="CU41" s="53"/>
      <c r="CV41" s="53"/>
      <c r="CW41" s="18"/>
      <c r="CX41" s="8"/>
      <c r="CY41" s="15" t="s">
        <v>3</v>
      </c>
      <c r="CZ41" s="15"/>
      <c r="DA41" s="15"/>
      <c r="DB41" s="15" t="s">
        <v>4</v>
      </c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  <c r="EA41" s="15"/>
      <c r="EB41" s="15"/>
      <c r="EC41" s="15"/>
      <c r="ED41" s="15"/>
      <c r="EE41" s="15"/>
      <c r="EF41" s="15"/>
      <c r="EG41" s="15"/>
      <c r="EH41" s="15"/>
      <c r="EI41" s="15"/>
      <c r="EJ41" s="15"/>
      <c r="EK41" s="15"/>
      <c r="EL41" s="15"/>
      <c r="EM41" s="15"/>
      <c r="EN41" s="15"/>
      <c r="EO41" s="15"/>
      <c r="EP41" s="15"/>
      <c r="EQ41" s="15"/>
      <c r="ER41" s="15"/>
      <c r="ES41" s="15"/>
      <c r="ET41" s="18"/>
      <c r="EU41" s="54"/>
      <c r="EV41" s="53"/>
      <c r="EW41" s="53"/>
      <c r="EX41" s="18"/>
      <c r="EY41" s="47"/>
      <c r="EZ41" s="47"/>
      <c r="FA41" s="47"/>
      <c r="FB41" s="18"/>
      <c r="FC41" s="6"/>
      <c r="FD41" s="6"/>
    </row>
    <row r="42" spans="2:160" ht="12.75" x14ac:dyDescent="0.25">
      <c r="B42" s="15" t="s">
        <v>48</v>
      </c>
      <c r="C42" s="16"/>
      <c r="D42" s="16"/>
      <c r="E42" s="15" t="s">
        <v>49</v>
      </c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6"/>
      <c r="AX42" s="15" t="s">
        <v>48</v>
      </c>
      <c r="AY42" s="15"/>
      <c r="AZ42" s="15"/>
      <c r="BA42" s="15" t="s">
        <v>49</v>
      </c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8"/>
      <c r="CT42" s="53"/>
      <c r="CU42" s="53"/>
      <c r="CV42" s="53"/>
      <c r="CW42" s="18"/>
      <c r="CX42" s="8"/>
      <c r="CY42" s="15" t="s">
        <v>48</v>
      </c>
      <c r="CZ42" s="15"/>
      <c r="DA42" s="15"/>
      <c r="DB42" s="15" t="s">
        <v>49</v>
      </c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  <c r="EQ42" s="15"/>
      <c r="ER42" s="15"/>
      <c r="ES42" s="15"/>
      <c r="ET42" s="18"/>
      <c r="EU42" s="54"/>
      <c r="EV42" s="53"/>
      <c r="EW42" s="53"/>
      <c r="EX42" s="18"/>
      <c r="EY42" s="47"/>
      <c r="EZ42" s="47"/>
      <c r="FA42" s="47"/>
      <c r="FB42" s="18"/>
      <c r="FC42" s="6"/>
      <c r="FD42" s="6"/>
    </row>
    <row r="43" spans="2:160" ht="21.75" customHeight="1" x14ac:dyDescent="0.2">
      <c r="B43" s="15" t="s">
        <v>7</v>
      </c>
      <c r="C43" s="24" t="s">
        <v>0</v>
      </c>
      <c r="D43" s="25" t="s">
        <v>8</v>
      </c>
      <c r="E43" s="25" t="s">
        <v>1</v>
      </c>
      <c r="F43" s="26" t="s">
        <v>9</v>
      </c>
      <c r="G43" s="25" t="s">
        <v>10</v>
      </c>
      <c r="H43" s="15" t="s">
        <v>35</v>
      </c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55" t="s">
        <v>12</v>
      </c>
      <c r="AU43" s="28" t="s">
        <v>13</v>
      </c>
      <c r="AV43" s="24" t="s">
        <v>14</v>
      </c>
      <c r="AW43" s="6"/>
      <c r="AX43" s="15" t="s">
        <v>7</v>
      </c>
      <c r="AY43" s="24" t="s">
        <v>0</v>
      </c>
      <c r="AZ43" s="25" t="s">
        <v>8</v>
      </c>
      <c r="BA43" s="25" t="s">
        <v>1</v>
      </c>
      <c r="BB43" s="25" t="s">
        <v>9</v>
      </c>
      <c r="BC43" s="25" t="s">
        <v>10</v>
      </c>
      <c r="BD43" s="15" t="s">
        <v>35</v>
      </c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27" t="s">
        <v>12</v>
      </c>
      <c r="CQ43" s="28" t="s">
        <v>13</v>
      </c>
      <c r="CR43" s="24" t="s">
        <v>14</v>
      </c>
      <c r="CS43" s="30"/>
      <c r="CT43" s="27" t="s">
        <v>114</v>
      </c>
      <c r="CU43" s="28" t="s">
        <v>115</v>
      </c>
      <c r="CV43" s="24" t="s">
        <v>116</v>
      </c>
      <c r="CW43" s="30"/>
      <c r="CX43" s="8"/>
      <c r="CY43" s="15" t="s">
        <v>7</v>
      </c>
      <c r="CZ43" s="24" t="s">
        <v>0</v>
      </c>
      <c r="DA43" s="25" t="s">
        <v>8</v>
      </c>
      <c r="DB43" s="25" t="s">
        <v>1</v>
      </c>
      <c r="DC43" s="25" t="s">
        <v>9</v>
      </c>
      <c r="DD43" s="25" t="s">
        <v>10</v>
      </c>
      <c r="DE43" s="15" t="s">
        <v>35</v>
      </c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  <c r="EA43" s="15"/>
      <c r="EB43" s="15"/>
      <c r="EC43" s="15"/>
      <c r="ED43" s="15"/>
      <c r="EE43" s="15"/>
      <c r="EF43" s="15"/>
      <c r="EG43" s="15"/>
      <c r="EH43" s="15"/>
      <c r="EI43" s="15"/>
      <c r="EJ43" s="15"/>
      <c r="EK43" s="15"/>
      <c r="EL43" s="15"/>
      <c r="EM43" s="15"/>
      <c r="EN43" s="15"/>
      <c r="EO43" s="15"/>
      <c r="EP43" s="15"/>
      <c r="EQ43" s="27" t="s">
        <v>12</v>
      </c>
      <c r="ER43" s="28" t="s">
        <v>13</v>
      </c>
      <c r="ES43" s="24" t="s">
        <v>14</v>
      </c>
      <c r="ET43" s="30"/>
      <c r="EU43" s="56" t="s">
        <v>114</v>
      </c>
      <c r="EV43" s="28" t="s">
        <v>115</v>
      </c>
      <c r="EW43" s="24" t="s">
        <v>116</v>
      </c>
      <c r="EX43" s="30"/>
      <c r="EY43" s="47"/>
      <c r="EZ43" s="47"/>
      <c r="FA43" s="47"/>
      <c r="FB43" s="30"/>
      <c r="FC43" s="6"/>
      <c r="FD43" s="6"/>
    </row>
    <row r="44" spans="2:160" ht="89.25" customHeight="1" x14ac:dyDescent="0.25">
      <c r="B44" s="31"/>
      <c r="C44" s="16"/>
      <c r="D44" s="16"/>
      <c r="E44" s="31"/>
      <c r="F44" s="32"/>
      <c r="G44" s="31"/>
      <c r="H44" s="33" t="s">
        <v>61</v>
      </c>
      <c r="I44" s="34" t="s">
        <v>94</v>
      </c>
      <c r="J44" s="33" t="s">
        <v>62</v>
      </c>
      <c r="K44" s="34" t="s">
        <v>95</v>
      </c>
      <c r="L44" s="33" t="s">
        <v>63</v>
      </c>
      <c r="M44" s="35" t="s">
        <v>96</v>
      </c>
      <c r="N44" s="33" t="s">
        <v>64</v>
      </c>
      <c r="O44" s="35" t="s">
        <v>97</v>
      </c>
      <c r="P44" s="36" t="s">
        <v>15</v>
      </c>
      <c r="Q44" s="36" t="s">
        <v>98</v>
      </c>
      <c r="R44" s="33" t="s">
        <v>65</v>
      </c>
      <c r="S44" s="35" t="s">
        <v>99</v>
      </c>
      <c r="T44" s="36" t="s">
        <v>16</v>
      </c>
      <c r="U44" s="36" t="s">
        <v>99</v>
      </c>
      <c r="V44" s="33" t="s">
        <v>66</v>
      </c>
      <c r="W44" s="35" t="s">
        <v>100</v>
      </c>
      <c r="X44" s="36" t="s">
        <v>17</v>
      </c>
      <c r="Y44" s="36" t="s">
        <v>100</v>
      </c>
      <c r="Z44" s="33" t="s">
        <v>67</v>
      </c>
      <c r="AA44" s="35" t="s">
        <v>101</v>
      </c>
      <c r="AB44" s="33" t="s">
        <v>68</v>
      </c>
      <c r="AC44" s="35" t="s">
        <v>102</v>
      </c>
      <c r="AD44" s="33" t="s">
        <v>69</v>
      </c>
      <c r="AE44" s="35" t="s">
        <v>103</v>
      </c>
      <c r="AF44" s="33" t="s">
        <v>70</v>
      </c>
      <c r="AG44" s="35" t="s">
        <v>104</v>
      </c>
      <c r="AH44" s="36" t="s">
        <v>18</v>
      </c>
      <c r="AI44" s="36" t="s">
        <v>104</v>
      </c>
      <c r="AJ44" s="33" t="s">
        <v>71</v>
      </c>
      <c r="AK44" s="35" t="s">
        <v>105</v>
      </c>
      <c r="AL44" s="33" t="s">
        <v>72</v>
      </c>
      <c r="AM44" s="35" t="s">
        <v>106</v>
      </c>
      <c r="AN44" s="33" t="s">
        <v>73</v>
      </c>
      <c r="AO44" s="35" t="s">
        <v>107</v>
      </c>
      <c r="AP44" s="33" t="s">
        <v>74</v>
      </c>
      <c r="AQ44" s="35" t="s">
        <v>108</v>
      </c>
      <c r="AR44" s="33" t="s">
        <v>75</v>
      </c>
      <c r="AS44" s="35" t="s">
        <v>109</v>
      </c>
      <c r="AT44" s="57"/>
      <c r="AU44" s="38"/>
      <c r="AV44" s="31"/>
      <c r="AW44" s="6"/>
      <c r="AX44" s="15"/>
      <c r="AY44" s="24"/>
      <c r="AZ44" s="25"/>
      <c r="BA44" s="25"/>
      <c r="BB44" s="25"/>
      <c r="BC44" s="25"/>
      <c r="BD44" s="33" t="s">
        <v>61</v>
      </c>
      <c r="BE44" s="34" t="s">
        <v>94</v>
      </c>
      <c r="BF44" s="33" t="s">
        <v>62</v>
      </c>
      <c r="BG44" s="34" t="s">
        <v>95</v>
      </c>
      <c r="BH44" s="33" t="s">
        <v>63</v>
      </c>
      <c r="BI44" s="34" t="s">
        <v>96</v>
      </c>
      <c r="BJ44" s="33" t="s">
        <v>64</v>
      </c>
      <c r="BK44" s="34" t="s">
        <v>97</v>
      </c>
      <c r="BL44" s="36" t="s">
        <v>15</v>
      </c>
      <c r="BM44" s="40" t="s">
        <v>98</v>
      </c>
      <c r="BN44" s="33" t="s">
        <v>65</v>
      </c>
      <c r="BO44" s="34" t="s">
        <v>99</v>
      </c>
      <c r="BP44" s="36" t="s">
        <v>16</v>
      </c>
      <c r="BQ44" s="40" t="s">
        <v>99</v>
      </c>
      <c r="BR44" s="33" t="s">
        <v>66</v>
      </c>
      <c r="BS44" s="34" t="s">
        <v>100</v>
      </c>
      <c r="BT44" s="36" t="s">
        <v>17</v>
      </c>
      <c r="BU44" s="40" t="s">
        <v>100</v>
      </c>
      <c r="BV44" s="33" t="s">
        <v>67</v>
      </c>
      <c r="BW44" s="34" t="s">
        <v>101</v>
      </c>
      <c r="BX44" s="33" t="s">
        <v>68</v>
      </c>
      <c r="BY44" s="34" t="s">
        <v>102</v>
      </c>
      <c r="BZ44" s="33" t="s">
        <v>69</v>
      </c>
      <c r="CA44" s="34" t="s">
        <v>103</v>
      </c>
      <c r="CB44" s="33" t="s">
        <v>70</v>
      </c>
      <c r="CC44" s="34" t="s">
        <v>104</v>
      </c>
      <c r="CD44" s="36" t="s">
        <v>18</v>
      </c>
      <c r="CE44" s="40" t="s">
        <v>104</v>
      </c>
      <c r="CF44" s="33" t="s">
        <v>71</v>
      </c>
      <c r="CG44" s="34" t="s">
        <v>105</v>
      </c>
      <c r="CH44" s="33" t="s">
        <v>72</v>
      </c>
      <c r="CI44" s="34" t="s">
        <v>106</v>
      </c>
      <c r="CJ44" s="33" t="s">
        <v>73</v>
      </c>
      <c r="CK44" s="34" t="s">
        <v>107</v>
      </c>
      <c r="CL44" s="33" t="s">
        <v>74</v>
      </c>
      <c r="CM44" s="34" t="s">
        <v>108</v>
      </c>
      <c r="CN44" s="33" t="s">
        <v>75</v>
      </c>
      <c r="CO44" s="34" t="s">
        <v>109</v>
      </c>
      <c r="CP44" s="37"/>
      <c r="CQ44" s="38"/>
      <c r="CR44" s="31"/>
      <c r="CS44" s="41"/>
      <c r="CT44" s="27"/>
      <c r="CU44" s="28"/>
      <c r="CV44" s="24"/>
      <c r="CW44" s="41"/>
      <c r="CX44" s="8"/>
      <c r="CY44" s="15"/>
      <c r="CZ44" s="24"/>
      <c r="DA44" s="25"/>
      <c r="DB44" s="25"/>
      <c r="DC44" s="25"/>
      <c r="DD44" s="25"/>
      <c r="DE44" s="33" t="s">
        <v>61</v>
      </c>
      <c r="DF44" s="34" t="s">
        <v>94</v>
      </c>
      <c r="DG44" s="33" t="s">
        <v>62</v>
      </c>
      <c r="DH44" s="34" t="s">
        <v>95</v>
      </c>
      <c r="DI44" s="33" t="s">
        <v>63</v>
      </c>
      <c r="DJ44" s="34" t="s">
        <v>96</v>
      </c>
      <c r="DK44" s="33" t="s">
        <v>64</v>
      </c>
      <c r="DL44" s="34" t="s">
        <v>97</v>
      </c>
      <c r="DM44" s="36" t="s">
        <v>15</v>
      </c>
      <c r="DN44" s="40" t="s">
        <v>98</v>
      </c>
      <c r="DO44" s="33" t="s">
        <v>65</v>
      </c>
      <c r="DP44" s="34" t="s">
        <v>99</v>
      </c>
      <c r="DQ44" s="36" t="s">
        <v>16</v>
      </c>
      <c r="DR44" s="40" t="s">
        <v>99</v>
      </c>
      <c r="DS44" s="33" t="s">
        <v>66</v>
      </c>
      <c r="DT44" s="34" t="s">
        <v>100</v>
      </c>
      <c r="DU44" s="36" t="s">
        <v>17</v>
      </c>
      <c r="DV44" s="40" t="s">
        <v>100</v>
      </c>
      <c r="DW44" s="33" t="s">
        <v>67</v>
      </c>
      <c r="DX44" s="34" t="s">
        <v>101</v>
      </c>
      <c r="DY44" s="33" t="s">
        <v>68</v>
      </c>
      <c r="DZ44" s="34" t="s">
        <v>102</v>
      </c>
      <c r="EA44" s="33" t="s">
        <v>69</v>
      </c>
      <c r="EB44" s="34" t="s">
        <v>103</v>
      </c>
      <c r="EC44" s="33" t="s">
        <v>70</v>
      </c>
      <c r="ED44" s="34" t="s">
        <v>104</v>
      </c>
      <c r="EE44" s="36" t="s">
        <v>18</v>
      </c>
      <c r="EF44" s="40" t="s">
        <v>104</v>
      </c>
      <c r="EG44" s="33" t="s">
        <v>71</v>
      </c>
      <c r="EH44" s="34" t="s">
        <v>105</v>
      </c>
      <c r="EI44" s="33" t="s">
        <v>72</v>
      </c>
      <c r="EJ44" s="34" t="s">
        <v>106</v>
      </c>
      <c r="EK44" s="33" t="s">
        <v>73</v>
      </c>
      <c r="EL44" s="34" t="s">
        <v>107</v>
      </c>
      <c r="EM44" s="33" t="s">
        <v>74</v>
      </c>
      <c r="EN44" s="34" t="s">
        <v>108</v>
      </c>
      <c r="EO44" s="33" t="s">
        <v>75</v>
      </c>
      <c r="EP44" s="34" t="s">
        <v>109</v>
      </c>
      <c r="EQ44" s="37"/>
      <c r="ER44" s="38"/>
      <c r="ES44" s="31"/>
      <c r="ET44" s="41"/>
      <c r="EU44" s="56"/>
      <c r="EV44" s="28"/>
      <c r="EW44" s="24"/>
      <c r="EX44" s="41"/>
      <c r="EY44" s="47"/>
      <c r="EZ44" s="47"/>
      <c r="FA44" s="47"/>
      <c r="FB44" s="41"/>
      <c r="FC44" s="6"/>
      <c r="FD44" s="6"/>
    </row>
    <row r="45" spans="2:160" ht="21.75" customHeight="1" x14ac:dyDescent="0.2">
      <c r="B45" s="42">
        <v>21</v>
      </c>
      <c r="C45" s="42">
        <v>3533301</v>
      </c>
      <c r="D45" s="43" t="s">
        <v>84</v>
      </c>
      <c r="E45" s="42" t="s">
        <v>20</v>
      </c>
      <c r="F45" s="42">
        <v>1</v>
      </c>
      <c r="G45" s="44">
        <v>0</v>
      </c>
      <c r="H45" s="44">
        <v>310</v>
      </c>
      <c r="I45" s="44">
        <f t="shared" ref="I45:I50" si="121">+H45*F45</f>
        <v>310</v>
      </c>
      <c r="J45" s="44">
        <v>279</v>
      </c>
      <c r="K45" s="44">
        <f t="shared" ref="K45:K50" si="122">+J45*F45</f>
        <v>279</v>
      </c>
      <c r="L45" s="44">
        <v>248</v>
      </c>
      <c r="M45" s="44">
        <f t="shared" ref="M45:M50" si="123">+L45*F45</f>
        <v>248</v>
      </c>
      <c r="N45" s="44">
        <v>217</v>
      </c>
      <c r="O45" s="44">
        <f t="shared" ref="O45:O50" si="124">+N45*F45</f>
        <v>217</v>
      </c>
      <c r="P45" s="44">
        <v>154</v>
      </c>
      <c r="Q45" s="44">
        <f t="shared" ref="Q45:Q50" si="125">+P45*F45</f>
        <v>154</v>
      </c>
      <c r="R45" s="44">
        <v>372</v>
      </c>
      <c r="S45" s="44">
        <f t="shared" ref="S45:S50" si="126">+R45*F45</f>
        <v>372</v>
      </c>
      <c r="T45" s="44">
        <v>64</v>
      </c>
      <c r="U45" s="44">
        <f t="shared" ref="U45:U50" si="127">+T45*F45</f>
        <v>64</v>
      </c>
      <c r="V45" s="44">
        <v>63</v>
      </c>
      <c r="W45" s="44">
        <f t="shared" ref="W45:W50" si="128">+V45*F45</f>
        <v>63</v>
      </c>
      <c r="X45" s="44">
        <v>154</v>
      </c>
      <c r="Y45" s="44">
        <f t="shared" ref="Y45:Y50" si="129">+X45*F45</f>
        <v>154</v>
      </c>
      <c r="Z45" s="44">
        <v>6</v>
      </c>
      <c r="AA45" s="44">
        <f t="shared" ref="AA45:AA50" si="130">+Z45*F45</f>
        <v>6</v>
      </c>
      <c r="AB45" s="44">
        <v>217</v>
      </c>
      <c r="AC45" s="44">
        <f t="shared" ref="AC45:AC50" si="131">+AB45*F45</f>
        <v>217</v>
      </c>
      <c r="AD45" s="44">
        <v>310</v>
      </c>
      <c r="AE45" s="44">
        <f t="shared" ref="AE45:AE50" si="132">+AD45*F45</f>
        <v>310</v>
      </c>
      <c r="AF45" s="44">
        <v>651</v>
      </c>
      <c r="AG45" s="44">
        <f t="shared" ref="AG45:AG50" si="133">+F45*AF45</f>
        <v>651</v>
      </c>
      <c r="AH45" s="44">
        <v>93</v>
      </c>
      <c r="AI45" s="44">
        <f t="shared" ref="AI45:AI50" si="134">+AH45*F45</f>
        <v>93</v>
      </c>
      <c r="AJ45" s="44">
        <v>248</v>
      </c>
      <c r="AK45" s="44">
        <f t="shared" ref="AK45:AK50" si="135">+AJ45*F45</f>
        <v>248</v>
      </c>
      <c r="AL45" s="44">
        <v>279</v>
      </c>
      <c r="AM45" s="44">
        <f t="shared" ref="AM45:AM50" si="136">+AL45*F45</f>
        <v>279</v>
      </c>
      <c r="AN45" s="44">
        <v>46</v>
      </c>
      <c r="AO45" s="44">
        <f t="shared" ref="AO45:AO50" si="137">+AN45*F45</f>
        <v>46</v>
      </c>
      <c r="AP45" s="44">
        <v>22</v>
      </c>
      <c r="AQ45" s="44">
        <f t="shared" ref="AQ45:AQ50" si="138">+AP45*F45</f>
        <v>22</v>
      </c>
      <c r="AR45" s="44">
        <v>155</v>
      </c>
      <c r="AS45" s="44">
        <f t="shared" ref="AS45:AS50" si="139">+AR45*F45</f>
        <v>155</v>
      </c>
      <c r="AT45" s="42">
        <f t="shared" ref="AT45:AT50" si="140">SUM(H45,J45,L45,N45,R45,V45,Z45,AB45,AD45,AF45,AJ45,AL45,AN45,AP45,AR45)</f>
        <v>3423</v>
      </c>
      <c r="AU45" s="42">
        <f t="shared" ref="AU45:AU50" si="141">P45+T45+X45+AH45</f>
        <v>465</v>
      </c>
      <c r="AV45" s="45">
        <f t="shared" ref="AV45:AV50" si="142">F45*(AT45+AU45)</f>
        <v>3888</v>
      </c>
      <c r="AW45" s="6"/>
      <c r="AX45" s="42">
        <v>21</v>
      </c>
      <c r="AY45" s="42">
        <v>3533301</v>
      </c>
      <c r="AZ45" s="43" t="s">
        <v>84</v>
      </c>
      <c r="BA45" s="42" t="s">
        <v>20</v>
      </c>
      <c r="BB45" s="42">
        <v>1</v>
      </c>
      <c r="BC45" s="44">
        <v>0</v>
      </c>
      <c r="BD45" s="46">
        <v>88</v>
      </c>
      <c r="BE45" s="44">
        <f t="shared" ref="BE45:BE50" si="143">+BD45*BB45</f>
        <v>88</v>
      </c>
      <c r="BF45" s="46">
        <v>80</v>
      </c>
      <c r="BG45" s="44">
        <f t="shared" ref="BG45:BG50" si="144">+BF45*BB45</f>
        <v>80</v>
      </c>
      <c r="BH45" s="46">
        <v>71</v>
      </c>
      <c r="BI45" s="44">
        <f t="shared" ref="BI45:BI50" si="145">+BH45*BB45</f>
        <v>71</v>
      </c>
      <c r="BJ45" s="46">
        <v>40</v>
      </c>
      <c r="BK45" s="44">
        <f t="shared" ref="BK45:BK50" si="146">+BJ45*BB45</f>
        <v>40</v>
      </c>
      <c r="BL45" s="46">
        <v>54</v>
      </c>
      <c r="BM45" s="44">
        <f t="shared" ref="BM45:BM50" si="147">+BL45*BB45</f>
        <v>54</v>
      </c>
      <c r="BN45" s="46">
        <v>50</v>
      </c>
      <c r="BO45" s="44">
        <f t="shared" ref="BO45:BO50" si="148">+BN45*BB45</f>
        <v>50</v>
      </c>
      <c r="BP45" s="46">
        <v>61</v>
      </c>
      <c r="BQ45" s="44">
        <f t="shared" ref="BQ45:BQ50" si="149">+BP45*BB45</f>
        <v>61</v>
      </c>
      <c r="BR45" s="46">
        <v>25</v>
      </c>
      <c r="BS45" s="44">
        <f t="shared" ref="BS45:BS50" si="150">+BR45*BB45</f>
        <v>25</v>
      </c>
      <c r="BT45" s="46">
        <v>30</v>
      </c>
      <c r="BU45" s="44">
        <f t="shared" ref="BU45:BU50" si="151">+BT45*BB45</f>
        <v>30</v>
      </c>
      <c r="BV45" s="44">
        <v>1</v>
      </c>
      <c r="BW45" s="44">
        <f t="shared" ref="BW45:BW50" si="152">+BV45*BB45</f>
        <v>1</v>
      </c>
      <c r="BX45" s="46">
        <v>62</v>
      </c>
      <c r="BY45" s="44">
        <f t="shared" ref="BY45:BY50" si="153">+BX45*BB45</f>
        <v>62</v>
      </c>
      <c r="BZ45" s="46">
        <v>88</v>
      </c>
      <c r="CA45" s="44">
        <f t="shared" ref="CA45:CA50" si="154">+BZ45*BB45</f>
        <v>88</v>
      </c>
      <c r="CB45" s="46">
        <v>108</v>
      </c>
      <c r="CC45" s="44">
        <f t="shared" ref="CC45:CC50" si="155">+BB45*CB45</f>
        <v>108</v>
      </c>
      <c r="CD45" s="46">
        <v>93</v>
      </c>
      <c r="CE45" s="44">
        <f t="shared" ref="CE45:CE50" si="156">+CD45*BB45</f>
        <v>93</v>
      </c>
      <c r="CF45" s="46">
        <v>71</v>
      </c>
      <c r="CG45" s="44">
        <f t="shared" ref="CG45:CG50" si="157">+CF45*BB45</f>
        <v>71</v>
      </c>
      <c r="CH45" s="46">
        <v>80</v>
      </c>
      <c r="CI45" s="44">
        <f t="shared" ref="CI45:CI50" si="158">+CH45*BB45</f>
        <v>80</v>
      </c>
      <c r="CJ45" s="46">
        <v>13</v>
      </c>
      <c r="CK45" s="44">
        <f t="shared" ref="CK45:CK50" si="159">+CJ45*BB45</f>
        <v>13</v>
      </c>
      <c r="CL45" s="46">
        <v>6</v>
      </c>
      <c r="CM45" s="44">
        <f t="shared" ref="CM45:CM50" si="160">+CL45*BB45</f>
        <v>6</v>
      </c>
      <c r="CN45" s="46">
        <v>44</v>
      </c>
      <c r="CO45" s="44">
        <f t="shared" ref="CO45:CO50" si="161">+CN45*BB45</f>
        <v>44</v>
      </c>
      <c r="CP45" s="42">
        <f t="shared" ref="CP45:CP50" si="162">SUM(BD45,BF45,BH45,BJ45,BN45,BR45,BV45,BX45,BZ45,CB45,CF45,CH45,CJ45,CL45,CN45)</f>
        <v>827</v>
      </c>
      <c r="CQ45" s="42">
        <f t="shared" ref="CQ45:CQ50" si="163">BL45+BP45+BT45+CD45</f>
        <v>238</v>
      </c>
      <c r="CR45" s="45">
        <f t="shared" ref="CR45:CR50" si="164">BB45*(CP45+CQ45)</f>
        <v>1065</v>
      </c>
      <c r="CS45" s="47"/>
      <c r="CT45" s="48">
        <f t="shared" si="72"/>
        <v>0.24160093485246859</v>
      </c>
      <c r="CU45" s="48">
        <f t="shared" si="73"/>
        <v>0.51182795698924732</v>
      </c>
      <c r="CV45" s="48">
        <f t="shared" si="74"/>
        <v>0.27391975308641975</v>
      </c>
      <c r="CW45" s="47"/>
      <c r="CX45" s="8"/>
      <c r="CY45" s="42">
        <v>21</v>
      </c>
      <c r="CZ45" s="42">
        <v>3533301</v>
      </c>
      <c r="DA45" s="43" t="s">
        <v>84</v>
      </c>
      <c r="DB45" s="42" t="s">
        <v>20</v>
      </c>
      <c r="DC45" s="42">
        <v>1</v>
      </c>
      <c r="DD45" s="44">
        <v>0</v>
      </c>
      <c r="DE45" s="46">
        <f>+H45-BD45</f>
        <v>222</v>
      </c>
      <c r="DF45" s="44">
        <f t="shared" ref="DF45:DF50" si="165">+DE45*DC45</f>
        <v>222</v>
      </c>
      <c r="DG45" s="46">
        <f>+J45-BF45</f>
        <v>199</v>
      </c>
      <c r="DH45" s="44">
        <f t="shared" ref="DH45:DH50" si="166">+DG45*DC45</f>
        <v>199</v>
      </c>
      <c r="DI45" s="46">
        <f>+L45-BH45</f>
        <v>177</v>
      </c>
      <c r="DJ45" s="44">
        <f t="shared" ref="DJ45:DJ50" si="167">+DI45*DC45</f>
        <v>177</v>
      </c>
      <c r="DK45" s="46">
        <f>+N45-BJ45</f>
        <v>177</v>
      </c>
      <c r="DL45" s="44">
        <f t="shared" ref="DL45:DL50" si="168">+DK45*DC45</f>
        <v>177</v>
      </c>
      <c r="DM45" s="46">
        <f>+P45-BL45</f>
        <v>100</v>
      </c>
      <c r="DN45" s="44">
        <f t="shared" ref="DN45:DN50" si="169">+DM45*DC45</f>
        <v>100</v>
      </c>
      <c r="DO45" s="46">
        <f>+R45-BN45</f>
        <v>322</v>
      </c>
      <c r="DP45" s="44">
        <f t="shared" ref="DP45:DP50" si="170">+DO45*DC45</f>
        <v>322</v>
      </c>
      <c r="DQ45" s="46">
        <f>+T45-BP45</f>
        <v>3</v>
      </c>
      <c r="DR45" s="44">
        <f t="shared" ref="DR45:DR50" si="171">+DQ45*DC45</f>
        <v>3</v>
      </c>
      <c r="DS45" s="46">
        <f>+V45-BR45</f>
        <v>38</v>
      </c>
      <c r="DT45" s="44">
        <f t="shared" ref="DT45:DT50" si="172">+DS45*DC45</f>
        <v>38</v>
      </c>
      <c r="DU45" s="46">
        <f>+X45-BT45</f>
        <v>124</v>
      </c>
      <c r="DV45" s="44">
        <f t="shared" ref="DV45:DV50" si="173">+DU45*DC45</f>
        <v>124</v>
      </c>
      <c r="DW45" s="44">
        <f>+Z45-BV45</f>
        <v>5</v>
      </c>
      <c r="DX45" s="44">
        <f t="shared" ref="DX45:DX50" si="174">+DW45*DC45</f>
        <v>5</v>
      </c>
      <c r="DY45" s="46">
        <f>+AB45-BX45</f>
        <v>155</v>
      </c>
      <c r="DZ45" s="44">
        <f t="shared" ref="DZ45:DZ50" si="175">+DY45*DC45</f>
        <v>155</v>
      </c>
      <c r="EA45" s="46">
        <f>+AD45-BZ45</f>
        <v>222</v>
      </c>
      <c r="EB45" s="44">
        <f t="shared" ref="EB45:EB50" si="176">+EA45*DC45</f>
        <v>222</v>
      </c>
      <c r="EC45" s="46">
        <f>+AF45-CB45</f>
        <v>543</v>
      </c>
      <c r="ED45" s="44">
        <f t="shared" ref="ED45:ED50" si="177">+DC45*EC45</f>
        <v>543</v>
      </c>
      <c r="EE45" s="46">
        <f>+AH45-CD45</f>
        <v>0</v>
      </c>
      <c r="EF45" s="44">
        <f t="shared" ref="EF45:EF50" si="178">+EE45*DC45</f>
        <v>0</v>
      </c>
      <c r="EG45" s="46">
        <f>+AJ45-CF45</f>
        <v>177</v>
      </c>
      <c r="EH45" s="44">
        <f t="shared" ref="EH45:EH50" si="179">+EG45*DC45</f>
        <v>177</v>
      </c>
      <c r="EI45" s="46">
        <f>+AL45-CH45</f>
        <v>199</v>
      </c>
      <c r="EJ45" s="44">
        <f t="shared" ref="EJ45:EJ50" si="180">+EI45*DC45</f>
        <v>199</v>
      </c>
      <c r="EK45" s="46">
        <f>+AN45-CJ45</f>
        <v>33</v>
      </c>
      <c r="EL45" s="44">
        <f t="shared" ref="EL45:EL50" si="181">+EK45*DC45</f>
        <v>33</v>
      </c>
      <c r="EM45" s="46">
        <f>+AP45-CL45</f>
        <v>16</v>
      </c>
      <c r="EN45" s="44">
        <f t="shared" ref="EN45:EN50" si="182">+EM45*DC45</f>
        <v>16</v>
      </c>
      <c r="EO45" s="46">
        <f>+AR45-CN45</f>
        <v>111</v>
      </c>
      <c r="EP45" s="44">
        <f t="shared" ref="EP45:EP50" si="183">+EO45*DC45</f>
        <v>111</v>
      </c>
      <c r="EQ45" s="42">
        <f t="shared" ref="EQ45:EQ50" si="184">SUM(DE45,DG45,DI45,DK45,DO45,DS45,DW45,DY45,EA45,EC45,EG45,EI45,EK45,EM45,EO45)</f>
        <v>2596</v>
      </c>
      <c r="ER45" s="42">
        <f t="shared" ref="ER45:ER50" si="185">DM45+DQ45+DU45+EE45</f>
        <v>227</v>
      </c>
      <c r="ES45" s="45">
        <f t="shared" ref="ES45:ES50" si="186">DC45*(EQ45+ER45)</f>
        <v>2823</v>
      </c>
      <c r="ET45" s="47"/>
      <c r="EU45" s="49">
        <f t="shared" ref="EU45:EW50" si="187">+EQ45*1/AT45</f>
        <v>0.75839906514753141</v>
      </c>
      <c r="EV45" s="48">
        <f t="shared" si="187"/>
        <v>0.48817204301075268</v>
      </c>
      <c r="EW45" s="48">
        <f t="shared" si="187"/>
        <v>0.7260802469135802</v>
      </c>
      <c r="EX45" s="47"/>
      <c r="EY45" s="47">
        <f t="shared" ref="EY45:FA50" si="188">+CP45+EQ45</f>
        <v>3423</v>
      </c>
      <c r="EZ45" s="47">
        <f t="shared" si="188"/>
        <v>465</v>
      </c>
      <c r="FA45" s="47">
        <f t="shared" si="188"/>
        <v>3888</v>
      </c>
      <c r="FB45" s="47"/>
      <c r="FC45" s="6"/>
      <c r="FD45" s="6"/>
    </row>
    <row r="46" spans="2:160" ht="21.75" customHeight="1" x14ac:dyDescent="0.2">
      <c r="B46" s="42">
        <f>B45+1</f>
        <v>22</v>
      </c>
      <c r="C46" s="44">
        <v>3532315</v>
      </c>
      <c r="D46" s="43" t="s">
        <v>85</v>
      </c>
      <c r="E46" s="42" t="s">
        <v>20</v>
      </c>
      <c r="F46" s="42">
        <v>1</v>
      </c>
      <c r="G46" s="44">
        <v>0</v>
      </c>
      <c r="H46" s="44">
        <v>310</v>
      </c>
      <c r="I46" s="44">
        <f t="shared" si="121"/>
        <v>310</v>
      </c>
      <c r="J46" s="44">
        <v>279</v>
      </c>
      <c r="K46" s="44">
        <f t="shared" si="122"/>
        <v>279</v>
      </c>
      <c r="L46" s="44">
        <v>248</v>
      </c>
      <c r="M46" s="44">
        <f t="shared" si="123"/>
        <v>248</v>
      </c>
      <c r="N46" s="44">
        <v>217</v>
      </c>
      <c r="O46" s="44">
        <f t="shared" si="124"/>
        <v>217</v>
      </c>
      <c r="P46" s="44">
        <v>154</v>
      </c>
      <c r="Q46" s="44">
        <f t="shared" si="125"/>
        <v>154</v>
      </c>
      <c r="R46" s="44">
        <v>372</v>
      </c>
      <c r="S46" s="44">
        <f t="shared" si="126"/>
        <v>372</v>
      </c>
      <c r="T46" s="44">
        <v>64</v>
      </c>
      <c r="U46" s="44">
        <f t="shared" si="127"/>
        <v>64</v>
      </c>
      <c r="V46" s="44">
        <v>63</v>
      </c>
      <c r="W46" s="44">
        <f t="shared" si="128"/>
        <v>63</v>
      </c>
      <c r="X46" s="44">
        <v>154</v>
      </c>
      <c r="Y46" s="44">
        <f t="shared" si="129"/>
        <v>154</v>
      </c>
      <c r="Z46" s="44">
        <v>6</v>
      </c>
      <c r="AA46" s="44">
        <f t="shared" si="130"/>
        <v>6</v>
      </c>
      <c r="AB46" s="44">
        <v>217</v>
      </c>
      <c r="AC46" s="44">
        <f t="shared" si="131"/>
        <v>217</v>
      </c>
      <c r="AD46" s="44">
        <v>310</v>
      </c>
      <c r="AE46" s="44">
        <f t="shared" si="132"/>
        <v>310</v>
      </c>
      <c r="AF46" s="44">
        <v>651</v>
      </c>
      <c r="AG46" s="44">
        <f t="shared" si="133"/>
        <v>651</v>
      </c>
      <c r="AH46" s="44">
        <v>93</v>
      </c>
      <c r="AI46" s="44">
        <f t="shared" si="134"/>
        <v>93</v>
      </c>
      <c r="AJ46" s="44">
        <v>248</v>
      </c>
      <c r="AK46" s="44">
        <f t="shared" si="135"/>
        <v>248</v>
      </c>
      <c r="AL46" s="44">
        <v>279</v>
      </c>
      <c r="AM46" s="44">
        <f t="shared" si="136"/>
        <v>279</v>
      </c>
      <c r="AN46" s="44">
        <v>46</v>
      </c>
      <c r="AO46" s="44">
        <f t="shared" si="137"/>
        <v>46</v>
      </c>
      <c r="AP46" s="44">
        <v>22</v>
      </c>
      <c r="AQ46" s="44">
        <f t="shared" si="138"/>
        <v>22</v>
      </c>
      <c r="AR46" s="44">
        <v>155</v>
      </c>
      <c r="AS46" s="44">
        <f t="shared" si="139"/>
        <v>155</v>
      </c>
      <c r="AT46" s="42">
        <f t="shared" si="140"/>
        <v>3423</v>
      </c>
      <c r="AU46" s="42">
        <f t="shared" si="141"/>
        <v>465</v>
      </c>
      <c r="AV46" s="45">
        <f t="shared" si="142"/>
        <v>3888</v>
      </c>
      <c r="AW46" s="6"/>
      <c r="AX46" s="42">
        <f t="shared" ref="AX46:AX50" si="189">AX45+1</f>
        <v>22</v>
      </c>
      <c r="AY46" s="44">
        <v>3532315</v>
      </c>
      <c r="AZ46" s="43" t="s">
        <v>85</v>
      </c>
      <c r="BA46" s="42" t="s">
        <v>20</v>
      </c>
      <c r="BB46" s="42">
        <v>1</v>
      </c>
      <c r="BC46" s="44">
        <v>0</v>
      </c>
      <c r="BD46" s="46">
        <v>88</v>
      </c>
      <c r="BE46" s="44">
        <f t="shared" si="143"/>
        <v>88</v>
      </c>
      <c r="BF46" s="46">
        <v>80</v>
      </c>
      <c r="BG46" s="44">
        <f t="shared" si="144"/>
        <v>80</v>
      </c>
      <c r="BH46" s="46">
        <v>71</v>
      </c>
      <c r="BI46" s="44">
        <f t="shared" si="145"/>
        <v>71</v>
      </c>
      <c r="BJ46" s="46">
        <v>40</v>
      </c>
      <c r="BK46" s="44">
        <f t="shared" si="146"/>
        <v>40</v>
      </c>
      <c r="BL46" s="46">
        <v>54</v>
      </c>
      <c r="BM46" s="44">
        <f t="shared" si="147"/>
        <v>54</v>
      </c>
      <c r="BN46" s="46">
        <v>50</v>
      </c>
      <c r="BO46" s="44">
        <f t="shared" si="148"/>
        <v>50</v>
      </c>
      <c r="BP46" s="46">
        <v>61</v>
      </c>
      <c r="BQ46" s="44">
        <f t="shared" si="149"/>
        <v>61</v>
      </c>
      <c r="BR46" s="46">
        <v>25</v>
      </c>
      <c r="BS46" s="44">
        <f t="shared" si="150"/>
        <v>25</v>
      </c>
      <c r="BT46" s="46">
        <v>30</v>
      </c>
      <c r="BU46" s="44">
        <f t="shared" si="151"/>
        <v>30</v>
      </c>
      <c r="BV46" s="44">
        <v>1</v>
      </c>
      <c r="BW46" s="44">
        <f t="shared" si="152"/>
        <v>1</v>
      </c>
      <c r="BX46" s="46">
        <v>62</v>
      </c>
      <c r="BY46" s="44">
        <f t="shared" si="153"/>
        <v>62</v>
      </c>
      <c r="BZ46" s="46">
        <v>88</v>
      </c>
      <c r="CA46" s="44">
        <f t="shared" si="154"/>
        <v>88</v>
      </c>
      <c r="CB46" s="46">
        <v>108</v>
      </c>
      <c r="CC46" s="44">
        <f t="shared" si="155"/>
        <v>108</v>
      </c>
      <c r="CD46" s="46">
        <v>93</v>
      </c>
      <c r="CE46" s="44">
        <f t="shared" si="156"/>
        <v>93</v>
      </c>
      <c r="CF46" s="46">
        <v>71</v>
      </c>
      <c r="CG46" s="44">
        <f t="shared" si="157"/>
        <v>71</v>
      </c>
      <c r="CH46" s="46">
        <v>80</v>
      </c>
      <c r="CI46" s="44">
        <f t="shared" si="158"/>
        <v>80</v>
      </c>
      <c r="CJ46" s="46">
        <v>13</v>
      </c>
      <c r="CK46" s="44">
        <f t="shared" si="159"/>
        <v>13</v>
      </c>
      <c r="CL46" s="46">
        <v>6</v>
      </c>
      <c r="CM46" s="44">
        <f t="shared" si="160"/>
        <v>6</v>
      </c>
      <c r="CN46" s="46">
        <v>44</v>
      </c>
      <c r="CO46" s="44">
        <f t="shared" si="161"/>
        <v>44</v>
      </c>
      <c r="CP46" s="42">
        <f t="shared" si="162"/>
        <v>827</v>
      </c>
      <c r="CQ46" s="42">
        <f t="shared" si="163"/>
        <v>238</v>
      </c>
      <c r="CR46" s="45">
        <f t="shared" si="164"/>
        <v>1065</v>
      </c>
      <c r="CS46" s="47"/>
      <c r="CT46" s="48">
        <f t="shared" si="72"/>
        <v>0.24160093485246859</v>
      </c>
      <c r="CU46" s="48">
        <f t="shared" si="73"/>
        <v>0.51182795698924732</v>
      </c>
      <c r="CV46" s="48">
        <f t="shared" si="74"/>
        <v>0.27391975308641975</v>
      </c>
      <c r="CW46" s="47"/>
      <c r="CX46" s="8"/>
      <c r="CY46" s="42">
        <f t="shared" ref="CY46:CY50" si="190">CY45+1</f>
        <v>22</v>
      </c>
      <c r="CZ46" s="44">
        <v>3532315</v>
      </c>
      <c r="DA46" s="43" t="s">
        <v>85</v>
      </c>
      <c r="DB46" s="42" t="s">
        <v>20</v>
      </c>
      <c r="DC46" s="42">
        <v>1</v>
      </c>
      <c r="DD46" s="44">
        <v>0</v>
      </c>
      <c r="DE46" s="46">
        <f t="shared" ref="DE46:DE50" si="191">+H46-BD46</f>
        <v>222</v>
      </c>
      <c r="DF46" s="44">
        <f t="shared" si="165"/>
        <v>222</v>
      </c>
      <c r="DG46" s="46">
        <f t="shared" ref="DG46:DG50" si="192">+J46-BF46</f>
        <v>199</v>
      </c>
      <c r="DH46" s="44">
        <f t="shared" si="166"/>
        <v>199</v>
      </c>
      <c r="DI46" s="46">
        <f t="shared" ref="DI46:DI50" si="193">+L46-BH46</f>
        <v>177</v>
      </c>
      <c r="DJ46" s="44">
        <f t="shared" si="167"/>
        <v>177</v>
      </c>
      <c r="DK46" s="46">
        <f t="shared" ref="DK46:DK50" si="194">+N46-BJ46</f>
        <v>177</v>
      </c>
      <c r="DL46" s="44">
        <f t="shared" si="168"/>
        <v>177</v>
      </c>
      <c r="DM46" s="46">
        <f t="shared" ref="DM46:DM50" si="195">+P46-BL46</f>
        <v>100</v>
      </c>
      <c r="DN46" s="44">
        <f t="shared" si="169"/>
        <v>100</v>
      </c>
      <c r="DO46" s="46">
        <f t="shared" ref="DO46:DO50" si="196">+R46-BN46</f>
        <v>322</v>
      </c>
      <c r="DP46" s="44">
        <f t="shared" si="170"/>
        <v>322</v>
      </c>
      <c r="DQ46" s="46">
        <f t="shared" ref="DQ46:DQ50" si="197">+T46-BP46</f>
        <v>3</v>
      </c>
      <c r="DR46" s="44">
        <f t="shared" si="171"/>
        <v>3</v>
      </c>
      <c r="DS46" s="46">
        <f t="shared" ref="DS46:DS50" si="198">+V46-BR46</f>
        <v>38</v>
      </c>
      <c r="DT46" s="44">
        <f t="shared" si="172"/>
        <v>38</v>
      </c>
      <c r="DU46" s="46">
        <f t="shared" ref="DU46:DU50" si="199">+X46-BT46</f>
        <v>124</v>
      </c>
      <c r="DV46" s="44">
        <f t="shared" si="173"/>
        <v>124</v>
      </c>
      <c r="DW46" s="44">
        <f t="shared" ref="DW46:DW50" si="200">+Z46-BV46</f>
        <v>5</v>
      </c>
      <c r="DX46" s="44">
        <f t="shared" si="174"/>
        <v>5</v>
      </c>
      <c r="DY46" s="46">
        <f t="shared" ref="DY46:DY50" si="201">+AB46-BX46</f>
        <v>155</v>
      </c>
      <c r="DZ46" s="44">
        <f t="shared" si="175"/>
        <v>155</v>
      </c>
      <c r="EA46" s="46">
        <f t="shared" ref="EA46:EA50" si="202">+AD46-BZ46</f>
        <v>222</v>
      </c>
      <c r="EB46" s="44">
        <f t="shared" si="176"/>
        <v>222</v>
      </c>
      <c r="EC46" s="46">
        <f t="shared" ref="EC46:EC50" si="203">+AF46-CB46</f>
        <v>543</v>
      </c>
      <c r="ED46" s="44">
        <f t="shared" si="177"/>
        <v>543</v>
      </c>
      <c r="EE46" s="46">
        <f t="shared" ref="EE46:EE50" si="204">+AH46-CD46</f>
        <v>0</v>
      </c>
      <c r="EF46" s="44">
        <f t="shared" si="178"/>
        <v>0</v>
      </c>
      <c r="EG46" s="46">
        <f t="shared" ref="EG46:EG50" si="205">+AJ46-CF46</f>
        <v>177</v>
      </c>
      <c r="EH46" s="44">
        <f t="shared" si="179"/>
        <v>177</v>
      </c>
      <c r="EI46" s="46">
        <f t="shared" ref="EI46:EI50" si="206">+AL46-CH46</f>
        <v>199</v>
      </c>
      <c r="EJ46" s="44">
        <f t="shared" si="180"/>
        <v>199</v>
      </c>
      <c r="EK46" s="46">
        <f t="shared" ref="EK46:EK50" si="207">+AN46-CJ46</f>
        <v>33</v>
      </c>
      <c r="EL46" s="44">
        <f t="shared" si="181"/>
        <v>33</v>
      </c>
      <c r="EM46" s="46">
        <f t="shared" ref="EM46:EM50" si="208">+AP46-CL46</f>
        <v>16</v>
      </c>
      <c r="EN46" s="44">
        <f t="shared" si="182"/>
        <v>16</v>
      </c>
      <c r="EO46" s="46">
        <f t="shared" ref="EO46:EO50" si="209">+AR46-CN46</f>
        <v>111</v>
      </c>
      <c r="EP46" s="44">
        <f t="shared" si="183"/>
        <v>111</v>
      </c>
      <c r="EQ46" s="42">
        <f t="shared" si="184"/>
        <v>2596</v>
      </c>
      <c r="ER46" s="42">
        <f t="shared" si="185"/>
        <v>227</v>
      </c>
      <c r="ES46" s="45">
        <f t="shared" si="186"/>
        <v>2823</v>
      </c>
      <c r="ET46" s="47"/>
      <c r="EU46" s="49">
        <f t="shared" si="187"/>
        <v>0.75839906514753141</v>
      </c>
      <c r="EV46" s="48">
        <f t="shared" si="187"/>
        <v>0.48817204301075268</v>
      </c>
      <c r="EW46" s="48">
        <f t="shared" si="187"/>
        <v>0.7260802469135802</v>
      </c>
      <c r="EX46" s="47"/>
      <c r="EY46" s="47">
        <f t="shared" si="188"/>
        <v>3423</v>
      </c>
      <c r="EZ46" s="47">
        <f t="shared" si="188"/>
        <v>465</v>
      </c>
      <c r="FA46" s="47">
        <f t="shared" si="188"/>
        <v>3888</v>
      </c>
      <c r="FB46" s="47"/>
      <c r="FC46" s="6"/>
      <c r="FD46" s="6"/>
    </row>
    <row r="47" spans="2:160" ht="21.75" customHeight="1" x14ac:dyDescent="0.2">
      <c r="B47" s="42">
        <f>B46+1</f>
        <v>23</v>
      </c>
      <c r="C47" s="42">
        <v>3532308</v>
      </c>
      <c r="D47" s="43" t="s">
        <v>80</v>
      </c>
      <c r="E47" s="42" t="s">
        <v>20</v>
      </c>
      <c r="F47" s="42">
        <v>1</v>
      </c>
      <c r="G47" s="44">
        <v>0</v>
      </c>
      <c r="H47" s="44">
        <v>310</v>
      </c>
      <c r="I47" s="44">
        <f t="shared" si="121"/>
        <v>310</v>
      </c>
      <c r="J47" s="44">
        <v>279</v>
      </c>
      <c r="K47" s="44">
        <f t="shared" si="122"/>
        <v>279</v>
      </c>
      <c r="L47" s="44">
        <v>248</v>
      </c>
      <c r="M47" s="44">
        <f t="shared" si="123"/>
        <v>248</v>
      </c>
      <c r="N47" s="44">
        <v>217</v>
      </c>
      <c r="O47" s="44">
        <f t="shared" si="124"/>
        <v>217</v>
      </c>
      <c r="P47" s="44">
        <v>154</v>
      </c>
      <c r="Q47" s="44">
        <f t="shared" si="125"/>
        <v>154</v>
      </c>
      <c r="R47" s="44">
        <v>372</v>
      </c>
      <c r="S47" s="44">
        <f t="shared" si="126"/>
        <v>372</v>
      </c>
      <c r="T47" s="44">
        <v>64</v>
      </c>
      <c r="U47" s="44">
        <f t="shared" si="127"/>
        <v>64</v>
      </c>
      <c r="V47" s="44">
        <v>63</v>
      </c>
      <c r="W47" s="44">
        <f t="shared" si="128"/>
        <v>63</v>
      </c>
      <c r="X47" s="44">
        <v>154</v>
      </c>
      <c r="Y47" s="44">
        <f t="shared" si="129"/>
        <v>154</v>
      </c>
      <c r="Z47" s="44">
        <v>6</v>
      </c>
      <c r="AA47" s="44">
        <f t="shared" si="130"/>
        <v>6</v>
      </c>
      <c r="AB47" s="44">
        <v>217</v>
      </c>
      <c r="AC47" s="44">
        <f t="shared" si="131"/>
        <v>217</v>
      </c>
      <c r="AD47" s="44">
        <v>310</v>
      </c>
      <c r="AE47" s="44">
        <f t="shared" si="132"/>
        <v>310</v>
      </c>
      <c r="AF47" s="44">
        <v>651</v>
      </c>
      <c r="AG47" s="44">
        <f t="shared" si="133"/>
        <v>651</v>
      </c>
      <c r="AH47" s="44">
        <v>93</v>
      </c>
      <c r="AI47" s="44">
        <f t="shared" si="134"/>
        <v>93</v>
      </c>
      <c r="AJ47" s="44">
        <v>248</v>
      </c>
      <c r="AK47" s="44">
        <f t="shared" si="135"/>
        <v>248</v>
      </c>
      <c r="AL47" s="44">
        <v>279</v>
      </c>
      <c r="AM47" s="44">
        <f t="shared" si="136"/>
        <v>279</v>
      </c>
      <c r="AN47" s="44">
        <v>46</v>
      </c>
      <c r="AO47" s="44">
        <f t="shared" si="137"/>
        <v>46</v>
      </c>
      <c r="AP47" s="44">
        <v>22</v>
      </c>
      <c r="AQ47" s="44">
        <f t="shared" si="138"/>
        <v>22</v>
      </c>
      <c r="AR47" s="44">
        <v>155</v>
      </c>
      <c r="AS47" s="44">
        <f t="shared" si="139"/>
        <v>155</v>
      </c>
      <c r="AT47" s="42">
        <f t="shared" si="140"/>
        <v>3423</v>
      </c>
      <c r="AU47" s="42">
        <f t="shared" si="141"/>
        <v>465</v>
      </c>
      <c r="AV47" s="45">
        <f t="shared" si="142"/>
        <v>3888</v>
      </c>
      <c r="AW47" s="6"/>
      <c r="AX47" s="42">
        <f t="shared" si="189"/>
        <v>23</v>
      </c>
      <c r="AY47" s="42">
        <v>3532308</v>
      </c>
      <c r="AZ47" s="43" t="s">
        <v>80</v>
      </c>
      <c r="BA47" s="42" t="s">
        <v>20</v>
      </c>
      <c r="BB47" s="42">
        <v>1</v>
      </c>
      <c r="BC47" s="44">
        <v>0</v>
      </c>
      <c r="BD47" s="46">
        <v>88</v>
      </c>
      <c r="BE47" s="44">
        <f t="shared" si="143"/>
        <v>88</v>
      </c>
      <c r="BF47" s="46">
        <v>80</v>
      </c>
      <c r="BG47" s="44">
        <f t="shared" si="144"/>
        <v>80</v>
      </c>
      <c r="BH47" s="46">
        <v>71</v>
      </c>
      <c r="BI47" s="44">
        <f t="shared" si="145"/>
        <v>71</v>
      </c>
      <c r="BJ47" s="46">
        <v>40</v>
      </c>
      <c r="BK47" s="44">
        <f t="shared" si="146"/>
        <v>40</v>
      </c>
      <c r="BL47" s="46">
        <v>54</v>
      </c>
      <c r="BM47" s="44">
        <f t="shared" si="147"/>
        <v>54</v>
      </c>
      <c r="BN47" s="46">
        <v>50</v>
      </c>
      <c r="BO47" s="44">
        <f t="shared" si="148"/>
        <v>50</v>
      </c>
      <c r="BP47" s="46">
        <v>61</v>
      </c>
      <c r="BQ47" s="44">
        <f t="shared" si="149"/>
        <v>61</v>
      </c>
      <c r="BR47" s="46">
        <v>25</v>
      </c>
      <c r="BS47" s="44">
        <f t="shared" si="150"/>
        <v>25</v>
      </c>
      <c r="BT47" s="46">
        <v>30</v>
      </c>
      <c r="BU47" s="44">
        <f t="shared" si="151"/>
        <v>30</v>
      </c>
      <c r="BV47" s="44">
        <v>1</v>
      </c>
      <c r="BW47" s="44">
        <f t="shared" si="152"/>
        <v>1</v>
      </c>
      <c r="BX47" s="46">
        <v>62</v>
      </c>
      <c r="BY47" s="44">
        <f t="shared" si="153"/>
        <v>62</v>
      </c>
      <c r="BZ47" s="46">
        <v>88</v>
      </c>
      <c r="CA47" s="44">
        <f t="shared" si="154"/>
        <v>88</v>
      </c>
      <c r="CB47" s="46">
        <v>108</v>
      </c>
      <c r="CC47" s="44">
        <f t="shared" si="155"/>
        <v>108</v>
      </c>
      <c r="CD47" s="46">
        <v>93</v>
      </c>
      <c r="CE47" s="44">
        <f t="shared" si="156"/>
        <v>93</v>
      </c>
      <c r="CF47" s="46">
        <v>71</v>
      </c>
      <c r="CG47" s="44">
        <f t="shared" si="157"/>
        <v>71</v>
      </c>
      <c r="CH47" s="46">
        <v>80</v>
      </c>
      <c r="CI47" s="44">
        <f t="shared" si="158"/>
        <v>80</v>
      </c>
      <c r="CJ47" s="46">
        <v>13</v>
      </c>
      <c r="CK47" s="44">
        <f t="shared" si="159"/>
        <v>13</v>
      </c>
      <c r="CL47" s="46">
        <v>6</v>
      </c>
      <c r="CM47" s="44">
        <f t="shared" si="160"/>
        <v>6</v>
      </c>
      <c r="CN47" s="46">
        <v>44</v>
      </c>
      <c r="CO47" s="44">
        <f t="shared" si="161"/>
        <v>44</v>
      </c>
      <c r="CP47" s="42">
        <f t="shared" si="162"/>
        <v>827</v>
      </c>
      <c r="CQ47" s="42">
        <f t="shared" si="163"/>
        <v>238</v>
      </c>
      <c r="CR47" s="45">
        <f t="shared" si="164"/>
        <v>1065</v>
      </c>
      <c r="CS47" s="47"/>
      <c r="CT47" s="48">
        <f t="shared" si="72"/>
        <v>0.24160093485246859</v>
      </c>
      <c r="CU47" s="48">
        <f t="shared" si="73"/>
        <v>0.51182795698924732</v>
      </c>
      <c r="CV47" s="48">
        <f t="shared" si="74"/>
        <v>0.27391975308641975</v>
      </c>
      <c r="CW47" s="47"/>
      <c r="CX47" s="8"/>
      <c r="CY47" s="42">
        <f t="shared" si="190"/>
        <v>23</v>
      </c>
      <c r="CZ47" s="42">
        <v>3532308</v>
      </c>
      <c r="DA47" s="43" t="s">
        <v>80</v>
      </c>
      <c r="DB47" s="42" t="s">
        <v>20</v>
      </c>
      <c r="DC47" s="42">
        <v>1</v>
      </c>
      <c r="DD47" s="44">
        <v>0</v>
      </c>
      <c r="DE47" s="46">
        <f t="shared" si="191"/>
        <v>222</v>
      </c>
      <c r="DF47" s="44">
        <f t="shared" si="165"/>
        <v>222</v>
      </c>
      <c r="DG47" s="46">
        <f t="shared" si="192"/>
        <v>199</v>
      </c>
      <c r="DH47" s="44">
        <f t="shared" si="166"/>
        <v>199</v>
      </c>
      <c r="DI47" s="46">
        <f t="shared" si="193"/>
        <v>177</v>
      </c>
      <c r="DJ47" s="44">
        <f t="shared" si="167"/>
        <v>177</v>
      </c>
      <c r="DK47" s="46">
        <f t="shared" si="194"/>
        <v>177</v>
      </c>
      <c r="DL47" s="44">
        <f t="shared" si="168"/>
        <v>177</v>
      </c>
      <c r="DM47" s="46">
        <f t="shared" si="195"/>
        <v>100</v>
      </c>
      <c r="DN47" s="44">
        <f t="shared" si="169"/>
        <v>100</v>
      </c>
      <c r="DO47" s="46">
        <f t="shared" si="196"/>
        <v>322</v>
      </c>
      <c r="DP47" s="44">
        <f t="shared" si="170"/>
        <v>322</v>
      </c>
      <c r="DQ47" s="46">
        <f t="shared" si="197"/>
        <v>3</v>
      </c>
      <c r="DR47" s="44">
        <f t="shared" si="171"/>
        <v>3</v>
      </c>
      <c r="DS47" s="46">
        <f t="shared" si="198"/>
        <v>38</v>
      </c>
      <c r="DT47" s="44">
        <f t="shared" si="172"/>
        <v>38</v>
      </c>
      <c r="DU47" s="46">
        <f t="shared" si="199"/>
        <v>124</v>
      </c>
      <c r="DV47" s="44">
        <f t="shared" si="173"/>
        <v>124</v>
      </c>
      <c r="DW47" s="44">
        <f t="shared" si="200"/>
        <v>5</v>
      </c>
      <c r="DX47" s="44">
        <f t="shared" si="174"/>
        <v>5</v>
      </c>
      <c r="DY47" s="46">
        <f t="shared" si="201"/>
        <v>155</v>
      </c>
      <c r="DZ47" s="44">
        <f t="shared" si="175"/>
        <v>155</v>
      </c>
      <c r="EA47" s="46">
        <f t="shared" si="202"/>
        <v>222</v>
      </c>
      <c r="EB47" s="44">
        <f t="shared" si="176"/>
        <v>222</v>
      </c>
      <c r="EC47" s="46">
        <f t="shared" si="203"/>
        <v>543</v>
      </c>
      <c r="ED47" s="44">
        <f t="shared" si="177"/>
        <v>543</v>
      </c>
      <c r="EE47" s="46">
        <f t="shared" si="204"/>
        <v>0</v>
      </c>
      <c r="EF47" s="44">
        <f t="shared" si="178"/>
        <v>0</v>
      </c>
      <c r="EG47" s="46">
        <f t="shared" si="205"/>
        <v>177</v>
      </c>
      <c r="EH47" s="44">
        <f t="shared" si="179"/>
        <v>177</v>
      </c>
      <c r="EI47" s="46">
        <f t="shared" si="206"/>
        <v>199</v>
      </c>
      <c r="EJ47" s="44">
        <f t="shared" si="180"/>
        <v>199</v>
      </c>
      <c r="EK47" s="46">
        <f t="shared" si="207"/>
        <v>33</v>
      </c>
      <c r="EL47" s="44">
        <f t="shared" si="181"/>
        <v>33</v>
      </c>
      <c r="EM47" s="46">
        <f t="shared" si="208"/>
        <v>16</v>
      </c>
      <c r="EN47" s="44">
        <f t="shared" si="182"/>
        <v>16</v>
      </c>
      <c r="EO47" s="46">
        <f t="shared" si="209"/>
        <v>111</v>
      </c>
      <c r="EP47" s="44">
        <f t="shared" si="183"/>
        <v>111</v>
      </c>
      <c r="EQ47" s="42">
        <f t="shared" si="184"/>
        <v>2596</v>
      </c>
      <c r="ER47" s="42">
        <f t="shared" si="185"/>
        <v>227</v>
      </c>
      <c r="ES47" s="45">
        <f t="shared" si="186"/>
        <v>2823</v>
      </c>
      <c r="ET47" s="47"/>
      <c r="EU47" s="49">
        <f t="shared" si="187"/>
        <v>0.75839906514753141</v>
      </c>
      <c r="EV47" s="48">
        <f t="shared" si="187"/>
        <v>0.48817204301075268</v>
      </c>
      <c r="EW47" s="48">
        <f t="shared" si="187"/>
        <v>0.7260802469135802</v>
      </c>
      <c r="EX47" s="47"/>
      <c r="EY47" s="47">
        <f t="shared" si="188"/>
        <v>3423</v>
      </c>
      <c r="EZ47" s="47">
        <f t="shared" si="188"/>
        <v>465</v>
      </c>
      <c r="FA47" s="47">
        <f t="shared" si="188"/>
        <v>3888</v>
      </c>
      <c r="FB47" s="47"/>
      <c r="FC47" s="6"/>
      <c r="FD47" s="6"/>
    </row>
    <row r="48" spans="2:160" ht="21.75" customHeight="1" x14ac:dyDescent="0.2">
      <c r="B48" s="42">
        <f>B47+1</f>
        <v>24</v>
      </c>
      <c r="C48" s="42">
        <v>3532323</v>
      </c>
      <c r="D48" s="43" t="s">
        <v>81</v>
      </c>
      <c r="E48" s="42" t="s">
        <v>20</v>
      </c>
      <c r="F48" s="42">
        <v>1</v>
      </c>
      <c r="G48" s="44">
        <v>0</v>
      </c>
      <c r="H48" s="44">
        <v>310</v>
      </c>
      <c r="I48" s="44">
        <f t="shared" si="121"/>
        <v>310</v>
      </c>
      <c r="J48" s="44">
        <v>279</v>
      </c>
      <c r="K48" s="44">
        <f t="shared" si="122"/>
        <v>279</v>
      </c>
      <c r="L48" s="44">
        <v>248</v>
      </c>
      <c r="M48" s="44">
        <f t="shared" si="123"/>
        <v>248</v>
      </c>
      <c r="N48" s="44">
        <v>217</v>
      </c>
      <c r="O48" s="44">
        <f t="shared" si="124"/>
        <v>217</v>
      </c>
      <c r="P48" s="44">
        <v>154</v>
      </c>
      <c r="Q48" s="44">
        <f t="shared" si="125"/>
        <v>154</v>
      </c>
      <c r="R48" s="44">
        <v>372</v>
      </c>
      <c r="S48" s="44">
        <f t="shared" si="126"/>
        <v>372</v>
      </c>
      <c r="T48" s="44">
        <v>64</v>
      </c>
      <c r="U48" s="44">
        <f t="shared" si="127"/>
        <v>64</v>
      </c>
      <c r="V48" s="44">
        <v>63</v>
      </c>
      <c r="W48" s="44">
        <f t="shared" si="128"/>
        <v>63</v>
      </c>
      <c r="X48" s="44">
        <v>154</v>
      </c>
      <c r="Y48" s="44">
        <f t="shared" si="129"/>
        <v>154</v>
      </c>
      <c r="Z48" s="44">
        <v>6</v>
      </c>
      <c r="AA48" s="44">
        <f t="shared" si="130"/>
        <v>6</v>
      </c>
      <c r="AB48" s="44">
        <v>217</v>
      </c>
      <c r="AC48" s="44">
        <f t="shared" si="131"/>
        <v>217</v>
      </c>
      <c r="AD48" s="44">
        <v>310</v>
      </c>
      <c r="AE48" s="44">
        <f t="shared" si="132"/>
        <v>310</v>
      </c>
      <c r="AF48" s="44">
        <v>651</v>
      </c>
      <c r="AG48" s="44">
        <f t="shared" si="133"/>
        <v>651</v>
      </c>
      <c r="AH48" s="44">
        <v>93</v>
      </c>
      <c r="AI48" s="44">
        <f t="shared" si="134"/>
        <v>93</v>
      </c>
      <c r="AJ48" s="44">
        <v>248</v>
      </c>
      <c r="AK48" s="44">
        <f t="shared" si="135"/>
        <v>248</v>
      </c>
      <c r="AL48" s="44">
        <v>279</v>
      </c>
      <c r="AM48" s="44">
        <f t="shared" si="136"/>
        <v>279</v>
      </c>
      <c r="AN48" s="44">
        <v>46</v>
      </c>
      <c r="AO48" s="44">
        <f t="shared" si="137"/>
        <v>46</v>
      </c>
      <c r="AP48" s="44">
        <v>22</v>
      </c>
      <c r="AQ48" s="44">
        <f t="shared" si="138"/>
        <v>22</v>
      </c>
      <c r="AR48" s="44">
        <v>155</v>
      </c>
      <c r="AS48" s="44">
        <f t="shared" si="139"/>
        <v>155</v>
      </c>
      <c r="AT48" s="42">
        <f t="shared" si="140"/>
        <v>3423</v>
      </c>
      <c r="AU48" s="42">
        <f t="shared" si="141"/>
        <v>465</v>
      </c>
      <c r="AV48" s="45">
        <f t="shared" si="142"/>
        <v>3888</v>
      </c>
      <c r="AW48" s="6"/>
      <c r="AX48" s="42">
        <f t="shared" si="189"/>
        <v>24</v>
      </c>
      <c r="AY48" s="42">
        <v>3532323</v>
      </c>
      <c r="AZ48" s="43" t="s">
        <v>81</v>
      </c>
      <c r="BA48" s="42" t="s">
        <v>20</v>
      </c>
      <c r="BB48" s="42">
        <v>1</v>
      </c>
      <c r="BC48" s="44">
        <v>0</v>
      </c>
      <c r="BD48" s="46">
        <v>88</v>
      </c>
      <c r="BE48" s="44">
        <f t="shared" si="143"/>
        <v>88</v>
      </c>
      <c r="BF48" s="46">
        <v>80</v>
      </c>
      <c r="BG48" s="44">
        <f t="shared" si="144"/>
        <v>80</v>
      </c>
      <c r="BH48" s="46">
        <v>71</v>
      </c>
      <c r="BI48" s="44">
        <f t="shared" si="145"/>
        <v>71</v>
      </c>
      <c r="BJ48" s="46">
        <v>40</v>
      </c>
      <c r="BK48" s="44">
        <f t="shared" si="146"/>
        <v>40</v>
      </c>
      <c r="BL48" s="46">
        <v>54</v>
      </c>
      <c r="BM48" s="44">
        <f t="shared" si="147"/>
        <v>54</v>
      </c>
      <c r="BN48" s="46">
        <v>50</v>
      </c>
      <c r="BO48" s="44">
        <f t="shared" si="148"/>
        <v>50</v>
      </c>
      <c r="BP48" s="46">
        <v>61</v>
      </c>
      <c r="BQ48" s="44">
        <f t="shared" si="149"/>
        <v>61</v>
      </c>
      <c r="BR48" s="46">
        <v>25</v>
      </c>
      <c r="BS48" s="44">
        <f t="shared" si="150"/>
        <v>25</v>
      </c>
      <c r="BT48" s="46">
        <v>30</v>
      </c>
      <c r="BU48" s="44">
        <f t="shared" si="151"/>
        <v>30</v>
      </c>
      <c r="BV48" s="44">
        <v>1</v>
      </c>
      <c r="BW48" s="44">
        <f t="shared" si="152"/>
        <v>1</v>
      </c>
      <c r="BX48" s="46">
        <v>62</v>
      </c>
      <c r="BY48" s="44">
        <f t="shared" si="153"/>
        <v>62</v>
      </c>
      <c r="BZ48" s="46">
        <v>88</v>
      </c>
      <c r="CA48" s="44">
        <f t="shared" si="154"/>
        <v>88</v>
      </c>
      <c r="CB48" s="46">
        <v>108</v>
      </c>
      <c r="CC48" s="44">
        <f t="shared" si="155"/>
        <v>108</v>
      </c>
      <c r="CD48" s="46">
        <v>93</v>
      </c>
      <c r="CE48" s="44">
        <f t="shared" si="156"/>
        <v>93</v>
      </c>
      <c r="CF48" s="46">
        <v>71</v>
      </c>
      <c r="CG48" s="44">
        <f t="shared" si="157"/>
        <v>71</v>
      </c>
      <c r="CH48" s="46">
        <v>80</v>
      </c>
      <c r="CI48" s="44">
        <f t="shared" si="158"/>
        <v>80</v>
      </c>
      <c r="CJ48" s="46">
        <v>13</v>
      </c>
      <c r="CK48" s="44">
        <f t="shared" si="159"/>
        <v>13</v>
      </c>
      <c r="CL48" s="46">
        <v>6</v>
      </c>
      <c r="CM48" s="44">
        <f t="shared" si="160"/>
        <v>6</v>
      </c>
      <c r="CN48" s="46">
        <v>44</v>
      </c>
      <c r="CO48" s="44">
        <f t="shared" si="161"/>
        <v>44</v>
      </c>
      <c r="CP48" s="42">
        <f t="shared" si="162"/>
        <v>827</v>
      </c>
      <c r="CQ48" s="42">
        <f t="shared" si="163"/>
        <v>238</v>
      </c>
      <c r="CR48" s="45">
        <f t="shared" si="164"/>
        <v>1065</v>
      </c>
      <c r="CS48" s="47"/>
      <c r="CT48" s="48">
        <f t="shared" si="72"/>
        <v>0.24160093485246859</v>
      </c>
      <c r="CU48" s="48">
        <f t="shared" si="73"/>
        <v>0.51182795698924732</v>
      </c>
      <c r="CV48" s="48">
        <f t="shared" si="74"/>
        <v>0.27391975308641975</v>
      </c>
      <c r="CW48" s="47"/>
      <c r="CX48" s="8"/>
      <c r="CY48" s="42">
        <f t="shared" si="190"/>
        <v>24</v>
      </c>
      <c r="CZ48" s="42">
        <v>3532323</v>
      </c>
      <c r="DA48" s="43" t="s">
        <v>81</v>
      </c>
      <c r="DB48" s="42" t="s">
        <v>20</v>
      </c>
      <c r="DC48" s="42">
        <v>1</v>
      </c>
      <c r="DD48" s="44">
        <v>0</v>
      </c>
      <c r="DE48" s="46">
        <f t="shared" si="191"/>
        <v>222</v>
      </c>
      <c r="DF48" s="44">
        <f t="shared" si="165"/>
        <v>222</v>
      </c>
      <c r="DG48" s="46">
        <f t="shared" si="192"/>
        <v>199</v>
      </c>
      <c r="DH48" s="44">
        <f t="shared" si="166"/>
        <v>199</v>
      </c>
      <c r="DI48" s="46">
        <f t="shared" si="193"/>
        <v>177</v>
      </c>
      <c r="DJ48" s="44">
        <f t="shared" si="167"/>
        <v>177</v>
      </c>
      <c r="DK48" s="46">
        <f t="shared" si="194"/>
        <v>177</v>
      </c>
      <c r="DL48" s="44">
        <f t="shared" si="168"/>
        <v>177</v>
      </c>
      <c r="DM48" s="46">
        <f t="shared" si="195"/>
        <v>100</v>
      </c>
      <c r="DN48" s="44">
        <f t="shared" si="169"/>
        <v>100</v>
      </c>
      <c r="DO48" s="46">
        <f t="shared" si="196"/>
        <v>322</v>
      </c>
      <c r="DP48" s="44">
        <f t="shared" si="170"/>
        <v>322</v>
      </c>
      <c r="DQ48" s="46">
        <f t="shared" si="197"/>
        <v>3</v>
      </c>
      <c r="DR48" s="44">
        <f t="shared" si="171"/>
        <v>3</v>
      </c>
      <c r="DS48" s="46">
        <f t="shared" si="198"/>
        <v>38</v>
      </c>
      <c r="DT48" s="44">
        <f t="shared" si="172"/>
        <v>38</v>
      </c>
      <c r="DU48" s="46">
        <f t="shared" si="199"/>
        <v>124</v>
      </c>
      <c r="DV48" s="44">
        <f t="shared" si="173"/>
        <v>124</v>
      </c>
      <c r="DW48" s="44">
        <f t="shared" si="200"/>
        <v>5</v>
      </c>
      <c r="DX48" s="44">
        <f t="shared" si="174"/>
        <v>5</v>
      </c>
      <c r="DY48" s="46">
        <f t="shared" si="201"/>
        <v>155</v>
      </c>
      <c r="DZ48" s="44">
        <f t="shared" si="175"/>
        <v>155</v>
      </c>
      <c r="EA48" s="46">
        <f t="shared" si="202"/>
        <v>222</v>
      </c>
      <c r="EB48" s="44">
        <f t="shared" si="176"/>
        <v>222</v>
      </c>
      <c r="EC48" s="46">
        <f t="shared" si="203"/>
        <v>543</v>
      </c>
      <c r="ED48" s="44">
        <f t="shared" si="177"/>
        <v>543</v>
      </c>
      <c r="EE48" s="46">
        <f t="shared" si="204"/>
        <v>0</v>
      </c>
      <c r="EF48" s="44">
        <f t="shared" si="178"/>
        <v>0</v>
      </c>
      <c r="EG48" s="46">
        <f t="shared" si="205"/>
        <v>177</v>
      </c>
      <c r="EH48" s="44">
        <f t="shared" si="179"/>
        <v>177</v>
      </c>
      <c r="EI48" s="46">
        <f t="shared" si="206"/>
        <v>199</v>
      </c>
      <c r="EJ48" s="44">
        <f t="shared" si="180"/>
        <v>199</v>
      </c>
      <c r="EK48" s="46">
        <f t="shared" si="207"/>
        <v>33</v>
      </c>
      <c r="EL48" s="44">
        <f t="shared" si="181"/>
        <v>33</v>
      </c>
      <c r="EM48" s="46">
        <f t="shared" si="208"/>
        <v>16</v>
      </c>
      <c r="EN48" s="44">
        <f t="shared" si="182"/>
        <v>16</v>
      </c>
      <c r="EO48" s="46">
        <f t="shared" si="209"/>
        <v>111</v>
      </c>
      <c r="EP48" s="44">
        <f t="shared" si="183"/>
        <v>111</v>
      </c>
      <c r="EQ48" s="42">
        <f t="shared" si="184"/>
        <v>2596</v>
      </c>
      <c r="ER48" s="42">
        <f t="shared" si="185"/>
        <v>227</v>
      </c>
      <c r="ES48" s="45">
        <f t="shared" si="186"/>
        <v>2823</v>
      </c>
      <c r="ET48" s="47"/>
      <c r="EU48" s="49">
        <f t="shared" si="187"/>
        <v>0.75839906514753141</v>
      </c>
      <c r="EV48" s="48">
        <f t="shared" si="187"/>
        <v>0.48817204301075268</v>
      </c>
      <c r="EW48" s="48">
        <f t="shared" si="187"/>
        <v>0.7260802469135802</v>
      </c>
      <c r="EX48" s="47"/>
      <c r="EY48" s="47">
        <f t="shared" si="188"/>
        <v>3423</v>
      </c>
      <c r="EZ48" s="47">
        <f t="shared" si="188"/>
        <v>465</v>
      </c>
      <c r="FA48" s="47">
        <f t="shared" si="188"/>
        <v>3888</v>
      </c>
      <c r="FB48" s="47"/>
      <c r="FC48" s="6"/>
      <c r="FD48" s="6"/>
    </row>
    <row r="49" spans="2:160" ht="21.75" customHeight="1" x14ac:dyDescent="0.2">
      <c r="B49" s="42">
        <f>B48+1</f>
        <v>25</v>
      </c>
      <c r="C49" s="42">
        <v>3532105</v>
      </c>
      <c r="D49" s="43" t="s">
        <v>82</v>
      </c>
      <c r="E49" s="42" t="s">
        <v>20</v>
      </c>
      <c r="F49" s="42">
        <v>2</v>
      </c>
      <c r="G49" s="44">
        <v>0</v>
      </c>
      <c r="H49" s="44">
        <v>310</v>
      </c>
      <c r="I49" s="44">
        <f t="shared" si="121"/>
        <v>620</v>
      </c>
      <c r="J49" s="44">
        <v>279</v>
      </c>
      <c r="K49" s="44">
        <f t="shared" si="122"/>
        <v>558</v>
      </c>
      <c r="L49" s="44">
        <v>248</v>
      </c>
      <c r="M49" s="44">
        <f t="shared" si="123"/>
        <v>496</v>
      </c>
      <c r="N49" s="44">
        <v>217</v>
      </c>
      <c r="O49" s="44">
        <f t="shared" si="124"/>
        <v>434</v>
      </c>
      <c r="P49" s="44">
        <v>154</v>
      </c>
      <c r="Q49" s="44">
        <f t="shared" si="125"/>
        <v>308</v>
      </c>
      <c r="R49" s="44">
        <v>372</v>
      </c>
      <c r="S49" s="44">
        <f t="shared" si="126"/>
        <v>744</v>
      </c>
      <c r="T49" s="44">
        <v>64</v>
      </c>
      <c r="U49" s="44">
        <f t="shared" si="127"/>
        <v>128</v>
      </c>
      <c r="V49" s="44">
        <v>63</v>
      </c>
      <c r="W49" s="44">
        <f t="shared" si="128"/>
        <v>126</v>
      </c>
      <c r="X49" s="44">
        <v>154</v>
      </c>
      <c r="Y49" s="44">
        <f t="shared" si="129"/>
        <v>308</v>
      </c>
      <c r="Z49" s="44">
        <v>6</v>
      </c>
      <c r="AA49" s="44">
        <f t="shared" si="130"/>
        <v>12</v>
      </c>
      <c r="AB49" s="44">
        <v>217</v>
      </c>
      <c r="AC49" s="44">
        <f t="shared" si="131"/>
        <v>434</v>
      </c>
      <c r="AD49" s="44">
        <v>310</v>
      </c>
      <c r="AE49" s="44">
        <f t="shared" si="132"/>
        <v>620</v>
      </c>
      <c r="AF49" s="44">
        <v>651</v>
      </c>
      <c r="AG49" s="44">
        <f t="shared" si="133"/>
        <v>1302</v>
      </c>
      <c r="AH49" s="44">
        <v>93</v>
      </c>
      <c r="AI49" s="44">
        <f t="shared" si="134"/>
        <v>186</v>
      </c>
      <c r="AJ49" s="44">
        <v>248</v>
      </c>
      <c r="AK49" s="44">
        <f t="shared" si="135"/>
        <v>496</v>
      </c>
      <c r="AL49" s="44">
        <v>279</v>
      </c>
      <c r="AM49" s="44">
        <f t="shared" si="136"/>
        <v>558</v>
      </c>
      <c r="AN49" s="44">
        <v>46</v>
      </c>
      <c r="AO49" s="44">
        <f t="shared" si="137"/>
        <v>92</v>
      </c>
      <c r="AP49" s="44">
        <v>22</v>
      </c>
      <c r="AQ49" s="44">
        <f t="shared" si="138"/>
        <v>44</v>
      </c>
      <c r="AR49" s="44">
        <v>155</v>
      </c>
      <c r="AS49" s="44">
        <f t="shared" si="139"/>
        <v>310</v>
      </c>
      <c r="AT49" s="42">
        <f t="shared" si="140"/>
        <v>3423</v>
      </c>
      <c r="AU49" s="42">
        <f t="shared" si="141"/>
        <v>465</v>
      </c>
      <c r="AV49" s="45">
        <f t="shared" si="142"/>
        <v>7776</v>
      </c>
      <c r="AW49" s="6"/>
      <c r="AX49" s="42">
        <f t="shared" si="189"/>
        <v>25</v>
      </c>
      <c r="AY49" s="42">
        <v>3532105</v>
      </c>
      <c r="AZ49" s="43" t="s">
        <v>82</v>
      </c>
      <c r="BA49" s="42" t="s">
        <v>20</v>
      </c>
      <c r="BB49" s="42">
        <v>2</v>
      </c>
      <c r="BC49" s="44">
        <v>0</v>
      </c>
      <c r="BD49" s="46">
        <v>88</v>
      </c>
      <c r="BE49" s="44">
        <f t="shared" si="143"/>
        <v>176</v>
      </c>
      <c r="BF49" s="46">
        <v>80</v>
      </c>
      <c r="BG49" s="44">
        <f t="shared" si="144"/>
        <v>160</v>
      </c>
      <c r="BH49" s="46">
        <v>71</v>
      </c>
      <c r="BI49" s="44">
        <f t="shared" si="145"/>
        <v>142</v>
      </c>
      <c r="BJ49" s="46">
        <v>40</v>
      </c>
      <c r="BK49" s="44">
        <f t="shared" si="146"/>
        <v>80</v>
      </c>
      <c r="BL49" s="46">
        <v>54</v>
      </c>
      <c r="BM49" s="44">
        <f t="shared" si="147"/>
        <v>108</v>
      </c>
      <c r="BN49" s="46">
        <v>50</v>
      </c>
      <c r="BO49" s="44">
        <f t="shared" si="148"/>
        <v>100</v>
      </c>
      <c r="BP49" s="46">
        <v>61</v>
      </c>
      <c r="BQ49" s="44">
        <f t="shared" si="149"/>
        <v>122</v>
      </c>
      <c r="BR49" s="46">
        <v>25</v>
      </c>
      <c r="BS49" s="44">
        <f t="shared" si="150"/>
        <v>50</v>
      </c>
      <c r="BT49" s="46">
        <v>30</v>
      </c>
      <c r="BU49" s="44">
        <f t="shared" si="151"/>
        <v>60</v>
      </c>
      <c r="BV49" s="44">
        <v>1</v>
      </c>
      <c r="BW49" s="44">
        <f t="shared" si="152"/>
        <v>2</v>
      </c>
      <c r="BX49" s="46">
        <v>62</v>
      </c>
      <c r="BY49" s="44">
        <f t="shared" si="153"/>
        <v>124</v>
      </c>
      <c r="BZ49" s="46">
        <v>88</v>
      </c>
      <c r="CA49" s="44">
        <f t="shared" si="154"/>
        <v>176</v>
      </c>
      <c r="CB49" s="46">
        <v>108</v>
      </c>
      <c r="CC49" s="44">
        <f t="shared" si="155"/>
        <v>216</v>
      </c>
      <c r="CD49" s="46">
        <v>93</v>
      </c>
      <c r="CE49" s="44">
        <f t="shared" si="156"/>
        <v>186</v>
      </c>
      <c r="CF49" s="46">
        <v>71</v>
      </c>
      <c r="CG49" s="44">
        <f t="shared" si="157"/>
        <v>142</v>
      </c>
      <c r="CH49" s="46">
        <v>80</v>
      </c>
      <c r="CI49" s="44">
        <f t="shared" si="158"/>
        <v>160</v>
      </c>
      <c r="CJ49" s="46">
        <v>13</v>
      </c>
      <c r="CK49" s="44">
        <f t="shared" si="159"/>
        <v>26</v>
      </c>
      <c r="CL49" s="46">
        <v>6</v>
      </c>
      <c r="CM49" s="44">
        <f t="shared" si="160"/>
        <v>12</v>
      </c>
      <c r="CN49" s="46">
        <v>44</v>
      </c>
      <c r="CO49" s="44">
        <f t="shared" si="161"/>
        <v>88</v>
      </c>
      <c r="CP49" s="42">
        <f t="shared" si="162"/>
        <v>827</v>
      </c>
      <c r="CQ49" s="42">
        <f t="shared" si="163"/>
        <v>238</v>
      </c>
      <c r="CR49" s="45">
        <f t="shared" si="164"/>
        <v>2130</v>
      </c>
      <c r="CS49" s="47"/>
      <c r="CT49" s="48">
        <f t="shared" si="72"/>
        <v>0.24160093485246859</v>
      </c>
      <c r="CU49" s="48">
        <f t="shared" si="73"/>
        <v>0.51182795698924732</v>
      </c>
      <c r="CV49" s="48">
        <f t="shared" si="74"/>
        <v>0.27391975308641975</v>
      </c>
      <c r="CW49" s="47"/>
      <c r="CX49" s="8"/>
      <c r="CY49" s="42">
        <f t="shared" si="190"/>
        <v>25</v>
      </c>
      <c r="CZ49" s="42">
        <v>3532105</v>
      </c>
      <c r="DA49" s="43" t="s">
        <v>82</v>
      </c>
      <c r="DB49" s="42" t="s">
        <v>20</v>
      </c>
      <c r="DC49" s="42">
        <v>2</v>
      </c>
      <c r="DD49" s="44">
        <v>0</v>
      </c>
      <c r="DE49" s="46">
        <f t="shared" si="191"/>
        <v>222</v>
      </c>
      <c r="DF49" s="44">
        <f t="shared" si="165"/>
        <v>444</v>
      </c>
      <c r="DG49" s="46">
        <f t="shared" si="192"/>
        <v>199</v>
      </c>
      <c r="DH49" s="44">
        <f t="shared" si="166"/>
        <v>398</v>
      </c>
      <c r="DI49" s="46">
        <f t="shared" si="193"/>
        <v>177</v>
      </c>
      <c r="DJ49" s="44">
        <f t="shared" si="167"/>
        <v>354</v>
      </c>
      <c r="DK49" s="46">
        <f t="shared" si="194"/>
        <v>177</v>
      </c>
      <c r="DL49" s="44">
        <f t="shared" si="168"/>
        <v>354</v>
      </c>
      <c r="DM49" s="46">
        <f t="shared" si="195"/>
        <v>100</v>
      </c>
      <c r="DN49" s="44">
        <f t="shared" si="169"/>
        <v>200</v>
      </c>
      <c r="DO49" s="46">
        <f t="shared" si="196"/>
        <v>322</v>
      </c>
      <c r="DP49" s="44">
        <f t="shared" si="170"/>
        <v>644</v>
      </c>
      <c r="DQ49" s="46">
        <f t="shared" si="197"/>
        <v>3</v>
      </c>
      <c r="DR49" s="44">
        <f t="shared" si="171"/>
        <v>6</v>
      </c>
      <c r="DS49" s="46">
        <f t="shared" si="198"/>
        <v>38</v>
      </c>
      <c r="DT49" s="44">
        <f t="shared" si="172"/>
        <v>76</v>
      </c>
      <c r="DU49" s="46">
        <f t="shared" si="199"/>
        <v>124</v>
      </c>
      <c r="DV49" s="44">
        <f t="shared" si="173"/>
        <v>248</v>
      </c>
      <c r="DW49" s="44">
        <f t="shared" si="200"/>
        <v>5</v>
      </c>
      <c r="DX49" s="44">
        <f t="shared" si="174"/>
        <v>10</v>
      </c>
      <c r="DY49" s="46">
        <f t="shared" si="201"/>
        <v>155</v>
      </c>
      <c r="DZ49" s="44">
        <f t="shared" si="175"/>
        <v>310</v>
      </c>
      <c r="EA49" s="46">
        <f t="shared" si="202"/>
        <v>222</v>
      </c>
      <c r="EB49" s="44">
        <f t="shared" si="176"/>
        <v>444</v>
      </c>
      <c r="EC49" s="46">
        <f t="shared" si="203"/>
        <v>543</v>
      </c>
      <c r="ED49" s="44">
        <f t="shared" si="177"/>
        <v>1086</v>
      </c>
      <c r="EE49" s="46">
        <f t="shared" si="204"/>
        <v>0</v>
      </c>
      <c r="EF49" s="44">
        <f t="shared" si="178"/>
        <v>0</v>
      </c>
      <c r="EG49" s="46">
        <f t="shared" si="205"/>
        <v>177</v>
      </c>
      <c r="EH49" s="44">
        <f t="shared" si="179"/>
        <v>354</v>
      </c>
      <c r="EI49" s="46">
        <f t="shared" si="206"/>
        <v>199</v>
      </c>
      <c r="EJ49" s="44">
        <f t="shared" si="180"/>
        <v>398</v>
      </c>
      <c r="EK49" s="46">
        <f t="shared" si="207"/>
        <v>33</v>
      </c>
      <c r="EL49" s="44">
        <f t="shared" si="181"/>
        <v>66</v>
      </c>
      <c r="EM49" s="46">
        <f t="shared" si="208"/>
        <v>16</v>
      </c>
      <c r="EN49" s="44">
        <f t="shared" si="182"/>
        <v>32</v>
      </c>
      <c r="EO49" s="46">
        <f t="shared" si="209"/>
        <v>111</v>
      </c>
      <c r="EP49" s="44">
        <f t="shared" si="183"/>
        <v>222</v>
      </c>
      <c r="EQ49" s="42">
        <f t="shared" si="184"/>
        <v>2596</v>
      </c>
      <c r="ER49" s="42">
        <f t="shared" si="185"/>
        <v>227</v>
      </c>
      <c r="ES49" s="45">
        <f t="shared" si="186"/>
        <v>5646</v>
      </c>
      <c r="ET49" s="47"/>
      <c r="EU49" s="49">
        <f t="shared" si="187"/>
        <v>0.75839906514753141</v>
      </c>
      <c r="EV49" s="48">
        <f t="shared" si="187"/>
        <v>0.48817204301075268</v>
      </c>
      <c r="EW49" s="48">
        <f t="shared" si="187"/>
        <v>0.7260802469135802</v>
      </c>
      <c r="EX49" s="47"/>
      <c r="EY49" s="47">
        <f t="shared" si="188"/>
        <v>3423</v>
      </c>
      <c r="EZ49" s="47">
        <f t="shared" si="188"/>
        <v>465</v>
      </c>
      <c r="FA49" s="47">
        <f t="shared" si="188"/>
        <v>7776</v>
      </c>
      <c r="FB49" s="47"/>
      <c r="FC49" s="6"/>
      <c r="FD49" s="6"/>
    </row>
    <row r="50" spans="2:160" ht="21.75" customHeight="1" x14ac:dyDescent="0.2">
      <c r="B50" s="42">
        <f>B49+1</f>
        <v>26</v>
      </c>
      <c r="C50" s="42">
        <v>3532101</v>
      </c>
      <c r="D50" s="43" t="s">
        <v>83</v>
      </c>
      <c r="E50" s="42" t="s">
        <v>20</v>
      </c>
      <c r="F50" s="42">
        <v>1</v>
      </c>
      <c r="G50" s="44">
        <v>0</v>
      </c>
      <c r="H50" s="44">
        <v>310</v>
      </c>
      <c r="I50" s="44">
        <f t="shared" si="121"/>
        <v>310</v>
      </c>
      <c r="J50" s="44">
        <v>279</v>
      </c>
      <c r="K50" s="44">
        <f t="shared" si="122"/>
        <v>279</v>
      </c>
      <c r="L50" s="44">
        <v>248</v>
      </c>
      <c r="M50" s="44">
        <f t="shared" si="123"/>
        <v>248</v>
      </c>
      <c r="N50" s="44">
        <v>217</v>
      </c>
      <c r="O50" s="44">
        <f t="shared" si="124"/>
        <v>217</v>
      </c>
      <c r="P50" s="44">
        <v>154</v>
      </c>
      <c r="Q50" s="44">
        <f t="shared" si="125"/>
        <v>154</v>
      </c>
      <c r="R50" s="44">
        <v>372</v>
      </c>
      <c r="S50" s="44">
        <f t="shared" si="126"/>
        <v>372</v>
      </c>
      <c r="T50" s="44">
        <v>64</v>
      </c>
      <c r="U50" s="44">
        <f t="shared" si="127"/>
        <v>64</v>
      </c>
      <c r="V50" s="44">
        <v>63</v>
      </c>
      <c r="W50" s="44">
        <f t="shared" si="128"/>
        <v>63</v>
      </c>
      <c r="X50" s="44">
        <v>154</v>
      </c>
      <c r="Y50" s="44">
        <f t="shared" si="129"/>
        <v>154</v>
      </c>
      <c r="Z50" s="44">
        <v>6</v>
      </c>
      <c r="AA50" s="44">
        <f t="shared" si="130"/>
        <v>6</v>
      </c>
      <c r="AB50" s="44">
        <v>217</v>
      </c>
      <c r="AC50" s="44">
        <f t="shared" si="131"/>
        <v>217</v>
      </c>
      <c r="AD50" s="44">
        <v>310</v>
      </c>
      <c r="AE50" s="44">
        <f t="shared" si="132"/>
        <v>310</v>
      </c>
      <c r="AF50" s="44">
        <v>651</v>
      </c>
      <c r="AG50" s="44">
        <f t="shared" si="133"/>
        <v>651</v>
      </c>
      <c r="AH50" s="44">
        <v>93</v>
      </c>
      <c r="AI50" s="44">
        <f t="shared" si="134"/>
        <v>93</v>
      </c>
      <c r="AJ50" s="44">
        <v>248</v>
      </c>
      <c r="AK50" s="44">
        <f t="shared" si="135"/>
        <v>248</v>
      </c>
      <c r="AL50" s="44">
        <v>279</v>
      </c>
      <c r="AM50" s="44">
        <f t="shared" si="136"/>
        <v>279</v>
      </c>
      <c r="AN50" s="44">
        <v>46</v>
      </c>
      <c r="AO50" s="44">
        <f t="shared" si="137"/>
        <v>46</v>
      </c>
      <c r="AP50" s="44">
        <v>22</v>
      </c>
      <c r="AQ50" s="44">
        <f t="shared" si="138"/>
        <v>22</v>
      </c>
      <c r="AR50" s="44">
        <v>155</v>
      </c>
      <c r="AS50" s="44">
        <f t="shared" si="139"/>
        <v>155</v>
      </c>
      <c r="AT50" s="42">
        <f t="shared" si="140"/>
        <v>3423</v>
      </c>
      <c r="AU50" s="42">
        <f t="shared" si="141"/>
        <v>465</v>
      </c>
      <c r="AV50" s="45">
        <f t="shared" si="142"/>
        <v>3888</v>
      </c>
      <c r="AW50" s="6"/>
      <c r="AX50" s="42">
        <f t="shared" si="189"/>
        <v>26</v>
      </c>
      <c r="AY50" s="42">
        <v>3532101</v>
      </c>
      <c r="AZ50" s="43" t="s">
        <v>83</v>
      </c>
      <c r="BA50" s="42" t="s">
        <v>20</v>
      </c>
      <c r="BB50" s="42">
        <v>1</v>
      </c>
      <c r="BC50" s="44">
        <v>0</v>
      </c>
      <c r="BD50" s="46">
        <v>88</v>
      </c>
      <c r="BE50" s="44">
        <f t="shared" si="143"/>
        <v>88</v>
      </c>
      <c r="BF50" s="46">
        <v>80</v>
      </c>
      <c r="BG50" s="44">
        <f t="shared" si="144"/>
        <v>80</v>
      </c>
      <c r="BH50" s="46">
        <v>71</v>
      </c>
      <c r="BI50" s="44">
        <f t="shared" si="145"/>
        <v>71</v>
      </c>
      <c r="BJ50" s="46">
        <v>40</v>
      </c>
      <c r="BK50" s="44">
        <f t="shared" si="146"/>
        <v>40</v>
      </c>
      <c r="BL50" s="46">
        <v>54</v>
      </c>
      <c r="BM50" s="44">
        <f t="shared" si="147"/>
        <v>54</v>
      </c>
      <c r="BN50" s="46">
        <v>50</v>
      </c>
      <c r="BO50" s="44">
        <f t="shared" si="148"/>
        <v>50</v>
      </c>
      <c r="BP50" s="46">
        <v>61</v>
      </c>
      <c r="BQ50" s="44">
        <f t="shared" si="149"/>
        <v>61</v>
      </c>
      <c r="BR50" s="46">
        <v>25</v>
      </c>
      <c r="BS50" s="44">
        <f t="shared" si="150"/>
        <v>25</v>
      </c>
      <c r="BT50" s="46">
        <v>30</v>
      </c>
      <c r="BU50" s="44">
        <f t="shared" si="151"/>
        <v>30</v>
      </c>
      <c r="BV50" s="44">
        <v>1</v>
      </c>
      <c r="BW50" s="44">
        <f t="shared" si="152"/>
        <v>1</v>
      </c>
      <c r="BX50" s="46">
        <v>62</v>
      </c>
      <c r="BY50" s="44">
        <f t="shared" si="153"/>
        <v>62</v>
      </c>
      <c r="BZ50" s="46">
        <v>88</v>
      </c>
      <c r="CA50" s="44">
        <f t="shared" si="154"/>
        <v>88</v>
      </c>
      <c r="CB50" s="46">
        <v>108</v>
      </c>
      <c r="CC50" s="44">
        <f t="shared" si="155"/>
        <v>108</v>
      </c>
      <c r="CD50" s="46">
        <v>93</v>
      </c>
      <c r="CE50" s="44">
        <f t="shared" si="156"/>
        <v>93</v>
      </c>
      <c r="CF50" s="46">
        <v>71</v>
      </c>
      <c r="CG50" s="44">
        <f t="shared" si="157"/>
        <v>71</v>
      </c>
      <c r="CH50" s="46">
        <v>80</v>
      </c>
      <c r="CI50" s="44">
        <f t="shared" si="158"/>
        <v>80</v>
      </c>
      <c r="CJ50" s="46">
        <v>13</v>
      </c>
      <c r="CK50" s="44">
        <f t="shared" si="159"/>
        <v>13</v>
      </c>
      <c r="CL50" s="46">
        <v>6</v>
      </c>
      <c r="CM50" s="44">
        <f t="shared" si="160"/>
        <v>6</v>
      </c>
      <c r="CN50" s="46">
        <v>44</v>
      </c>
      <c r="CO50" s="44">
        <f t="shared" si="161"/>
        <v>44</v>
      </c>
      <c r="CP50" s="42">
        <f t="shared" si="162"/>
        <v>827</v>
      </c>
      <c r="CQ50" s="42">
        <f t="shared" si="163"/>
        <v>238</v>
      </c>
      <c r="CR50" s="45">
        <f t="shared" si="164"/>
        <v>1065</v>
      </c>
      <c r="CS50" s="47"/>
      <c r="CT50" s="48">
        <f t="shared" si="72"/>
        <v>0.24160093485246859</v>
      </c>
      <c r="CU50" s="48">
        <f t="shared" si="73"/>
        <v>0.51182795698924732</v>
      </c>
      <c r="CV50" s="48">
        <f t="shared" si="74"/>
        <v>0.27391975308641975</v>
      </c>
      <c r="CW50" s="47"/>
      <c r="CX50" s="8"/>
      <c r="CY50" s="42">
        <f t="shared" si="190"/>
        <v>26</v>
      </c>
      <c r="CZ50" s="42">
        <v>3532101</v>
      </c>
      <c r="DA50" s="43" t="s">
        <v>83</v>
      </c>
      <c r="DB50" s="42" t="s">
        <v>20</v>
      </c>
      <c r="DC50" s="42">
        <v>1</v>
      </c>
      <c r="DD50" s="44">
        <v>0</v>
      </c>
      <c r="DE50" s="46">
        <f t="shared" si="191"/>
        <v>222</v>
      </c>
      <c r="DF50" s="44">
        <f t="shared" si="165"/>
        <v>222</v>
      </c>
      <c r="DG50" s="46">
        <f t="shared" si="192"/>
        <v>199</v>
      </c>
      <c r="DH50" s="44">
        <f t="shared" si="166"/>
        <v>199</v>
      </c>
      <c r="DI50" s="46">
        <f t="shared" si="193"/>
        <v>177</v>
      </c>
      <c r="DJ50" s="44">
        <f t="shared" si="167"/>
        <v>177</v>
      </c>
      <c r="DK50" s="46">
        <f t="shared" si="194"/>
        <v>177</v>
      </c>
      <c r="DL50" s="44">
        <f t="shared" si="168"/>
        <v>177</v>
      </c>
      <c r="DM50" s="46">
        <f t="shared" si="195"/>
        <v>100</v>
      </c>
      <c r="DN50" s="44">
        <f t="shared" si="169"/>
        <v>100</v>
      </c>
      <c r="DO50" s="46">
        <f t="shared" si="196"/>
        <v>322</v>
      </c>
      <c r="DP50" s="44">
        <f t="shared" si="170"/>
        <v>322</v>
      </c>
      <c r="DQ50" s="46">
        <f t="shared" si="197"/>
        <v>3</v>
      </c>
      <c r="DR50" s="44">
        <f t="shared" si="171"/>
        <v>3</v>
      </c>
      <c r="DS50" s="46">
        <f t="shared" si="198"/>
        <v>38</v>
      </c>
      <c r="DT50" s="44">
        <f t="shared" si="172"/>
        <v>38</v>
      </c>
      <c r="DU50" s="46">
        <f t="shared" si="199"/>
        <v>124</v>
      </c>
      <c r="DV50" s="44">
        <f t="shared" si="173"/>
        <v>124</v>
      </c>
      <c r="DW50" s="44">
        <f t="shared" si="200"/>
        <v>5</v>
      </c>
      <c r="DX50" s="44">
        <f t="shared" si="174"/>
        <v>5</v>
      </c>
      <c r="DY50" s="46">
        <f t="shared" si="201"/>
        <v>155</v>
      </c>
      <c r="DZ50" s="44">
        <f t="shared" si="175"/>
        <v>155</v>
      </c>
      <c r="EA50" s="46">
        <f t="shared" si="202"/>
        <v>222</v>
      </c>
      <c r="EB50" s="44">
        <f t="shared" si="176"/>
        <v>222</v>
      </c>
      <c r="EC50" s="46">
        <f t="shared" si="203"/>
        <v>543</v>
      </c>
      <c r="ED50" s="44">
        <f t="shared" si="177"/>
        <v>543</v>
      </c>
      <c r="EE50" s="46">
        <f t="shared" si="204"/>
        <v>0</v>
      </c>
      <c r="EF50" s="44">
        <f t="shared" si="178"/>
        <v>0</v>
      </c>
      <c r="EG50" s="46">
        <f t="shared" si="205"/>
        <v>177</v>
      </c>
      <c r="EH50" s="44">
        <f t="shared" si="179"/>
        <v>177</v>
      </c>
      <c r="EI50" s="46">
        <f t="shared" si="206"/>
        <v>199</v>
      </c>
      <c r="EJ50" s="44">
        <f t="shared" si="180"/>
        <v>199</v>
      </c>
      <c r="EK50" s="46">
        <f t="shared" si="207"/>
        <v>33</v>
      </c>
      <c r="EL50" s="44">
        <f t="shared" si="181"/>
        <v>33</v>
      </c>
      <c r="EM50" s="46">
        <f t="shared" si="208"/>
        <v>16</v>
      </c>
      <c r="EN50" s="44">
        <f t="shared" si="182"/>
        <v>16</v>
      </c>
      <c r="EO50" s="46">
        <f t="shared" si="209"/>
        <v>111</v>
      </c>
      <c r="EP50" s="44">
        <f t="shared" si="183"/>
        <v>111</v>
      </c>
      <c r="EQ50" s="42">
        <f t="shared" si="184"/>
        <v>2596</v>
      </c>
      <c r="ER50" s="42">
        <f t="shared" si="185"/>
        <v>227</v>
      </c>
      <c r="ES50" s="45">
        <f t="shared" si="186"/>
        <v>2823</v>
      </c>
      <c r="ET50" s="47"/>
      <c r="EU50" s="49">
        <f t="shared" si="187"/>
        <v>0.75839906514753141</v>
      </c>
      <c r="EV50" s="48">
        <f t="shared" si="187"/>
        <v>0.48817204301075268</v>
      </c>
      <c r="EW50" s="48">
        <f t="shared" si="187"/>
        <v>0.7260802469135802</v>
      </c>
      <c r="EX50" s="47"/>
      <c r="EY50" s="47">
        <f t="shared" si="188"/>
        <v>3423</v>
      </c>
      <c r="EZ50" s="47">
        <f t="shared" si="188"/>
        <v>465</v>
      </c>
      <c r="FA50" s="47">
        <f t="shared" si="188"/>
        <v>3888</v>
      </c>
      <c r="FB50" s="47"/>
      <c r="FC50" s="6"/>
      <c r="FD50" s="6"/>
    </row>
    <row r="51" spans="2:160" ht="12.75" x14ac:dyDescent="0.25">
      <c r="B51" s="15" t="s">
        <v>3</v>
      </c>
      <c r="C51" s="16"/>
      <c r="D51" s="16"/>
      <c r="E51" s="15" t="s">
        <v>4</v>
      </c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6"/>
      <c r="AX51" s="15" t="s">
        <v>3</v>
      </c>
      <c r="AY51" s="15"/>
      <c r="AZ51" s="15"/>
      <c r="BA51" s="15" t="s">
        <v>4</v>
      </c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8"/>
      <c r="CT51" s="53"/>
      <c r="CU51" s="53"/>
      <c r="CV51" s="53"/>
      <c r="CW51" s="18"/>
      <c r="CX51" s="8"/>
      <c r="CY51" s="15" t="s">
        <v>3</v>
      </c>
      <c r="CZ51" s="15"/>
      <c r="DA51" s="15"/>
      <c r="DB51" s="15" t="s">
        <v>4</v>
      </c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8"/>
      <c r="EU51" s="54"/>
      <c r="EV51" s="53"/>
      <c r="EW51" s="53"/>
      <c r="EX51" s="18"/>
      <c r="EY51" s="47"/>
      <c r="EZ51" s="47"/>
      <c r="FA51" s="47"/>
      <c r="FB51" s="18"/>
      <c r="FC51" s="6"/>
      <c r="FD51" s="6"/>
    </row>
    <row r="52" spans="2:160" ht="12.75" x14ac:dyDescent="0.25">
      <c r="B52" s="15" t="s">
        <v>50</v>
      </c>
      <c r="C52" s="16"/>
      <c r="D52" s="16"/>
      <c r="E52" s="15" t="s">
        <v>51</v>
      </c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6"/>
      <c r="AX52" s="15" t="s">
        <v>50</v>
      </c>
      <c r="AY52" s="15"/>
      <c r="AZ52" s="15"/>
      <c r="BA52" s="15" t="s">
        <v>51</v>
      </c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8"/>
      <c r="CT52" s="53"/>
      <c r="CU52" s="53"/>
      <c r="CV52" s="53"/>
      <c r="CW52" s="18"/>
      <c r="CX52" s="8"/>
      <c r="CY52" s="15" t="s">
        <v>50</v>
      </c>
      <c r="CZ52" s="15"/>
      <c r="DA52" s="15"/>
      <c r="DB52" s="15" t="s">
        <v>51</v>
      </c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8"/>
      <c r="EU52" s="54"/>
      <c r="EV52" s="53"/>
      <c r="EW52" s="53"/>
      <c r="EX52" s="18"/>
      <c r="EY52" s="47"/>
      <c r="EZ52" s="47"/>
      <c r="FA52" s="47"/>
      <c r="FB52" s="18"/>
      <c r="FC52" s="6"/>
      <c r="FD52" s="6"/>
    </row>
    <row r="53" spans="2:160" ht="21.75" customHeight="1" x14ac:dyDescent="0.2">
      <c r="B53" s="15" t="s">
        <v>7</v>
      </c>
      <c r="C53" s="24" t="s">
        <v>0</v>
      </c>
      <c r="D53" s="25" t="s">
        <v>8</v>
      </c>
      <c r="E53" s="25" t="s">
        <v>1</v>
      </c>
      <c r="F53" s="26" t="s">
        <v>9</v>
      </c>
      <c r="G53" s="25" t="s">
        <v>10</v>
      </c>
      <c r="H53" s="15" t="s">
        <v>35</v>
      </c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55" t="s">
        <v>12</v>
      </c>
      <c r="AU53" s="28" t="s">
        <v>13</v>
      </c>
      <c r="AV53" s="24" t="s">
        <v>14</v>
      </c>
      <c r="AW53" s="6"/>
      <c r="AX53" s="15" t="s">
        <v>7</v>
      </c>
      <c r="AY53" s="24" t="s">
        <v>0</v>
      </c>
      <c r="AZ53" s="25" t="s">
        <v>8</v>
      </c>
      <c r="BA53" s="25" t="s">
        <v>1</v>
      </c>
      <c r="BB53" s="25" t="s">
        <v>9</v>
      </c>
      <c r="BC53" s="25" t="s">
        <v>10</v>
      </c>
      <c r="BD53" s="15" t="s">
        <v>35</v>
      </c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27" t="s">
        <v>12</v>
      </c>
      <c r="CQ53" s="28" t="s">
        <v>13</v>
      </c>
      <c r="CR53" s="24" t="s">
        <v>14</v>
      </c>
      <c r="CS53" s="30"/>
      <c r="CT53" s="27" t="s">
        <v>114</v>
      </c>
      <c r="CU53" s="28" t="s">
        <v>115</v>
      </c>
      <c r="CV53" s="24" t="s">
        <v>116</v>
      </c>
      <c r="CW53" s="30"/>
      <c r="CX53" s="8"/>
      <c r="CY53" s="15" t="s">
        <v>7</v>
      </c>
      <c r="CZ53" s="24" t="s">
        <v>0</v>
      </c>
      <c r="DA53" s="25" t="s">
        <v>8</v>
      </c>
      <c r="DB53" s="25" t="s">
        <v>1</v>
      </c>
      <c r="DC53" s="25" t="s">
        <v>9</v>
      </c>
      <c r="DD53" s="25" t="s">
        <v>10</v>
      </c>
      <c r="DE53" s="15" t="s">
        <v>35</v>
      </c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27" t="s">
        <v>12</v>
      </c>
      <c r="ER53" s="28" t="s">
        <v>13</v>
      </c>
      <c r="ES53" s="24" t="s">
        <v>14</v>
      </c>
      <c r="ET53" s="30"/>
      <c r="EU53" s="56" t="s">
        <v>114</v>
      </c>
      <c r="EV53" s="28" t="s">
        <v>115</v>
      </c>
      <c r="EW53" s="24" t="s">
        <v>116</v>
      </c>
      <c r="EX53" s="30"/>
      <c r="EY53" s="47"/>
      <c r="EZ53" s="47"/>
      <c r="FA53" s="47"/>
      <c r="FB53" s="30"/>
      <c r="FC53" s="6"/>
      <c r="FD53" s="6"/>
    </row>
    <row r="54" spans="2:160" ht="89.25" customHeight="1" x14ac:dyDescent="0.25">
      <c r="B54" s="31"/>
      <c r="C54" s="16"/>
      <c r="D54" s="16"/>
      <c r="E54" s="31"/>
      <c r="F54" s="32"/>
      <c r="G54" s="31"/>
      <c r="H54" s="33" t="s">
        <v>61</v>
      </c>
      <c r="I54" s="34" t="s">
        <v>94</v>
      </c>
      <c r="J54" s="33" t="s">
        <v>62</v>
      </c>
      <c r="K54" s="34" t="s">
        <v>95</v>
      </c>
      <c r="L54" s="33" t="s">
        <v>63</v>
      </c>
      <c r="M54" s="35" t="s">
        <v>96</v>
      </c>
      <c r="N54" s="33" t="s">
        <v>64</v>
      </c>
      <c r="O54" s="35" t="s">
        <v>97</v>
      </c>
      <c r="P54" s="36" t="s">
        <v>15</v>
      </c>
      <c r="Q54" s="36" t="s">
        <v>98</v>
      </c>
      <c r="R54" s="33" t="s">
        <v>65</v>
      </c>
      <c r="S54" s="35" t="s">
        <v>99</v>
      </c>
      <c r="T54" s="36" t="s">
        <v>16</v>
      </c>
      <c r="U54" s="36" t="s">
        <v>99</v>
      </c>
      <c r="V54" s="33" t="s">
        <v>66</v>
      </c>
      <c r="W54" s="35" t="s">
        <v>100</v>
      </c>
      <c r="X54" s="36" t="s">
        <v>17</v>
      </c>
      <c r="Y54" s="36" t="s">
        <v>100</v>
      </c>
      <c r="Z54" s="33" t="s">
        <v>67</v>
      </c>
      <c r="AA54" s="35" t="s">
        <v>101</v>
      </c>
      <c r="AB54" s="33" t="s">
        <v>68</v>
      </c>
      <c r="AC54" s="35" t="s">
        <v>102</v>
      </c>
      <c r="AD54" s="33" t="s">
        <v>69</v>
      </c>
      <c r="AE54" s="35" t="s">
        <v>103</v>
      </c>
      <c r="AF54" s="33" t="s">
        <v>70</v>
      </c>
      <c r="AG54" s="35" t="s">
        <v>104</v>
      </c>
      <c r="AH54" s="36" t="s">
        <v>18</v>
      </c>
      <c r="AI54" s="36" t="s">
        <v>104</v>
      </c>
      <c r="AJ54" s="33" t="s">
        <v>71</v>
      </c>
      <c r="AK54" s="35" t="s">
        <v>105</v>
      </c>
      <c r="AL54" s="33" t="s">
        <v>72</v>
      </c>
      <c r="AM54" s="35" t="s">
        <v>106</v>
      </c>
      <c r="AN54" s="33" t="s">
        <v>73</v>
      </c>
      <c r="AO54" s="35" t="s">
        <v>107</v>
      </c>
      <c r="AP54" s="33" t="s">
        <v>74</v>
      </c>
      <c r="AQ54" s="35" t="s">
        <v>108</v>
      </c>
      <c r="AR54" s="33" t="s">
        <v>75</v>
      </c>
      <c r="AS54" s="35" t="s">
        <v>109</v>
      </c>
      <c r="AT54" s="57"/>
      <c r="AU54" s="38"/>
      <c r="AV54" s="31"/>
      <c r="AW54" s="6"/>
      <c r="AX54" s="15"/>
      <c r="AY54" s="24"/>
      <c r="AZ54" s="25"/>
      <c r="BA54" s="25"/>
      <c r="BB54" s="25"/>
      <c r="BC54" s="25"/>
      <c r="BD54" s="33" t="s">
        <v>61</v>
      </c>
      <c r="BE54" s="34" t="s">
        <v>94</v>
      </c>
      <c r="BF54" s="33" t="s">
        <v>62</v>
      </c>
      <c r="BG54" s="34" t="s">
        <v>95</v>
      </c>
      <c r="BH54" s="33" t="s">
        <v>63</v>
      </c>
      <c r="BI54" s="34" t="s">
        <v>96</v>
      </c>
      <c r="BJ54" s="33" t="s">
        <v>64</v>
      </c>
      <c r="BK54" s="34" t="s">
        <v>97</v>
      </c>
      <c r="BL54" s="36" t="s">
        <v>15</v>
      </c>
      <c r="BM54" s="40" t="s">
        <v>98</v>
      </c>
      <c r="BN54" s="33" t="s">
        <v>65</v>
      </c>
      <c r="BO54" s="34" t="s">
        <v>99</v>
      </c>
      <c r="BP54" s="36" t="s">
        <v>16</v>
      </c>
      <c r="BQ54" s="40" t="s">
        <v>99</v>
      </c>
      <c r="BR54" s="33" t="s">
        <v>66</v>
      </c>
      <c r="BS54" s="34" t="s">
        <v>100</v>
      </c>
      <c r="BT54" s="36" t="s">
        <v>17</v>
      </c>
      <c r="BU54" s="40" t="s">
        <v>100</v>
      </c>
      <c r="BV54" s="33" t="s">
        <v>67</v>
      </c>
      <c r="BW54" s="34" t="s">
        <v>101</v>
      </c>
      <c r="BX54" s="33" t="s">
        <v>68</v>
      </c>
      <c r="BY54" s="34" t="s">
        <v>102</v>
      </c>
      <c r="BZ54" s="33" t="s">
        <v>69</v>
      </c>
      <c r="CA54" s="34" t="s">
        <v>103</v>
      </c>
      <c r="CB54" s="33" t="s">
        <v>70</v>
      </c>
      <c r="CC54" s="34" t="s">
        <v>104</v>
      </c>
      <c r="CD54" s="36" t="s">
        <v>18</v>
      </c>
      <c r="CE54" s="40" t="s">
        <v>104</v>
      </c>
      <c r="CF54" s="33" t="s">
        <v>71</v>
      </c>
      <c r="CG54" s="34" t="s">
        <v>105</v>
      </c>
      <c r="CH54" s="33" t="s">
        <v>72</v>
      </c>
      <c r="CI54" s="34" t="s">
        <v>106</v>
      </c>
      <c r="CJ54" s="33" t="s">
        <v>73</v>
      </c>
      <c r="CK54" s="34" t="s">
        <v>107</v>
      </c>
      <c r="CL54" s="33" t="s">
        <v>74</v>
      </c>
      <c r="CM54" s="34" t="s">
        <v>108</v>
      </c>
      <c r="CN54" s="33" t="s">
        <v>75</v>
      </c>
      <c r="CO54" s="34" t="s">
        <v>109</v>
      </c>
      <c r="CP54" s="37"/>
      <c r="CQ54" s="38"/>
      <c r="CR54" s="31"/>
      <c r="CS54" s="41"/>
      <c r="CT54" s="27"/>
      <c r="CU54" s="28"/>
      <c r="CV54" s="24"/>
      <c r="CW54" s="41"/>
      <c r="CX54" s="8"/>
      <c r="CY54" s="15"/>
      <c r="CZ54" s="24"/>
      <c r="DA54" s="25"/>
      <c r="DB54" s="25"/>
      <c r="DC54" s="25"/>
      <c r="DD54" s="25"/>
      <c r="DE54" s="33" t="s">
        <v>61</v>
      </c>
      <c r="DF54" s="34" t="s">
        <v>94</v>
      </c>
      <c r="DG54" s="33" t="s">
        <v>62</v>
      </c>
      <c r="DH54" s="34" t="s">
        <v>95</v>
      </c>
      <c r="DI54" s="33" t="s">
        <v>63</v>
      </c>
      <c r="DJ54" s="34" t="s">
        <v>96</v>
      </c>
      <c r="DK54" s="33" t="s">
        <v>64</v>
      </c>
      <c r="DL54" s="34" t="s">
        <v>97</v>
      </c>
      <c r="DM54" s="36" t="s">
        <v>15</v>
      </c>
      <c r="DN54" s="40" t="s">
        <v>98</v>
      </c>
      <c r="DO54" s="33" t="s">
        <v>65</v>
      </c>
      <c r="DP54" s="34" t="s">
        <v>99</v>
      </c>
      <c r="DQ54" s="36" t="s">
        <v>16</v>
      </c>
      <c r="DR54" s="40" t="s">
        <v>99</v>
      </c>
      <c r="DS54" s="33" t="s">
        <v>66</v>
      </c>
      <c r="DT54" s="34" t="s">
        <v>100</v>
      </c>
      <c r="DU54" s="36" t="s">
        <v>17</v>
      </c>
      <c r="DV54" s="40" t="s">
        <v>100</v>
      </c>
      <c r="DW54" s="33" t="s">
        <v>67</v>
      </c>
      <c r="DX54" s="34" t="s">
        <v>101</v>
      </c>
      <c r="DY54" s="33" t="s">
        <v>68</v>
      </c>
      <c r="DZ54" s="34" t="s">
        <v>102</v>
      </c>
      <c r="EA54" s="33" t="s">
        <v>69</v>
      </c>
      <c r="EB54" s="34" t="s">
        <v>103</v>
      </c>
      <c r="EC54" s="33" t="s">
        <v>70</v>
      </c>
      <c r="ED54" s="34" t="s">
        <v>104</v>
      </c>
      <c r="EE54" s="36" t="s">
        <v>18</v>
      </c>
      <c r="EF54" s="40" t="s">
        <v>104</v>
      </c>
      <c r="EG54" s="33" t="s">
        <v>71</v>
      </c>
      <c r="EH54" s="34" t="s">
        <v>105</v>
      </c>
      <c r="EI54" s="33" t="s">
        <v>72</v>
      </c>
      <c r="EJ54" s="34" t="s">
        <v>106</v>
      </c>
      <c r="EK54" s="33" t="s">
        <v>73</v>
      </c>
      <c r="EL54" s="34" t="s">
        <v>107</v>
      </c>
      <c r="EM54" s="33" t="s">
        <v>74</v>
      </c>
      <c r="EN54" s="34" t="s">
        <v>108</v>
      </c>
      <c r="EO54" s="33" t="s">
        <v>75</v>
      </c>
      <c r="EP54" s="34" t="s">
        <v>109</v>
      </c>
      <c r="EQ54" s="37"/>
      <c r="ER54" s="38"/>
      <c r="ES54" s="31"/>
      <c r="ET54" s="41"/>
      <c r="EU54" s="56"/>
      <c r="EV54" s="28"/>
      <c r="EW54" s="24"/>
      <c r="EX54" s="41"/>
      <c r="EY54" s="47"/>
      <c r="EZ54" s="47"/>
      <c r="FA54" s="47"/>
      <c r="FB54" s="41"/>
      <c r="FC54" s="6"/>
      <c r="FD54" s="6"/>
    </row>
    <row r="55" spans="2:160" ht="21.75" customHeight="1" x14ac:dyDescent="0.2">
      <c r="B55" s="42">
        <f>B50+1</f>
        <v>27</v>
      </c>
      <c r="C55" s="42" t="s">
        <v>52</v>
      </c>
      <c r="D55" s="43" t="s">
        <v>53</v>
      </c>
      <c r="E55" s="42" t="s">
        <v>20</v>
      </c>
      <c r="F55" s="42">
        <v>1</v>
      </c>
      <c r="G55" s="44">
        <v>0</v>
      </c>
      <c r="H55" s="44">
        <v>310</v>
      </c>
      <c r="I55" s="44">
        <f>+H55*F55</f>
        <v>310</v>
      </c>
      <c r="J55" s="44">
        <v>279</v>
      </c>
      <c r="K55" s="44">
        <f>+J55*F55</f>
        <v>279</v>
      </c>
      <c r="L55" s="44">
        <v>248</v>
      </c>
      <c r="M55" s="44">
        <f>+L55*F55</f>
        <v>248</v>
      </c>
      <c r="N55" s="44">
        <v>217</v>
      </c>
      <c r="O55" s="44">
        <f>+N55*F55</f>
        <v>217</v>
      </c>
      <c r="P55" s="44">
        <v>154</v>
      </c>
      <c r="Q55" s="44">
        <f>+P55*F55</f>
        <v>154</v>
      </c>
      <c r="R55" s="44">
        <v>372</v>
      </c>
      <c r="S55" s="44">
        <f>+R55*F55</f>
        <v>372</v>
      </c>
      <c r="T55" s="44">
        <v>64</v>
      </c>
      <c r="U55" s="44">
        <f>+T55*F55</f>
        <v>64</v>
      </c>
      <c r="V55" s="44">
        <v>63</v>
      </c>
      <c r="W55" s="44">
        <f>+V55*F55</f>
        <v>63</v>
      </c>
      <c r="X55" s="44">
        <v>154</v>
      </c>
      <c r="Y55" s="44">
        <f>+X55*F55</f>
        <v>154</v>
      </c>
      <c r="Z55" s="44">
        <v>6</v>
      </c>
      <c r="AA55" s="44">
        <f>+Z55*F55</f>
        <v>6</v>
      </c>
      <c r="AB55" s="44">
        <v>217</v>
      </c>
      <c r="AC55" s="44">
        <f>+AB55*F55</f>
        <v>217</v>
      </c>
      <c r="AD55" s="44">
        <v>310</v>
      </c>
      <c r="AE55" s="44">
        <f>+AD55*F55</f>
        <v>310</v>
      </c>
      <c r="AF55" s="44">
        <v>651</v>
      </c>
      <c r="AG55" s="44">
        <f>+AF55*F55</f>
        <v>651</v>
      </c>
      <c r="AH55" s="44">
        <v>93</v>
      </c>
      <c r="AI55" s="44">
        <f>+AH55*F55</f>
        <v>93</v>
      </c>
      <c r="AJ55" s="44">
        <v>248</v>
      </c>
      <c r="AK55" s="44">
        <f>+AJ55*F55</f>
        <v>248</v>
      </c>
      <c r="AL55" s="44">
        <v>279</v>
      </c>
      <c r="AM55" s="44">
        <f>+AL55*F55</f>
        <v>279</v>
      </c>
      <c r="AN55" s="44">
        <v>46</v>
      </c>
      <c r="AO55" s="44">
        <f>+AN55*F55</f>
        <v>46</v>
      </c>
      <c r="AP55" s="44">
        <v>22</v>
      </c>
      <c r="AQ55" s="44">
        <f>+AP55*F55</f>
        <v>22</v>
      </c>
      <c r="AR55" s="44">
        <v>155</v>
      </c>
      <c r="AS55" s="44">
        <f>+AR55*F55</f>
        <v>155</v>
      </c>
      <c r="AT55" s="42">
        <f>SUM(H55,J55,L55,N55,R55,V55,Z55,AB55,AD55,AF55,AJ55,AL55,AN55,AP55,AR55)</f>
        <v>3423</v>
      </c>
      <c r="AU55" s="42">
        <f>P55+T55+X55+AH55</f>
        <v>465</v>
      </c>
      <c r="AV55" s="45">
        <f>F55*(AT55+AU55)</f>
        <v>3888</v>
      </c>
      <c r="AW55" s="6"/>
      <c r="AX55" s="42">
        <f>AX50+1</f>
        <v>27</v>
      </c>
      <c r="AY55" s="42" t="s">
        <v>52</v>
      </c>
      <c r="AZ55" s="43" t="s">
        <v>53</v>
      </c>
      <c r="BA55" s="42" t="s">
        <v>20</v>
      </c>
      <c r="BB55" s="42">
        <v>1</v>
      </c>
      <c r="BC55" s="44">
        <v>0</v>
      </c>
      <c r="BD55" s="46">
        <v>88</v>
      </c>
      <c r="BE55" s="44">
        <f>+BD55*BB55</f>
        <v>88</v>
      </c>
      <c r="BF55" s="46">
        <v>80</v>
      </c>
      <c r="BG55" s="44">
        <f>+BF55*BB55</f>
        <v>80</v>
      </c>
      <c r="BH55" s="46">
        <v>71</v>
      </c>
      <c r="BI55" s="44">
        <f>+BH55*BB55</f>
        <v>71</v>
      </c>
      <c r="BJ55" s="46">
        <v>40</v>
      </c>
      <c r="BK55" s="44">
        <f>+BJ55*BB55</f>
        <v>40</v>
      </c>
      <c r="BL55" s="46">
        <v>54</v>
      </c>
      <c r="BM55" s="44">
        <f>+BL55*BB55</f>
        <v>54</v>
      </c>
      <c r="BN55" s="46">
        <v>50</v>
      </c>
      <c r="BO55" s="44">
        <f>+BN55*BB55</f>
        <v>50</v>
      </c>
      <c r="BP55" s="46">
        <v>61</v>
      </c>
      <c r="BQ55" s="44">
        <f>+BP55*BB55</f>
        <v>61</v>
      </c>
      <c r="BR55" s="46">
        <v>25</v>
      </c>
      <c r="BS55" s="44">
        <f>+BR55*BB55</f>
        <v>25</v>
      </c>
      <c r="BT55" s="46">
        <v>30</v>
      </c>
      <c r="BU55" s="44">
        <f>+BT55*BB55</f>
        <v>30</v>
      </c>
      <c r="BV55" s="44">
        <v>1</v>
      </c>
      <c r="BW55" s="44">
        <f>+BV55*BB55</f>
        <v>1</v>
      </c>
      <c r="BX55" s="46">
        <v>62</v>
      </c>
      <c r="BY55" s="44">
        <f>+BX55*BB55</f>
        <v>62</v>
      </c>
      <c r="BZ55" s="46">
        <v>88</v>
      </c>
      <c r="CA55" s="44">
        <f>+BZ55*BB55</f>
        <v>88</v>
      </c>
      <c r="CB55" s="46">
        <v>108</v>
      </c>
      <c r="CC55" s="44">
        <f>+CB55*BB55</f>
        <v>108</v>
      </c>
      <c r="CD55" s="46">
        <v>93</v>
      </c>
      <c r="CE55" s="44">
        <f>+CD55*BB55</f>
        <v>93</v>
      </c>
      <c r="CF55" s="46">
        <v>71</v>
      </c>
      <c r="CG55" s="44">
        <f>+CF55*BB55</f>
        <v>71</v>
      </c>
      <c r="CH55" s="46">
        <v>80</v>
      </c>
      <c r="CI55" s="44">
        <f>+CH55*BB55</f>
        <v>80</v>
      </c>
      <c r="CJ55" s="46">
        <v>13</v>
      </c>
      <c r="CK55" s="44">
        <f>+CJ55*BB55</f>
        <v>13</v>
      </c>
      <c r="CL55" s="46">
        <v>6</v>
      </c>
      <c r="CM55" s="44">
        <f>+CL55*BB55</f>
        <v>6</v>
      </c>
      <c r="CN55" s="46">
        <v>44</v>
      </c>
      <c r="CO55" s="44">
        <f>+CN55*BB55</f>
        <v>44</v>
      </c>
      <c r="CP55" s="42">
        <f>SUM(BD55,BF55,BH55,BJ55,BN55,BR55,BV55,BX55,BZ55,CB55,CF55,CH55,CJ55,CL55,CN55)</f>
        <v>827</v>
      </c>
      <c r="CQ55" s="42">
        <f>BL55+BP55+BT55+CD55</f>
        <v>238</v>
      </c>
      <c r="CR55" s="45">
        <f>BB55*(CP55+CQ55)</f>
        <v>1065</v>
      </c>
      <c r="CS55" s="47"/>
      <c r="CT55" s="48">
        <f t="shared" si="72"/>
        <v>0.24160093485246859</v>
      </c>
      <c r="CU55" s="48">
        <f t="shared" si="73"/>
        <v>0.51182795698924732</v>
      </c>
      <c r="CV55" s="48">
        <f t="shared" si="74"/>
        <v>0.27391975308641975</v>
      </c>
      <c r="CW55" s="47"/>
      <c r="CX55" s="8"/>
      <c r="CY55" s="42">
        <f>CY50+1</f>
        <v>27</v>
      </c>
      <c r="CZ55" s="42" t="s">
        <v>52</v>
      </c>
      <c r="DA55" s="43" t="s">
        <v>53</v>
      </c>
      <c r="DB55" s="42" t="s">
        <v>20</v>
      </c>
      <c r="DC55" s="42">
        <v>1</v>
      </c>
      <c r="DD55" s="44">
        <v>0</v>
      </c>
      <c r="DE55" s="46">
        <f>+H55-BD55</f>
        <v>222</v>
      </c>
      <c r="DF55" s="44">
        <f>+DE55*DC55</f>
        <v>222</v>
      </c>
      <c r="DG55" s="46">
        <f>+J55-BF55</f>
        <v>199</v>
      </c>
      <c r="DH55" s="44">
        <f>+DG55*DC55</f>
        <v>199</v>
      </c>
      <c r="DI55" s="46">
        <f>+L55-BH55</f>
        <v>177</v>
      </c>
      <c r="DJ55" s="44">
        <f>+DI55*DC55</f>
        <v>177</v>
      </c>
      <c r="DK55" s="46">
        <f>+N55-BJ55</f>
        <v>177</v>
      </c>
      <c r="DL55" s="44">
        <f>+DK55*DC55</f>
        <v>177</v>
      </c>
      <c r="DM55" s="46">
        <f>+P55-BL55</f>
        <v>100</v>
      </c>
      <c r="DN55" s="44">
        <f>+DM55*DC55</f>
        <v>100</v>
      </c>
      <c r="DO55" s="46">
        <f>+R55-BN55</f>
        <v>322</v>
      </c>
      <c r="DP55" s="44">
        <f>+DO55*DC55</f>
        <v>322</v>
      </c>
      <c r="DQ55" s="46">
        <f>+T55-BP55</f>
        <v>3</v>
      </c>
      <c r="DR55" s="44">
        <f>+DQ55*DC55</f>
        <v>3</v>
      </c>
      <c r="DS55" s="46">
        <f>+V55-BR55</f>
        <v>38</v>
      </c>
      <c r="DT55" s="44">
        <f>+DS55*DC55</f>
        <v>38</v>
      </c>
      <c r="DU55" s="46">
        <f>+X55-BT55</f>
        <v>124</v>
      </c>
      <c r="DV55" s="44">
        <f>+DU55*DC55</f>
        <v>124</v>
      </c>
      <c r="DW55" s="44">
        <f>+Z55-BV55</f>
        <v>5</v>
      </c>
      <c r="DX55" s="44">
        <f>+DW55*DC55</f>
        <v>5</v>
      </c>
      <c r="DY55" s="46">
        <f>+AB55-BX55</f>
        <v>155</v>
      </c>
      <c r="DZ55" s="44">
        <f>+DY55*DC55</f>
        <v>155</v>
      </c>
      <c r="EA55" s="46">
        <f>+AD55-BZ55</f>
        <v>222</v>
      </c>
      <c r="EB55" s="44">
        <f>+EA55*DC55</f>
        <v>222</v>
      </c>
      <c r="EC55" s="46">
        <f>+AF55-CB55</f>
        <v>543</v>
      </c>
      <c r="ED55" s="44">
        <f>+EC55*DC55</f>
        <v>543</v>
      </c>
      <c r="EE55" s="46">
        <f>+AH55-CD55</f>
        <v>0</v>
      </c>
      <c r="EF55" s="44">
        <f>+EE55*DC55</f>
        <v>0</v>
      </c>
      <c r="EG55" s="46">
        <f>+AJ55-CF55</f>
        <v>177</v>
      </c>
      <c r="EH55" s="44">
        <f>+EG55*DC55</f>
        <v>177</v>
      </c>
      <c r="EI55" s="46">
        <f>+AL55-CH55</f>
        <v>199</v>
      </c>
      <c r="EJ55" s="44">
        <f>+EI55*DC55</f>
        <v>199</v>
      </c>
      <c r="EK55" s="46">
        <f>+AN55-CJ55</f>
        <v>33</v>
      </c>
      <c r="EL55" s="44">
        <f>+EK55*DC55</f>
        <v>33</v>
      </c>
      <c r="EM55" s="46">
        <f>+AP55-CL55</f>
        <v>16</v>
      </c>
      <c r="EN55" s="44">
        <f>+EM55*DC55</f>
        <v>16</v>
      </c>
      <c r="EO55" s="46">
        <f>+AR55-CN55</f>
        <v>111</v>
      </c>
      <c r="EP55" s="44">
        <f>+EO55*DC55</f>
        <v>111</v>
      </c>
      <c r="EQ55" s="42">
        <f>SUM(DE55,DG55,DI55,DK55,DO55,DS55,DW55,DY55,EA55,EC55,EG55,EI55,EK55,EM55,EO55)</f>
        <v>2596</v>
      </c>
      <c r="ER55" s="42">
        <f>DM55+DQ55+DU55+EE55</f>
        <v>227</v>
      </c>
      <c r="ES55" s="45">
        <f>DC55*(EQ55+ER55)</f>
        <v>2823</v>
      </c>
      <c r="ET55" s="47"/>
      <c r="EU55" s="49">
        <f t="shared" ref="EU55:EW56" si="210">+EQ55*1/AT55</f>
        <v>0.75839906514753141</v>
      </c>
      <c r="EV55" s="48">
        <f t="shared" si="210"/>
        <v>0.48817204301075268</v>
      </c>
      <c r="EW55" s="48">
        <f t="shared" si="210"/>
        <v>0.7260802469135802</v>
      </c>
      <c r="EX55" s="47"/>
      <c r="EY55" s="47">
        <f t="shared" ref="EY55:FA56" si="211">+CP55+EQ55</f>
        <v>3423</v>
      </c>
      <c r="EZ55" s="47">
        <f t="shared" si="211"/>
        <v>465</v>
      </c>
      <c r="FA55" s="47">
        <f t="shared" si="211"/>
        <v>3888</v>
      </c>
      <c r="FB55" s="47"/>
      <c r="FC55" s="6"/>
      <c r="FD55" s="6"/>
    </row>
    <row r="56" spans="2:160" ht="21.75" customHeight="1" x14ac:dyDescent="0.2">
      <c r="B56" s="42">
        <v>28</v>
      </c>
      <c r="C56" s="42">
        <v>3694099</v>
      </c>
      <c r="D56" s="43" t="s">
        <v>54</v>
      </c>
      <c r="E56" s="42" t="s">
        <v>20</v>
      </c>
      <c r="F56" s="42">
        <v>1</v>
      </c>
      <c r="G56" s="44">
        <v>0</v>
      </c>
      <c r="H56" s="44">
        <v>310</v>
      </c>
      <c r="I56" s="44">
        <f>+H56*F56</f>
        <v>310</v>
      </c>
      <c r="J56" s="44">
        <v>279</v>
      </c>
      <c r="K56" s="44">
        <f>+J56*F56</f>
        <v>279</v>
      </c>
      <c r="L56" s="44">
        <v>248</v>
      </c>
      <c r="M56" s="44">
        <f>+L56*F56</f>
        <v>248</v>
      </c>
      <c r="N56" s="44">
        <v>217</v>
      </c>
      <c r="O56" s="44">
        <f>+N56*F56</f>
        <v>217</v>
      </c>
      <c r="P56" s="44">
        <v>154</v>
      </c>
      <c r="Q56" s="44">
        <f>+P56*F56</f>
        <v>154</v>
      </c>
      <c r="R56" s="44">
        <v>372</v>
      </c>
      <c r="S56" s="44">
        <f>+R56*F56</f>
        <v>372</v>
      </c>
      <c r="T56" s="44">
        <v>64</v>
      </c>
      <c r="U56" s="44">
        <f>+T56*F56</f>
        <v>64</v>
      </c>
      <c r="V56" s="44">
        <v>63</v>
      </c>
      <c r="W56" s="44">
        <f>+V56*F56</f>
        <v>63</v>
      </c>
      <c r="X56" s="44">
        <v>154</v>
      </c>
      <c r="Y56" s="44">
        <f>+X56*F56</f>
        <v>154</v>
      </c>
      <c r="Z56" s="44">
        <v>6</v>
      </c>
      <c r="AA56" s="44">
        <f>+Z56*F56</f>
        <v>6</v>
      </c>
      <c r="AB56" s="44">
        <v>217</v>
      </c>
      <c r="AC56" s="44">
        <f>+AB56*F56</f>
        <v>217</v>
      </c>
      <c r="AD56" s="44">
        <v>310</v>
      </c>
      <c r="AE56" s="44">
        <f>+AD56*F56</f>
        <v>310</v>
      </c>
      <c r="AF56" s="44">
        <v>651</v>
      </c>
      <c r="AG56" s="44">
        <f>+AF56*F56</f>
        <v>651</v>
      </c>
      <c r="AH56" s="44">
        <v>93</v>
      </c>
      <c r="AI56" s="44">
        <f>+AH56*F56</f>
        <v>93</v>
      </c>
      <c r="AJ56" s="44">
        <v>248</v>
      </c>
      <c r="AK56" s="44">
        <f>+AJ56*F56</f>
        <v>248</v>
      </c>
      <c r="AL56" s="44">
        <v>279</v>
      </c>
      <c r="AM56" s="44">
        <f>+AL56*F56</f>
        <v>279</v>
      </c>
      <c r="AN56" s="44">
        <v>46</v>
      </c>
      <c r="AO56" s="44">
        <f>+AN56*F56</f>
        <v>46</v>
      </c>
      <c r="AP56" s="44">
        <v>22</v>
      </c>
      <c r="AQ56" s="44">
        <f>+AP56*F56</f>
        <v>22</v>
      </c>
      <c r="AR56" s="44">
        <v>155</v>
      </c>
      <c r="AS56" s="44">
        <f>+AR56*F56</f>
        <v>155</v>
      </c>
      <c r="AT56" s="42">
        <f>SUM(H56,J56,L56,N56,R56,V56,Z56,AB56,AD56,AF56,AJ56,AL56,AN56,AP56,AR56)</f>
        <v>3423</v>
      </c>
      <c r="AU56" s="42">
        <f>P56+T56+X56+AH56</f>
        <v>465</v>
      </c>
      <c r="AV56" s="45">
        <f>F56*(AT56+AU56)</f>
        <v>3888</v>
      </c>
      <c r="AW56" s="6"/>
      <c r="AX56" s="42">
        <v>28</v>
      </c>
      <c r="AY56" s="42">
        <v>3694099</v>
      </c>
      <c r="AZ56" s="43" t="s">
        <v>54</v>
      </c>
      <c r="BA56" s="42" t="s">
        <v>20</v>
      </c>
      <c r="BB56" s="42">
        <v>1</v>
      </c>
      <c r="BC56" s="44">
        <v>0</v>
      </c>
      <c r="BD56" s="46">
        <v>88</v>
      </c>
      <c r="BE56" s="44">
        <f>+BD56*BB56</f>
        <v>88</v>
      </c>
      <c r="BF56" s="46">
        <v>80</v>
      </c>
      <c r="BG56" s="44">
        <f>+BF56*BB56</f>
        <v>80</v>
      </c>
      <c r="BH56" s="46">
        <v>71</v>
      </c>
      <c r="BI56" s="44">
        <f>+BH56*BB56</f>
        <v>71</v>
      </c>
      <c r="BJ56" s="46">
        <v>40</v>
      </c>
      <c r="BK56" s="44">
        <f>+BJ56*BB56</f>
        <v>40</v>
      </c>
      <c r="BL56" s="46">
        <v>54</v>
      </c>
      <c r="BM56" s="44">
        <f>+BL56*BB56</f>
        <v>54</v>
      </c>
      <c r="BN56" s="46">
        <v>50</v>
      </c>
      <c r="BO56" s="44">
        <f>+BN56*BB56</f>
        <v>50</v>
      </c>
      <c r="BP56" s="46">
        <v>61</v>
      </c>
      <c r="BQ56" s="44">
        <f>+BP56*BB56</f>
        <v>61</v>
      </c>
      <c r="BR56" s="46">
        <v>25</v>
      </c>
      <c r="BS56" s="44">
        <f>+BR56*BB56</f>
        <v>25</v>
      </c>
      <c r="BT56" s="46">
        <v>30</v>
      </c>
      <c r="BU56" s="44">
        <f>+BT56*BB56</f>
        <v>30</v>
      </c>
      <c r="BV56" s="44">
        <v>1</v>
      </c>
      <c r="BW56" s="44">
        <f>+BV56*BB56</f>
        <v>1</v>
      </c>
      <c r="BX56" s="46">
        <v>62</v>
      </c>
      <c r="BY56" s="44">
        <f>+BX56*BB56</f>
        <v>62</v>
      </c>
      <c r="BZ56" s="46">
        <v>88</v>
      </c>
      <c r="CA56" s="44">
        <f>+BZ56*BB56</f>
        <v>88</v>
      </c>
      <c r="CB56" s="46">
        <v>108</v>
      </c>
      <c r="CC56" s="44">
        <f>+CB56*BB56</f>
        <v>108</v>
      </c>
      <c r="CD56" s="46">
        <v>93</v>
      </c>
      <c r="CE56" s="44">
        <f>+CD56*BB56</f>
        <v>93</v>
      </c>
      <c r="CF56" s="46">
        <v>71</v>
      </c>
      <c r="CG56" s="44">
        <f>+CF56*BB56</f>
        <v>71</v>
      </c>
      <c r="CH56" s="46">
        <v>80</v>
      </c>
      <c r="CI56" s="44">
        <f>+CH56*BB56</f>
        <v>80</v>
      </c>
      <c r="CJ56" s="46">
        <v>13</v>
      </c>
      <c r="CK56" s="44">
        <f>+CJ56*BB56</f>
        <v>13</v>
      </c>
      <c r="CL56" s="46">
        <v>6</v>
      </c>
      <c r="CM56" s="44">
        <f>+CL56*BB56</f>
        <v>6</v>
      </c>
      <c r="CN56" s="46">
        <v>44</v>
      </c>
      <c r="CO56" s="44">
        <f>+CN56*BB56</f>
        <v>44</v>
      </c>
      <c r="CP56" s="42">
        <f>SUM(BD56,BF56,BH56,BJ56,BN56,BR56,BV56,BX56,BZ56,CB56,CF56,CH56,CJ56,CL56,CN56)</f>
        <v>827</v>
      </c>
      <c r="CQ56" s="42">
        <f>BL56+BP56+BT56+CD56</f>
        <v>238</v>
      </c>
      <c r="CR56" s="45">
        <f>BB56*(CP56+CQ56)</f>
        <v>1065</v>
      </c>
      <c r="CS56" s="47"/>
      <c r="CT56" s="48">
        <f t="shared" si="72"/>
        <v>0.24160093485246859</v>
      </c>
      <c r="CU56" s="48">
        <f t="shared" si="73"/>
        <v>0.51182795698924732</v>
      </c>
      <c r="CV56" s="48">
        <f t="shared" si="74"/>
        <v>0.27391975308641975</v>
      </c>
      <c r="CW56" s="47"/>
      <c r="CX56" s="8"/>
      <c r="CY56" s="42">
        <v>28</v>
      </c>
      <c r="CZ56" s="42">
        <v>3694099</v>
      </c>
      <c r="DA56" s="43" t="s">
        <v>54</v>
      </c>
      <c r="DB56" s="42" t="s">
        <v>20</v>
      </c>
      <c r="DC56" s="42">
        <v>1</v>
      </c>
      <c r="DD56" s="44">
        <v>0</v>
      </c>
      <c r="DE56" s="46">
        <f>+H56-BD56</f>
        <v>222</v>
      </c>
      <c r="DF56" s="44">
        <f>+DE56*DC56</f>
        <v>222</v>
      </c>
      <c r="DG56" s="46">
        <f>+J56-BF56</f>
        <v>199</v>
      </c>
      <c r="DH56" s="44">
        <f>+DG56*DC56</f>
        <v>199</v>
      </c>
      <c r="DI56" s="46">
        <f>+L56-BH56</f>
        <v>177</v>
      </c>
      <c r="DJ56" s="44">
        <f>+DI56*DC56</f>
        <v>177</v>
      </c>
      <c r="DK56" s="46">
        <f>+N56-BJ56</f>
        <v>177</v>
      </c>
      <c r="DL56" s="44">
        <f>+DK56*DC56</f>
        <v>177</v>
      </c>
      <c r="DM56" s="46">
        <f>+P56-BL56</f>
        <v>100</v>
      </c>
      <c r="DN56" s="44">
        <f>+DM56*DC56</f>
        <v>100</v>
      </c>
      <c r="DO56" s="46">
        <f>+R56-BN56</f>
        <v>322</v>
      </c>
      <c r="DP56" s="44">
        <f>+DO56*DC56</f>
        <v>322</v>
      </c>
      <c r="DQ56" s="46">
        <f>+T56-BP56</f>
        <v>3</v>
      </c>
      <c r="DR56" s="44">
        <f>+DQ56*DC56</f>
        <v>3</v>
      </c>
      <c r="DS56" s="46">
        <f>+V56-BR56</f>
        <v>38</v>
      </c>
      <c r="DT56" s="44">
        <f>+DS56*DC56</f>
        <v>38</v>
      </c>
      <c r="DU56" s="46">
        <f>+X56-BT56</f>
        <v>124</v>
      </c>
      <c r="DV56" s="44">
        <f>+DU56*DC56</f>
        <v>124</v>
      </c>
      <c r="DW56" s="44">
        <f>+Z56-BV56</f>
        <v>5</v>
      </c>
      <c r="DX56" s="44">
        <f>+DW56*DC56</f>
        <v>5</v>
      </c>
      <c r="DY56" s="46">
        <f>+AB56-BX56</f>
        <v>155</v>
      </c>
      <c r="DZ56" s="44">
        <f>+DY56*DC56</f>
        <v>155</v>
      </c>
      <c r="EA56" s="46">
        <f>+AD56-BZ56</f>
        <v>222</v>
      </c>
      <c r="EB56" s="44">
        <f>+EA56*DC56</f>
        <v>222</v>
      </c>
      <c r="EC56" s="46">
        <f>+AF56-CB56</f>
        <v>543</v>
      </c>
      <c r="ED56" s="44">
        <f>+EC56*DC56</f>
        <v>543</v>
      </c>
      <c r="EE56" s="46">
        <f>+AH56-CD56</f>
        <v>0</v>
      </c>
      <c r="EF56" s="44">
        <f>+EE56*DC56</f>
        <v>0</v>
      </c>
      <c r="EG56" s="46">
        <f>+AJ56-CF56</f>
        <v>177</v>
      </c>
      <c r="EH56" s="44">
        <f>+EG56*DC56</f>
        <v>177</v>
      </c>
      <c r="EI56" s="46">
        <f>+AL56-CH56</f>
        <v>199</v>
      </c>
      <c r="EJ56" s="44">
        <f>+EI56*DC56</f>
        <v>199</v>
      </c>
      <c r="EK56" s="46">
        <f>+AN56-CJ56</f>
        <v>33</v>
      </c>
      <c r="EL56" s="44">
        <f>+EK56*DC56</f>
        <v>33</v>
      </c>
      <c r="EM56" s="46">
        <f>+AP56-CL56</f>
        <v>16</v>
      </c>
      <c r="EN56" s="44">
        <f>+EM56*DC56</f>
        <v>16</v>
      </c>
      <c r="EO56" s="46">
        <f>+AR56-CN56</f>
        <v>111</v>
      </c>
      <c r="EP56" s="44">
        <f>+EO56*DC56</f>
        <v>111</v>
      </c>
      <c r="EQ56" s="42">
        <f>SUM(DE56,DG56,DI56,DK56,DO56,DS56,DW56,DY56,EA56,EC56,EG56,EI56,EK56,EM56,EO56)</f>
        <v>2596</v>
      </c>
      <c r="ER56" s="42">
        <f>DM56+DQ56+DU56+EE56</f>
        <v>227</v>
      </c>
      <c r="ES56" s="45">
        <f>DC56*(EQ56+ER56)</f>
        <v>2823</v>
      </c>
      <c r="ET56" s="47"/>
      <c r="EU56" s="49">
        <f t="shared" si="210"/>
        <v>0.75839906514753141</v>
      </c>
      <c r="EV56" s="48">
        <f t="shared" si="210"/>
        <v>0.48817204301075268</v>
      </c>
      <c r="EW56" s="48">
        <f t="shared" si="210"/>
        <v>0.7260802469135802</v>
      </c>
      <c r="EX56" s="47"/>
      <c r="EY56" s="47">
        <f t="shared" si="211"/>
        <v>3423</v>
      </c>
      <c r="EZ56" s="47">
        <f t="shared" si="211"/>
        <v>465</v>
      </c>
      <c r="FA56" s="47">
        <f t="shared" si="211"/>
        <v>3888</v>
      </c>
      <c r="FB56" s="47"/>
      <c r="FC56" s="6"/>
      <c r="FD56" s="6"/>
    </row>
    <row r="57" spans="2:160" ht="12.75" x14ac:dyDescent="0.25">
      <c r="B57" s="15" t="s">
        <v>55</v>
      </c>
      <c r="C57" s="16"/>
      <c r="D57" s="16"/>
      <c r="E57" s="15" t="s">
        <v>56</v>
      </c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6"/>
      <c r="AX57" s="15" t="s">
        <v>55</v>
      </c>
      <c r="AY57" s="15"/>
      <c r="AZ57" s="15"/>
      <c r="BA57" s="15" t="s">
        <v>56</v>
      </c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8"/>
      <c r="CT57" s="53"/>
      <c r="CU57" s="53"/>
      <c r="CV57" s="53"/>
      <c r="CW57" s="18"/>
      <c r="CX57" s="8"/>
      <c r="CY57" s="15" t="s">
        <v>55</v>
      </c>
      <c r="CZ57" s="15"/>
      <c r="DA57" s="15"/>
      <c r="DB57" s="15" t="s">
        <v>56</v>
      </c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8"/>
      <c r="EU57" s="54"/>
      <c r="EV57" s="53"/>
      <c r="EW57" s="53"/>
      <c r="EX57" s="18"/>
      <c r="EY57" s="47"/>
      <c r="EZ57" s="47"/>
      <c r="FA57" s="47"/>
      <c r="FB57" s="18"/>
      <c r="FC57" s="6"/>
      <c r="FD57" s="6"/>
    </row>
    <row r="58" spans="2:160" ht="21.75" customHeight="1" x14ac:dyDescent="0.2">
      <c r="B58" s="42">
        <v>29</v>
      </c>
      <c r="C58" s="63">
        <v>3694006</v>
      </c>
      <c r="D58" s="43" t="s">
        <v>57</v>
      </c>
      <c r="E58" s="42" t="s">
        <v>20</v>
      </c>
      <c r="F58" s="42">
        <v>1</v>
      </c>
      <c r="G58" s="44">
        <v>0</v>
      </c>
      <c r="H58" s="44">
        <v>310</v>
      </c>
      <c r="I58" s="44">
        <f>+H58*F58</f>
        <v>310</v>
      </c>
      <c r="J58" s="44">
        <v>279</v>
      </c>
      <c r="K58" s="44">
        <f>+J58*F58</f>
        <v>279</v>
      </c>
      <c r="L58" s="44">
        <v>248</v>
      </c>
      <c r="M58" s="44">
        <f>+L58*F58</f>
        <v>248</v>
      </c>
      <c r="N58" s="44">
        <v>217</v>
      </c>
      <c r="O58" s="44">
        <f>+N58*F58</f>
        <v>217</v>
      </c>
      <c r="P58" s="44">
        <v>154</v>
      </c>
      <c r="Q58" s="44">
        <f>+P58*F58</f>
        <v>154</v>
      </c>
      <c r="R58" s="44">
        <v>372</v>
      </c>
      <c r="S58" s="44">
        <f>+R58*F58</f>
        <v>372</v>
      </c>
      <c r="T58" s="44">
        <v>64</v>
      </c>
      <c r="U58" s="44">
        <f>+T58*F58</f>
        <v>64</v>
      </c>
      <c r="V58" s="44">
        <v>63</v>
      </c>
      <c r="W58" s="44">
        <f>+V58*F58</f>
        <v>63</v>
      </c>
      <c r="X58" s="44">
        <v>154</v>
      </c>
      <c r="Y58" s="44">
        <f>+X58*F58</f>
        <v>154</v>
      </c>
      <c r="Z58" s="44">
        <v>6</v>
      </c>
      <c r="AA58" s="44">
        <f>+Z58*F58</f>
        <v>6</v>
      </c>
      <c r="AB58" s="44">
        <v>217</v>
      </c>
      <c r="AC58" s="44">
        <f>+AB58*F58</f>
        <v>217</v>
      </c>
      <c r="AD58" s="44">
        <v>310</v>
      </c>
      <c r="AE58" s="44">
        <f>+AD58*F58</f>
        <v>310</v>
      </c>
      <c r="AF58" s="44">
        <v>651</v>
      </c>
      <c r="AG58" s="44">
        <f>+AF58*F58</f>
        <v>651</v>
      </c>
      <c r="AH58" s="44">
        <v>93</v>
      </c>
      <c r="AI58" s="44">
        <f>+AH58*F58</f>
        <v>93</v>
      </c>
      <c r="AJ58" s="44">
        <v>248</v>
      </c>
      <c r="AK58" s="44">
        <f>+AJ58*F58</f>
        <v>248</v>
      </c>
      <c r="AL58" s="44">
        <v>279</v>
      </c>
      <c r="AM58" s="44">
        <f>+AL58*F58</f>
        <v>279</v>
      </c>
      <c r="AN58" s="44">
        <v>46</v>
      </c>
      <c r="AO58" s="44">
        <f>+AN58*F58</f>
        <v>46</v>
      </c>
      <c r="AP58" s="44">
        <v>22</v>
      </c>
      <c r="AQ58" s="44">
        <f>+AP58*F58</f>
        <v>22</v>
      </c>
      <c r="AR58" s="44">
        <v>155</v>
      </c>
      <c r="AS58" s="44">
        <f>+AR58*F58</f>
        <v>155</v>
      </c>
      <c r="AT58" s="42">
        <f>SUM(H58,J58,L58,N58,R58,V58,Z58,AB58,AD58,AF58,AJ58,AL58,AN58,AP58,AR58)</f>
        <v>3423</v>
      </c>
      <c r="AU58" s="42">
        <f>P58+T58+X58+AH58</f>
        <v>465</v>
      </c>
      <c r="AV58" s="45">
        <f>F58*(AT58+AU58)</f>
        <v>3888</v>
      </c>
      <c r="AW58" s="6"/>
      <c r="AX58" s="42">
        <v>29</v>
      </c>
      <c r="AY58" s="63">
        <v>3694006</v>
      </c>
      <c r="AZ58" s="43" t="s">
        <v>57</v>
      </c>
      <c r="BA58" s="42" t="s">
        <v>20</v>
      </c>
      <c r="BB58" s="42">
        <v>1</v>
      </c>
      <c r="BC58" s="44">
        <v>0</v>
      </c>
      <c r="BD58" s="46">
        <v>88</v>
      </c>
      <c r="BE58" s="44">
        <f>+BD58*BB58</f>
        <v>88</v>
      </c>
      <c r="BF58" s="46">
        <v>80</v>
      </c>
      <c r="BG58" s="44">
        <f>+BF58*BB58</f>
        <v>80</v>
      </c>
      <c r="BH58" s="46">
        <v>71</v>
      </c>
      <c r="BI58" s="44">
        <f>+BH58*BB58</f>
        <v>71</v>
      </c>
      <c r="BJ58" s="46">
        <v>40</v>
      </c>
      <c r="BK58" s="44">
        <f>+BJ58*BB58</f>
        <v>40</v>
      </c>
      <c r="BL58" s="46">
        <v>54</v>
      </c>
      <c r="BM58" s="44">
        <f>+BL58*BB58</f>
        <v>54</v>
      </c>
      <c r="BN58" s="46">
        <v>50</v>
      </c>
      <c r="BO58" s="44">
        <f>+BN58*BB58</f>
        <v>50</v>
      </c>
      <c r="BP58" s="46">
        <v>61</v>
      </c>
      <c r="BQ58" s="44">
        <f>+BP58*BB58</f>
        <v>61</v>
      </c>
      <c r="BR58" s="46">
        <v>25</v>
      </c>
      <c r="BS58" s="44">
        <f>+BR58*BB58</f>
        <v>25</v>
      </c>
      <c r="BT58" s="46">
        <v>30</v>
      </c>
      <c r="BU58" s="44">
        <f>+BT58*BB58</f>
        <v>30</v>
      </c>
      <c r="BV58" s="44">
        <v>1</v>
      </c>
      <c r="BW58" s="44">
        <f>+BV58*BB58</f>
        <v>1</v>
      </c>
      <c r="BX58" s="46">
        <v>62</v>
      </c>
      <c r="BY58" s="44">
        <f>+BX58*BB58</f>
        <v>62</v>
      </c>
      <c r="BZ58" s="46">
        <v>88</v>
      </c>
      <c r="CA58" s="44">
        <f>+BZ58*BB58</f>
        <v>88</v>
      </c>
      <c r="CB58" s="46">
        <v>108</v>
      </c>
      <c r="CC58" s="44">
        <f>+CB58*BB58</f>
        <v>108</v>
      </c>
      <c r="CD58" s="46">
        <v>93</v>
      </c>
      <c r="CE58" s="44">
        <f>+CD58*BB58</f>
        <v>93</v>
      </c>
      <c r="CF58" s="46">
        <v>71</v>
      </c>
      <c r="CG58" s="44">
        <f>+CF58*BB58</f>
        <v>71</v>
      </c>
      <c r="CH58" s="46">
        <v>80</v>
      </c>
      <c r="CI58" s="44">
        <f>+CH58*BB58</f>
        <v>80</v>
      </c>
      <c r="CJ58" s="46">
        <v>13</v>
      </c>
      <c r="CK58" s="44">
        <f>+CJ58*BB58</f>
        <v>13</v>
      </c>
      <c r="CL58" s="46">
        <v>6</v>
      </c>
      <c r="CM58" s="44">
        <f>+CL58*BB58</f>
        <v>6</v>
      </c>
      <c r="CN58" s="46">
        <v>44</v>
      </c>
      <c r="CO58" s="44">
        <f>+CN58*BB58</f>
        <v>44</v>
      </c>
      <c r="CP58" s="42">
        <f>SUM(BD58,BF58,BH58,BJ58,BN58,BR58,BV58,BX58,BZ58,CB58,CF58,CH58,CJ58,CL58,CN58)</f>
        <v>827</v>
      </c>
      <c r="CQ58" s="42">
        <f>BL58+BP58+BT58+CD58</f>
        <v>238</v>
      </c>
      <c r="CR58" s="45">
        <f>BB58*(CP58+CQ58)</f>
        <v>1065</v>
      </c>
      <c r="CS58" s="47"/>
      <c r="CT58" s="48">
        <f t="shared" si="72"/>
        <v>0.24160093485246859</v>
      </c>
      <c r="CU58" s="48">
        <f t="shared" si="73"/>
        <v>0.51182795698924732</v>
      </c>
      <c r="CV58" s="48">
        <f t="shared" si="74"/>
        <v>0.27391975308641975</v>
      </c>
      <c r="CW58" s="47"/>
      <c r="CX58" s="8"/>
      <c r="CY58" s="42">
        <v>29</v>
      </c>
      <c r="CZ58" s="63">
        <v>3694006</v>
      </c>
      <c r="DA58" s="43" t="s">
        <v>57</v>
      </c>
      <c r="DB58" s="42" t="s">
        <v>20</v>
      </c>
      <c r="DC58" s="42">
        <v>1</v>
      </c>
      <c r="DD58" s="44">
        <v>0</v>
      </c>
      <c r="DE58" s="46">
        <f>+H58-BD58</f>
        <v>222</v>
      </c>
      <c r="DF58" s="44">
        <f>+DE58*DC58</f>
        <v>222</v>
      </c>
      <c r="DG58" s="46">
        <f>+J58-BF56</f>
        <v>199</v>
      </c>
      <c r="DH58" s="44">
        <f>+DG58*DC58</f>
        <v>199</v>
      </c>
      <c r="DI58" s="46">
        <f>+L58-BH58</f>
        <v>177</v>
      </c>
      <c r="DJ58" s="44">
        <f>+DI58*DC58</f>
        <v>177</v>
      </c>
      <c r="DK58" s="46">
        <f>+N58-BJ58</f>
        <v>177</v>
      </c>
      <c r="DL58" s="44">
        <f>+DK58*DC58</f>
        <v>177</v>
      </c>
      <c r="DM58" s="46">
        <f>+P58-BL58</f>
        <v>100</v>
      </c>
      <c r="DN58" s="44">
        <f>+DM58*DC58</f>
        <v>100</v>
      </c>
      <c r="DO58" s="46">
        <f>+R58-BN58</f>
        <v>322</v>
      </c>
      <c r="DP58" s="44">
        <f>+DO58*DC58</f>
        <v>322</v>
      </c>
      <c r="DQ58" s="46">
        <f>+T58-BP58</f>
        <v>3</v>
      </c>
      <c r="DR58" s="44">
        <f>+DQ58*DC58</f>
        <v>3</v>
      </c>
      <c r="DS58" s="46">
        <f>+V55-BR55</f>
        <v>38</v>
      </c>
      <c r="DT58" s="44">
        <f>+DS58*DC58</f>
        <v>38</v>
      </c>
      <c r="DU58" s="46">
        <f>+X58-BT58</f>
        <v>124</v>
      </c>
      <c r="DV58" s="44">
        <f>+DU58*DC58</f>
        <v>124</v>
      </c>
      <c r="DW58" s="44">
        <f>+Z58-BV58</f>
        <v>5</v>
      </c>
      <c r="DX58" s="44">
        <f>+DW58*DC58</f>
        <v>5</v>
      </c>
      <c r="DY58" s="46">
        <f>+AB58-BX58</f>
        <v>155</v>
      </c>
      <c r="DZ58" s="44">
        <f>+DY58*DC58</f>
        <v>155</v>
      </c>
      <c r="EA58" s="46">
        <f>+AD58-BZ58</f>
        <v>222</v>
      </c>
      <c r="EB58" s="44">
        <f>+EA58*DC58</f>
        <v>222</v>
      </c>
      <c r="EC58" s="46">
        <f>+AF58-CB58</f>
        <v>543</v>
      </c>
      <c r="ED58" s="44">
        <f>+EC58*DC58</f>
        <v>543</v>
      </c>
      <c r="EE58" s="46">
        <f>+AH58-CD58</f>
        <v>0</v>
      </c>
      <c r="EF58" s="44">
        <f>+EE58*DC58</f>
        <v>0</v>
      </c>
      <c r="EG58" s="46">
        <f>+AJ58-CF58</f>
        <v>177</v>
      </c>
      <c r="EH58" s="44">
        <f>+EG58*DC58</f>
        <v>177</v>
      </c>
      <c r="EI58" s="46">
        <f>+AL58-CH58</f>
        <v>199</v>
      </c>
      <c r="EJ58" s="44">
        <f>+EI58*DC58</f>
        <v>199</v>
      </c>
      <c r="EK58" s="46">
        <f>+AN58-CJ58</f>
        <v>33</v>
      </c>
      <c r="EL58" s="44">
        <f>+EK58*DC58</f>
        <v>33</v>
      </c>
      <c r="EM58" s="46">
        <f>+AP58-CL58</f>
        <v>16</v>
      </c>
      <c r="EN58" s="44">
        <f>+EM58*DC58</f>
        <v>16</v>
      </c>
      <c r="EO58" s="46">
        <f>+AR58-CN58</f>
        <v>111</v>
      </c>
      <c r="EP58" s="44">
        <f>+EO58*DC58</f>
        <v>111</v>
      </c>
      <c r="EQ58" s="42">
        <f>SUM(DE58,DG58,DI58,DK58,DO58,DS58,DW58,DY58,EA58,EC58,EG58,EI58,EK58,EM58,EO58)</f>
        <v>2596</v>
      </c>
      <c r="ER58" s="42">
        <f>DM58+DQ58+DU58+EE58</f>
        <v>227</v>
      </c>
      <c r="ES58" s="45">
        <f>DC58*(EQ58+ER58)</f>
        <v>2823</v>
      </c>
      <c r="ET58" s="47"/>
      <c r="EU58" s="49">
        <f>+EQ58*1/AT58</f>
        <v>0.75839906514753141</v>
      </c>
      <c r="EV58" s="48">
        <f>+ER58*1/AU58</f>
        <v>0.48817204301075268</v>
      </c>
      <c r="EW58" s="48">
        <f>+ES58*1/AV58</f>
        <v>0.7260802469135802</v>
      </c>
      <c r="EX58" s="47"/>
      <c r="EY58" s="47">
        <f>+CP58+EQ58</f>
        <v>3423</v>
      </c>
      <c r="EZ58" s="47">
        <f>+CQ58+ER58</f>
        <v>465</v>
      </c>
      <c r="FA58" s="47">
        <f>+CR58+ES58</f>
        <v>3888</v>
      </c>
      <c r="FB58" s="47"/>
      <c r="FC58" s="6"/>
      <c r="FD58" s="6"/>
    </row>
    <row r="59" spans="2:160" ht="12.75" x14ac:dyDescent="0.25">
      <c r="B59" s="15" t="s">
        <v>3</v>
      </c>
      <c r="C59" s="16"/>
      <c r="D59" s="16"/>
      <c r="E59" s="15" t="s">
        <v>4</v>
      </c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6"/>
      <c r="AX59" s="15" t="s">
        <v>3</v>
      </c>
      <c r="AY59" s="15"/>
      <c r="AZ59" s="15"/>
      <c r="BA59" s="15" t="s">
        <v>4</v>
      </c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8"/>
      <c r="CT59" s="53"/>
      <c r="CU59" s="53"/>
      <c r="CV59" s="53"/>
      <c r="CW59" s="18"/>
      <c r="CX59" s="8"/>
      <c r="CY59" s="15" t="s">
        <v>3</v>
      </c>
      <c r="CZ59" s="15"/>
      <c r="DA59" s="15"/>
      <c r="DB59" s="15" t="s">
        <v>4</v>
      </c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8"/>
      <c r="EU59" s="54"/>
      <c r="EV59" s="53"/>
      <c r="EW59" s="53"/>
      <c r="EX59" s="18"/>
      <c r="EY59" s="47"/>
      <c r="EZ59" s="47"/>
      <c r="FA59" s="47"/>
      <c r="FB59" s="18"/>
      <c r="FC59" s="6"/>
      <c r="FD59" s="6"/>
    </row>
    <row r="60" spans="2:160" ht="12.75" x14ac:dyDescent="0.25">
      <c r="B60" s="15" t="s">
        <v>58</v>
      </c>
      <c r="C60" s="16"/>
      <c r="D60" s="16"/>
      <c r="E60" s="15" t="s">
        <v>59</v>
      </c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6"/>
      <c r="AX60" s="15" t="s">
        <v>58</v>
      </c>
      <c r="AY60" s="15"/>
      <c r="AZ60" s="15"/>
      <c r="BA60" s="15" t="s">
        <v>59</v>
      </c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8"/>
      <c r="CT60" s="53"/>
      <c r="CU60" s="53"/>
      <c r="CV60" s="53"/>
      <c r="CW60" s="18"/>
      <c r="CX60" s="8"/>
      <c r="CY60" s="15" t="s">
        <v>58</v>
      </c>
      <c r="CZ60" s="15"/>
      <c r="DA60" s="15"/>
      <c r="DB60" s="15" t="s">
        <v>59</v>
      </c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8"/>
      <c r="EU60" s="54"/>
      <c r="EV60" s="53"/>
      <c r="EW60" s="53"/>
      <c r="EX60" s="18"/>
      <c r="EY60" s="47"/>
      <c r="EZ60" s="47"/>
      <c r="FA60" s="47"/>
      <c r="FB60" s="18"/>
      <c r="FC60" s="6"/>
      <c r="FD60" s="6"/>
    </row>
    <row r="61" spans="2:160" ht="21.75" customHeight="1" x14ac:dyDescent="0.25">
      <c r="B61" s="15" t="s">
        <v>7</v>
      </c>
      <c r="C61" s="24" t="s">
        <v>0</v>
      </c>
      <c r="D61" s="25" t="s">
        <v>8</v>
      </c>
      <c r="E61" s="25" t="s">
        <v>1</v>
      </c>
      <c r="F61" s="26" t="s">
        <v>9</v>
      </c>
      <c r="G61" s="25" t="s">
        <v>10</v>
      </c>
      <c r="H61" s="15" t="s">
        <v>35</v>
      </c>
      <c r="I61" s="15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58"/>
      <c r="AR61" s="59"/>
      <c r="AS61" s="59"/>
      <c r="AT61" s="55" t="s">
        <v>12</v>
      </c>
      <c r="AU61" s="28" t="s">
        <v>13</v>
      </c>
      <c r="AV61" s="24" t="s">
        <v>14</v>
      </c>
      <c r="AW61" s="6"/>
      <c r="AX61" s="15" t="s">
        <v>7</v>
      </c>
      <c r="AY61" s="24" t="s">
        <v>0</v>
      </c>
      <c r="AZ61" s="25" t="s">
        <v>8</v>
      </c>
      <c r="BA61" s="25" t="s">
        <v>1</v>
      </c>
      <c r="BB61" s="25" t="s">
        <v>9</v>
      </c>
      <c r="BC61" s="25" t="s">
        <v>10</v>
      </c>
      <c r="BD61" s="15" t="s">
        <v>35</v>
      </c>
      <c r="BE61" s="15"/>
      <c r="BF61" s="31"/>
      <c r="BG61" s="31"/>
      <c r="BH61" s="31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  <c r="CJ61" s="31"/>
      <c r="CK61" s="31"/>
      <c r="CL61" s="31"/>
      <c r="CM61" s="60"/>
      <c r="CN61" s="59"/>
      <c r="CO61" s="59"/>
      <c r="CP61" s="27" t="s">
        <v>12</v>
      </c>
      <c r="CQ61" s="28" t="s">
        <v>13</v>
      </c>
      <c r="CR61" s="24" t="s">
        <v>14</v>
      </c>
      <c r="CS61" s="30"/>
      <c r="CT61" s="27" t="s">
        <v>114</v>
      </c>
      <c r="CU61" s="28" t="s">
        <v>115</v>
      </c>
      <c r="CV61" s="24" t="s">
        <v>116</v>
      </c>
      <c r="CW61" s="30"/>
      <c r="CX61" s="8"/>
      <c r="CY61" s="15" t="s">
        <v>7</v>
      </c>
      <c r="CZ61" s="24" t="s">
        <v>0</v>
      </c>
      <c r="DA61" s="25" t="s">
        <v>8</v>
      </c>
      <c r="DB61" s="25" t="s">
        <v>1</v>
      </c>
      <c r="DC61" s="25" t="s">
        <v>9</v>
      </c>
      <c r="DD61" s="25" t="s">
        <v>10</v>
      </c>
      <c r="DE61" s="15" t="s">
        <v>35</v>
      </c>
      <c r="DF61" s="15"/>
      <c r="DG61" s="31"/>
      <c r="DH61" s="31"/>
      <c r="DI61" s="31"/>
      <c r="DJ61" s="31"/>
      <c r="DK61" s="31"/>
      <c r="DL61" s="31"/>
      <c r="DM61" s="31"/>
      <c r="DN61" s="31"/>
      <c r="DO61" s="31"/>
      <c r="DP61" s="31"/>
      <c r="DQ61" s="31"/>
      <c r="DR61" s="31"/>
      <c r="DS61" s="31"/>
      <c r="DT61" s="31"/>
      <c r="DU61" s="31"/>
      <c r="DV61" s="31"/>
      <c r="DW61" s="31"/>
      <c r="DX61" s="31"/>
      <c r="DY61" s="31"/>
      <c r="DZ61" s="31"/>
      <c r="EA61" s="31"/>
      <c r="EB61" s="31"/>
      <c r="EC61" s="31"/>
      <c r="ED61" s="31"/>
      <c r="EE61" s="31"/>
      <c r="EF61" s="31"/>
      <c r="EG61" s="31"/>
      <c r="EH61" s="31"/>
      <c r="EI61" s="31"/>
      <c r="EJ61" s="31"/>
      <c r="EK61" s="31"/>
      <c r="EL61" s="31"/>
      <c r="EM61" s="31"/>
      <c r="EN61" s="60"/>
      <c r="EO61" s="59"/>
      <c r="EP61" s="59"/>
      <c r="EQ61" s="27" t="s">
        <v>12</v>
      </c>
      <c r="ER61" s="28" t="s">
        <v>13</v>
      </c>
      <c r="ES61" s="24" t="s">
        <v>14</v>
      </c>
      <c r="ET61" s="30"/>
      <c r="EU61" s="56" t="s">
        <v>114</v>
      </c>
      <c r="EV61" s="28" t="s">
        <v>115</v>
      </c>
      <c r="EW61" s="24" t="s">
        <v>116</v>
      </c>
      <c r="EX61" s="30"/>
      <c r="EY61" s="47"/>
      <c r="EZ61" s="47"/>
      <c r="FA61" s="47"/>
      <c r="FB61" s="30"/>
      <c r="FC61" s="6"/>
      <c r="FD61" s="6"/>
    </row>
    <row r="62" spans="2:160" ht="78.75" customHeight="1" x14ac:dyDescent="0.2">
      <c r="B62" s="31"/>
      <c r="C62" s="16"/>
      <c r="D62" s="16"/>
      <c r="E62" s="31"/>
      <c r="F62" s="32"/>
      <c r="G62" s="31"/>
      <c r="H62" s="33" t="s">
        <v>61</v>
      </c>
      <c r="I62" s="34" t="s">
        <v>94</v>
      </c>
      <c r="J62" s="33" t="s">
        <v>62</v>
      </c>
      <c r="K62" s="34" t="s">
        <v>95</v>
      </c>
      <c r="L62" s="33" t="s">
        <v>63</v>
      </c>
      <c r="M62" s="35" t="s">
        <v>96</v>
      </c>
      <c r="N62" s="33" t="s">
        <v>64</v>
      </c>
      <c r="O62" s="35" t="s">
        <v>97</v>
      </c>
      <c r="P62" s="36" t="s">
        <v>15</v>
      </c>
      <c r="Q62" s="36" t="s">
        <v>98</v>
      </c>
      <c r="R62" s="33" t="s">
        <v>65</v>
      </c>
      <c r="S62" s="35" t="s">
        <v>99</v>
      </c>
      <c r="T62" s="36" t="s">
        <v>16</v>
      </c>
      <c r="U62" s="36" t="s">
        <v>99</v>
      </c>
      <c r="V62" s="33" t="s">
        <v>66</v>
      </c>
      <c r="W62" s="35" t="s">
        <v>100</v>
      </c>
      <c r="X62" s="36" t="s">
        <v>17</v>
      </c>
      <c r="Y62" s="36" t="s">
        <v>100</v>
      </c>
      <c r="Z62" s="33" t="s">
        <v>67</v>
      </c>
      <c r="AA62" s="35" t="s">
        <v>101</v>
      </c>
      <c r="AB62" s="33" t="s">
        <v>68</v>
      </c>
      <c r="AC62" s="35" t="s">
        <v>102</v>
      </c>
      <c r="AD62" s="33" t="s">
        <v>69</v>
      </c>
      <c r="AE62" s="35" t="s">
        <v>103</v>
      </c>
      <c r="AF62" s="33" t="s">
        <v>70</v>
      </c>
      <c r="AG62" s="35" t="s">
        <v>104</v>
      </c>
      <c r="AH62" s="36" t="s">
        <v>18</v>
      </c>
      <c r="AI62" s="36" t="s">
        <v>104</v>
      </c>
      <c r="AJ62" s="33" t="s">
        <v>71</v>
      </c>
      <c r="AK62" s="35" t="s">
        <v>105</v>
      </c>
      <c r="AL62" s="33" t="s">
        <v>72</v>
      </c>
      <c r="AM62" s="35" t="s">
        <v>106</v>
      </c>
      <c r="AN62" s="33" t="s">
        <v>73</v>
      </c>
      <c r="AO62" s="35" t="s">
        <v>107</v>
      </c>
      <c r="AP62" s="33" t="s">
        <v>74</v>
      </c>
      <c r="AQ62" s="35" t="s">
        <v>108</v>
      </c>
      <c r="AR62" s="33" t="s">
        <v>75</v>
      </c>
      <c r="AS62" s="35" t="s">
        <v>109</v>
      </c>
      <c r="AT62" s="64"/>
      <c r="AU62" s="65"/>
      <c r="AV62" s="66"/>
      <c r="AW62" s="6"/>
      <c r="AX62" s="15"/>
      <c r="AY62" s="24"/>
      <c r="AZ62" s="25"/>
      <c r="BA62" s="25"/>
      <c r="BB62" s="25"/>
      <c r="BC62" s="25"/>
      <c r="BD62" s="33" t="s">
        <v>61</v>
      </c>
      <c r="BE62" s="34" t="s">
        <v>94</v>
      </c>
      <c r="BF62" s="33" t="s">
        <v>62</v>
      </c>
      <c r="BG62" s="34" t="s">
        <v>95</v>
      </c>
      <c r="BH62" s="33" t="s">
        <v>63</v>
      </c>
      <c r="BI62" s="34" t="s">
        <v>96</v>
      </c>
      <c r="BJ62" s="33" t="s">
        <v>64</v>
      </c>
      <c r="BK62" s="34" t="s">
        <v>97</v>
      </c>
      <c r="BL62" s="36" t="s">
        <v>15</v>
      </c>
      <c r="BM62" s="40" t="s">
        <v>98</v>
      </c>
      <c r="BN62" s="33" t="s">
        <v>65</v>
      </c>
      <c r="BO62" s="34" t="s">
        <v>99</v>
      </c>
      <c r="BP62" s="36" t="s">
        <v>16</v>
      </c>
      <c r="BQ62" s="40" t="s">
        <v>99</v>
      </c>
      <c r="BR62" s="33" t="s">
        <v>66</v>
      </c>
      <c r="BS62" s="34" t="s">
        <v>100</v>
      </c>
      <c r="BT62" s="36" t="s">
        <v>17</v>
      </c>
      <c r="BU62" s="40" t="s">
        <v>100</v>
      </c>
      <c r="BV62" s="33" t="s">
        <v>67</v>
      </c>
      <c r="BW62" s="34" t="s">
        <v>101</v>
      </c>
      <c r="BX62" s="33" t="s">
        <v>68</v>
      </c>
      <c r="BY62" s="34" t="s">
        <v>102</v>
      </c>
      <c r="BZ62" s="33" t="s">
        <v>69</v>
      </c>
      <c r="CA62" s="34" t="s">
        <v>103</v>
      </c>
      <c r="CB62" s="33" t="s">
        <v>70</v>
      </c>
      <c r="CC62" s="34" t="s">
        <v>104</v>
      </c>
      <c r="CD62" s="36" t="s">
        <v>18</v>
      </c>
      <c r="CE62" s="40" t="s">
        <v>104</v>
      </c>
      <c r="CF62" s="33" t="s">
        <v>71</v>
      </c>
      <c r="CG62" s="34" t="s">
        <v>105</v>
      </c>
      <c r="CH62" s="33" t="s">
        <v>72</v>
      </c>
      <c r="CI62" s="34" t="s">
        <v>106</v>
      </c>
      <c r="CJ62" s="33" t="s">
        <v>73</v>
      </c>
      <c r="CK62" s="34" t="s">
        <v>107</v>
      </c>
      <c r="CL62" s="33" t="s">
        <v>74</v>
      </c>
      <c r="CM62" s="34" t="s">
        <v>108</v>
      </c>
      <c r="CN62" s="33" t="s">
        <v>75</v>
      </c>
      <c r="CO62" s="34" t="s">
        <v>109</v>
      </c>
      <c r="CP62" s="67"/>
      <c r="CQ62" s="65"/>
      <c r="CR62" s="66"/>
      <c r="CS62" s="68"/>
      <c r="CT62" s="27"/>
      <c r="CU62" s="28"/>
      <c r="CV62" s="24"/>
      <c r="CW62" s="68"/>
      <c r="CX62" s="8"/>
      <c r="CY62" s="15"/>
      <c r="CZ62" s="24"/>
      <c r="DA62" s="25"/>
      <c r="DB62" s="25"/>
      <c r="DC62" s="25"/>
      <c r="DD62" s="25"/>
      <c r="DE62" s="33" t="s">
        <v>61</v>
      </c>
      <c r="DF62" s="34" t="s">
        <v>94</v>
      </c>
      <c r="DG62" s="33" t="s">
        <v>62</v>
      </c>
      <c r="DH62" s="34" t="s">
        <v>95</v>
      </c>
      <c r="DI62" s="33" t="s">
        <v>63</v>
      </c>
      <c r="DJ62" s="34" t="s">
        <v>96</v>
      </c>
      <c r="DK62" s="33" t="s">
        <v>64</v>
      </c>
      <c r="DL62" s="34" t="s">
        <v>97</v>
      </c>
      <c r="DM62" s="36" t="s">
        <v>15</v>
      </c>
      <c r="DN62" s="40" t="s">
        <v>98</v>
      </c>
      <c r="DO62" s="33" t="s">
        <v>65</v>
      </c>
      <c r="DP62" s="34" t="s">
        <v>99</v>
      </c>
      <c r="DQ62" s="36" t="s">
        <v>16</v>
      </c>
      <c r="DR62" s="40" t="s">
        <v>99</v>
      </c>
      <c r="DS62" s="33" t="s">
        <v>66</v>
      </c>
      <c r="DT62" s="34" t="s">
        <v>100</v>
      </c>
      <c r="DU62" s="36" t="s">
        <v>17</v>
      </c>
      <c r="DV62" s="40" t="s">
        <v>100</v>
      </c>
      <c r="DW62" s="33" t="s">
        <v>67</v>
      </c>
      <c r="DX62" s="34" t="s">
        <v>101</v>
      </c>
      <c r="DY62" s="33" t="s">
        <v>68</v>
      </c>
      <c r="DZ62" s="34" t="s">
        <v>102</v>
      </c>
      <c r="EA62" s="33" t="s">
        <v>69</v>
      </c>
      <c r="EB62" s="34" t="s">
        <v>103</v>
      </c>
      <c r="EC62" s="33" t="s">
        <v>70</v>
      </c>
      <c r="ED62" s="34" t="s">
        <v>104</v>
      </c>
      <c r="EE62" s="36" t="s">
        <v>18</v>
      </c>
      <c r="EF62" s="40" t="s">
        <v>104</v>
      </c>
      <c r="EG62" s="33" t="s">
        <v>71</v>
      </c>
      <c r="EH62" s="34" t="s">
        <v>105</v>
      </c>
      <c r="EI62" s="33" t="s">
        <v>72</v>
      </c>
      <c r="EJ62" s="34" t="s">
        <v>106</v>
      </c>
      <c r="EK62" s="33" t="s">
        <v>73</v>
      </c>
      <c r="EL62" s="34" t="s">
        <v>107</v>
      </c>
      <c r="EM62" s="33" t="s">
        <v>74</v>
      </c>
      <c r="EN62" s="34" t="s">
        <v>108</v>
      </c>
      <c r="EO62" s="33" t="s">
        <v>75</v>
      </c>
      <c r="EP62" s="34" t="s">
        <v>109</v>
      </c>
      <c r="EQ62" s="67"/>
      <c r="ER62" s="65"/>
      <c r="ES62" s="66"/>
      <c r="ET62" s="68"/>
      <c r="EU62" s="56"/>
      <c r="EV62" s="28"/>
      <c r="EW62" s="24"/>
      <c r="EX62" s="68"/>
      <c r="EY62" s="47"/>
      <c r="EZ62" s="47"/>
      <c r="FA62" s="47"/>
      <c r="FB62" s="68"/>
      <c r="FC62" s="6"/>
      <c r="FD62" s="6"/>
    </row>
    <row r="63" spans="2:160" s="5" customFormat="1" ht="21.75" customHeight="1" x14ac:dyDescent="0.2">
      <c r="B63" s="42">
        <f>B58+1</f>
        <v>30</v>
      </c>
      <c r="C63" s="69">
        <v>3899307</v>
      </c>
      <c r="D63" s="43" t="s">
        <v>87</v>
      </c>
      <c r="E63" s="42" t="s">
        <v>20</v>
      </c>
      <c r="F63" s="42">
        <v>1</v>
      </c>
      <c r="G63" s="44">
        <v>0</v>
      </c>
      <c r="H63" s="44">
        <v>310</v>
      </c>
      <c r="I63" s="44">
        <f>+H63*F63</f>
        <v>310</v>
      </c>
      <c r="J63" s="44">
        <v>279</v>
      </c>
      <c r="K63" s="44">
        <f>+J63*F63</f>
        <v>279</v>
      </c>
      <c r="L63" s="44">
        <v>248</v>
      </c>
      <c r="M63" s="44">
        <f>+L63*F63</f>
        <v>248</v>
      </c>
      <c r="N63" s="44">
        <v>217</v>
      </c>
      <c r="O63" s="44">
        <f>+N63*F63</f>
        <v>217</v>
      </c>
      <c r="P63" s="44">
        <v>154</v>
      </c>
      <c r="Q63" s="44">
        <f>+P63*F63</f>
        <v>154</v>
      </c>
      <c r="R63" s="44">
        <v>372</v>
      </c>
      <c r="S63" s="44">
        <f>+R63*F63</f>
        <v>372</v>
      </c>
      <c r="T63" s="44">
        <v>64</v>
      </c>
      <c r="U63" s="44">
        <f>+T63*F63</f>
        <v>64</v>
      </c>
      <c r="V63" s="44">
        <v>63</v>
      </c>
      <c r="W63" s="44">
        <f>+V63*F63</f>
        <v>63</v>
      </c>
      <c r="X63" s="44">
        <v>154</v>
      </c>
      <c r="Y63" s="44">
        <f>+X63*F63</f>
        <v>154</v>
      </c>
      <c r="Z63" s="44">
        <v>6</v>
      </c>
      <c r="AA63" s="44">
        <f>+Z63*F63</f>
        <v>6</v>
      </c>
      <c r="AB63" s="44">
        <v>217</v>
      </c>
      <c r="AC63" s="44">
        <f>+AB63*F63</f>
        <v>217</v>
      </c>
      <c r="AD63" s="44">
        <v>310</v>
      </c>
      <c r="AE63" s="44">
        <f>+AD63*F63</f>
        <v>310</v>
      </c>
      <c r="AF63" s="44">
        <v>651</v>
      </c>
      <c r="AG63" s="44">
        <f>+AF63*F63</f>
        <v>651</v>
      </c>
      <c r="AH63" s="44">
        <v>93</v>
      </c>
      <c r="AI63" s="44">
        <f>+AH63*F63</f>
        <v>93</v>
      </c>
      <c r="AJ63" s="44">
        <v>248</v>
      </c>
      <c r="AK63" s="44">
        <f>+AJ63*F63</f>
        <v>248</v>
      </c>
      <c r="AL63" s="44">
        <v>279</v>
      </c>
      <c r="AM63" s="44">
        <f>+AL63*F63</f>
        <v>279</v>
      </c>
      <c r="AN63" s="44">
        <v>46</v>
      </c>
      <c r="AO63" s="44">
        <f>+AN63*F63</f>
        <v>46</v>
      </c>
      <c r="AP63" s="44">
        <v>22</v>
      </c>
      <c r="AQ63" s="44">
        <f>+AP63*F63</f>
        <v>22</v>
      </c>
      <c r="AR63" s="44">
        <v>155</v>
      </c>
      <c r="AS63" s="44">
        <f>+AR63*F63</f>
        <v>155</v>
      </c>
      <c r="AT63" s="42">
        <f>SUM(H63,J63,L63,N63,R63,V63,Z63,AB63,AD63,AF63,AJ63,AL63,AN63,AP63,AR63)</f>
        <v>3423</v>
      </c>
      <c r="AU63" s="42">
        <f>P63+T63+X63+AH63</f>
        <v>465</v>
      </c>
      <c r="AV63" s="45">
        <f>F63*(AT63+AU63)</f>
        <v>3888</v>
      </c>
      <c r="AW63" s="70"/>
      <c r="AX63" s="42">
        <f>AX58+1</f>
        <v>30</v>
      </c>
      <c r="AY63" s="69">
        <v>3899307</v>
      </c>
      <c r="AZ63" s="43" t="s">
        <v>87</v>
      </c>
      <c r="BA63" s="42" t="s">
        <v>20</v>
      </c>
      <c r="BB63" s="42">
        <v>1</v>
      </c>
      <c r="BC63" s="44">
        <v>0</v>
      </c>
      <c r="BD63" s="46">
        <v>88</v>
      </c>
      <c r="BE63" s="44">
        <f>+BD63*BB63</f>
        <v>88</v>
      </c>
      <c r="BF63" s="46">
        <v>80</v>
      </c>
      <c r="BG63" s="44">
        <f>+BF63*BB63</f>
        <v>80</v>
      </c>
      <c r="BH63" s="46">
        <v>71</v>
      </c>
      <c r="BI63" s="44">
        <f>+BH63*BB63</f>
        <v>71</v>
      </c>
      <c r="BJ63" s="46">
        <v>40</v>
      </c>
      <c r="BK63" s="44">
        <f>+BJ63*BB63</f>
        <v>40</v>
      </c>
      <c r="BL63" s="46">
        <v>54</v>
      </c>
      <c r="BM63" s="44">
        <f>+BL63*BB63</f>
        <v>54</v>
      </c>
      <c r="BN63" s="46">
        <v>50</v>
      </c>
      <c r="BO63" s="44">
        <f>+BN63*BB63</f>
        <v>50</v>
      </c>
      <c r="BP63" s="46">
        <v>61</v>
      </c>
      <c r="BQ63" s="44">
        <f>+BP63*BB63</f>
        <v>61</v>
      </c>
      <c r="BR63" s="46">
        <v>25</v>
      </c>
      <c r="BS63" s="44">
        <f>+BR63*BB63</f>
        <v>25</v>
      </c>
      <c r="BT63" s="46">
        <v>30</v>
      </c>
      <c r="BU63" s="44">
        <f>+BT63*BB63</f>
        <v>30</v>
      </c>
      <c r="BV63" s="44">
        <v>1</v>
      </c>
      <c r="BW63" s="44">
        <f>+BV63*BB63</f>
        <v>1</v>
      </c>
      <c r="BX63" s="46">
        <v>62</v>
      </c>
      <c r="BY63" s="44">
        <f>+BX63*BB63</f>
        <v>62</v>
      </c>
      <c r="BZ63" s="46">
        <v>88</v>
      </c>
      <c r="CA63" s="44">
        <f>+BZ63*BB63</f>
        <v>88</v>
      </c>
      <c r="CB63" s="46">
        <v>108</v>
      </c>
      <c r="CC63" s="44">
        <f>+CB63*BB63</f>
        <v>108</v>
      </c>
      <c r="CD63" s="46">
        <v>93</v>
      </c>
      <c r="CE63" s="44">
        <f>+CD63*BB63</f>
        <v>93</v>
      </c>
      <c r="CF63" s="46">
        <v>71</v>
      </c>
      <c r="CG63" s="44">
        <f>+CF63*BB63</f>
        <v>71</v>
      </c>
      <c r="CH63" s="46">
        <v>80</v>
      </c>
      <c r="CI63" s="44">
        <f>+CH63*BB63</f>
        <v>80</v>
      </c>
      <c r="CJ63" s="46">
        <v>13</v>
      </c>
      <c r="CK63" s="44">
        <f>+CJ63*BB63</f>
        <v>13</v>
      </c>
      <c r="CL63" s="46">
        <v>6</v>
      </c>
      <c r="CM63" s="44">
        <f>+CL63*BB63</f>
        <v>6</v>
      </c>
      <c r="CN63" s="46">
        <v>44</v>
      </c>
      <c r="CO63" s="44">
        <f>+CN63*BB63</f>
        <v>44</v>
      </c>
      <c r="CP63" s="42">
        <f>SUM(BD63,BF63,BH63,BJ63,BN63,BR63,BV63,BX63,BZ63,CB63,CF63,CH63,CJ63,CL63,CN63)</f>
        <v>827</v>
      </c>
      <c r="CQ63" s="42">
        <f>BL63+BP63+BT63+CD63</f>
        <v>238</v>
      </c>
      <c r="CR63" s="45">
        <f>BB63*(CP63+CQ63)</f>
        <v>1065</v>
      </c>
      <c r="CS63" s="47"/>
      <c r="CT63" s="48">
        <f t="shared" si="72"/>
        <v>0.24160093485246859</v>
      </c>
      <c r="CU63" s="48">
        <f t="shared" si="73"/>
        <v>0.51182795698924732</v>
      </c>
      <c r="CV63" s="48">
        <f t="shared" si="74"/>
        <v>0.27391975308641975</v>
      </c>
      <c r="CW63" s="47"/>
      <c r="CX63" s="8"/>
      <c r="CY63" s="42">
        <f>CY58+1</f>
        <v>30</v>
      </c>
      <c r="CZ63" s="69">
        <v>3899307</v>
      </c>
      <c r="DA63" s="43" t="s">
        <v>87</v>
      </c>
      <c r="DB63" s="42" t="s">
        <v>20</v>
      </c>
      <c r="DC63" s="42">
        <v>1</v>
      </c>
      <c r="DD63" s="44">
        <v>0</v>
      </c>
      <c r="DE63" s="46">
        <f>+H63-BD63</f>
        <v>222</v>
      </c>
      <c r="DF63" s="44">
        <f>+DE63*DC63</f>
        <v>222</v>
      </c>
      <c r="DG63" s="46">
        <f>+J63-BF63</f>
        <v>199</v>
      </c>
      <c r="DH63" s="44">
        <f>+DG63*DC63</f>
        <v>199</v>
      </c>
      <c r="DI63" s="46">
        <f>+L63-BH63</f>
        <v>177</v>
      </c>
      <c r="DJ63" s="44">
        <f>+DI63*DC63</f>
        <v>177</v>
      </c>
      <c r="DK63" s="46">
        <f>+N63-BJ63</f>
        <v>177</v>
      </c>
      <c r="DL63" s="44">
        <f>+DK63*DC63</f>
        <v>177</v>
      </c>
      <c r="DM63" s="46">
        <f>+P63-BL63</f>
        <v>100</v>
      </c>
      <c r="DN63" s="44">
        <f>+DM63*DC63</f>
        <v>100</v>
      </c>
      <c r="DO63" s="46">
        <f>+R63-BN63</f>
        <v>322</v>
      </c>
      <c r="DP63" s="44">
        <f>+DO63*DC63</f>
        <v>322</v>
      </c>
      <c r="DQ63" s="46">
        <f>+T63-BP63</f>
        <v>3</v>
      </c>
      <c r="DR63" s="44">
        <f>+DQ63*DC63</f>
        <v>3</v>
      </c>
      <c r="DS63" s="46">
        <f>+V63-BR63</f>
        <v>38</v>
      </c>
      <c r="DT63" s="44">
        <f>+DS63*DC63</f>
        <v>38</v>
      </c>
      <c r="DU63" s="46">
        <f>+X63-BT63</f>
        <v>124</v>
      </c>
      <c r="DV63" s="44">
        <f>+DU63*DC63</f>
        <v>124</v>
      </c>
      <c r="DW63" s="44">
        <f>+Z63-BV63</f>
        <v>5</v>
      </c>
      <c r="DX63" s="44">
        <f>+DW63*DC63</f>
        <v>5</v>
      </c>
      <c r="DY63" s="46">
        <f>+AB63-BX63</f>
        <v>155</v>
      </c>
      <c r="DZ63" s="44">
        <f>+DY63*DC63</f>
        <v>155</v>
      </c>
      <c r="EA63" s="46">
        <f>+AD63-BZ63</f>
        <v>222</v>
      </c>
      <c r="EB63" s="44">
        <f>+EA63*DC63</f>
        <v>222</v>
      </c>
      <c r="EC63" s="46">
        <f>+AF63-CB63</f>
        <v>543</v>
      </c>
      <c r="ED63" s="44">
        <f>+EC63*DC63</f>
        <v>543</v>
      </c>
      <c r="EE63" s="46">
        <f>+AH63-CD63</f>
        <v>0</v>
      </c>
      <c r="EF63" s="44">
        <f>+EE63*DC63</f>
        <v>0</v>
      </c>
      <c r="EG63" s="46">
        <f>+AJ63-CF63</f>
        <v>177</v>
      </c>
      <c r="EH63" s="44">
        <f>+EG63*DC63</f>
        <v>177</v>
      </c>
      <c r="EI63" s="46">
        <f>+AL63-CH63</f>
        <v>199</v>
      </c>
      <c r="EJ63" s="44">
        <f>+EI63*DC63</f>
        <v>199</v>
      </c>
      <c r="EK63" s="46">
        <f>+AN63-CJ63</f>
        <v>33</v>
      </c>
      <c r="EL63" s="44">
        <f>+EK63*DC63</f>
        <v>33</v>
      </c>
      <c r="EM63" s="46">
        <f>+AP63-CL63</f>
        <v>16</v>
      </c>
      <c r="EN63" s="44">
        <f>+EM63*DC63</f>
        <v>16</v>
      </c>
      <c r="EO63" s="46">
        <f>+AR63-CN63</f>
        <v>111</v>
      </c>
      <c r="EP63" s="44">
        <f>+EO63*DC63</f>
        <v>111</v>
      </c>
      <c r="EQ63" s="42">
        <f>SUM(DE63,DG63,DI63,DK63,DO63,DS63,DW63,DY63,EA63,EC63,EG63,EI63,EK63,EM63,EO63)</f>
        <v>2596</v>
      </c>
      <c r="ER63" s="42">
        <f>DM63+DQ63+DU63+EE63</f>
        <v>227</v>
      </c>
      <c r="ES63" s="45">
        <f>DC63*(EQ63+ER63)</f>
        <v>2823</v>
      </c>
      <c r="ET63" s="47"/>
      <c r="EU63" s="49">
        <f t="shared" ref="EU63:EW66" si="212">+EQ63*1/AT63</f>
        <v>0.75839906514753141</v>
      </c>
      <c r="EV63" s="48">
        <f t="shared" si="212"/>
        <v>0.48817204301075268</v>
      </c>
      <c r="EW63" s="48">
        <f t="shared" si="212"/>
        <v>0.7260802469135802</v>
      </c>
      <c r="EX63" s="47"/>
      <c r="EY63" s="47">
        <f t="shared" ref="EY63:FA66" si="213">+CP63+EQ63</f>
        <v>3423</v>
      </c>
      <c r="EZ63" s="47">
        <f t="shared" si="213"/>
        <v>465</v>
      </c>
      <c r="FA63" s="47">
        <f t="shared" si="213"/>
        <v>3888</v>
      </c>
      <c r="FB63" s="47"/>
      <c r="FC63" s="70"/>
      <c r="FD63" s="70"/>
    </row>
    <row r="64" spans="2:160" s="5" customFormat="1" ht="21.75" customHeight="1" x14ac:dyDescent="0.2">
      <c r="B64" s="42">
        <f>B63+1</f>
        <v>31</v>
      </c>
      <c r="C64" s="69">
        <v>3899402</v>
      </c>
      <c r="D64" s="43" t="s">
        <v>88</v>
      </c>
      <c r="E64" s="42" t="s">
        <v>20</v>
      </c>
      <c r="F64" s="42">
        <v>1</v>
      </c>
      <c r="G64" s="44">
        <v>0</v>
      </c>
      <c r="H64" s="44">
        <v>310</v>
      </c>
      <c r="I64" s="44">
        <f>+H64*F64</f>
        <v>310</v>
      </c>
      <c r="J64" s="44">
        <v>279</v>
      </c>
      <c r="K64" s="44">
        <f>+J64*F64</f>
        <v>279</v>
      </c>
      <c r="L64" s="44">
        <v>248</v>
      </c>
      <c r="M64" s="44">
        <f>+L64*F64</f>
        <v>248</v>
      </c>
      <c r="N64" s="44">
        <v>217</v>
      </c>
      <c r="O64" s="44">
        <f>+N64*F64</f>
        <v>217</v>
      </c>
      <c r="P64" s="44">
        <v>154</v>
      </c>
      <c r="Q64" s="44">
        <f>+P64*F64</f>
        <v>154</v>
      </c>
      <c r="R64" s="44">
        <v>372</v>
      </c>
      <c r="S64" s="44">
        <f>+R64*F64</f>
        <v>372</v>
      </c>
      <c r="T64" s="44">
        <v>64</v>
      </c>
      <c r="U64" s="44">
        <f>+T64*F64</f>
        <v>64</v>
      </c>
      <c r="V64" s="44">
        <v>63</v>
      </c>
      <c r="W64" s="44">
        <f>+V64*F64</f>
        <v>63</v>
      </c>
      <c r="X64" s="44">
        <v>154</v>
      </c>
      <c r="Y64" s="44">
        <f>+X64*F64</f>
        <v>154</v>
      </c>
      <c r="Z64" s="44">
        <v>6</v>
      </c>
      <c r="AA64" s="44">
        <f>+Z64*F64</f>
        <v>6</v>
      </c>
      <c r="AB64" s="44">
        <v>217</v>
      </c>
      <c r="AC64" s="44">
        <f>+AB64*F64</f>
        <v>217</v>
      </c>
      <c r="AD64" s="44">
        <v>310</v>
      </c>
      <c r="AE64" s="44">
        <f>+AD64*F64</f>
        <v>310</v>
      </c>
      <c r="AF64" s="44">
        <v>651</v>
      </c>
      <c r="AG64" s="44">
        <f>+AF64*F64</f>
        <v>651</v>
      </c>
      <c r="AH64" s="44">
        <v>93</v>
      </c>
      <c r="AI64" s="44">
        <f>+AH64*F64</f>
        <v>93</v>
      </c>
      <c r="AJ64" s="44">
        <v>248</v>
      </c>
      <c r="AK64" s="44">
        <f>+AJ64*F64</f>
        <v>248</v>
      </c>
      <c r="AL64" s="44">
        <v>279</v>
      </c>
      <c r="AM64" s="44">
        <f>+AL64*F64</f>
        <v>279</v>
      </c>
      <c r="AN64" s="44">
        <v>46</v>
      </c>
      <c r="AO64" s="44">
        <f>+AN64*F64</f>
        <v>46</v>
      </c>
      <c r="AP64" s="44">
        <v>22</v>
      </c>
      <c r="AQ64" s="44">
        <f>+AP64*F64</f>
        <v>22</v>
      </c>
      <c r="AR64" s="44">
        <v>155</v>
      </c>
      <c r="AS64" s="44">
        <f>+AR64*F64</f>
        <v>155</v>
      </c>
      <c r="AT64" s="42">
        <f>SUM(H64,J64,L64,N64,R64,V64,Z64,AB64,AD64,AF64,AJ64,AL64,AN64,AP64,AR64)</f>
        <v>3423</v>
      </c>
      <c r="AU64" s="42">
        <f>P64+T64+X64+AH64</f>
        <v>465</v>
      </c>
      <c r="AV64" s="45">
        <f>F64*(AT64+AU64)</f>
        <v>3888</v>
      </c>
      <c r="AW64" s="70"/>
      <c r="AX64" s="42">
        <f t="shared" ref="AX64:AX65" si="214">AX63+1</f>
        <v>31</v>
      </c>
      <c r="AY64" s="69">
        <v>3899402</v>
      </c>
      <c r="AZ64" s="43" t="s">
        <v>88</v>
      </c>
      <c r="BA64" s="42" t="s">
        <v>20</v>
      </c>
      <c r="BB64" s="42">
        <v>1</v>
      </c>
      <c r="BC64" s="44">
        <v>0</v>
      </c>
      <c r="BD64" s="46">
        <v>88</v>
      </c>
      <c r="BE64" s="44">
        <f>+BD64*BB64</f>
        <v>88</v>
      </c>
      <c r="BF64" s="46">
        <v>80</v>
      </c>
      <c r="BG64" s="44">
        <f>+BF64*BB64</f>
        <v>80</v>
      </c>
      <c r="BH64" s="46">
        <v>71</v>
      </c>
      <c r="BI64" s="44">
        <f>+BH64*BB64</f>
        <v>71</v>
      </c>
      <c r="BJ64" s="46">
        <v>40</v>
      </c>
      <c r="BK64" s="44">
        <f>+BJ64*BB64</f>
        <v>40</v>
      </c>
      <c r="BL64" s="46">
        <v>54</v>
      </c>
      <c r="BM64" s="44">
        <f>+BL64*BB64</f>
        <v>54</v>
      </c>
      <c r="BN64" s="46">
        <v>50</v>
      </c>
      <c r="BO64" s="44">
        <f>+BN64*BB64</f>
        <v>50</v>
      </c>
      <c r="BP64" s="46">
        <v>61</v>
      </c>
      <c r="BQ64" s="44">
        <f>+BP64*BB64</f>
        <v>61</v>
      </c>
      <c r="BR64" s="46">
        <v>25</v>
      </c>
      <c r="BS64" s="44">
        <f>+BR64*BB64</f>
        <v>25</v>
      </c>
      <c r="BT64" s="46">
        <v>30</v>
      </c>
      <c r="BU64" s="44">
        <f>+BT64*BB64</f>
        <v>30</v>
      </c>
      <c r="BV64" s="44">
        <v>1</v>
      </c>
      <c r="BW64" s="44">
        <f>+BV64*BB64</f>
        <v>1</v>
      </c>
      <c r="BX64" s="46">
        <v>62</v>
      </c>
      <c r="BY64" s="44">
        <f>+BX64*BB64</f>
        <v>62</v>
      </c>
      <c r="BZ64" s="46">
        <v>88</v>
      </c>
      <c r="CA64" s="44">
        <f>+BZ64*BB64</f>
        <v>88</v>
      </c>
      <c r="CB64" s="46">
        <v>108</v>
      </c>
      <c r="CC64" s="44">
        <f>+CB64*BB64</f>
        <v>108</v>
      </c>
      <c r="CD64" s="46">
        <v>93</v>
      </c>
      <c r="CE64" s="44">
        <f>+CD64*BB64</f>
        <v>93</v>
      </c>
      <c r="CF64" s="46">
        <v>71</v>
      </c>
      <c r="CG64" s="44">
        <f>+CF64*BB64</f>
        <v>71</v>
      </c>
      <c r="CH64" s="46">
        <v>80</v>
      </c>
      <c r="CI64" s="44">
        <f>+CH64*BB64</f>
        <v>80</v>
      </c>
      <c r="CJ64" s="46">
        <v>13</v>
      </c>
      <c r="CK64" s="44">
        <f>+CJ64*BB64</f>
        <v>13</v>
      </c>
      <c r="CL64" s="46">
        <v>6</v>
      </c>
      <c r="CM64" s="44">
        <f>+CL64*BB64</f>
        <v>6</v>
      </c>
      <c r="CN64" s="46">
        <v>44</v>
      </c>
      <c r="CO64" s="44">
        <f>+CN64*BB64</f>
        <v>44</v>
      </c>
      <c r="CP64" s="42">
        <f>SUM(BD64,BF64,BH64,BJ64,BN64,BR64,BV64,BX64,BZ64,CB64,CF64,CH64,CJ64,CL64,CN64)</f>
        <v>827</v>
      </c>
      <c r="CQ64" s="42">
        <f>BL64+BP64+BT64+CD64</f>
        <v>238</v>
      </c>
      <c r="CR64" s="45">
        <f>BB64*(CP64+CQ64)</f>
        <v>1065</v>
      </c>
      <c r="CS64" s="47"/>
      <c r="CT64" s="48">
        <f t="shared" si="72"/>
        <v>0.24160093485246859</v>
      </c>
      <c r="CU64" s="48">
        <f t="shared" si="73"/>
        <v>0.51182795698924732</v>
      </c>
      <c r="CV64" s="48">
        <f t="shared" si="74"/>
        <v>0.27391975308641975</v>
      </c>
      <c r="CW64" s="47"/>
      <c r="CX64" s="8"/>
      <c r="CY64" s="42">
        <f t="shared" ref="CY64:CY65" si="215">CY63+1</f>
        <v>31</v>
      </c>
      <c r="CZ64" s="69">
        <v>3899402</v>
      </c>
      <c r="DA64" s="43" t="s">
        <v>88</v>
      </c>
      <c r="DB64" s="42" t="s">
        <v>20</v>
      </c>
      <c r="DC64" s="42">
        <v>1</v>
      </c>
      <c r="DD64" s="44">
        <v>0</v>
      </c>
      <c r="DE64" s="46">
        <f t="shared" ref="DE64:DE66" si="216">+H64-BD64</f>
        <v>222</v>
      </c>
      <c r="DF64" s="44">
        <f>+DE64*DC64</f>
        <v>222</v>
      </c>
      <c r="DG64" s="46">
        <f t="shared" ref="DG64:DG66" si="217">+J64-BF64</f>
        <v>199</v>
      </c>
      <c r="DH64" s="44">
        <f>+DG64*DC64</f>
        <v>199</v>
      </c>
      <c r="DI64" s="46">
        <f t="shared" ref="DI64:DI66" si="218">+L64-BH64</f>
        <v>177</v>
      </c>
      <c r="DJ64" s="44">
        <f>+DI64*DC64</f>
        <v>177</v>
      </c>
      <c r="DK64" s="46">
        <f t="shared" ref="DK64:DK66" si="219">+N64-BJ64</f>
        <v>177</v>
      </c>
      <c r="DL64" s="44">
        <f>+DK64*DC64</f>
        <v>177</v>
      </c>
      <c r="DM64" s="46">
        <f t="shared" ref="DM64:DM66" si="220">+P64-BL64</f>
        <v>100</v>
      </c>
      <c r="DN64" s="44">
        <f>+DM64*DC64</f>
        <v>100</v>
      </c>
      <c r="DO64" s="46">
        <f t="shared" ref="DO64:DO66" si="221">+R64-BN64</f>
        <v>322</v>
      </c>
      <c r="DP64" s="44">
        <f>+DO64*DC64</f>
        <v>322</v>
      </c>
      <c r="DQ64" s="46">
        <f t="shared" ref="DQ64:DQ66" si="222">+T64-BP64</f>
        <v>3</v>
      </c>
      <c r="DR64" s="44">
        <f>+DQ64*DC64</f>
        <v>3</v>
      </c>
      <c r="DS64" s="46">
        <f t="shared" ref="DS64:DS66" si="223">+V64-BR64</f>
        <v>38</v>
      </c>
      <c r="DT64" s="44">
        <f>+DS64*DC64</f>
        <v>38</v>
      </c>
      <c r="DU64" s="46">
        <f t="shared" ref="DU64:DU66" si="224">+X64-BT64</f>
        <v>124</v>
      </c>
      <c r="DV64" s="44">
        <f>+DU64*DC64</f>
        <v>124</v>
      </c>
      <c r="DW64" s="44">
        <f t="shared" ref="DW64:DW66" si="225">+Z64-BV64</f>
        <v>5</v>
      </c>
      <c r="DX64" s="44">
        <f>+DW64*DC64</f>
        <v>5</v>
      </c>
      <c r="DY64" s="46">
        <f t="shared" ref="DY64:DY66" si="226">+AB64-BX64</f>
        <v>155</v>
      </c>
      <c r="DZ64" s="44">
        <f>+DY64*DC64</f>
        <v>155</v>
      </c>
      <c r="EA64" s="46">
        <f t="shared" ref="EA64:EA66" si="227">+AD64-BZ64</f>
        <v>222</v>
      </c>
      <c r="EB64" s="44">
        <f>+EA64*DC64</f>
        <v>222</v>
      </c>
      <c r="EC64" s="46">
        <f t="shared" ref="EC64:EC66" si="228">+AF64-CB64</f>
        <v>543</v>
      </c>
      <c r="ED64" s="44">
        <f>+EC64*DC64</f>
        <v>543</v>
      </c>
      <c r="EE64" s="46">
        <f t="shared" ref="EE64:EE66" si="229">+AH64-CD64</f>
        <v>0</v>
      </c>
      <c r="EF64" s="44">
        <f>+EE64*DC64</f>
        <v>0</v>
      </c>
      <c r="EG64" s="46">
        <f t="shared" ref="EG64:EG66" si="230">+AJ64-CF64</f>
        <v>177</v>
      </c>
      <c r="EH64" s="44">
        <f>+EG64*DC64</f>
        <v>177</v>
      </c>
      <c r="EI64" s="46">
        <f t="shared" ref="EI64:EI66" si="231">+AL64-CH64</f>
        <v>199</v>
      </c>
      <c r="EJ64" s="44">
        <f>+EI64*DC64</f>
        <v>199</v>
      </c>
      <c r="EK64" s="46">
        <f t="shared" ref="EK64:EK66" si="232">+AN64-CJ64</f>
        <v>33</v>
      </c>
      <c r="EL64" s="44">
        <f>+EK64*DC64</f>
        <v>33</v>
      </c>
      <c r="EM64" s="46">
        <f t="shared" ref="EM64:EM66" si="233">+AP64-CL64</f>
        <v>16</v>
      </c>
      <c r="EN64" s="44">
        <f>+EM64*DC64</f>
        <v>16</v>
      </c>
      <c r="EO64" s="46">
        <f t="shared" ref="EO64:EO66" si="234">+AR64-CN64</f>
        <v>111</v>
      </c>
      <c r="EP64" s="44">
        <f>+EO64*DC64</f>
        <v>111</v>
      </c>
      <c r="EQ64" s="42">
        <f>SUM(DE64,DG64,DI64,DK64,DO64,DS64,DW64,DY64,EA64,EC64,EG64,EI64,EK64,EM64,EO64)</f>
        <v>2596</v>
      </c>
      <c r="ER64" s="42">
        <f>DM64+DQ64+DU64+EE64</f>
        <v>227</v>
      </c>
      <c r="ES64" s="45">
        <f>DC64*(EQ64+ER64)</f>
        <v>2823</v>
      </c>
      <c r="ET64" s="47"/>
      <c r="EU64" s="49">
        <f t="shared" si="212"/>
        <v>0.75839906514753141</v>
      </c>
      <c r="EV64" s="48">
        <f t="shared" si="212"/>
        <v>0.48817204301075268</v>
      </c>
      <c r="EW64" s="48">
        <f t="shared" si="212"/>
        <v>0.7260802469135802</v>
      </c>
      <c r="EX64" s="47"/>
      <c r="EY64" s="47">
        <f t="shared" si="213"/>
        <v>3423</v>
      </c>
      <c r="EZ64" s="47">
        <f t="shared" si="213"/>
        <v>465</v>
      </c>
      <c r="FA64" s="47">
        <f t="shared" si="213"/>
        <v>3888</v>
      </c>
      <c r="FB64" s="47"/>
      <c r="FC64" s="70"/>
      <c r="FD64" s="70"/>
    </row>
    <row r="65" spans="2:160" s="5" customFormat="1" ht="21.75" customHeight="1" x14ac:dyDescent="0.2">
      <c r="B65" s="42">
        <f>B64+1</f>
        <v>32</v>
      </c>
      <c r="C65" s="69">
        <v>3899306</v>
      </c>
      <c r="D65" s="43" t="s">
        <v>89</v>
      </c>
      <c r="E65" s="42" t="s">
        <v>20</v>
      </c>
      <c r="F65" s="42">
        <v>1</v>
      </c>
      <c r="G65" s="44">
        <v>0</v>
      </c>
      <c r="H65" s="44">
        <v>310</v>
      </c>
      <c r="I65" s="44">
        <f>+H65*F65</f>
        <v>310</v>
      </c>
      <c r="J65" s="44">
        <v>279</v>
      </c>
      <c r="K65" s="44">
        <f>+J65*F65</f>
        <v>279</v>
      </c>
      <c r="L65" s="44">
        <v>248</v>
      </c>
      <c r="M65" s="44">
        <f>+L65*F65</f>
        <v>248</v>
      </c>
      <c r="N65" s="44">
        <v>217</v>
      </c>
      <c r="O65" s="44">
        <f>+N65*F65</f>
        <v>217</v>
      </c>
      <c r="P65" s="44">
        <v>154</v>
      </c>
      <c r="Q65" s="44">
        <f>+P65*F65</f>
        <v>154</v>
      </c>
      <c r="R65" s="44">
        <v>372</v>
      </c>
      <c r="S65" s="44">
        <f>+R65*F65</f>
        <v>372</v>
      </c>
      <c r="T65" s="44">
        <v>64</v>
      </c>
      <c r="U65" s="44">
        <f>+T65*F65</f>
        <v>64</v>
      </c>
      <c r="V65" s="44">
        <v>63</v>
      </c>
      <c r="W65" s="44">
        <f>+V65*F65</f>
        <v>63</v>
      </c>
      <c r="X65" s="44">
        <v>154</v>
      </c>
      <c r="Y65" s="44">
        <f>+X65*F65</f>
        <v>154</v>
      </c>
      <c r="Z65" s="44">
        <v>6</v>
      </c>
      <c r="AA65" s="44">
        <f>+Z65*F65</f>
        <v>6</v>
      </c>
      <c r="AB65" s="44">
        <v>217</v>
      </c>
      <c r="AC65" s="44">
        <f>+AB65*F65</f>
        <v>217</v>
      </c>
      <c r="AD65" s="44">
        <v>310</v>
      </c>
      <c r="AE65" s="44">
        <f>+AD65*F65</f>
        <v>310</v>
      </c>
      <c r="AF65" s="44">
        <v>651</v>
      </c>
      <c r="AG65" s="44">
        <f>+AF65*F65</f>
        <v>651</v>
      </c>
      <c r="AH65" s="44">
        <v>93</v>
      </c>
      <c r="AI65" s="44">
        <f>+AH65*F65</f>
        <v>93</v>
      </c>
      <c r="AJ65" s="44">
        <v>248</v>
      </c>
      <c r="AK65" s="44">
        <f>+AJ65*F65</f>
        <v>248</v>
      </c>
      <c r="AL65" s="44">
        <v>279</v>
      </c>
      <c r="AM65" s="44">
        <f>+AL65*F65</f>
        <v>279</v>
      </c>
      <c r="AN65" s="44">
        <v>46</v>
      </c>
      <c r="AO65" s="44">
        <f>+AN65*F65</f>
        <v>46</v>
      </c>
      <c r="AP65" s="44">
        <v>22</v>
      </c>
      <c r="AQ65" s="44">
        <f>+AP65*F65</f>
        <v>22</v>
      </c>
      <c r="AR65" s="44">
        <v>155</v>
      </c>
      <c r="AS65" s="44">
        <f>+AR65*F65</f>
        <v>155</v>
      </c>
      <c r="AT65" s="42">
        <f>SUM(H65,J65,L65,N65,R65,V65,Z65,AB65,AD65,AF65,AJ65,AL65,AN65,AP65,AR65)</f>
        <v>3423</v>
      </c>
      <c r="AU65" s="42">
        <f>P65+T65+X65+AH65</f>
        <v>465</v>
      </c>
      <c r="AV65" s="45">
        <f>F65*(AT65+AU65)</f>
        <v>3888</v>
      </c>
      <c r="AW65" s="70"/>
      <c r="AX65" s="42">
        <f t="shared" si="214"/>
        <v>32</v>
      </c>
      <c r="AY65" s="69">
        <v>3899306</v>
      </c>
      <c r="AZ65" s="43" t="s">
        <v>89</v>
      </c>
      <c r="BA65" s="42" t="s">
        <v>20</v>
      </c>
      <c r="BB65" s="42">
        <v>1</v>
      </c>
      <c r="BC65" s="44">
        <v>0</v>
      </c>
      <c r="BD65" s="46">
        <v>88</v>
      </c>
      <c r="BE65" s="44">
        <f>+BD65*BB65</f>
        <v>88</v>
      </c>
      <c r="BF65" s="46">
        <v>80</v>
      </c>
      <c r="BG65" s="44">
        <f>+BF65*BB65</f>
        <v>80</v>
      </c>
      <c r="BH65" s="46">
        <v>71</v>
      </c>
      <c r="BI65" s="44">
        <f>+BH65*BB65</f>
        <v>71</v>
      </c>
      <c r="BJ65" s="46">
        <v>40</v>
      </c>
      <c r="BK65" s="44">
        <f>+BJ65*BB65</f>
        <v>40</v>
      </c>
      <c r="BL65" s="46">
        <v>54</v>
      </c>
      <c r="BM65" s="44">
        <f>+BL65*BB65</f>
        <v>54</v>
      </c>
      <c r="BN65" s="46">
        <v>50</v>
      </c>
      <c r="BO65" s="44">
        <f>+BN65*BB65</f>
        <v>50</v>
      </c>
      <c r="BP65" s="46">
        <v>61</v>
      </c>
      <c r="BQ65" s="44">
        <f>+BP65*BB65</f>
        <v>61</v>
      </c>
      <c r="BR65" s="46">
        <v>25</v>
      </c>
      <c r="BS65" s="44">
        <f>+BR65*BB65</f>
        <v>25</v>
      </c>
      <c r="BT65" s="46">
        <v>30</v>
      </c>
      <c r="BU65" s="44">
        <f>+BT65*BB65</f>
        <v>30</v>
      </c>
      <c r="BV65" s="44">
        <v>1</v>
      </c>
      <c r="BW65" s="44">
        <f>+BV65*BB65</f>
        <v>1</v>
      </c>
      <c r="BX65" s="46">
        <v>62</v>
      </c>
      <c r="BY65" s="44">
        <f>+BX65*BB65</f>
        <v>62</v>
      </c>
      <c r="BZ65" s="46">
        <v>88</v>
      </c>
      <c r="CA65" s="44">
        <f>+BZ65*BB65</f>
        <v>88</v>
      </c>
      <c r="CB65" s="46">
        <v>108</v>
      </c>
      <c r="CC65" s="44">
        <f>+CB65*BB65</f>
        <v>108</v>
      </c>
      <c r="CD65" s="46">
        <v>93</v>
      </c>
      <c r="CE65" s="44">
        <f>+CD65*BB65</f>
        <v>93</v>
      </c>
      <c r="CF65" s="46">
        <v>71</v>
      </c>
      <c r="CG65" s="44">
        <f>+CF65*BB65</f>
        <v>71</v>
      </c>
      <c r="CH65" s="46">
        <v>80</v>
      </c>
      <c r="CI65" s="44">
        <f>+CH65*BB65</f>
        <v>80</v>
      </c>
      <c r="CJ65" s="46">
        <v>13</v>
      </c>
      <c r="CK65" s="44">
        <f>+CJ65*BB65</f>
        <v>13</v>
      </c>
      <c r="CL65" s="46">
        <v>6</v>
      </c>
      <c r="CM65" s="44">
        <f>+CL65*BB65</f>
        <v>6</v>
      </c>
      <c r="CN65" s="46">
        <v>44</v>
      </c>
      <c r="CO65" s="44">
        <f>+CN65*BB65</f>
        <v>44</v>
      </c>
      <c r="CP65" s="42">
        <f>SUM(BD65,BF65,BH65,BJ65,BN65,BR65,BV65,BX65,BZ65,CB65,CF65,CH65,CJ65,CL65,CN65)</f>
        <v>827</v>
      </c>
      <c r="CQ65" s="42">
        <f>BL65+BP65+BT65+CD65</f>
        <v>238</v>
      </c>
      <c r="CR65" s="45">
        <f>BB65*(CP65+CQ65)</f>
        <v>1065</v>
      </c>
      <c r="CS65" s="47"/>
      <c r="CT65" s="48">
        <f t="shared" si="72"/>
        <v>0.24160093485246859</v>
      </c>
      <c r="CU65" s="48">
        <f t="shared" si="73"/>
        <v>0.51182795698924732</v>
      </c>
      <c r="CV65" s="48">
        <f t="shared" si="74"/>
        <v>0.27391975308641975</v>
      </c>
      <c r="CW65" s="47"/>
      <c r="CX65" s="8"/>
      <c r="CY65" s="42">
        <f t="shared" si="215"/>
        <v>32</v>
      </c>
      <c r="CZ65" s="69">
        <v>3899306</v>
      </c>
      <c r="DA65" s="43" t="s">
        <v>89</v>
      </c>
      <c r="DB65" s="42" t="s">
        <v>20</v>
      </c>
      <c r="DC65" s="42">
        <v>1</v>
      </c>
      <c r="DD65" s="44">
        <v>0</v>
      </c>
      <c r="DE65" s="46">
        <f t="shared" si="216"/>
        <v>222</v>
      </c>
      <c r="DF65" s="44">
        <f>+DE65*DC65</f>
        <v>222</v>
      </c>
      <c r="DG65" s="46">
        <f t="shared" si="217"/>
        <v>199</v>
      </c>
      <c r="DH65" s="44">
        <f>+DG65*DC65</f>
        <v>199</v>
      </c>
      <c r="DI65" s="46">
        <f t="shared" si="218"/>
        <v>177</v>
      </c>
      <c r="DJ65" s="44">
        <f>+DI65*DC65</f>
        <v>177</v>
      </c>
      <c r="DK65" s="46">
        <f t="shared" si="219"/>
        <v>177</v>
      </c>
      <c r="DL65" s="44">
        <f>+DK65*DC65</f>
        <v>177</v>
      </c>
      <c r="DM65" s="46">
        <f t="shared" si="220"/>
        <v>100</v>
      </c>
      <c r="DN65" s="44">
        <f>+DM65*DC65</f>
        <v>100</v>
      </c>
      <c r="DO65" s="46">
        <f t="shared" si="221"/>
        <v>322</v>
      </c>
      <c r="DP65" s="44">
        <f>+DO65*DC65</f>
        <v>322</v>
      </c>
      <c r="DQ65" s="46">
        <f t="shared" si="222"/>
        <v>3</v>
      </c>
      <c r="DR65" s="44">
        <f>+DQ65*DC65</f>
        <v>3</v>
      </c>
      <c r="DS65" s="46">
        <f t="shared" si="223"/>
        <v>38</v>
      </c>
      <c r="DT65" s="44">
        <f>+DS65*DC65</f>
        <v>38</v>
      </c>
      <c r="DU65" s="46">
        <f t="shared" si="224"/>
        <v>124</v>
      </c>
      <c r="DV65" s="44">
        <f>+DU65*DC65</f>
        <v>124</v>
      </c>
      <c r="DW65" s="44">
        <f t="shared" si="225"/>
        <v>5</v>
      </c>
      <c r="DX65" s="44">
        <f>+DW65*DC65</f>
        <v>5</v>
      </c>
      <c r="DY65" s="46">
        <f t="shared" si="226"/>
        <v>155</v>
      </c>
      <c r="DZ65" s="44">
        <f>+DY65*DC65</f>
        <v>155</v>
      </c>
      <c r="EA65" s="46">
        <f t="shared" si="227"/>
        <v>222</v>
      </c>
      <c r="EB65" s="44">
        <f>+EA65*DC65</f>
        <v>222</v>
      </c>
      <c r="EC65" s="46">
        <f t="shared" si="228"/>
        <v>543</v>
      </c>
      <c r="ED65" s="44">
        <f>+EC65*DC65</f>
        <v>543</v>
      </c>
      <c r="EE65" s="46">
        <f t="shared" si="229"/>
        <v>0</v>
      </c>
      <c r="EF65" s="44">
        <f>+EE65*DC65</f>
        <v>0</v>
      </c>
      <c r="EG65" s="46">
        <f t="shared" si="230"/>
        <v>177</v>
      </c>
      <c r="EH65" s="44">
        <f>+EG65*DC65</f>
        <v>177</v>
      </c>
      <c r="EI65" s="46">
        <f t="shared" si="231"/>
        <v>199</v>
      </c>
      <c r="EJ65" s="44">
        <f>+EI65*DC65</f>
        <v>199</v>
      </c>
      <c r="EK65" s="46">
        <f t="shared" si="232"/>
        <v>33</v>
      </c>
      <c r="EL65" s="44">
        <f>+EK65*DC65</f>
        <v>33</v>
      </c>
      <c r="EM65" s="46">
        <f t="shared" si="233"/>
        <v>16</v>
      </c>
      <c r="EN65" s="44">
        <f>+EM65*DC65</f>
        <v>16</v>
      </c>
      <c r="EO65" s="46">
        <f t="shared" si="234"/>
        <v>111</v>
      </c>
      <c r="EP65" s="44">
        <f>+EO65*DC65</f>
        <v>111</v>
      </c>
      <c r="EQ65" s="42">
        <f>SUM(DE65,DG65,DI65,DK65,DO65,DS65,DW65,DY65,EA65,EC65,EG65,EI65,EK65,EM65,EO65)</f>
        <v>2596</v>
      </c>
      <c r="ER65" s="42">
        <f>DM65+DQ65+DU65+EE65</f>
        <v>227</v>
      </c>
      <c r="ES65" s="45">
        <f>DC65*(EQ65+ER65)</f>
        <v>2823</v>
      </c>
      <c r="ET65" s="47"/>
      <c r="EU65" s="49">
        <f t="shared" si="212"/>
        <v>0.75839906514753141</v>
      </c>
      <c r="EV65" s="48">
        <f t="shared" si="212"/>
        <v>0.48817204301075268</v>
      </c>
      <c r="EW65" s="48">
        <f t="shared" si="212"/>
        <v>0.7260802469135802</v>
      </c>
      <c r="EX65" s="47"/>
      <c r="EY65" s="47">
        <f t="shared" si="213"/>
        <v>3423</v>
      </c>
      <c r="EZ65" s="47">
        <f t="shared" si="213"/>
        <v>465</v>
      </c>
      <c r="FA65" s="47">
        <f t="shared" si="213"/>
        <v>3888</v>
      </c>
      <c r="FB65" s="47"/>
      <c r="FC65" s="70"/>
      <c r="FD65" s="70"/>
    </row>
    <row r="66" spans="2:160" s="5" customFormat="1" ht="21.75" customHeight="1" x14ac:dyDescent="0.2">
      <c r="B66" s="42">
        <f>B65+1</f>
        <v>33</v>
      </c>
      <c r="C66" s="69">
        <v>3891103</v>
      </c>
      <c r="D66" s="43" t="s">
        <v>90</v>
      </c>
      <c r="E66" s="42" t="s">
        <v>20</v>
      </c>
      <c r="F66" s="42">
        <v>1</v>
      </c>
      <c r="G66" s="44">
        <v>0</v>
      </c>
      <c r="H66" s="44">
        <v>310</v>
      </c>
      <c r="I66" s="44">
        <f>+H66*F66</f>
        <v>310</v>
      </c>
      <c r="J66" s="44">
        <v>279</v>
      </c>
      <c r="K66" s="44">
        <f>+J66*F66</f>
        <v>279</v>
      </c>
      <c r="L66" s="44">
        <v>248</v>
      </c>
      <c r="M66" s="44">
        <f>+L66*F66</f>
        <v>248</v>
      </c>
      <c r="N66" s="44">
        <v>217</v>
      </c>
      <c r="O66" s="44">
        <f>+N66*F66</f>
        <v>217</v>
      </c>
      <c r="P66" s="44">
        <v>154</v>
      </c>
      <c r="Q66" s="44">
        <f>+P66*F66</f>
        <v>154</v>
      </c>
      <c r="R66" s="44">
        <v>372</v>
      </c>
      <c r="S66" s="44">
        <f>+R66*F66</f>
        <v>372</v>
      </c>
      <c r="T66" s="44">
        <v>64</v>
      </c>
      <c r="U66" s="44">
        <f>+T66*F66</f>
        <v>64</v>
      </c>
      <c r="V66" s="44">
        <v>63</v>
      </c>
      <c r="W66" s="44">
        <f>+V66*F66</f>
        <v>63</v>
      </c>
      <c r="X66" s="44">
        <v>154</v>
      </c>
      <c r="Y66" s="44">
        <f>+X66*F66</f>
        <v>154</v>
      </c>
      <c r="Z66" s="44">
        <v>6</v>
      </c>
      <c r="AA66" s="44">
        <f>+Z66*F66</f>
        <v>6</v>
      </c>
      <c r="AB66" s="44">
        <v>217</v>
      </c>
      <c r="AC66" s="44">
        <f>+AB66*F66</f>
        <v>217</v>
      </c>
      <c r="AD66" s="44">
        <v>310</v>
      </c>
      <c r="AE66" s="44">
        <f>+AD66*F66</f>
        <v>310</v>
      </c>
      <c r="AF66" s="44">
        <v>651</v>
      </c>
      <c r="AG66" s="44">
        <f>+AF66*F66</f>
        <v>651</v>
      </c>
      <c r="AH66" s="44">
        <v>93</v>
      </c>
      <c r="AI66" s="44">
        <f>+AH66*F66</f>
        <v>93</v>
      </c>
      <c r="AJ66" s="44">
        <v>248</v>
      </c>
      <c r="AK66" s="44">
        <f>+AJ66*F66</f>
        <v>248</v>
      </c>
      <c r="AL66" s="44">
        <v>279</v>
      </c>
      <c r="AM66" s="44">
        <f>+AL66*F66</f>
        <v>279</v>
      </c>
      <c r="AN66" s="44">
        <v>46</v>
      </c>
      <c r="AO66" s="44">
        <f>+AN66*F66</f>
        <v>46</v>
      </c>
      <c r="AP66" s="44">
        <v>22</v>
      </c>
      <c r="AQ66" s="44">
        <f>+AP66*F66</f>
        <v>22</v>
      </c>
      <c r="AR66" s="44">
        <v>155</v>
      </c>
      <c r="AS66" s="44">
        <f>+AR66*F66</f>
        <v>155</v>
      </c>
      <c r="AT66" s="42">
        <f>SUM(H66,J66,L66,N66,R66,V66,Z66,AB66,AD66,AF66,AJ66,AL66,AN66,AP66,AR66)</f>
        <v>3423</v>
      </c>
      <c r="AU66" s="42">
        <f>P66+T66+X66+AH66</f>
        <v>465</v>
      </c>
      <c r="AV66" s="45">
        <f>F66*(AT66+AU66)</f>
        <v>3888</v>
      </c>
      <c r="AW66" s="70"/>
      <c r="AX66" s="42">
        <f>AX65+1</f>
        <v>33</v>
      </c>
      <c r="AY66" s="69">
        <v>3891103</v>
      </c>
      <c r="AZ66" s="43" t="s">
        <v>90</v>
      </c>
      <c r="BA66" s="42" t="s">
        <v>20</v>
      </c>
      <c r="BB66" s="42">
        <v>1</v>
      </c>
      <c r="BC66" s="44">
        <v>0</v>
      </c>
      <c r="BD66" s="46">
        <v>88</v>
      </c>
      <c r="BE66" s="44">
        <f>+BD66*BB66</f>
        <v>88</v>
      </c>
      <c r="BF66" s="46">
        <v>80</v>
      </c>
      <c r="BG66" s="44">
        <f>+BF66*BB66</f>
        <v>80</v>
      </c>
      <c r="BH66" s="46">
        <v>71</v>
      </c>
      <c r="BI66" s="44">
        <f>+BH66*BB66</f>
        <v>71</v>
      </c>
      <c r="BJ66" s="46">
        <v>40</v>
      </c>
      <c r="BK66" s="44">
        <f>+BJ66*BB66</f>
        <v>40</v>
      </c>
      <c r="BL66" s="46">
        <v>54</v>
      </c>
      <c r="BM66" s="44">
        <f>+BL66*BB66</f>
        <v>54</v>
      </c>
      <c r="BN66" s="46">
        <v>50</v>
      </c>
      <c r="BO66" s="44">
        <f>+BN66*BB66</f>
        <v>50</v>
      </c>
      <c r="BP66" s="46">
        <v>61</v>
      </c>
      <c r="BQ66" s="44">
        <f>+BP66*BB66</f>
        <v>61</v>
      </c>
      <c r="BR66" s="46">
        <v>25</v>
      </c>
      <c r="BS66" s="44">
        <f>+BR66*BB66</f>
        <v>25</v>
      </c>
      <c r="BT66" s="46">
        <v>30</v>
      </c>
      <c r="BU66" s="44">
        <f>+BT66*BB66</f>
        <v>30</v>
      </c>
      <c r="BV66" s="44">
        <v>1</v>
      </c>
      <c r="BW66" s="44">
        <f>+BV66*BB66</f>
        <v>1</v>
      </c>
      <c r="BX66" s="46">
        <v>62</v>
      </c>
      <c r="BY66" s="44">
        <f>+BX66*BB66</f>
        <v>62</v>
      </c>
      <c r="BZ66" s="46">
        <v>88</v>
      </c>
      <c r="CA66" s="44">
        <f>+BZ66*BB66</f>
        <v>88</v>
      </c>
      <c r="CB66" s="46">
        <v>108</v>
      </c>
      <c r="CC66" s="44">
        <f>+CB66*BB66</f>
        <v>108</v>
      </c>
      <c r="CD66" s="46">
        <v>93</v>
      </c>
      <c r="CE66" s="44">
        <f>+CD66*BB66</f>
        <v>93</v>
      </c>
      <c r="CF66" s="46">
        <v>71</v>
      </c>
      <c r="CG66" s="44">
        <f>+CF66*BB66</f>
        <v>71</v>
      </c>
      <c r="CH66" s="46">
        <v>80</v>
      </c>
      <c r="CI66" s="44">
        <f>+CH66*BB66</f>
        <v>80</v>
      </c>
      <c r="CJ66" s="46">
        <v>13</v>
      </c>
      <c r="CK66" s="44">
        <f>+CJ66*BB66</f>
        <v>13</v>
      </c>
      <c r="CL66" s="46">
        <v>6</v>
      </c>
      <c r="CM66" s="44">
        <f>+CL66*BB66</f>
        <v>6</v>
      </c>
      <c r="CN66" s="46">
        <v>44</v>
      </c>
      <c r="CO66" s="44">
        <f>+CN66*BB66</f>
        <v>44</v>
      </c>
      <c r="CP66" s="42">
        <f>SUM(BD66,BF66,BH66,BJ66,BN66,BR66,BV66,BX66,BZ66,CB66,CF66,CH66,CJ66,CL66,CN66)</f>
        <v>827</v>
      </c>
      <c r="CQ66" s="42">
        <f>BL66+BP66+BT66+CD66</f>
        <v>238</v>
      </c>
      <c r="CR66" s="45">
        <f>BB66*(CP66+CQ66)</f>
        <v>1065</v>
      </c>
      <c r="CS66" s="47"/>
      <c r="CT66" s="48">
        <f t="shared" si="72"/>
        <v>0.24160093485246859</v>
      </c>
      <c r="CU66" s="48">
        <f t="shared" si="73"/>
        <v>0.51182795698924732</v>
      </c>
      <c r="CV66" s="48">
        <f t="shared" si="74"/>
        <v>0.27391975308641975</v>
      </c>
      <c r="CW66" s="47"/>
      <c r="CX66" s="8"/>
      <c r="CY66" s="42">
        <f>CY65+1</f>
        <v>33</v>
      </c>
      <c r="CZ66" s="69">
        <v>3891103</v>
      </c>
      <c r="DA66" s="43" t="s">
        <v>90</v>
      </c>
      <c r="DB66" s="42" t="s">
        <v>20</v>
      </c>
      <c r="DC66" s="42">
        <v>1</v>
      </c>
      <c r="DD66" s="44">
        <v>0</v>
      </c>
      <c r="DE66" s="46">
        <f t="shared" si="216"/>
        <v>222</v>
      </c>
      <c r="DF66" s="44">
        <f>+DE66*DC66</f>
        <v>222</v>
      </c>
      <c r="DG66" s="46">
        <f t="shared" si="217"/>
        <v>199</v>
      </c>
      <c r="DH66" s="44">
        <f>+DG66*DC66</f>
        <v>199</v>
      </c>
      <c r="DI66" s="46">
        <f t="shared" si="218"/>
        <v>177</v>
      </c>
      <c r="DJ66" s="44">
        <f>+DI66*DC66</f>
        <v>177</v>
      </c>
      <c r="DK66" s="46">
        <f t="shared" si="219"/>
        <v>177</v>
      </c>
      <c r="DL66" s="44">
        <f>+DK66*DC66</f>
        <v>177</v>
      </c>
      <c r="DM66" s="46">
        <f t="shared" si="220"/>
        <v>100</v>
      </c>
      <c r="DN66" s="44">
        <f>+DM66*DC66</f>
        <v>100</v>
      </c>
      <c r="DO66" s="46">
        <f t="shared" si="221"/>
        <v>322</v>
      </c>
      <c r="DP66" s="44">
        <f>+DO66*DC66</f>
        <v>322</v>
      </c>
      <c r="DQ66" s="46">
        <f t="shared" si="222"/>
        <v>3</v>
      </c>
      <c r="DR66" s="44">
        <f>+DQ66*DC66</f>
        <v>3</v>
      </c>
      <c r="DS66" s="46">
        <f t="shared" si="223"/>
        <v>38</v>
      </c>
      <c r="DT66" s="44">
        <f>+DS66*DC66</f>
        <v>38</v>
      </c>
      <c r="DU66" s="46">
        <f t="shared" si="224"/>
        <v>124</v>
      </c>
      <c r="DV66" s="44">
        <f>+DU66*DC66</f>
        <v>124</v>
      </c>
      <c r="DW66" s="44">
        <f t="shared" si="225"/>
        <v>5</v>
      </c>
      <c r="DX66" s="44">
        <f>+DW66*DC66</f>
        <v>5</v>
      </c>
      <c r="DY66" s="46">
        <f t="shared" si="226"/>
        <v>155</v>
      </c>
      <c r="DZ66" s="44">
        <f>+DY66*DC66</f>
        <v>155</v>
      </c>
      <c r="EA66" s="46">
        <f t="shared" si="227"/>
        <v>222</v>
      </c>
      <c r="EB66" s="44">
        <f>+EA66*DC66</f>
        <v>222</v>
      </c>
      <c r="EC66" s="46">
        <f t="shared" si="228"/>
        <v>543</v>
      </c>
      <c r="ED66" s="44">
        <f>+EC66*DC66</f>
        <v>543</v>
      </c>
      <c r="EE66" s="46">
        <f t="shared" si="229"/>
        <v>0</v>
      </c>
      <c r="EF66" s="44">
        <f>+EE66*DC66</f>
        <v>0</v>
      </c>
      <c r="EG66" s="46">
        <f t="shared" si="230"/>
        <v>177</v>
      </c>
      <c r="EH66" s="44">
        <f>+EG66*DC66</f>
        <v>177</v>
      </c>
      <c r="EI66" s="46">
        <f t="shared" si="231"/>
        <v>199</v>
      </c>
      <c r="EJ66" s="44">
        <f>+EI66*DC66</f>
        <v>199</v>
      </c>
      <c r="EK66" s="46">
        <f t="shared" si="232"/>
        <v>33</v>
      </c>
      <c r="EL66" s="44">
        <f>+EK66*DC66</f>
        <v>33</v>
      </c>
      <c r="EM66" s="46">
        <f t="shared" si="233"/>
        <v>16</v>
      </c>
      <c r="EN66" s="44">
        <f>+EM66*DC66</f>
        <v>16</v>
      </c>
      <c r="EO66" s="46">
        <f t="shared" si="234"/>
        <v>111</v>
      </c>
      <c r="EP66" s="44">
        <f>+EO66*DC66</f>
        <v>111</v>
      </c>
      <c r="EQ66" s="42">
        <f>SUM(DE66,DG66,DI66,DK66,DO66,DS66,DW66,DY66,EA66,EC66,EG66,EI66,EK66,EM66,EO66)</f>
        <v>2596</v>
      </c>
      <c r="ER66" s="42">
        <f>DM66+DQ66+DU66+EE66</f>
        <v>227</v>
      </c>
      <c r="ES66" s="45">
        <f>DC66*(EQ66+ER66)</f>
        <v>2823</v>
      </c>
      <c r="ET66" s="47"/>
      <c r="EU66" s="49">
        <f t="shared" si="212"/>
        <v>0.75839906514753141</v>
      </c>
      <c r="EV66" s="48">
        <f t="shared" si="212"/>
        <v>0.48817204301075268</v>
      </c>
      <c r="EW66" s="48">
        <f t="shared" si="212"/>
        <v>0.7260802469135802</v>
      </c>
      <c r="EX66" s="47"/>
      <c r="EY66" s="47">
        <f t="shared" si="213"/>
        <v>3423</v>
      </c>
      <c r="EZ66" s="47">
        <f t="shared" si="213"/>
        <v>465</v>
      </c>
      <c r="FA66" s="47">
        <f t="shared" si="213"/>
        <v>3888</v>
      </c>
      <c r="FB66" s="47"/>
      <c r="FC66" s="70"/>
      <c r="FD66" s="70"/>
    </row>
    <row r="67" spans="2:160" ht="12.75" x14ac:dyDescent="0.25">
      <c r="B67" s="15" t="s">
        <v>3</v>
      </c>
      <c r="C67" s="16"/>
      <c r="D67" s="16"/>
      <c r="E67" s="15" t="s">
        <v>4</v>
      </c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6"/>
      <c r="AX67" s="15" t="s">
        <v>3</v>
      </c>
      <c r="AY67" s="15"/>
      <c r="AZ67" s="15"/>
      <c r="BA67" s="17" t="s">
        <v>4</v>
      </c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8"/>
      <c r="CT67" s="53"/>
      <c r="CU67" s="53"/>
      <c r="CV67" s="53"/>
      <c r="CW67" s="18"/>
      <c r="CX67" s="8"/>
      <c r="CY67" s="15" t="s">
        <v>3</v>
      </c>
      <c r="CZ67" s="15"/>
      <c r="DA67" s="15"/>
      <c r="DB67" s="17" t="s">
        <v>4</v>
      </c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8"/>
      <c r="EU67" s="54"/>
      <c r="EV67" s="53"/>
      <c r="EW67" s="53"/>
      <c r="EX67" s="18"/>
      <c r="EY67" s="47"/>
      <c r="EZ67" s="47"/>
      <c r="FA67" s="47"/>
      <c r="FB67" s="18"/>
      <c r="FC67" s="6"/>
      <c r="FD67" s="6"/>
    </row>
    <row r="68" spans="2:160" ht="12.75" x14ac:dyDescent="0.25">
      <c r="B68" s="71" t="s">
        <v>58</v>
      </c>
      <c r="C68" s="22"/>
      <c r="D68" s="22"/>
      <c r="E68" s="15" t="s">
        <v>59</v>
      </c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6"/>
      <c r="AX68" s="72" t="s">
        <v>110</v>
      </c>
      <c r="AY68" s="72"/>
      <c r="AZ68" s="72"/>
      <c r="BA68" s="15" t="s">
        <v>111</v>
      </c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8"/>
      <c r="CT68" s="53"/>
      <c r="CU68" s="53"/>
      <c r="CV68" s="53"/>
      <c r="CW68" s="18"/>
      <c r="CX68" s="8"/>
      <c r="CY68" s="72" t="s">
        <v>110</v>
      </c>
      <c r="CZ68" s="72"/>
      <c r="DA68" s="72"/>
      <c r="DB68" s="15" t="s">
        <v>111</v>
      </c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8"/>
      <c r="EU68" s="54"/>
      <c r="EV68" s="53"/>
      <c r="EW68" s="53"/>
      <c r="EX68" s="18"/>
      <c r="EY68" s="47"/>
      <c r="EZ68" s="47"/>
      <c r="FA68" s="47"/>
      <c r="FB68" s="18"/>
      <c r="FC68" s="6"/>
      <c r="FD68" s="6"/>
    </row>
    <row r="69" spans="2:160" ht="21.75" customHeight="1" x14ac:dyDescent="0.25">
      <c r="B69" s="15" t="s">
        <v>7</v>
      </c>
      <c r="C69" s="24" t="s">
        <v>0</v>
      </c>
      <c r="D69" s="25" t="s">
        <v>8</v>
      </c>
      <c r="E69" s="25" t="s">
        <v>1</v>
      </c>
      <c r="F69" s="26" t="s">
        <v>9</v>
      </c>
      <c r="G69" s="25" t="s">
        <v>10</v>
      </c>
      <c r="H69" s="17" t="s">
        <v>35</v>
      </c>
      <c r="I69" s="17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60"/>
      <c r="AR69" s="59"/>
      <c r="AS69" s="59"/>
      <c r="AT69" s="55" t="s">
        <v>12</v>
      </c>
      <c r="AU69" s="28" t="s">
        <v>13</v>
      </c>
      <c r="AV69" s="24" t="s">
        <v>14</v>
      </c>
      <c r="AW69" s="6"/>
      <c r="AX69" s="15" t="s">
        <v>7</v>
      </c>
      <c r="AY69" s="24" t="s">
        <v>0</v>
      </c>
      <c r="AZ69" s="25" t="s">
        <v>8</v>
      </c>
      <c r="BA69" s="25" t="s">
        <v>1</v>
      </c>
      <c r="BB69" s="25" t="s">
        <v>9</v>
      </c>
      <c r="BC69" s="25" t="s">
        <v>10</v>
      </c>
      <c r="BD69" s="17" t="s">
        <v>35</v>
      </c>
      <c r="BE69" s="17"/>
      <c r="BF69" s="73"/>
      <c r="BG69" s="73"/>
      <c r="BH69" s="73"/>
      <c r="BI69" s="73"/>
      <c r="BJ69" s="73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  <c r="CE69" s="73"/>
      <c r="CF69" s="73"/>
      <c r="CG69" s="73"/>
      <c r="CH69" s="73"/>
      <c r="CI69" s="73"/>
      <c r="CJ69" s="73"/>
      <c r="CK69" s="73"/>
      <c r="CL69" s="73"/>
      <c r="CM69" s="60"/>
      <c r="CN69" s="59"/>
      <c r="CO69" s="59"/>
      <c r="CP69" s="27" t="s">
        <v>12</v>
      </c>
      <c r="CQ69" s="28" t="s">
        <v>13</v>
      </c>
      <c r="CR69" s="24" t="s">
        <v>14</v>
      </c>
      <c r="CS69" s="30"/>
      <c r="CT69" s="27" t="s">
        <v>114</v>
      </c>
      <c r="CU69" s="28" t="s">
        <v>115</v>
      </c>
      <c r="CV69" s="24" t="s">
        <v>116</v>
      </c>
      <c r="CW69" s="30"/>
      <c r="CX69" s="8"/>
      <c r="CY69" s="15" t="s">
        <v>7</v>
      </c>
      <c r="CZ69" s="24" t="s">
        <v>0</v>
      </c>
      <c r="DA69" s="25" t="s">
        <v>8</v>
      </c>
      <c r="DB69" s="25" t="s">
        <v>1</v>
      </c>
      <c r="DC69" s="25" t="s">
        <v>9</v>
      </c>
      <c r="DD69" s="25" t="s">
        <v>10</v>
      </c>
      <c r="DE69" s="17" t="s">
        <v>35</v>
      </c>
      <c r="DF69" s="17"/>
      <c r="DG69" s="73"/>
      <c r="DH69" s="73"/>
      <c r="DI69" s="73"/>
      <c r="DJ69" s="73"/>
      <c r="DK69" s="73"/>
      <c r="DL69" s="73"/>
      <c r="DM69" s="73"/>
      <c r="DN69" s="73"/>
      <c r="DO69" s="73"/>
      <c r="DP69" s="73"/>
      <c r="DQ69" s="73"/>
      <c r="DR69" s="73"/>
      <c r="DS69" s="73"/>
      <c r="DT69" s="73"/>
      <c r="DU69" s="73"/>
      <c r="DV69" s="73"/>
      <c r="DW69" s="73"/>
      <c r="DX69" s="73"/>
      <c r="DY69" s="73"/>
      <c r="DZ69" s="73"/>
      <c r="EA69" s="73"/>
      <c r="EB69" s="73"/>
      <c r="EC69" s="73"/>
      <c r="ED69" s="73"/>
      <c r="EE69" s="73"/>
      <c r="EF69" s="73"/>
      <c r="EG69" s="73"/>
      <c r="EH69" s="73"/>
      <c r="EI69" s="73"/>
      <c r="EJ69" s="73"/>
      <c r="EK69" s="73"/>
      <c r="EL69" s="73"/>
      <c r="EM69" s="73"/>
      <c r="EN69" s="60"/>
      <c r="EO69" s="59"/>
      <c r="EP69" s="59"/>
      <c r="EQ69" s="27" t="s">
        <v>12</v>
      </c>
      <c r="ER69" s="28" t="s">
        <v>13</v>
      </c>
      <c r="ES69" s="24" t="s">
        <v>14</v>
      </c>
      <c r="ET69" s="30"/>
      <c r="EU69" s="56" t="s">
        <v>114</v>
      </c>
      <c r="EV69" s="28" t="s">
        <v>115</v>
      </c>
      <c r="EW69" s="24" t="s">
        <v>116</v>
      </c>
      <c r="EX69" s="30"/>
      <c r="EY69" s="47"/>
      <c r="EZ69" s="47"/>
      <c r="FA69" s="47"/>
      <c r="FB69" s="30"/>
      <c r="FC69" s="6"/>
      <c r="FD69" s="6"/>
    </row>
    <row r="70" spans="2:160" ht="100.5" customHeight="1" x14ac:dyDescent="0.25">
      <c r="B70" s="31"/>
      <c r="C70" s="16"/>
      <c r="D70" s="16"/>
      <c r="E70" s="31"/>
      <c r="F70" s="32"/>
      <c r="G70" s="31"/>
      <c r="H70" s="33" t="s">
        <v>61</v>
      </c>
      <c r="I70" s="34" t="s">
        <v>94</v>
      </c>
      <c r="J70" s="33" t="s">
        <v>62</v>
      </c>
      <c r="K70" s="34" t="s">
        <v>95</v>
      </c>
      <c r="L70" s="33" t="s">
        <v>63</v>
      </c>
      <c r="M70" s="35" t="s">
        <v>96</v>
      </c>
      <c r="N70" s="33" t="s">
        <v>64</v>
      </c>
      <c r="O70" s="35" t="s">
        <v>97</v>
      </c>
      <c r="P70" s="36" t="s">
        <v>15</v>
      </c>
      <c r="Q70" s="36" t="s">
        <v>98</v>
      </c>
      <c r="R70" s="33" t="s">
        <v>65</v>
      </c>
      <c r="S70" s="35" t="s">
        <v>99</v>
      </c>
      <c r="T70" s="36" t="s">
        <v>16</v>
      </c>
      <c r="U70" s="36" t="s">
        <v>99</v>
      </c>
      <c r="V70" s="33" t="s">
        <v>66</v>
      </c>
      <c r="W70" s="35" t="s">
        <v>100</v>
      </c>
      <c r="X70" s="36" t="s">
        <v>17</v>
      </c>
      <c r="Y70" s="36" t="s">
        <v>100</v>
      </c>
      <c r="Z70" s="33" t="s">
        <v>67</v>
      </c>
      <c r="AA70" s="35" t="s">
        <v>101</v>
      </c>
      <c r="AB70" s="33" t="s">
        <v>68</v>
      </c>
      <c r="AC70" s="35" t="s">
        <v>102</v>
      </c>
      <c r="AD70" s="33" t="s">
        <v>69</v>
      </c>
      <c r="AE70" s="35" t="s">
        <v>103</v>
      </c>
      <c r="AF70" s="33" t="s">
        <v>70</v>
      </c>
      <c r="AG70" s="35" t="s">
        <v>104</v>
      </c>
      <c r="AH70" s="36" t="s">
        <v>18</v>
      </c>
      <c r="AI70" s="36" t="s">
        <v>104</v>
      </c>
      <c r="AJ70" s="33" t="s">
        <v>71</v>
      </c>
      <c r="AK70" s="35" t="s">
        <v>105</v>
      </c>
      <c r="AL70" s="33" t="s">
        <v>72</v>
      </c>
      <c r="AM70" s="35" t="s">
        <v>106</v>
      </c>
      <c r="AN70" s="33" t="s">
        <v>73</v>
      </c>
      <c r="AO70" s="35" t="s">
        <v>107</v>
      </c>
      <c r="AP70" s="33" t="s">
        <v>74</v>
      </c>
      <c r="AQ70" s="35" t="s">
        <v>108</v>
      </c>
      <c r="AR70" s="33" t="s">
        <v>75</v>
      </c>
      <c r="AS70" s="35" t="s">
        <v>109</v>
      </c>
      <c r="AT70" s="57"/>
      <c r="AU70" s="38"/>
      <c r="AV70" s="31"/>
      <c r="AW70" s="6"/>
      <c r="AX70" s="15"/>
      <c r="AY70" s="24"/>
      <c r="AZ70" s="25"/>
      <c r="BA70" s="25"/>
      <c r="BB70" s="25"/>
      <c r="BC70" s="25"/>
      <c r="BD70" s="33" t="s">
        <v>61</v>
      </c>
      <c r="BE70" s="34" t="s">
        <v>94</v>
      </c>
      <c r="BF70" s="33" t="s">
        <v>62</v>
      </c>
      <c r="BG70" s="34" t="s">
        <v>95</v>
      </c>
      <c r="BH70" s="33" t="s">
        <v>63</v>
      </c>
      <c r="BI70" s="34" t="s">
        <v>96</v>
      </c>
      <c r="BJ70" s="33" t="s">
        <v>64</v>
      </c>
      <c r="BK70" s="34" t="s">
        <v>97</v>
      </c>
      <c r="BL70" s="36" t="s">
        <v>15</v>
      </c>
      <c r="BM70" s="40" t="s">
        <v>98</v>
      </c>
      <c r="BN70" s="33" t="s">
        <v>65</v>
      </c>
      <c r="BO70" s="34" t="s">
        <v>99</v>
      </c>
      <c r="BP70" s="36" t="s">
        <v>16</v>
      </c>
      <c r="BQ70" s="40" t="s">
        <v>99</v>
      </c>
      <c r="BR70" s="33" t="s">
        <v>66</v>
      </c>
      <c r="BS70" s="34" t="s">
        <v>100</v>
      </c>
      <c r="BT70" s="36" t="s">
        <v>17</v>
      </c>
      <c r="BU70" s="40" t="s">
        <v>100</v>
      </c>
      <c r="BV70" s="33" t="s">
        <v>67</v>
      </c>
      <c r="BW70" s="34" t="s">
        <v>101</v>
      </c>
      <c r="BX70" s="33" t="s">
        <v>68</v>
      </c>
      <c r="BY70" s="34" t="s">
        <v>102</v>
      </c>
      <c r="BZ70" s="33" t="s">
        <v>69</v>
      </c>
      <c r="CA70" s="34" t="s">
        <v>103</v>
      </c>
      <c r="CB70" s="33" t="s">
        <v>70</v>
      </c>
      <c r="CC70" s="34" t="s">
        <v>104</v>
      </c>
      <c r="CD70" s="36" t="s">
        <v>78</v>
      </c>
      <c r="CE70" s="40" t="s">
        <v>104</v>
      </c>
      <c r="CF70" s="33" t="s">
        <v>71</v>
      </c>
      <c r="CG70" s="34" t="s">
        <v>105</v>
      </c>
      <c r="CH70" s="33" t="s">
        <v>72</v>
      </c>
      <c r="CI70" s="34" t="s">
        <v>106</v>
      </c>
      <c r="CJ70" s="33" t="s">
        <v>73</v>
      </c>
      <c r="CK70" s="34" t="s">
        <v>107</v>
      </c>
      <c r="CL70" s="33" t="s">
        <v>74</v>
      </c>
      <c r="CM70" s="34" t="s">
        <v>108</v>
      </c>
      <c r="CN70" s="33" t="s">
        <v>75</v>
      </c>
      <c r="CO70" s="34" t="s">
        <v>109</v>
      </c>
      <c r="CP70" s="37"/>
      <c r="CQ70" s="38"/>
      <c r="CR70" s="31"/>
      <c r="CS70" s="41"/>
      <c r="CT70" s="27"/>
      <c r="CU70" s="28"/>
      <c r="CV70" s="24"/>
      <c r="CW70" s="41"/>
      <c r="CX70" s="8"/>
      <c r="CY70" s="15"/>
      <c r="CZ70" s="24"/>
      <c r="DA70" s="25"/>
      <c r="DB70" s="25"/>
      <c r="DC70" s="25"/>
      <c r="DD70" s="25"/>
      <c r="DE70" s="33" t="s">
        <v>61</v>
      </c>
      <c r="DF70" s="34" t="s">
        <v>94</v>
      </c>
      <c r="DG70" s="33" t="s">
        <v>62</v>
      </c>
      <c r="DH70" s="34" t="s">
        <v>95</v>
      </c>
      <c r="DI70" s="33" t="s">
        <v>63</v>
      </c>
      <c r="DJ70" s="34" t="s">
        <v>96</v>
      </c>
      <c r="DK70" s="33" t="s">
        <v>64</v>
      </c>
      <c r="DL70" s="34" t="s">
        <v>97</v>
      </c>
      <c r="DM70" s="36" t="s">
        <v>15</v>
      </c>
      <c r="DN70" s="40" t="s">
        <v>98</v>
      </c>
      <c r="DO70" s="33" t="s">
        <v>65</v>
      </c>
      <c r="DP70" s="34" t="s">
        <v>99</v>
      </c>
      <c r="DQ70" s="36" t="s">
        <v>16</v>
      </c>
      <c r="DR70" s="40" t="s">
        <v>99</v>
      </c>
      <c r="DS70" s="33" t="s">
        <v>66</v>
      </c>
      <c r="DT70" s="34" t="s">
        <v>100</v>
      </c>
      <c r="DU70" s="36" t="s">
        <v>17</v>
      </c>
      <c r="DV70" s="40" t="s">
        <v>100</v>
      </c>
      <c r="DW70" s="33" t="s">
        <v>67</v>
      </c>
      <c r="DX70" s="34" t="s">
        <v>101</v>
      </c>
      <c r="DY70" s="33" t="s">
        <v>68</v>
      </c>
      <c r="DZ70" s="34" t="s">
        <v>102</v>
      </c>
      <c r="EA70" s="33" t="s">
        <v>69</v>
      </c>
      <c r="EB70" s="34" t="s">
        <v>103</v>
      </c>
      <c r="EC70" s="33" t="s">
        <v>70</v>
      </c>
      <c r="ED70" s="34" t="s">
        <v>104</v>
      </c>
      <c r="EE70" s="36" t="s">
        <v>78</v>
      </c>
      <c r="EF70" s="40" t="s">
        <v>104</v>
      </c>
      <c r="EG70" s="33" t="s">
        <v>71</v>
      </c>
      <c r="EH70" s="34" t="s">
        <v>105</v>
      </c>
      <c r="EI70" s="33" t="s">
        <v>72</v>
      </c>
      <c r="EJ70" s="34" t="s">
        <v>106</v>
      </c>
      <c r="EK70" s="33" t="s">
        <v>73</v>
      </c>
      <c r="EL70" s="34" t="s">
        <v>107</v>
      </c>
      <c r="EM70" s="33" t="s">
        <v>74</v>
      </c>
      <c r="EN70" s="34" t="s">
        <v>108</v>
      </c>
      <c r="EO70" s="33" t="s">
        <v>75</v>
      </c>
      <c r="EP70" s="34" t="s">
        <v>109</v>
      </c>
      <c r="EQ70" s="37"/>
      <c r="ER70" s="38"/>
      <c r="ES70" s="31"/>
      <c r="ET70" s="41"/>
      <c r="EU70" s="56"/>
      <c r="EV70" s="28"/>
      <c r="EW70" s="24"/>
      <c r="EX70" s="41"/>
      <c r="EY70" s="47"/>
      <c r="EZ70" s="47"/>
      <c r="FA70" s="47"/>
      <c r="FB70" s="41"/>
      <c r="FC70" s="6"/>
      <c r="FD70" s="6"/>
    </row>
    <row r="71" spans="2:160" s="5" customFormat="1" ht="21.75" customHeight="1" x14ac:dyDescent="0.2">
      <c r="B71" s="42">
        <f>B66+1</f>
        <v>34</v>
      </c>
      <c r="C71" s="69">
        <v>4299206</v>
      </c>
      <c r="D71" s="43" t="s">
        <v>91</v>
      </c>
      <c r="E71" s="42" t="s">
        <v>20</v>
      </c>
      <c r="F71" s="52">
        <v>1</v>
      </c>
      <c r="G71" s="44">
        <v>0</v>
      </c>
      <c r="H71" s="44">
        <v>310</v>
      </c>
      <c r="I71" s="44">
        <f>+H71*F71</f>
        <v>310</v>
      </c>
      <c r="J71" s="44">
        <v>279</v>
      </c>
      <c r="K71" s="44">
        <f>+J71*F71</f>
        <v>279</v>
      </c>
      <c r="L71" s="44">
        <v>248</v>
      </c>
      <c r="M71" s="44">
        <f>+L71*F71</f>
        <v>248</v>
      </c>
      <c r="N71" s="44">
        <v>217</v>
      </c>
      <c r="O71" s="44">
        <f>+N71*F71</f>
        <v>217</v>
      </c>
      <c r="P71" s="44">
        <v>154</v>
      </c>
      <c r="Q71" s="44">
        <f>+P71*F71</f>
        <v>154</v>
      </c>
      <c r="R71" s="44">
        <v>372</v>
      </c>
      <c r="S71" s="44">
        <f>+R71*F71</f>
        <v>372</v>
      </c>
      <c r="T71" s="44">
        <v>64</v>
      </c>
      <c r="U71" s="44">
        <f>+T71*F71</f>
        <v>64</v>
      </c>
      <c r="V71" s="44">
        <v>63</v>
      </c>
      <c r="W71" s="44">
        <f>+V71*F71</f>
        <v>63</v>
      </c>
      <c r="X71" s="44">
        <v>154</v>
      </c>
      <c r="Y71" s="44">
        <f>+X71*F71</f>
        <v>154</v>
      </c>
      <c r="Z71" s="44">
        <v>6</v>
      </c>
      <c r="AA71" s="44">
        <f>+Z71*F71</f>
        <v>6</v>
      </c>
      <c r="AB71" s="44">
        <v>217</v>
      </c>
      <c r="AC71" s="44">
        <f>+AB71*F71</f>
        <v>217</v>
      </c>
      <c r="AD71" s="44">
        <v>310</v>
      </c>
      <c r="AE71" s="44">
        <f>+AD71*F71</f>
        <v>310</v>
      </c>
      <c r="AF71" s="44">
        <v>651</v>
      </c>
      <c r="AG71" s="44">
        <f>+AF71*F71</f>
        <v>651</v>
      </c>
      <c r="AH71" s="44">
        <v>93</v>
      </c>
      <c r="AI71" s="44">
        <f>+AH71*F71</f>
        <v>93</v>
      </c>
      <c r="AJ71" s="44">
        <v>248</v>
      </c>
      <c r="AK71" s="44">
        <f>+AJ71*F71</f>
        <v>248</v>
      </c>
      <c r="AL71" s="44">
        <v>279</v>
      </c>
      <c r="AM71" s="44">
        <f>+AL71*F71</f>
        <v>279</v>
      </c>
      <c r="AN71" s="44">
        <v>46</v>
      </c>
      <c r="AO71" s="44">
        <f>+AN71*F71</f>
        <v>46</v>
      </c>
      <c r="AP71" s="44">
        <v>22</v>
      </c>
      <c r="AQ71" s="44">
        <f>+AP71*F71</f>
        <v>22</v>
      </c>
      <c r="AR71" s="44">
        <v>155</v>
      </c>
      <c r="AS71" s="44">
        <f>+AR71*F71</f>
        <v>155</v>
      </c>
      <c r="AT71" s="42">
        <f>SUM(H71,J71,L71,N71,R71,V71,Z71,AB71,AD71,AF71,AJ71,AL71,AN71,AP71,AR71)</f>
        <v>3423</v>
      </c>
      <c r="AU71" s="42">
        <f>P71+T71+X71+AH71</f>
        <v>465</v>
      </c>
      <c r="AV71" s="45">
        <f>F71*(AT71+AU71)</f>
        <v>3888</v>
      </c>
      <c r="AW71" s="70"/>
      <c r="AX71" s="42">
        <f>AX66+1</f>
        <v>34</v>
      </c>
      <c r="AY71" s="69">
        <v>4299206</v>
      </c>
      <c r="AZ71" s="43" t="s">
        <v>91</v>
      </c>
      <c r="BA71" s="42" t="s">
        <v>20</v>
      </c>
      <c r="BB71" s="52">
        <v>1</v>
      </c>
      <c r="BC71" s="44">
        <v>0</v>
      </c>
      <c r="BD71" s="46">
        <v>88</v>
      </c>
      <c r="BE71" s="44">
        <f>+BD71*BB71</f>
        <v>88</v>
      </c>
      <c r="BF71" s="46">
        <v>80</v>
      </c>
      <c r="BG71" s="44">
        <f>+BF71*BB71</f>
        <v>80</v>
      </c>
      <c r="BH71" s="46">
        <v>71</v>
      </c>
      <c r="BI71" s="44">
        <f>+BH71*BB71</f>
        <v>71</v>
      </c>
      <c r="BJ71" s="46">
        <v>40</v>
      </c>
      <c r="BK71" s="44">
        <f>+BJ71*BB71</f>
        <v>40</v>
      </c>
      <c r="BL71" s="46">
        <v>54</v>
      </c>
      <c r="BM71" s="44">
        <f>+BL71*BB71</f>
        <v>54</v>
      </c>
      <c r="BN71" s="46">
        <v>50</v>
      </c>
      <c r="BO71" s="44">
        <f>+BN71*BB71</f>
        <v>50</v>
      </c>
      <c r="BP71" s="46">
        <v>61</v>
      </c>
      <c r="BQ71" s="44">
        <f>+BP71*BB71</f>
        <v>61</v>
      </c>
      <c r="BR71" s="46">
        <v>25</v>
      </c>
      <c r="BS71" s="44">
        <f>+BR71*BB71</f>
        <v>25</v>
      </c>
      <c r="BT71" s="46">
        <v>30</v>
      </c>
      <c r="BU71" s="44">
        <f>+BT71*BB71</f>
        <v>30</v>
      </c>
      <c r="BV71" s="44">
        <v>1</v>
      </c>
      <c r="BW71" s="44">
        <f>+BV71*BB71</f>
        <v>1</v>
      </c>
      <c r="BX71" s="46">
        <v>62</v>
      </c>
      <c r="BY71" s="44">
        <f>+BX71*BB71</f>
        <v>62</v>
      </c>
      <c r="BZ71" s="46">
        <v>88</v>
      </c>
      <c r="CA71" s="44">
        <f>+BZ71*BB71</f>
        <v>88</v>
      </c>
      <c r="CB71" s="46">
        <v>108</v>
      </c>
      <c r="CC71" s="44">
        <f>+CB71*BB71</f>
        <v>108</v>
      </c>
      <c r="CD71" s="46">
        <v>93</v>
      </c>
      <c r="CE71" s="44">
        <f>+CD71*BB71</f>
        <v>93</v>
      </c>
      <c r="CF71" s="46">
        <v>71</v>
      </c>
      <c r="CG71" s="44">
        <f>+CF71*BB71</f>
        <v>71</v>
      </c>
      <c r="CH71" s="46">
        <v>80</v>
      </c>
      <c r="CI71" s="44">
        <f>+CH71*BB71</f>
        <v>80</v>
      </c>
      <c r="CJ71" s="46">
        <v>13</v>
      </c>
      <c r="CK71" s="44">
        <f>+CJ71*BB71</f>
        <v>13</v>
      </c>
      <c r="CL71" s="46">
        <v>6</v>
      </c>
      <c r="CM71" s="44">
        <f>+CL71*BB71</f>
        <v>6</v>
      </c>
      <c r="CN71" s="46">
        <v>44</v>
      </c>
      <c r="CO71" s="44">
        <f>+CN71*BB71</f>
        <v>44</v>
      </c>
      <c r="CP71" s="42">
        <f>SUM(BD71,BF71,BH71,BJ71,BN71,BR71,BV71,BX71,BZ71,CB71,CF71,CH71,CJ71,CL71,CN71)</f>
        <v>827</v>
      </c>
      <c r="CQ71" s="42">
        <f>BL71+BP71+BT71+CD71</f>
        <v>238</v>
      </c>
      <c r="CR71" s="45">
        <f>BB71*(CP71+CQ71)</f>
        <v>1065</v>
      </c>
      <c r="CS71" s="47"/>
      <c r="CT71" s="48">
        <f t="shared" si="72"/>
        <v>0.24160093485246859</v>
      </c>
      <c r="CU71" s="48">
        <f t="shared" si="73"/>
        <v>0.51182795698924732</v>
      </c>
      <c r="CV71" s="48">
        <f t="shared" si="74"/>
        <v>0.27391975308641975</v>
      </c>
      <c r="CW71" s="47"/>
      <c r="CX71" s="8"/>
      <c r="CY71" s="42">
        <f>CY66+1</f>
        <v>34</v>
      </c>
      <c r="CZ71" s="69">
        <v>4299206</v>
      </c>
      <c r="DA71" s="43" t="s">
        <v>91</v>
      </c>
      <c r="DB71" s="42" t="s">
        <v>20</v>
      </c>
      <c r="DC71" s="52">
        <v>1</v>
      </c>
      <c r="DD71" s="44">
        <v>0</v>
      </c>
      <c r="DE71" s="46">
        <f>+H71-BD71</f>
        <v>222</v>
      </c>
      <c r="DF71" s="44">
        <f>+DE71*DC71</f>
        <v>222</v>
      </c>
      <c r="DG71" s="46">
        <f>+J71-BF71</f>
        <v>199</v>
      </c>
      <c r="DH71" s="44">
        <f>+DG71*DC71</f>
        <v>199</v>
      </c>
      <c r="DI71" s="46">
        <f>+L71-BH71</f>
        <v>177</v>
      </c>
      <c r="DJ71" s="44">
        <f>+DI71*DC71</f>
        <v>177</v>
      </c>
      <c r="DK71" s="46">
        <f>+N71-BJ71</f>
        <v>177</v>
      </c>
      <c r="DL71" s="44">
        <f>+DK71*DC71</f>
        <v>177</v>
      </c>
      <c r="DM71" s="46">
        <f>+P71-BL71</f>
        <v>100</v>
      </c>
      <c r="DN71" s="44">
        <f>+DM71*DC71</f>
        <v>100</v>
      </c>
      <c r="DO71" s="46">
        <f>+R71-BN71</f>
        <v>322</v>
      </c>
      <c r="DP71" s="44">
        <f>+DO71*DC71</f>
        <v>322</v>
      </c>
      <c r="DQ71" s="46">
        <f>+T71-BP71</f>
        <v>3</v>
      </c>
      <c r="DR71" s="44">
        <f>+DQ71*DC71</f>
        <v>3</v>
      </c>
      <c r="DS71" s="46">
        <f>+V71-BR71</f>
        <v>38</v>
      </c>
      <c r="DT71" s="44">
        <f>+DS71*DC71</f>
        <v>38</v>
      </c>
      <c r="DU71" s="46">
        <f>+X71-BT71</f>
        <v>124</v>
      </c>
      <c r="DV71" s="44">
        <f>+DU71*DC71</f>
        <v>124</v>
      </c>
      <c r="DW71" s="44">
        <f>+Z71-BV71</f>
        <v>5</v>
      </c>
      <c r="DX71" s="44">
        <f>+DW71*DC71</f>
        <v>5</v>
      </c>
      <c r="DY71" s="46">
        <f>+AB71-BX71</f>
        <v>155</v>
      </c>
      <c r="DZ71" s="44">
        <f>+DY71*DC71</f>
        <v>155</v>
      </c>
      <c r="EA71" s="46">
        <f>+AD71-BZ71</f>
        <v>222</v>
      </c>
      <c r="EB71" s="44">
        <f>+EA71*DC71</f>
        <v>222</v>
      </c>
      <c r="EC71" s="46">
        <f>+AF71-CB71</f>
        <v>543</v>
      </c>
      <c r="ED71" s="44">
        <f>+EC71*DC71</f>
        <v>543</v>
      </c>
      <c r="EE71" s="46">
        <f>+AH71-CD71</f>
        <v>0</v>
      </c>
      <c r="EF71" s="44">
        <f>+EE71*DC71</f>
        <v>0</v>
      </c>
      <c r="EG71" s="46">
        <f>+AJ71-CF71</f>
        <v>177</v>
      </c>
      <c r="EH71" s="44">
        <f>+EG71*DC71</f>
        <v>177</v>
      </c>
      <c r="EI71" s="46">
        <f>+AL71-CH71</f>
        <v>199</v>
      </c>
      <c r="EJ71" s="44">
        <f>+EI71*DC71</f>
        <v>199</v>
      </c>
      <c r="EK71" s="46">
        <f>+AN71-CJ71</f>
        <v>33</v>
      </c>
      <c r="EL71" s="44">
        <f>+EK71*DC71</f>
        <v>33</v>
      </c>
      <c r="EM71" s="46">
        <f>+AP71-CL71</f>
        <v>16</v>
      </c>
      <c r="EN71" s="44">
        <f>+EM71*DC71</f>
        <v>16</v>
      </c>
      <c r="EO71" s="46">
        <f>+AR71-CN71</f>
        <v>111</v>
      </c>
      <c r="EP71" s="44">
        <f>+EO71*DC71</f>
        <v>111</v>
      </c>
      <c r="EQ71" s="42">
        <f>SUM(DE71,DG71,DI71,DK71,DO71,DS71,DW71,DY71,EA71,EC71,EG71,EI71,EK71,EM71,EO71)</f>
        <v>2596</v>
      </c>
      <c r="ER71" s="42">
        <f>DM71+DQ71+DU71+EE71</f>
        <v>227</v>
      </c>
      <c r="ES71" s="45">
        <f>DC71*(EQ71+ER71)</f>
        <v>2823</v>
      </c>
      <c r="ET71" s="47"/>
      <c r="EU71" s="49">
        <f t="shared" ref="EU71:EW74" si="235">+EQ71*1/AT71</f>
        <v>0.75839906514753141</v>
      </c>
      <c r="EV71" s="48">
        <f t="shared" si="235"/>
        <v>0.48817204301075268</v>
      </c>
      <c r="EW71" s="48">
        <f t="shared" si="235"/>
        <v>0.7260802469135802</v>
      </c>
      <c r="EX71" s="47"/>
      <c r="EY71" s="47">
        <f t="shared" ref="EY71:FA74" si="236">+CP71+EQ71</f>
        <v>3423</v>
      </c>
      <c r="EZ71" s="47">
        <f t="shared" si="236"/>
        <v>465</v>
      </c>
      <c r="FA71" s="47">
        <f t="shared" si="236"/>
        <v>3888</v>
      </c>
      <c r="FB71" s="47"/>
      <c r="FC71" s="70"/>
      <c r="FD71" s="70"/>
    </row>
    <row r="72" spans="2:160" s="5" customFormat="1" ht="21.75" customHeight="1" x14ac:dyDescent="0.2">
      <c r="B72" s="42">
        <f>B71+1</f>
        <v>35</v>
      </c>
      <c r="C72" s="69">
        <v>4291403</v>
      </c>
      <c r="D72" s="43" t="s">
        <v>92</v>
      </c>
      <c r="E72" s="42" t="s">
        <v>20</v>
      </c>
      <c r="F72" s="42">
        <v>3</v>
      </c>
      <c r="G72" s="44">
        <v>0</v>
      </c>
      <c r="H72" s="44">
        <v>310</v>
      </c>
      <c r="I72" s="44">
        <f>+H72*F72</f>
        <v>930</v>
      </c>
      <c r="J72" s="44">
        <v>279</v>
      </c>
      <c r="K72" s="44">
        <f>+J72*F72</f>
        <v>837</v>
      </c>
      <c r="L72" s="44">
        <v>248</v>
      </c>
      <c r="M72" s="44">
        <f>+L72*F72</f>
        <v>744</v>
      </c>
      <c r="N72" s="44">
        <v>217</v>
      </c>
      <c r="O72" s="44">
        <f>+N72*F72</f>
        <v>651</v>
      </c>
      <c r="P72" s="44">
        <v>154</v>
      </c>
      <c r="Q72" s="44">
        <f>+P72*F72</f>
        <v>462</v>
      </c>
      <c r="R72" s="44">
        <v>372</v>
      </c>
      <c r="S72" s="44">
        <f>+R72*F72</f>
        <v>1116</v>
      </c>
      <c r="T72" s="44">
        <v>64</v>
      </c>
      <c r="U72" s="44">
        <f>+T72*F72</f>
        <v>192</v>
      </c>
      <c r="V72" s="44">
        <v>63</v>
      </c>
      <c r="W72" s="44">
        <f>+V72*F72</f>
        <v>189</v>
      </c>
      <c r="X72" s="44">
        <v>154</v>
      </c>
      <c r="Y72" s="44">
        <f>+X72*F72</f>
        <v>462</v>
      </c>
      <c r="Z72" s="44">
        <v>6</v>
      </c>
      <c r="AA72" s="44">
        <f>+Z72*F72</f>
        <v>18</v>
      </c>
      <c r="AB72" s="44">
        <v>217</v>
      </c>
      <c r="AC72" s="44">
        <f>+AB72*F72</f>
        <v>651</v>
      </c>
      <c r="AD72" s="44">
        <v>310</v>
      </c>
      <c r="AE72" s="44">
        <f>+AD72*F72</f>
        <v>930</v>
      </c>
      <c r="AF72" s="44">
        <v>651</v>
      </c>
      <c r="AG72" s="44">
        <f>+AF72*F72</f>
        <v>1953</v>
      </c>
      <c r="AH72" s="44">
        <v>93</v>
      </c>
      <c r="AI72" s="44">
        <f>+AH72*F72</f>
        <v>279</v>
      </c>
      <c r="AJ72" s="44">
        <v>248</v>
      </c>
      <c r="AK72" s="44">
        <f>+AJ72*F72</f>
        <v>744</v>
      </c>
      <c r="AL72" s="44">
        <v>279</v>
      </c>
      <c r="AM72" s="44">
        <f>+AL72*F72</f>
        <v>837</v>
      </c>
      <c r="AN72" s="44">
        <v>46</v>
      </c>
      <c r="AO72" s="44">
        <f>+AN72*F72</f>
        <v>138</v>
      </c>
      <c r="AP72" s="44">
        <v>22</v>
      </c>
      <c r="AQ72" s="44">
        <f>+AP72*F72</f>
        <v>66</v>
      </c>
      <c r="AR72" s="44">
        <v>155</v>
      </c>
      <c r="AS72" s="44">
        <f>+AR72*F72</f>
        <v>465</v>
      </c>
      <c r="AT72" s="42">
        <f>SUM(H72,J72,L72,N72,R72,V72,Z72,AB72,AD72,AF72,AJ72,AL72,AN72,AP72,AR72)</f>
        <v>3423</v>
      </c>
      <c r="AU72" s="42">
        <f>P72+T72+X72+AH72</f>
        <v>465</v>
      </c>
      <c r="AV72" s="45">
        <f>F72*(AT72+AU72)</f>
        <v>11664</v>
      </c>
      <c r="AW72" s="70"/>
      <c r="AX72" s="42">
        <f t="shared" ref="AX72:AX74" si="237">AX71+1</f>
        <v>35</v>
      </c>
      <c r="AY72" s="69">
        <v>4291403</v>
      </c>
      <c r="AZ72" s="43" t="s">
        <v>92</v>
      </c>
      <c r="BA72" s="42" t="s">
        <v>20</v>
      </c>
      <c r="BB72" s="42">
        <v>3</v>
      </c>
      <c r="BC72" s="44">
        <v>0</v>
      </c>
      <c r="BD72" s="46">
        <v>88</v>
      </c>
      <c r="BE72" s="44">
        <f>+BD72*BB72</f>
        <v>264</v>
      </c>
      <c r="BF72" s="46">
        <v>80</v>
      </c>
      <c r="BG72" s="44">
        <f>+BF72*BB72</f>
        <v>240</v>
      </c>
      <c r="BH72" s="46">
        <v>71</v>
      </c>
      <c r="BI72" s="44">
        <f>+BH72*BB72</f>
        <v>213</v>
      </c>
      <c r="BJ72" s="46">
        <v>40</v>
      </c>
      <c r="BK72" s="44">
        <f>+BJ72*BB72</f>
        <v>120</v>
      </c>
      <c r="BL72" s="46">
        <v>54</v>
      </c>
      <c r="BM72" s="44">
        <f>+BL72*BB72</f>
        <v>162</v>
      </c>
      <c r="BN72" s="46">
        <v>50</v>
      </c>
      <c r="BO72" s="44">
        <f>+BN72*BB72</f>
        <v>150</v>
      </c>
      <c r="BP72" s="46">
        <v>61</v>
      </c>
      <c r="BQ72" s="44">
        <f>+BP72*BB72</f>
        <v>183</v>
      </c>
      <c r="BR72" s="46">
        <v>25</v>
      </c>
      <c r="BS72" s="44">
        <f>+BR72*BB72</f>
        <v>75</v>
      </c>
      <c r="BT72" s="46">
        <v>30</v>
      </c>
      <c r="BU72" s="44">
        <f>+BT72*BB72</f>
        <v>90</v>
      </c>
      <c r="BV72" s="44">
        <v>1</v>
      </c>
      <c r="BW72" s="44">
        <f>+BV72*BB72</f>
        <v>3</v>
      </c>
      <c r="BX72" s="46">
        <v>62</v>
      </c>
      <c r="BY72" s="44">
        <f>+BX72*BB72</f>
        <v>186</v>
      </c>
      <c r="BZ72" s="46">
        <v>88</v>
      </c>
      <c r="CA72" s="44">
        <f>+BZ72*BB72</f>
        <v>264</v>
      </c>
      <c r="CB72" s="46">
        <v>108</v>
      </c>
      <c r="CC72" s="44">
        <f>+CB72*BB72</f>
        <v>324</v>
      </c>
      <c r="CD72" s="46">
        <v>93</v>
      </c>
      <c r="CE72" s="44">
        <f>+CD72*BB72</f>
        <v>279</v>
      </c>
      <c r="CF72" s="46">
        <v>71</v>
      </c>
      <c r="CG72" s="44">
        <f>+CF72*BB72</f>
        <v>213</v>
      </c>
      <c r="CH72" s="46">
        <v>80</v>
      </c>
      <c r="CI72" s="44">
        <f>+CH72*BB72</f>
        <v>240</v>
      </c>
      <c r="CJ72" s="46">
        <v>13</v>
      </c>
      <c r="CK72" s="44">
        <f>+CJ72*BB72</f>
        <v>39</v>
      </c>
      <c r="CL72" s="46">
        <v>6</v>
      </c>
      <c r="CM72" s="44">
        <f>+CL72*BB72</f>
        <v>18</v>
      </c>
      <c r="CN72" s="46">
        <v>44</v>
      </c>
      <c r="CO72" s="44">
        <f>+CN72*BB72</f>
        <v>132</v>
      </c>
      <c r="CP72" s="42">
        <f>SUM(BD72,BF72,BH72,BJ72,BN72,BR72,BV72,BX72,BZ72,CB72,CF72,CH72,CJ72,CL72,CN72)</f>
        <v>827</v>
      </c>
      <c r="CQ72" s="42">
        <f>BL72+BP72+BT72+CD72</f>
        <v>238</v>
      </c>
      <c r="CR72" s="45">
        <f>BB72*(CP72+CQ72)</f>
        <v>3195</v>
      </c>
      <c r="CS72" s="47"/>
      <c r="CT72" s="48">
        <f t="shared" si="72"/>
        <v>0.24160093485246859</v>
      </c>
      <c r="CU72" s="48">
        <f t="shared" si="73"/>
        <v>0.51182795698924732</v>
      </c>
      <c r="CV72" s="48">
        <f t="shared" si="74"/>
        <v>0.27391975308641975</v>
      </c>
      <c r="CW72" s="47"/>
      <c r="CX72" s="8"/>
      <c r="CY72" s="42">
        <f t="shared" ref="CY72:CY74" si="238">CY71+1</f>
        <v>35</v>
      </c>
      <c r="CZ72" s="69">
        <v>4291403</v>
      </c>
      <c r="DA72" s="43" t="s">
        <v>92</v>
      </c>
      <c r="DB72" s="42" t="s">
        <v>20</v>
      </c>
      <c r="DC72" s="42">
        <v>3</v>
      </c>
      <c r="DD72" s="44">
        <v>0</v>
      </c>
      <c r="DE72" s="46">
        <f t="shared" ref="DE72:DE74" si="239">+H72-BD72</f>
        <v>222</v>
      </c>
      <c r="DF72" s="44">
        <f>+DE72*DC72</f>
        <v>666</v>
      </c>
      <c r="DG72" s="46">
        <f t="shared" ref="DG72:DG74" si="240">+J72-BF72</f>
        <v>199</v>
      </c>
      <c r="DH72" s="44">
        <f>+DG72*DC72</f>
        <v>597</v>
      </c>
      <c r="DI72" s="46">
        <f t="shared" ref="DI72:DI74" si="241">+L72-BH72</f>
        <v>177</v>
      </c>
      <c r="DJ72" s="44">
        <f>+DI72*DC72</f>
        <v>531</v>
      </c>
      <c r="DK72" s="46">
        <f t="shared" ref="DK72:DK74" si="242">+N72-BJ72</f>
        <v>177</v>
      </c>
      <c r="DL72" s="44">
        <f>+DK72*DC72</f>
        <v>531</v>
      </c>
      <c r="DM72" s="46">
        <f t="shared" ref="DM72:DM74" si="243">+P72-BL72</f>
        <v>100</v>
      </c>
      <c r="DN72" s="44">
        <f>+DM72*DC72</f>
        <v>300</v>
      </c>
      <c r="DO72" s="46">
        <f t="shared" ref="DO72:DO74" si="244">+R72-BN72</f>
        <v>322</v>
      </c>
      <c r="DP72" s="44">
        <f>+DO72*DC72</f>
        <v>966</v>
      </c>
      <c r="DQ72" s="46">
        <f t="shared" ref="DQ72:DQ74" si="245">+T72-BP72</f>
        <v>3</v>
      </c>
      <c r="DR72" s="44">
        <f>+DQ72*DC72</f>
        <v>9</v>
      </c>
      <c r="DS72" s="46">
        <f t="shared" ref="DS72:DS74" si="246">+V72-BR72</f>
        <v>38</v>
      </c>
      <c r="DT72" s="44">
        <f>+DS72*DC72</f>
        <v>114</v>
      </c>
      <c r="DU72" s="46">
        <f t="shared" ref="DU72:DU74" si="247">+X72-BT72</f>
        <v>124</v>
      </c>
      <c r="DV72" s="44">
        <f>+DU72*DC72</f>
        <v>372</v>
      </c>
      <c r="DW72" s="44">
        <f t="shared" ref="DW72:DW74" si="248">+Z72-BV72</f>
        <v>5</v>
      </c>
      <c r="DX72" s="44">
        <f>+DW72*DC72</f>
        <v>15</v>
      </c>
      <c r="DY72" s="46">
        <f t="shared" ref="DY72:DY74" si="249">+AB72-BX72</f>
        <v>155</v>
      </c>
      <c r="DZ72" s="44">
        <f>+DY72*DC72</f>
        <v>465</v>
      </c>
      <c r="EA72" s="46">
        <f t="shared" ref="EA72:EA74" si="250">+AD72-BZ72</f>
        <v>222</v>
      </c>
      <c r="EB72" s="44">
        <f>+EA72*DC72</f>
        <v>666</v>
      </c>
      <c r="EC72" s="46">
        <f t="shared" ref="EC72:EC74" si="251">+AF72-CB72</f>
        <v>543</v>
      </c>
      <c r="ED72" s="44">
        <f>+EC72*DC72</f>
        <v>1629</v>
      </c>
      <c r="EE72" s="46">
        <f t="shared" ref="EE72:EE74" si="252">+AH72-CD72</f>
        <v>0</v>
      </c>
      <c r="EF72" s="44">
        <f>+EE72*DC72</f>
        <v>0</v>
      </c>
      <c r="EG72" s="46">
        <f t="shared" ref="EG72:EG74" si="253">+AJ72-CF72</f>
        <v>177</v>
      </c>
      <c r="EH72" s="44">
        <f>+EG72*DC72</f>
        <v>531</v>
      </c>
      <c r="EI72" s="46">
        <f t="shared" ref="EI72:EI74" si="254">+AL72-CH72</f>
        <v>199</v>
      </c>
      <c r="EJ72" s="44">
        <f>+EI72*DC72</f>
        <v>597</v>
      </c>
      <c r="EK72" s="46">
        <f t="shared" ref="EK72:EK74" si="255">+AN72-CJ72</f>
        <v>33</v>
      </c>
      <c r="EL72" s="44">
        <f>+EK72*DC72</f>
        <v>99</v>
      </c>
      <c r="EM72" s="46">
        <f t="shared" ref="EM72:EM74" si="256">+AP72-CL72</f>
        <v>16</v>
      </c>
      <c r="EN72" s="44">
        <f>+EM72*DC72</f>
        <v>48</v>
      </c>
      <c r="EO72" s="46">
        <f t="shared" ref="EO72:EO74" si="257">+AR72-CN72</f>
        <v>111</v>
      </c>
      <c r="EP72" s="44">
        <f>+EO72*DC72</f>
        <v>333</v>
      </c>
      <c r="EQ72" s="42">
        <f>SUM(DE72,DG72,DI72,DK72,DO72,DS72,DW72,DY72,EA72,EC72,EG72,EI72,EK72,EM72,EO72)</f>
        <v>2596</v>
      </c>
      <c r="ER72" s="42">
        <f>DM72+DQ72+DU72+EE72</f>
        <v>227</v>
      </c>
      <c r="ES72" s="45">
        <f>DC72*(EQ72+ER72)</f>
        <v>8469</v>
      </c>
      <c r="ET72" s="47"/>
      <c r="EU72" s="49">
        <f t="shared" si="235"/>
        <v>0.75839906514753141</v>
      </c>
      <c r="EV72" s="48">
        <f t="shared" si="235"/>
        <v>0.48817204301075268</v>
      </c>
      <c r="EW72" s="48">
        <f t="shared" si="235"/>
        <v>0.7260802469135802</v>
      </c>
      <c r="EX72" s="47"/>
      <c r="EY72" s="47">
        <f t="shared" si="236"/>
        <v>3423</v>
      </c>
      <c r="EZ72" s="47">
        <f t="shared" si="236"/>
        <v>465</v>
      </c>
      <c r="FA72" s="47">
        <f t="shared" si="236"/>
        <v>11664</v>
      </c>
      <c r="FB72" s="47"/>
      <c r="FC72" s="70"/>
      <c r="FD72" s="70"/>
    </row>
    <row r="73" spans="2:160" s="5" customFormat="1" ht="21.75" customHeight="1" x14ac:dyDescent="0.2">
      <c r="B73" s="42">
        <f>B72+1</f>
        <v>36</v>
      </c>
      <c r="C73" s="74">
        <v>4299904</v>
      </c>
      <c r="D73" s="43" t="s">
        <v>60</v>
      </c>
      <c r="E73" s="42" t="s">
        <v>25</v>
      </c>
      <c r="F73" s="42">
        <v>1</v>
      </c>
      <c r="G73" s="44">
        <v>0</v>
      </c>
      <c r="H73" s="44">
        <v>310</v>
      </c>
      <c r="I73" s="44">
        <f>+H73*F73</f>
        <v>310</v>
      </c>
      <c r="J73" s="44">
        <v>279</v>
      </c>
      <c r="K73" s="44">
        <f>+J73*F73</f>
        <v>279</v>
      </c>
      <c r="L73" s="44">
        <v>248</v>
      </c>
      <c r="M73" s="44">
        <f>+L73*F73</f>
        <v>248</v>
      </c>
      <c r="N73" s="44">
        <v>217</v>
      </c>
      <c r="O73" s="44">
        <f>+N73*F73</f>
        <v>217</v>
      </c>
      <c r="P73" s="44">
        <v>154</v>
      </c>
      <c r="Q73" s="44">
        <f>+P73*F73</f>
        <v>154</v>
      </c>
      <c r="R73" s="44">
        <v>372</v>
      </c>
      <c r="S73" s="44">
        <f>+R73*F73</f>
        <v>372</v>
      </c>
      <c r="T73" s="44">
        <v>64</v>
      </c>
      <c r="U73" s="44">
        <f>+T73*F73</f>
        <v>64</v>
      </c>
      <c r="V73" s="44">
        <v>63</v>
      </c>
      <c r="W73" s="44">
        <f>+V73*F73</f>
        <v>63</v>
      </c>
      <c r="X73" s="44">
        <v>154</v>
      </c>
      <c r="Y73" s="44">
        <f>+X73*F73</f>
        <v>154</v>
      </c>
      <c r="Z73" s="44">
        <v>6</v>
      </c>
      <c r="AA73" s="44">
        <f>+Z73*F73</f>
        <v>6</v>
      </c>
      <c r="AB73" s="44">
        <v>217</v>
      </c>
      <c r="AC73" s="44">
        <f>+AB73*F73</f>
        <v>217</v>
      </c>
      <c r="AD73" s="44">
        <v>310</v>
      </c>
      <c r="AE73" s="44">
        <f>+AD73*F73</f>
        <v>310</v>
      </c>
      <c r="AF73" s="44">
        <v>651</v>
      </c>
      <c r="AG73" s="44">
        <f>+AF73*F73</f>
        <v>651</v>
      </c>
      <c r="AH73" s="44">
        <v>93</v>
      </c>
      <c r="AI73" s="44">
        <f>+AH73*F73</f>
        <v>93</v>
      </c>
      <c r="AJ73" s="44">
        <v>248</v>
      </c>
      <c r="AK73" s="44">
        <f>+AJ73*F73</f>
        <v>248</v>
      </c>
      <c r="AL73" s="44">
        <v>279</v>
      </c>
      <c r="AM73" s="44">
        <f>+AL73*F73</f>
        <v>279</v>
      </c>
      <c r="AN73" s="44">
        <v>46</v>
      </c>
      <c r="AO73" s="44">
        <f>+AN73*F73</f>
        <v>46</v>
      </c>
      <c r="AP73" s="44">
        <v>22</v>
      </c>
      <c r="AQ73" s="44">
        <f>+AP73*F73</f>
        <v>22</v>
      </c>
      <c r="AR73" s="44">
        <v>155</v>
      </c>
      <c r="AS73" s="44">
        <f>+AR73*F73</f>
        <v>155</v>
      </c>
      <c r="AT73" s="42">
        <f>SUM(H73,J73,L73,N73,R73,V73,Z73,AB73,AD73,AF73,AJ73,AL73,AN73,AP73,AR73)</f>
        <v>3423</v>
      </c>
      <c r="AU73" s="42">
        <f>P73+T73+X73+AH73</f>
        <v>465</v>
      </c>
      <c r="AV73" s="45">
        <f>F73*(AT73+AU73)</f>
        <v>3888</v>
      </c>
      <c r="AW73" s="70"/>
      <c r="AX73" s="42">
        <f t="shared" si="237"/>
        <v>36</v>
      </c>
      <c r="AY73" s="74">
        <v>4299904</v>
      </c>
      <c r="AZ73" s="43" t="s">
        <v>60</v>
      </c>
      <c r="BA73" s="42" t="s">
        <v>25</v>
      </c>
      <c r="BB73" s="42">
        <v>1</v>
      </c>
      <c r="BC73" s="44">
        <v>0</v>
      </c>
      <c r="BD73" s="46">
        <v>88</v>
      </c>
      <c r="BE73" s="44">
        <f>+BD73*BB73</f>
        <v>88</v>
      </c>
      <c r="BF73" s="46">
        <v>80</v>
      </c>
      <c r="BG73" s="44">
        <f>+BF73*BB73</f>
        <v>80</v>
      </c>
      <c r="BH73" s="46">
        <v>71</v>
      </c>
      <c r="BI73" s="44">
        <f>+BH73*BB73</f>
        <v>71</v>
      </c>
      <c r="BJ73" s="46">
        <v>40</v>
      </c>
      <c r="BK73" s="44">
        <f>+BJ73*BB73</f>
        <v>40</v>
      </c>
      <c r="BL73" s="46">
        <v>54</v>
      </c>
      <c r="BM73" s="44">
        <f>+BL73*BB73</f>
        <v>54</v>
      </c>
      <c r="BN73" s="46">
        <v>50</v>
      </c>
      <c r="BO73" s="44">
        <f>+BN73*BB73</f>
        <v>50</v>
      </c>
      <c r="BP73" s="46">
        <v>61</v>
      </c>
      <c r="BQ73" s="44">
        <f>+BP73*BB73</f>
        <v>61</v>
      </c>
      <c r="BR73" s="46">
        <v>25</v>
      </c>
      <c r="BS73" s="44">
        <f>+BR73*BB73</f>
        <v>25</v>
      </c>
      <c r="BT73" s="46">
        <v>30</v>
      </c>
      <c r="BU73" s="44">
        <f>+BT73*BB73</f>
        <v>30</v>
      </c>
      <c r="BV73" s="44">
        <v>1</v>
      </c>
      <c r="BW73" s="44">
        <f>+BV73*BB73</f>
        <v>1</v>
      </c>
      <c r="BX73" s="46">
        <v>62</v>
      </c>
      <c r="BY73" s="44">
        <f>+BX73*BB73</f>
        <v>62</v>
      </c>
      <c r="BZ73" s="46">
        <v>88</v>
      </c>
      <c r="CA73" s="44">
        <f>+BZ73*BB73</f>
        <v>88</v>
      </c>
      <c r="CB73" s="46">
        <v>108</v>
      </c>
      <c r="CC73" s="44">
        <f>+CB73*BB73</f>
        <v>108</v>
      </c>
      <c r="CD73" s="46">
        <v>93</v>
      </c>
      <c r="CE73" s="44">
        <f>+CD73*BB73</f>
        <v>93</v>
      </c>
      <c r="CF73" s="46">
        <v>71</v>
      </c>
      <c r="CG73" s="44">
        <f>+CF73*BB73</f>
        <v>71</v>
      </c>
      <c r="CH73" s="46">
        <v>80</v>
      </c>
      <c r="CI73" s="44">
        <f>+CH73*BB73</f>
        <v>80</v>
      </c>
      <c r="CJ73" s="46">
        <v>13</v>
      </c>
      <c r="CK73" s="44">
        <f>+CJ73*BB73</f>
        <v>13</v>
      </c>
      <c r="CL73" s="46">
        <v>6</v>
      </c>
      <c r="CM73" s="44">
        <f>+CL73*BB73</f>
        <v>6</v>
      </c>
      <c r="CN73" s="46">
        <v>44</v>
      </c>
      <c r="CO73" s="44">
        <f>+CN73*BB73</f>
        <v>44</v>
      </c>
      <c r="CP73" s="42">
        <f>SUM(BD73,BF73,BH73,BJ73,BN73,BR73,BV73,BX73,BZ73,CB73,CF73,CH73,CJ73,CL73,CN73)</f>
        <v>827</v>
      </c>
      <c r="CQ73" s="42">
        <f>BL73+BP73+BT73+CD73</f>
        <v>238</v>
      </c>
      <c r="CR73" s="45">
        <f>BB73*(CP73+CQ73)</f>
        <v>1065</v>
      </c>
      <c r="CS73" s="47"/>
      <c r="CT73" s="48">
        <f t="shared" si="72"/>
        <v>0.24160093485246859</v>
      </c>
      <c r="CU73" s="48">
        <f t="shared" si="73"/>
        <v>0.51182795698924732</v>
      </c>
      <c r="CV73" s="48">
        <f t="shared" si="74"/>
        <v>0.27391975308641975</v>
      </c>
      <c r="CW73" s="47"/>
      <c r="CX73" s="8"/>
      <c r="CY73" s="42">
        <f t="shared" si="238"/>
        <v>36</v>
      </c>
      <c r="CZ73" s="74">
        <v>4299904</v>
      </c>
      <c r="DA73" s="43" t="s">
        <v>60</v>
      </c>
      <c r="DB73" s="42" t="s">
        <v>25</v>
      </c>
      <c r="DC73" s="42">
        <v>1</v>
      </c>
      <c r="DD73" s="44">
        <v>0</v>
      </c>
      <c r="DE73" s="46">
        <f t="shared" si="239"/>
        <v>222</v>
      </c>
      <c r="DF73" s="44">
        <f>+DE73*DC73</f>
        <v>222</v>
      </c>
      <c r="DG73" s="46">
        <f t="shared" si="240"/>
        <v>199</v>
      </c>
      <c r="DH73" s="44">
        <f>+DG73*DC73</f>
        <v>199</v>
      </c>
      <c r="DI73" s="46">
        <f t="shared" si="241"/>
        <v>177</v>
      </c>
      <c r="DJ73" s="44">
        <f>+DI73*DC73</f>
        <v>177</v>
      </c>
      <c r="DK73" s="46">
        <f t="shared" si="242"/>
        <v>177</v>
      </c>
      <c r="DL73" s="44">
        <f>+DK73*DC73</f>
        <v>177</v>
      </c>
      <c r="DM73" s="46">
        <f t="shared" si="243"/>
        <v>100</v>
      </c>
      <c r="DN73" s="44">
        <f>+DM73*DC73</f>
        <v>100</v>
      </c>
      <c r="DO73" s="46">
        <f t="shared" si="244"/>
        <v>322</v>
      </c>
      <c r="DP73" s="44">
        <f>+DO73*DC73</f>
        <v>322</v>
      </c>
      <c r="DQ73" s="46">
        <f t="shared" si="245"/>
        <v>3</v>
      </c>
      <c r="DR73" s="44">
        <f>+DQ73*DC73</f>
        <v>3</v>
      </c>
      <c r="DS73" s="46">
        <f t="shared" si="246"/>
        <v>38</v>
      </c>
      <c r="DT73" s="44">
        <f>+DS73*DC73</f>
        <v>38</v>
      </c>
      <c r="DU73" s="46">
        <f t="shared" si="247"/>
        <v>124</v>
      </c>
      <c r="DV73" s="44">
        <f>+DU73*DC73</f>
        <v>124</v>
      </c>
      <c r="DW73" s="44">
        <f t="shared" si="248"/>
        <v>5</v>
      </c>
      <c r="DX73" s="44">
        <f>+DW73*DC73</f>
        <v>5</v>
      </c>
      <c r="DY73" s="46">
        <f t="shared" si="249"/>
        <v>155</v>
      </c>
      <c r="DZ73" s="44">
        <f>+DY73*DC73</f>
        <v>155</v>
      </c>
      <c r="EA73" s="46">
        <f t="shared" si="250"/>
        <v>222</v>
      </c>
      <c r="EB73" s="44">
        <f>+EA73*DC73</f>
        <v>222</v>
      </c>
      <c r="EC73" s="46">
        <f t="shared" si="251"/>
        <v>543</v>
      </c>
      <c r="ED73" s="44">
        <f>+EC73*DC73</f>
        <v>543</v>
      </c>
      <c r="EE73" s="46">
        <f t="shared" si="252"/>
        <v>0</v>
      </c>
      <c r="EF73" s="44">
        <f>+EE73*DC73</f>
        <v>0</v>
      </c>
      <c r="EG73" s="46">
        <f t="shared" si="253"/>
        <v>177</v>
      </c>
      <c r="EH73" s="44">
        <f>+EG73*DC73</f>
        <v>177</v>
      </c>
      <c r="EI73" s="46">
        <f t="shared" si="254"/>
        <v>199</v>
      </c>
      <c r="EJ73" s="44">
        <f>+EI73*DC73</f>
        <v>199</v>
      </c>
      <c r="EK73" s="46">
        <f t="shared" si="255"/>
        <v>33</v>
      </c>
      <c r="EL73" s="44">
        <f>+EK73*DC73</f>
        <v>33</v>
      </c>
      <c r="EM73" s="46">
        <f t="shared" si="256"/>
        <v>16</v>
      </c>
      <c r="EN73" s="44">
        <f>+EM73*DC73</f>
        <v>16</v>
      </c>
      <c r="EO73" s="46">
        <f t="shared" si="257"/>
        <v>111</v>
      </c>
      <c r="EP73" s="44">
        <f>+EO73*DC73</f>
        <v>111</v>
      </c>
      <c r="EQ73" s="42">
        <f>SUM(DE73,DG73,DI73,DK73,DO73,DS73,DW73,DY73,EA73,EC73,EG73,EI73,EK73,EM73,EO73)</f>
        <v>2596</v>
      </c>
      <c r="ER73" s="42">
        <f>DM73+DQ73+DU73+EE73</f>
        <v>227</v>
      </c>
      <c r="ES73" s="45">
        <f>DC73*(EQ73+ER73)</f>
        <v>2823</v>
      </c>
      <c r="ET73" s="47"/>
      <c r="EU73" s="49">
        <f t="shared" si="235"/>
        <v>0.75839906514753141</v>
      </c>
      <c r="EV73" s="48">
        <f t="shared" si="235"/>
        <v>0.48817204301075268</v>
      </c>
      <c r="EW73" s="48">
        <f t="shared" si="235"/>
        <v>0.7260802469135802</v>
      </c>
      <c r="EX73" s="47"/>
      <c r="EY73" s="47">
        <f t="shared" si="236"/>
        <v>3423</v>
      </c>
      <c r="EZ73" s="47">
        <f t="shared" si="236"/>
        <v>465</v>
      </c>
      <c r="FA73" s="47">
        <f t="shared" si="236"/>
        <v>3888</v>
      </c>
      <c r="FB73" s="47"/>
      <c r="FC73" s="70"/>
      <c r="FD73" s="70"/>
    </row>
    <row r="74" spans="2:160" s="5" customFormat="1" ht="21.75" customHeight="1" x14ac:dyDescent="0.2">
      <c r="B74" s="42">
        <f>B73+1</f>
        <v>37</v>
      </c>
      <c r="C74" s="74">
        <v>4291502</v>
      </c>
      <c r="D74" s="43" t="s">
        <v>93</v>
      </c>
      <c r="E74" s="42" t="s">
        <v>20</v>
      </c>
      <c r="F74" s="42">
        <v>1</v>
      </c>
      <c r="G74" s="44">
        <v>0</v>
      </c>
      <c r="H74" s="44">
        <v>310</v>
      </c>
      <c r="I74" s="44">
        <f>+H74*F74</f>
        <v>310</v>
      </c>
      <c r="J74" s="44">
        <v>279</v>
      </c>
      <c r="K74" s="44">
        <f>+J74*F74</f>
        <v>279</v>
      </c>
      <c r="L74" s="44">
        <v>248</v>
      </c>
      <c r="M74" s="44">
        <f>+L74*F74</f>
        <v>248</v>
      </c>
      <c r="N74" s="44">
        <v>217</v>
      </c>
      <c r="O74" s="44">
        <f>+N74*F74</f>
        <v>217</v>
      </c>
      <c r="P74" s="44">
        <v>154</v>
      </c>
      <c r="Q74" s="44">
        <f>+P74*F74</f>
        <v>154</v>
      </c>
      <c r="R74" s="44">
        <v>372</v>
      </c>
      <c r="S74" s="44">
        <f>+R74*F74</f>
        <v>372</v>
      </c>
      <c r="T74" s="44">
        <v>64</v>
      </c>
      <c r="U74" s="44">
        <f>+T74*F74</f>
        <v>64</v>
      </c>
      <c r="V74" s="44">
        <v>63</v>
      </c>
      <c r="W74" s="44">
        <f>+V74*F74</f>
        <v>63</v>
      </c>
      <c r="X74" s="44">
        <v>154</v>
      </c>
      <c r="Y74" s="44">
        <f>+X74*F74</f>
        <v>154</v>
      </c>
      <c r="Z74" s="44">
        <v>6</v>
      </c>
      <c r="AA74" s="44">
        <f>+Z74*F74</f>
        <v>6</v>
      </c>
      <c r="AB74" s="44">
        <v>217</v>
      </c>
      <c r="AC74" s="44">
        <f>+AB74*F74</f>
        <v>217</v>
      </c>
      <c r="AD74" s="44">
        <v>310</v>
      </c>
      <c r="AE74" s="44">
        <f>+AD74*F74</f>
        <v>310</v>
      </c>
      <c r="AF74" s="44">
        <v>651</v>
      </c>
      <c r="AG74" s="44">
        <f>+AF74*F74</f>
        <v>651</v>
      </c>
      <c r="AH74" s="44">
        <v>93</v>
      </c>
      <c r="AI74" s="44">
        <f>+AH74*F74</f>
        <v>93</v>
      </c>
      <c r="AJ74" s="44">
        <v>248</v>
      </c>
      <c r="AK74" s="44">
        <f>+AJ74*F74</f>
        <v>248</v>
      </c>
      <c r="AL74" s="44">
        <v>279</v>
      </c>
      <c r="AM74" s="44">
        <f>+AL74*F74</f>
        <v>279</v>
      </c>
      <c r="AN74" s="44">
        <v>46</v>
      </c>
      <c r="AO74" s="44">
        <f>+AN74*F74</f>
        <v>46</v>
      </c>
      <c r="AP74" s="44">
        <v>22</v>
      </c>
      <c r="AQ74" s="44">
        <f>+AP74*F74</f>
        <v>22</v>
      </c>
      <c r="AR74" s="44">
        <v>155</v>
      </c>
      <c r="AS74" s="44">
        <f>+AR74*F74</f>
        <v>155</v>
      </c>
      <c r="AT74" s="42">
        <f>SUM(H74,J74,L74,N74,R74,V74,Z74,AB74,AD74,AF74,AJ74,AL74,AN74,AP74,AR74)</f>
        <v>3423</v>
      </c>
      <c r="AU74" s="42">
        <f>P74+T74+X74+AH74</f>
        <v>465</v>
      </c>
      <c r="AV74" s="45">
        <f>F74*(AT74+AU74)</f>
        <v>3888</v>
      </c>
      <c r="AW74" s="70"/>
      <c r="AX74" s="42">
        <f t="shared" si="237"/>
        <v>37</v>
      </c>
      <c r="AY74" s="74">
        <v>4291502</v>
      </c>
      <c r="AZ74" s="43" t="s">
        <v>93</v>
      </c>
      <c r="BA74" s="42" t="s">
        <v>20</v>
      </c>
      <c r="BB74" s="42">
        <v>1</v>
      </c>
      <c r="BC74" s="44">
        <v>0</v>
      </c>
      <c r="BD74" s="46">
        <v>88</v>
      </c>
      <c r="BE74" s="44">
        <f>+BD74*BB74</f>
        <v>88</v>
      </c>
      <c r="BF74" s="46">
        <v>80</v>
      </c>
      <c r="BG74" s="44">
        <f>+BF74*BB74</f>
        <v>80</v>
      </c>
      <c r="BH74" s="46">
        <v>71</v>
      </c>
      <c r="BI74" s="44">
        <f>+BH74*BB74</f>
        <v>71</v>
      </c>
      <c r="BJ74" s="46">
        <v>40</v>
      </c>
      <c r="BK74" s="44">
        <f>+BJ74*BB74</f>
        <v>40</v>
      </c>
      <c r="BL74" s="46">
        <v>54</v>
      </c>
      <c r="BM74" s="44">
        <f>+BL74*BB74</f>
        <v>54</v>
      </c>
      <c r="BN74" s="46">
        <v>50</v>
      </c>
      <c r="BO74" s="44">
        <f>+BN74*BB74</f>
        <v>50</v>
      </c>
      <c r="BP74" s="46">
        <v>61</v>
      </c>
      <c r="BQ74" s="44">
        <f>+BP74*BB74</f>
        <v>61</v>
      </c>
      <c r="BR74" s="46">
        <v>25</v>
      </c>
      <c r="BS74" s="44">
        <f>+BR74*BB74</f>
        <v>25</v>
      </c>
      <c r="BT74" s="46">
        <v>30</v>
      </c>
      <c r="BU74" s="44">
        <f>+BT74*BB74</f>
        <v>30</v>
      </c>
      <c r="BV74" s="44">
        <v>1</v>
      </c>
      <c r="BW74" s="44">
        <f>+BV74*BB74</f>
        <v>1</v>
      </c>
      <c r="BX74" s="46">
        <v>62</v>
      </c>
      <c r="BY74" s="44">
        <f>+BX74*BB74</f>
        <v>62</v>
      </c>
      <c r="BZ74" s="46">
        <v>88</v>
      </c>
      <c r="CA74" s="44">
        <f>+BZ74*BB74</f>
        <v>88</v>
      </c>
      <c r="CB74" s="46">
        <v>108</v>
      </c>
      <c r="CC74" s="44">
        <f>+CB74*BB74</f>
        <v>108</v>
      </c>
      <c r="CD74" s="46">
        <v>93</v>
      </c>
      <c r="CE74" s="44">
        <f>+CD74*BB74</f>
        <v>93</v>
      </c>
      <c r="CF74" s="46">
        <v>71</v>
      </c>
      <c r="CG74" s="44">
        <f>+CF74*BB74</f>
        <v>71</v>
      </c>
      <c r="CH74" s="46">
        <v>80</v>
      </c>
      <c r="CI74" s="44">
        <f>+CH74*BB74</f>
        <v>80</v>
      </c>
      <c r="CJ74" s="46">
        <v>13</v>
      </c>
      <c r="CK74" s="44">
        <f>+CJ74*BB74</f>
        <v>13</v>
      </c>
      <c r="CL74" s="46">
        <v>6</v>
      </c>
      <c r="CM74" s="44">
        <f>+CL74*BB74</f>
        <v>6</v>
      </c>
      <c r="CN74" s="46">
        <v>44</v>
      </c>
      <c r="CO74" s="44">
        <f>+CN74*BB74</f>
        <v>44</v>
      </c>
      <c r="CP74" s="42">
        <f>SUM(BD74,BF74,BH74,BJ74,BN74,BR74,BV74,BX74,BZ74,CB74,CF74,CH74,CJ74,CL74,CN74)</f>
        <v>827</v>
      </c>
      <c r="CQ74" s="42">
        <f>BL74+BP74+BT74+CD74</f>
        <v>238</v>
      </c>
      <c r="CR74" s="45">
        <f>BB74*(CP74+CQ74)</f>
        <v>1065</v>
      </c>
      <c r="CS74" s="47"/>
      <c r="CT74" s="48">
        <f t="shared" si="72"/>
        <v>0.24160093485246859</v>
      </c>
      <c r="CU74" s="48">
        <f t="shared" si="73"/>
        <v>0.51182795698924732</v>
      </c>
      <c r="CV74" s="48">
        <f t="shared" si="74"/>
        <v>0.27391975308641975</v>
      </c>
      <c r="CW74" s="47"/>
      <c r="CX74" s="8"/>
      <c r="CY74" s="42">
        <f t="shared" si="238"/>
        <v>37</v>
      </c>
      <c r="CZ74" s="74">
        <v>4291502</v>
      </c>
      <c r="DA74" s="43" t="s">
        <v>93</v>
      </c>
      <c r="DB74" s="42" t="s">
        <v>20</v>
      </c>
      <c r="DC74" s="42">
        <v>1</v>
      </c>
      <c r="DD74" s="44">
        <v>0</v>
      </c>
      <c r="DE74" s="46">
        <f t="shared" si="239"/>
        <v>222</v>
      </c>
      <c r="DF74" s="44">
        <f>+DE74*DC74</f>
        <v>222</v>
      </c>
      <c r="DG74" s="46">
        <f t="shared" si="240"/>
        <v>199</v>
      </c>
      <c r="DH74" s="44">
        <f>+DG74*DC74</f>
        <v>199</v>
      </c>
      <c r="DI74" s="46">
        <f t="shared" si="241"/>
        <v>177</v>
      </c>
      <c r="DJ74" s="44">
        <f>+DI74*DC74</f>
        <v>177</v>
      </c>
      <c r="DK74" s="46">
        <f t="shared" si="242"/>
        <v>177</v>
      </c>
      <c r="DL74" s="44">
        <f>+DK74*DC74</f>
        <v>177</v>
      </c>
      <c r="DM74" s="46">
        <f t="shared" si="243"/>
        <v>100</v>
      </c>
      <c r="DN74" s="44">
        <f>+DM74*DC74</f>
        <v>100</v>
      </c>
      <c r="DO74" s="46">
        <f t="shared" si="244"/>
        <v>322</v>
      </c>
      <c r="DP74" s="44">
        <f>+DO74*DC74</f>
        <v>322</v>
      </c>
      <c r="DQ74" s="46">
        <f t="shared" si="245"/>
        <v>3</v>
      </c>
      <c r="DR74" s="44">
        <f>+DQ74*DC74</f>
        <v>3</v>
      </c>
      <c r="DS74" s="46">
        <f t="shared" si="246"/>
        <v>38</v>
      </c>
      <c r="DT74" s="44">
        <f>+DS74*DC74</f>
        <v>38</v>
      </c>
      <c r="DU74" s="46">
        <f t="shared" si="247"/>
        <v>124</v>
      </c>
      <c r="DV74" s="44">
        <f>+DU74*DC74</f>
        <v>124</v>
      </c>
      <c r="DW74" s="44">
        <f t="shared" si="248"/>
        <v>5</v>
      </c>
      <c r="DX74" s="44">
        <f>+DW74*DC74</f>
        <v>5</v>
      </c>
      <c r="DY74" s="46">
        <f t="shared" si="249"/>
        <v>155</v>
      </c>
      <c r="DZ74" s="44">
        <f>+DY74*DC74</f>
        <v>155</v>
      </c>
      <c r="EA74" s="46">
        <f t="shared" si="250"/>
        <v>222</v>
      </c>
      <c r="EB74" s="44">
        <f>+EA74*DC74</f>
        <v>222</v>
      </c>
      <c r="EC74" s="46">
        <f t="shared" si="251"/>
        <v>543</v>
      </c>
      <c r="ED74" s="44">
        <f>+EC74*DC74</f>
        <v>543</v>
      </c>
      <c r="EE74" s="46">
        <f t="shared" si="252"/>
        <v>0</v>
      </c>
      <c r="EF74" s="44">
        <f>+EE74*DC74</f>
        <v>0</v>
      </c>
      <c r="EG74" s="46">
        <f t="shared" si="253"/>
        <v>177</v>
      </c>
      <c r="EH74" s="44">
        <f>+EG74*DC74</f>
        <v>177</v>
      </c>
      <c r="EI74" s="46">
        <f t="shared" si="254"/>
        <v>199</v>
      </c>
      <c r="EJ74" s="44">
        <f>+EI74*DC74</f>
        <v>199</v>
      </c>
      <c r="EK74" s="46">
        <f t="shared" si="255"/>
        <v>33</v>
      </c>
      <c r="EL74" s="44">
        <f>+EK74*DC74</f>
        <v>33</v>
      </c>
      <c r="EM74" s="46">
        <f t="shared" si="256"/>
        <v>16</v>
      </c>
      <c r="EN74" s="44">
        <f>+EM74*DC74</f>
        <v>16</v>
      </c>
      <c r="EO74" s="46">
        <f t="shared" si="257"/>
        <v>111</v>
      </c>
      <c r="EP74" s="44">
        <f>+EO74*DC74</f>
        <v>111</v>
      </c>
      <c r="EQ74" s="42">
        <f>SUM(DE74,DG74,DI74,DK74,DO74,DS74,DW74,DY74,EA74,EC74,EG74,EI74,EK74,EM74,EO74)</f>
        <v>2596</v>
      </c>
      <c r="ER74" s="42">
        <f>DM74+DQ74+DU74+EE74</f>
        <v>227</v>
      </c>
      <c r="ES74" s="45">
        <f>DC74*(EQ74+ER74)</f>
        <v>2823</v>
      </c>
      <c r="ET74" s="47"/>
      <c r="EU74" s="49">
        <f t="shared" si="235"/>
        <v>0.75839906514753141</v>
      </c>
      <c r="EV74" s="48">
        <f t="shared" si="235"/>
        <v>0.48817204301075268</v>
      </c>
      <c r="EW74" s="48">
        <f t="shared" si="235"/>
        <v>0.7260802469135802</v>
      </c>
      <c r="EX74" s="47"/>
      <c r="EY74" s="47">
        <f t="shared" si="236"/>
        <v>3423</v>
      </c>
      <c r="EZ74" s="47">
        <f t="shared" si="236"/>
        <v>465</v>
      </c>
      <c r="FA74" s="47">
        <f t="shared" si="236"/>
        <v>3888</v>
      </c>
      <c r="FB74" s="47"/>
      <c r="FC74" s="70"/>
      <c r="FD74" s="70"/>
    </row>
    <row r="75" spans="2:160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6"/>
      <c r="FD75" s="6"/>
    </row>
    <row r="76" spans="2:160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6"/>
      <c r="FD76" s="6"/>
    </row>
    <row r="77" spans="2:160" x14ac:dyDescent="0.2"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6"/>
      <c r="FD77" s="6"/>
    </row>
  </sheetData>
  <sheetProtection algorithmName="SHA-512" hashValue="xb00BCFdQobsMRnaxG8/USNG3Xd+6lWP0jdw0dM5TaztjfK0Vq67+LyX3qPE8yC3w8YOy03C4uf8RSATSTduUg==" saltValue="DJRgiTTIBRGP9LMoquzS5w==" spinCount="100000" sheet="1" objects="1" scenarios="1"/>
  <mergeCells count="360">
    <mergeCell ref="AX7:AZ7"/>
    <mergeCell ref="BA7:CR7"/>
    <mergeCell ref="AX8:AZ8"/>
    <mergeCell ref="BA8:CR8"/>
    <mergeCell ref="AX23:AZ23"/>
    <mergeCell ref="BA23:CR23"/>
    <mergeCell ref="EW9:EW10"/>
    <mergeCell ref="ER9:ER10"/>
    <mergeCell ref="ES9:ES10"/>
    <mergeCell ref="CY23:DA23"/>
    <mergeCell ref="DB23:ES23"/>
    <mergeCell ref="CT9:CT10"/>
    <mergeCell ref="CU9:CU10"/>
    <mergeCell ref="CV9:CV10"/>
    <mergeCell ref="CQ9:CQ10"/>
    <mergeCell ref="CR9:CR10"/>
    <mergeCell ref="EQ25:EQ26"/>
    <mergeCell ref="ER25:ER26"/>
    <mergeCell ref="ES25:ES26"/>
    <mergeCell ref="CY24:DA24"/>
    <mergeCell ref="DB24:ES24"/>
    <mergeCell ref="CY25:CY26"/>
    <mergeCell ref="CZ25:CZ26"/>
    <mergeCell ref="DA25:DA26"/>
    <mergeCell ref="BD9:CO9"/>
    <mergeCell ref="CP9:CP10"/>
    <mergeCell ref="CY8:DA8"/>
    <mergeCell ref="DB8:ES8"/>
    <mergeCell ref="CY9:CY10"/>
    <mergeCell ref="CZ9:CZ10"/>
    <mergeCell ref="DA9:DA10"/>
    <mergeCell ref="DB9:DB10"/>
    <mergeCell ref="DC9:DC10"/>
    <mergeCell ref="DD9:DD10"/>
    <mergeCell ref="DE9:EP9"/>
    <mergeCell ref="EQ9:EQ10"/>
    <mergeCell ref="AX24:AZ24"/>
    <mergeCell ref="BA24:CR24"/>
    <mergeCell ref="AX25:AX26"/>
    <mergeCell ref="AY25:AY26"/>
    <mergeCell ref="AZ25:AZ26"/>
    <mergeCell ref="BA25:BA26"/>
    <mergeCell ref="BB25:BB26"/>
    <mergeCell ref="BC25:BC26"/>
    <mergeCell ref="BD25:CO25"/>
    <mergeCell ref="CP25:CP26"/>
    <mergeCell ref="CQ25:CQ26"/>
    <mergeCell ref="CR25:CR26"/>
    <mergeCell ref="AX32:AZ32"/>
    <mergeCell ref="BA32:CR32"/>
    <mergeCell ref="AX33:AZ33"/>
    <mergeCell ref="BA33:CR33"/>
    <mergeCell ref="AX34:AX35"/>
    <mergeCell ref="AY34:AY35"/>
    <mergeCell ref="AZ34:AZ35"/>
    <mergeCell ref="BA34:BA35"/>
    <mergeCell ref="BB34:BB35"/>
    <mergeCell ref="AX36:AZ36"/>
    <mergeCell ref="BA36:CR36"/>
    <mergeCell ref="AX39:AZ39"/>
    <mergeCell ref="BA39:CR39"/>
    <mergeCell ref="CY39:DA39"/>
    <mergeCell ref="DB39:ES39"/>
    <mergeCell ref="CY41:DA41"/>
    <mergeCell ref="DB41:ES41"/>
    <mergeCell ref="BC34:BC35"/>
    <mergeCell ref="BD34:CL34"/>
    <mergeCell ref="CP34:CP35"/>
    <mergeCell ref="CQ34:CQ35"/>
    <mergeCell ref="CR34:CR35"/>
    <mergeCell ref="CY36:DA36"/>
    <mergeCell ref="DB36:ES36"/>
    <mergeCell ref="DE34:EM34"/>
    <mergeCell ref="EQ34:EQ35"/>
    <mergeCell ref="ER34:ER35"/>
    <mergeCell ref="ES34:ES35"/>
    <mergeCell ref="BC43:BC44"/>
    <mergeCell ref="BD43:CO43"/>
    <mergeCell ref="CP43:CP44"/>
    <mergeCell ref="CQ43:CQ44"/>
    <mergeCell ref="CR43:CR44"/>
    <mergeCell ref="AX41:AZ41"/>
    <mergeCell ref="BA41:CR41"/>
    <mergeCell ref="AX42:AZ42"/>
    <mergeCell ref="BA42:CR42"/>
    <mergeCell ref="AX43:AX44"/>
    <mergeCell ref="AY43:AY44"/>
    <mergeCell ref="AZ43:AZ44"/>
    <mergeCell ref="BA43:BA44"/>
    <mergeCell ref="BB43:BB44"/>
    <mergeCell ref="AX53:AX54"/>
    <mergeCell ref="AY53:AY54"/>
    <mergeCell ref="AZ53:AZ54"/>
    <mergeCell ref="BA53:BA54"/>
    <mergeCell ref="BB53:BB54"/>
    <mergeCell ref="BC53:BC54"/>
    <mergeCell ref="BD53:CO53"/>
    <mergeCell ref="CP53:CP54"/>
    <mergeCell ref="AX51:AZ51"/>
    <mergeCell ref="BA51:CR51"/>
    <mergeCell ref="AX67:AZ67"/>
    <mergeCell ref="BA67:CR67"/>
    <mergeCell ref="CY6:ES6"/>
    <mergeCell ref="CY7:DA7"/>
    <mergeCell ref="DB7:ES7"/>
    <mergeCell ref="BC61:BC62"/>
    <mergeCell ref="BD61:CL61"/>
    <mergeCell ref="CP61:CP62"/>
    <mergeCell ref="CQ61:CQ62"/>
    <mergeCell ref="CR61:CR62"/>
    <mergeCell ref="AX59:AZ59"/>
    <mergeCell ref="BA59:CR59"/>
    <mergeCell ref="AX60:AZ60"/>
    <mergeCell ref="BA60:CR60"/>
    <mergeCell ref="AX61:AX62"/>
    <mergeCell ref="AY61:AY62"/>
    <mergeCell ref="AZ61:AZ62"/>
    <mergeCell ref="BA61:BA62"/>
    <mergeCell ref="BB61:BB62"/>
    <mergeCell ref="CQ53:CQ54"/>
    <mergeCell ref="CR53:CR54"/>
    <mergeCell ref="BA57:CR57"/>
    <mergeCell ref="AX52:AZ52"/>
    <mergeCell ref="BA52:CR52"/>
    <mergeCell ref="CP69:CP70"/>
    <mergeCell ref="CQ69:CQ70"/>
    <mergeCell ref="CR69:CR70"/>
    <mergeCell ref="AX68:AZ68"/>
    <mergeCell ref="BA68:CR68"/>
    <mergeCell ref="AX69:AX70"/>
    <mergeCell ref="AY69:AY70"/>
    <mergeCell ref="AZ69:AZ70"/>
    <mergeCell ref="BA69:BA70"/>
    <mergeCell ref="BB69:BB70"/>
    <mergeCell ref="BC69:BC70"/>
    <mergeCell ref="BD69:CL69"/>
    <mergeCell ref="G34:G35"/>
    <mergeCell ref="AV25:AV26"/>
    <mergeCell ref="B33:D33"/>
    <mergeCell ref="E33:AV33"/>
    <mergeCell ref="C25:C26"/>
    <mergeCell ref="D25:D26"/>
    <mergeCell ref="E25:E26"/>
    <mergeCell ref="F25:F26"/>
    <mergeCell ref="G25:G26"/>
    <mergeCell ref="AU25:AU26"/>
    <mergeCell ref="E53:E54"/>
    <mergeCell ref="F53:F54"/>
    <mergeCell ref="G53:G54"/>
    <mergeCell ref="AU53:AU54"/>
    <mergeCell ref="AU43:AU44"/>
    <mergeCell ref="AV43:AV44"/>
    <mergeCell ref="C43:C44"/>
    <mergeCell ref="D43:D44"/>
    <mergeCell ref="E43:E44"/>
    <mergeCell ref="F43:F44"/>
    <mergeCell ref="G43:G44"/>
    <mergeCell ref="AU69:AU70"/>
    <mergeCell ref="AV69:AV70"/>
    <mergeCell ref="AX6:CR6"/>
    <mergeCell ref="B6:AV6"/>
    <mergeCell ref="B7:D7"/>
    <mergeCell ref="E7:AV7"/>
    <mergeCell ref="B8:D8"/>
    <mergeCell ref="C69:C70"/>
    <mergeCell ref="D69:D70"/>
    <mergeCell ref="E69:E70"/>
    <mergeCell ref="F69:F70"/>
    <mergeCell ref="G69:G70"/>
    <mergeCell ref="AV61:AV62"/>
    <mergeCell ref="B68:D68"/>
    <mergeCell ref="E68:AV68"/>
    <mergeCell ref="C61:C62"/>
    <mergeCell ref="D61:D62"/>
    <mergeCell ref="E61:E62"/>
    <mergeCell ref="F61:F62"/>
    <mergeCell ref="G61:G62"/>
    <mergeCell ref="AU61:AU62"/>
    <mergeCell ref="AV53:AV54"/>
    <mergeCell ref="C53:C54"/>
    <mergeCell ref="D53:D54"/>
    <mergeCell ref="B24:D24"/>
    <mergeCell ref="E24:AV24"/>
    <mergeCell ref="B25:B26"/>
    <mergeCell ref="H25:AS25"/>
    <mergeCell ref="AT25:AT26"/>
    <mergeCell ref="B32:D32"/>
    <mergeCell ref="E32:AV32"/>
    <mergeCell ref="E8:AV8"/>
    <mergeCell ref="B9:B10"/>
    <mergeCell ref="H9:AS9"/>
    <mergeCell ref="AT9:AT10"/>
    <mergeCell ref="B23:D23"/>
    <mergeCell ref="E23:AV23"/>
    <mergeCell ref="AU9:AU10"/>
    <mergeCell ref="AV9:AV10"/>
    <mergeCell ref="C9:C10"/>
    <mergeCell ref="D9:D10"/>
    <mergeCell ref="E9:E10"/>
    <mergeCell ref="F9:F10"/>
    <mergeCell ref="G9:G10"/>
    <mergeCell ref="B43:B44"/>
    <mergeCell ref="H43:AS43"/>
    <mergeCell ref="AT43:AT44"/>
    <mergeCell ref="B51:D51"/>
    <mergeCell ref="E51:AV51"/>
    <mergeCell ref="B52:D52"/>
    <mergeCell ref="E52:AV52"/>
    <mergeCell ref="B34:B35"/>
    <mergeCell ref="H34:AP34"/>
    <mergeCell ref="AT34:AT35"/>
    <mergeCell ref="B36:D36"/>
    <mergeCell ref="E36:AV36"/>
    <mergeCell ref="B39:D39"/>
    <mergeCell ref="E39:AV39"/>
    <mergeCell ref="B41:D41"/>
    <mergeCell ref="E41:AV41"/>
    <mergeCell ref="B42:D42"/>
    <mergeCell ref="E42:AV42"/>
    <mergeCell ref="AU34:AU35"/>
    <mergeCell ref="AV34:AV35"/>
    <mergeCell ref="C34:C35"/>
    <mergeCell ref="D34:D35"/>
    <mergeCell ref="E34:E35"/>
    <mergeCell ref="F34:F35"/>
    <mergeCell ref="B69:B70"/>
    <mergeCell ref="H69:AP69"/>
    <mergeCell ref="AT69:AT70"/>
    <mergeCell ref="AX57:AZ57"/>
    <mergeCell ref="BC9:BC10"/>
    <mergeCell ref="BB9:BB10"/>
    <mergeCell ref="BA9:BA10"/>
    <mergeCell ref="AZ9:AZ10"/>
    <mergeCell ref="AY9:AY10"/>
    <mergeCell ref="AX9:AX10"/>
    <mergeCell ref="B60:D60"/>
    <mergeCell ref="E60:AV60"/>
    <mergeCell ref="B61:B62"/>
    <mergeCell ref="H61:AP61"/>
    <mergeCell ref="AT61:AT62"/>
    <mergeCell ref="B67:D67"/>
    <mergeCell ref="E67:AV67"/>
    <mergeCell ref="B53:B54"/>
    <mergeCell ref="H53:AS53"/>
    <mergeCell ref="AT53:AT54"/>
    <mergeCell ref="B57:D57"/>
    <mergeCell ref="E57:AV57"/>
    <mergeCell ref="B59:D59"/>
    <mergeCell ref="E59:AV59"/>
    <mergeCell ref="DB25:DB26"/>
    <mergeCell ref="CY42:DA42"/>
    <mergeCell ref="DB42:ES42"/>
    <mergeCell ref="CY43:CY44"/>
    <mergeCell ref="CZ43:CZ44"/>
    <mergeCell ref="DA43:DA44"/>
    <mergeCell ref="DB43:DB44"/>
    <mergeCell ref="DC43:DC44"/>
    <mergeCell ref="DD43:DD44"/>
    <mergeCell ref="DE43:EP43"/>
    <mergeCell ref="EQ43:EQ44"/>
    <mergeCell ref="CY32:DA32"/>
    <mergeCell ref="DB32:ES32"/>
    <mergeCell ref="CY33:DA33"/>
    <mergeCell ref="DB33:ES33"/>
    <mergeCell ref="CY34:CY35"/>
    <mergeCell ref="CZ34:CZ35"/>
    <mergeCell ref="DA34:DA35"/>
    <mergeCell ref="DB34:DB35"/>
    <mergeCell ref="DC34:DC35"/>
    <mergeCell ref="DD34:DD35"/>
    <mergeCell ref="DC25:DC26"/>
    <mergeCell ref="DD25:DD26"/>
    <mergeCell ref="DE25:EP25"/>
    <mergeCell ref="DC53:DC54"/>
    <mergeCell ref="DD53:DD54"/>
    <mergeCell ref="DE53:EP53"/>
    <mergeCell ref="EQ53:EQ54"/>
    <mergeCell ref="ER53:ER54"/>
    <mergeCell ref="ES53:ES54"/>
    <mergeCell ref="ER43:ER44"/>
    <mergeCell ref="ES43:ES44"/>
    <mergeCell ref="CY51:DA51"/>
    <mergeCell ref="DB51:ES51"/>
    <mergeCell ref="CY52:DA52"/>
    <mergeCell ref="DB52:ES52"/>
    <mergeCell ref="CY53:CY54"/>
    <mergeCell ref="CZ53:CZ54"/>
    <mergeCell ref="DA53:DA54"/>
    <mergeCell ref="DB53:DB54"/>
    <mergeCell ref="CZ61:CZ62"/>
    <mergeCell ref="DA61:DA62"/>
    <mergeCell ref="DB61:DB62"/>
    <mergeCell ref="DC61:DC62"/>
    <mergeCell ref="DD61:DD62"/>
    <mergeCell ref="CY57:DA57"/>
    <mergeCell ref="DB57:ES57"/>
    <mergeCell ref="CY59:DA59"/>
    <mergeCell ref="DB59:ES59"/>
    <mergeCell ref="CY60:DA60"/>
    <mergeCell ref="DB60:ES60"/>
    <mergeCell ref="ER69:ER70"/>
    <mergeCell ref="ES69:ES70"/>
    <mergeCell ref="EY9:EY10"/>
    <mergeCell ref="EZ9:EZ10"/>
    <mergeCell ref="FA9:FA10"/>
    <mergeCell ref="EU9:EU10"/>
    <mergeCell ref="EV9:EV10"/>
    <mergeCell ref="CY68:DA68"/>
    <mergeCell ref="DB68:ES68"/>
    <mergeCell ref="CY69:CY70"/>
    <mergeCell ref="CZ69:CZ70"/>
    <mergeCell ref="DA69:DA70"/>
    <mergeCell ref="DB69:DB70"/>
    <mergeCell ref="DC69:DC70"/>
    <mergeCell ref="DD69:DD70"/>
    <mergeCell ref="DE69:EM69"/>
    <mergeCell ref="EQ69:EQ70"/>
    <mergeCell ref="DE61:EM61"/>
    <mergeCell ref="EQ61:EQ62"/>
    <mergeCell ref="ER61:ER62"/>
    <mergeCell ref="ES61:ES62"/>
    <mergeCell ref="CY67:DA67"/>
    <mergeCell ref="DB67:ES67"/>
    <mergeCell ref="CY61:CY62"/>
    <mergeCell ref="CT25:CT26"/>
    <mergeCell ref="CU25:CU26"/>
    <mergeCell ref="CV25:CV26"/>
    <mergeCell ref="CT34:CT35"/>
    <mergeCell ref="CU34:CU35"/>
    <mergeCell ref="CV34:CV35"/>
    <mergeCell ref="CT43:CT44"/>
    <mergeCell ref="CU43:CU44"/>
    <mergeCell ref="CV43:CV44"/>
    <mergeCell ref="CT53:CT54"/>
    <mergeCell ref="CU53:CU54"/>
    <mergeCell ref="CV53:CV54"/>
    <mergeCell ref="CT61:CT62"/>
    <mergeCell ref="CU61:CU62"/>
    <mergeCell ref="CV61:CV62"/>
    <mergeCell ref="CT69:CT70"/>
    <mergeCell ref="CU69:CU70"/>
    <mergeCell ref="CV69:CV70"/>
    <mergeCell ref="EU25:EU26"/>
    <mergeCell ref="EV25:EV26"/>
    <mergeCell ref="EW25:EW26"/>
    <mergeCell ref="EU34:EU35"/>
    <mergeCell ref="EV34:EV35"/>
    <mergeCell ref="EW34:EW35"/>
    <mergeCell ref="EU43:EU44"/>
    <mergeCell ref="EV43:EV44"/>
    <mergeCell ref="EW43:EW44"/>
    <mergeCell ref="EU53:EU54"/>
    <mergeCell ref="EV53:EV54"/>
    <mergeCell ref="EW53:EW54"/>
    <mergeCell ref="EU61:EU62"/>
    <mergeCell ref="EV61:EV62"/>
    <mergeCell ref="EW61:EW62"/>
    <mergeCell ref="EU69:EU70"/>
    <mergeCell ref="EV69:EV70"/>
    <mergeCell ref="EW69:EW70"/>
  </mergeCells>
  <pageMargins left="0.7" right="0.7" top="0.75" bottom="0.75" header="0.3" footer="0.3"/>
  <pageSetup paperSize="9" orientation="portrait" r:id="rId1"/>
  <ignoredErrors>
    <ignoredError sqref="DF11:DF22 DF63:DF66 DF55:DF56 DF45:DF50 DB39:ES39 DB37:DH37 DJ37 DB38:DH38 DJ38 DB40:DH40 DJ40 DL37 DL38 DL40 DN37 DN38 DN40 DP37 DP38 DP40 DR37 DR38 DR40 DT37 DT38 DT40 DV37 DV38 DV40 DX37 DX38 DX40 DZ37 DZ38 DZ40 EB37 EB38 EB40:ED40 ED37 ED38 EF37 EF38 EF40 EH37 EH38 EH40 EJ37 EJ38 EJ40 EL37 EL38 EL40 EN37 EN38 EN40 EP37:ES37 EP38:ES38 EP40:ES40 DH11:EM20 DH21:ES22 EN11:EN20 DS27:EN31 DF30:DF31 DF27:DF28 DF29 DE27:DE28 DE30:DE31 DE29 DG29:DR29 DG27:DR28 DG30:DR31 DH45:ES50 DH55:EQ56 DD58:EN58 DH63:ES66 DF71:DF74 DG71:EN7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CUBRIMIENTO D ELA NECESIDAD LIM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 Daniela Polania Silva</dc:creator>
  <cp:lastModifiedBy>Mónica Rocio Sanguino Boneth</cp:lastModifiedBy>
  <dcterms:created xsi:type="dcterms:W3CDTF">2021-02-16T15:13:03Z</dcterms:created>
  <dcterms:modified xsi:type="dcterms:W3CDTF">2026-05-21T08:16:21Z</dcterms:modified>
</cp:coreProperties>
</file>