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C:\Users\User\INVIAS 2026\MINIMAS CUANTÍAS\6. INTERVENTORIA FERRY RIO BITA\"/>
    </mc:Choice>
  </mc:AlternateContent>
  <xr:revisionPtr revIDLastSave="0" documentId="13_ncr:1_{22499530-E8DA-444E-8E5C-296B1AD13E26}" xr6:coauthVersionLast="47" xr6:coauthVersionMax="47" xr10:uidLastSave="{00000000-0000-0000-0000-000000000000}"/>
  <bookViews>
    <workbookView xWindow="-110" yWindow="-110" windowWidth="19420" windowHeight="10300"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'!$F$1:$F$33</definedName>
    <definedName name="_xlnm.Print_Area" localSheetId="0">'MATRIZ RIESGOS INTERVENTORIA '!$A$1:$Y$23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9" i="3" l="1"/>
  <c r="S39" i="3" s="1"/>
  <c r="K39" i="3"/>
  <c r="L39" i="3" s="1"/>
  <c r="R27" i="3" l="1"/>
  <c r="S27" i="3" s="1"/>
  <c r="K27" i="3"/>
  <c r="L27" i="3" s="1"/>
  <c r="R36" i="3" l="1"/>
  <c r="S36" i="3" s="1"/>
  <c r="R37" i="3"/>
  <c r="S37" i="3" s="1"/>
  <c r="R38" i="3"/>
  <c r="S38" i="3" s="1"/>
  <c r="K37" i="3"/>
  <c r="L37" i="3" s="1"/>
  <c r="K38" i="3"/>
  <c r="L38" i="3" s="1"/>
  <c r="R8" i="3" l="1"/>
  <c r="S8" i="3" s="1"/>
  <c r="R9" i="3"/>
  <c r="S9" i="3" s="1"/>
  <c r="R10" i="3"/>
  <c r="S10" i="3" s="1"/>
  <c r="R11" i="3"/>
  <c r="S11" i="3" s="1"/>
  <c r="R12" i="3"/>
  <c r="S12" i="3" s="1"/>
  <c r="R13" i="3"/>
  <c r="S13" i="3" s="1"/>
  <c r="R15" i="3"/>
  <c r="S15" i="3" s="1"/>
  <c r="R16" i="3"/>
  <c r="S16" i="3" s="1"/>
  <c r="R17" i="3"/>
  <c r="S17" i="3" s="1"/>
  <c r="R18" i="3"/>
  <c r="S18" i="3" s="1"/>
  <c r="R19" i="3"/>
  <c r="S19" i="3" s="1"/>
  <c r="R20" i="3"/>
  <c r="S20" i="3" s="1"/>
  <c r="R21" i="3"/>
  <c r="S21" i="3" s="1"/>
  <c r="R22" i="3"/>
  <c r="S22" i="3" s="1"/>
  <c r="R23" i="3"/>
  <c r="S23" i="3" s="1"/>
  <c r="R24" i="3"/>
  <c r="S24" i="3" s="1"/>
  <c r="R25" i="3"/>
  <c r="S25" i="3" s="1"/>
  <c r="R26" i="3"/>
  <c r="S26" i="3" s="1"/>
  <c r="R28" i="3"/>
  <c r="S28" i="3" s="1"/>
  <c r="R29" i="3"/>
  <c r="S29" i="3" s="1"/>
  <c r="R30" i="3"/>
  <c r="S30" i="3" s="1"/>
  <c r="R31" i="3"/>
  <c r="S31" i="3" s="1"/>
  <c r="R32" i="3"/>
  <c r="S32" i="3" s="1"/>
  <c r="R33" i="3"/>
  <c r="S33" i="3" s="1"/>
  <c r="R34" i="3"/>
  <c r="S34" i="3" s="1"/>
  <c r="R35" i="3"/>
  <c r="S35" i="3" s="1"/>
  <c r="R7" i="3"/>
  <c r="S7" i="3" s="1"/>
  <c r="K8" i="3"/>
  <c r="K9" i="3"/>
  <c r="K10" i="3"/>
  <c r="K11" i="3"/>
  <c r="K12" i="3"/>
  <c r="K13" i="3"/>
  <c r="K15" i="3"/>
  <c r="K16" i="3"/>
  <c r="K17" i="3"/>
  <c r="K18" i="3"/>
  <c r="K19" i="3"/>
  <c r="K20" i="3"/>
  <c r="K21" i="3"/>
  <c r="K22" i="3"/>
  <c r="K23" i="3"/>
  <c r="K24" i="3"/>
  <c r="K25" i="3"/>
  <c r="K26" i="3"/>
  <c r="K28" i="3"/>
  <c r="K29" i="3"/>
  <c r="K30" i="3"/>
  <c r="K31" i="3"/>
  <c r="K32" i="3"/>
  <c r="K33" i="3"/>
  <c r="K34" i="3"/>
  <c r="K35" i="3"/>
  <c r="K36" i="3"/>
  <c r="L8" i="3" l="1"/>
  <c r="K7" i="3"/>
  <c r="L7" i="3" s="1"/>
  <c r="L9" i="3"/>
  <c r="L10" i="3"/>
  <c r="L11" i="3"/>
  <c r="L12" i="3"/>
  <c r="L13" i="3"/>
  <c r="L15" i="3"/>
  <c r="L16" i="3"/>
  <c r="L17" i="3"/>
  <c r="L18" i="3"/>
  <c r="L19" i="3"/>
  <c r="L20" i="3"/>
  <c r="L21" i="3"/>
  <c r="L22" i="3"/>
  <c r="L23" i="3"/>
  <c r="L25" i="3"/>
  <c r="L26" i="3"/>
  <c r="L29" i="3"/>
  <c r="L30" i="3"/>
  <c r="L31" i="3"/>
  <c r="L32" i="3"/>
  <c r="L33" i="3"/>
  <c r="L34" i="3"/>
  <c r="L35" i="3"/>
  <c r="L36" i="3"/>
  <c r="T35" i="3"/>
  <c r="L28" i="3"/>
  <c r="L24" i="3"/>
</calcChain>
</file>

<file path=xl/sharedStrings.xml><?xml version="1.0" encoding="utf-8"?>
<sst xmlns="http://schemas.openxmlformats.org/spreadsheetml/2006/main" count="536" uniqueCount="280">
  <si>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</si>
  <si>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</si>
  <si>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</si>
  <si>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</si>
  <si>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</si>
  <si>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</si>
  <si>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</si>
  <si>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</si>
  <si>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</si>
  <si>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</si>
  <si>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</si>
  <si>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</si>
  <si>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</si>
  <si>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</si>
  <si>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</si>
  <si>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</si>
  <si>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</si>
  <si>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</si>
  <si>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</si>
  <si>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</si>
  <si>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</si>
  <si>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</si>
  <si>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</si>
  <si>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</si>
  <si>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</si>
  <si>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</si>
  <si>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</si>
  <si>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</si>
  <si>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</si>
  <si>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</si>
  <si>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</si>
  <si>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</si>
  <si>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</si>
  <si>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</si>
  <si>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</si>
  <si>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</si>
  <si>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</si>
  <si>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</si>
  <si>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</si>
  <si>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</si>
  <si>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</si>
  <si>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</si>
  <si>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</si>
  <si>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</si>
  <si>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</si>
  <si>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</si>
  <si>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</si>
  <si>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</si>
  <si>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</si>
  <si>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</si>
  <si>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</si>
  <si>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</si>
  <si>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</si>
  <si>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</si>
  <si>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</si>
  <si>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</si>
  <si>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</si>
  <si>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</si>
  <si>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</si>
  <si>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</si>
  <si>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</si>
  <si>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</si>
  <si>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</si>
  <si>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</si>
  <si>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</si>
  <si>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</si>
  <si>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</si>
  <si>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</si>
  <si>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</si>
  <si>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</si>
  <si>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</si>
  <si>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</si>
  <si>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Diario</t>
  </si>
  <si>
    <t>Control y vigilancia integral y permanente del Interventor durante la ejecución del contrato, de manera que detecte a tiempo los problemas que se presenten, los analice y los resuelva oportunamente.</t>
  </si>
  <si>
    <t>Permanente en la ejecución del contrato.</t>
  </si>
  <si>
    <t xml:space="preserve">Riesgo Ambiental - Operacional </t>
  </si>
  <si>
    <t xml:space="preserve">Demora en la ejecución de la obra  por correctivos necesarios.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</si>
  <si>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</si>
  <si>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</si>
  <si>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</si>
  <si>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</si>
  <si>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</si>
  <si>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</si>
  <si>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</si>
  <si>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</si>
  <si>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</si>
  <si>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</si>
  <si>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</si>
  <si>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</si>
  <si>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</si>
  <si>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</si>
  <si>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interventor</t>
  </si>
  <si>
    <t>Cada vez que se requiera</t>
  </si>
  <si>
    <t xml:space="preserve">Planeación - Selección </t>
  </si>
  <si>
    <t>Riesgo Económico</t>
  </si>
  <si>
    <t>Desplazamiento en la ejecución del contrato de obra o no ejecución del mismo en caso de declararse desierto el concurso de méritos</t>
  </si>
  <si>
    <t xml:space="preserve">Planeación, y estructuración de los proyectos. 
Atención a los procesos de selección para el Contratista de obra, para evitar en lo posible demoras en el proceso de adjudicación. </t>
  </si>
  <si>
    <t>Al inicio de la etapa de planeación</t>
  </si>
  <si>
    <t>A la terminación de la etapa de selección</t>
  </si>
  <si>
    <t>Durante la etapa de Planeación y Selección del proceso.</t>
  </si>
  <si>
    <t>Riesgo Regulatorio</t>
  </si>
  <si>
    <t xml:space="preserve">Afectación del  desarrollo del contrato previsto con la normatividad existente al cierre del proceso de selección </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</si>
  <si>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</si>
  <si>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</si>
  <si>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</si>
  <si>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</si>
  <si>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</si>
  <si>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</si>
  <si>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</si>
  <si>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</si>
  <si>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</si>
  <si>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</si>
  <si>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</si>
  <si>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</si>
  <si>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</si>
  <si>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</si>
  <si>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</si>
  <si>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</si>
  <si>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</si>
  <si>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Revisiones de expertos del Interventor en los tratamientos y controles  a ser implementados</t>
  </si>
  <si>
    <t>Determinadas por los expertos del Interventor en esta materia</t>
  </si>
  <si>
    <t xml:space="preserve">Al inicio de la manifestación del evento </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</si>
  <si>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</si>
  <si>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</si>
  <si>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</si>
  <si>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</si>
  <si>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</si>
  <si>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</si>
  <si>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</si>
  <si>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</si>
  <si>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</si>
  <si>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</si>
  <si>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</si>
  <si>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</si>
  <si>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</si>
  <si>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</si>
  <si>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</si>
  <si>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</si>
  <si>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</si>
  <si>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</si>
  <si>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</si>
  <si>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</si>
  <si>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</si>
  <si>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</si>
  <si>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</si>
  <si>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</si>
  <si>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</si>
  <si>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</si>
  <si>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</si>
  <si>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</si>
  <si>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</si>
  <si>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</si>
  <si>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</si>
  <si>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</si>
  <si>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</si>
  <si>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</si>
  <si>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</si>
  <si>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</si>
  <si>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</si>
  <si>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</si>
  <si>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</si>
  <si>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</si>
  <si>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</si>
  <si>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</si>
  <si>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Revisión preliminar de la necesidad acorde con el presupuesto. 
Elaboración de los documentos precontractuales con las respectivas justificaciones y soportes.</t>
  </si>
  <si>
    <t xml:space="preserve">Mensual </t>
  </si>
  <si>
    <t xml:space="preserve">
Interventor</t>
  </si>
  <si>
    <t>La interventoría y supervisión deberán verificar que los profesionales propuestos, cumplan las condiciones y calidades exigidas en los documentos contractuales</t>
  </si>
  <si>
    <t xml:space="preserve">Seguimiento a  pendientes que surjan por posibles ocurrencias de este riesgo en la manera de mitigarlos  de manera periódica como parte de los comités técnicos de ejecución de la Interventoría </t>
  </si>
  <si>
    <t>El interventor deberá adelantar las solicitudes y realizar un permanente seguimiento a las respuestas, permisos, licencias y demás requeridos propios o que haya efectuado el Contratista objeto de este contrato de interventoría.</t>
  </si>
  <si>
    <t>INSTITUTO NACIONAL DE VÍAS
MATRIZ DE RIESGOS
MATRIZ DE RIESGOS</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</si>
  <si>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</si>
  <si>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</si>
  <si>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</si>
  <si>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</si>
  <si>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</si>
  <si>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</si>
  <si>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</si>
  <si>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</si>
  <si>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</si>
  <si>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</si>
  <si>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</si>
  <si>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</si>
  <si>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</si>
  <si>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</si>
  <si>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</si>
  <si>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Riesgo por la deficiente Interventoría, que genere demora o ausencia en la toma de decisiones, que llegaren a generar efectos económicos al contrato de obra. 
Riesgo que asume el INTERVENTOR.</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</si>
  <si>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</si>
  <si>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</si>
  <si>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</si>
  <si>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</si>
  <si>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</si>
  <si>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El Interventor deberá garantizar la selección idónea de personal que este a su cargo, en cumplimiento de los perfiles especializados así como los de gestión profesional y apoyo de los otros componentes a desarrollar por esta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</si>
  <si>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</si>
  <si>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</si>
  <si>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Riesgo presentado por la no oportuna adjudicación del Concurso de Méritos, correspondiente a este proceso de Interventoría.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Instituto después de seis (6) meses de adjudicado el contrato de Interventoría.</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</si>
  <si>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</si>
  <si>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</si>
  <si>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</si>
  <si>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</si>
  <si>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</si>
  <si>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Reprocesos en el cumplimiento de las obligaciones del contrato de interventoría.
Incumplimiento del objeto del contrato, alcance, calidad y  oportunidad en la prestación del servicio. 
Deficiente calidad de los procesos y productos</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</si>
  <si>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</si>
  <si>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</si>
  <si>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Interferencia en la ejecución de la interventoría. 
Podía generar parálisis parcial o total de la ejecución. 
Afectación en los entregables de la interventoría .</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</si>
  <si>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</si>
  <si>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Reunión de seguimiento y comunicación con las Entidades de control del riesgo de desastres del Municipio y/o departamento</t>
  </si>
  <si>
    <t>Fallas en los equipos tecnológicos utilizados para la toma y procesamiento de la información y el control del desarrollo de los estudios objeto del contrato de interventoría.</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</si>
  <si>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</si>
  <si>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Riesgo presentado por la terminación anticipada del contrato de interventoría, por estar ligada contractualmente al desarrollo del Contrato de Obra, de tal manera que si éste llegare a terminarse por cualquiera de las causales previstas en el Contrato de Obra o por la Ley, el contrato de interventoría, será liquidado por terminación de su objeto, sin lugar a indemnización. Riesgo que asume el INTERVENTOR.</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</si>
  <si>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</si>
  <si>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</si>
  <si>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</si>
  <si>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Revisión del proyecto objeto de la selección.
Atención y seguimiento  a los procesos de selección tanto para contratista de obra como para la interventoría.</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</si>
  <si>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</si>
  <si>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</si>
  <si>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</si>
  <si>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</si>
  <si>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Verificación de Hojas de Vida por parte del Invias (Supervisor del Contrato de Interventoría de la Territorial y el Director Territorial del INVIAS)</t>
  </si>
  <si>
    <t>Realizar mayores reprocesos en la ejecución del contrato de interventoría, por la contratación de nuevo equipo de trabajo del Interventor.</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</si>
  <si>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</si>
  <si>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Riesgo Ambiental</t>
  </si>
  <si>
    <t>Deficiente gestión, coordinación o verificación ambiental por parte de la interventoría</t>
  </si>
  <si>
    <t>Se deberá exigir un Plan de Gestión y Seguimiento Ambiental detallado por parte de la interventoría.
Establecer cronograma específico para la verificación de cumplimiento de obligaciones ambientales.
Definir entregables obligatorios</t>
  </si>
  <si>
    <t>La supervisión del convenio debe realizar un monitoreo integral Verificación del cumplimiento del cronograma ambiental.
Revisión selectiva de los informes técnicos ambientales emitidos por la interventoría.
Seguimiento al estado de trámites y permisos ante la autoridad ambiental.
Requerimientos por escrito al interventor
Comité de seguimiento</t>
  </si>
  <si>
    <t>Riesgo Social</t>
  </si>
  <si>
    <t>Deficiente gestión, coordinación y verificación social por parte de la interventoría</t>
  </si>
  <si>
    <t>En caso que aplique, se deberá exigir a la interventoría un Plan de Seguimiento Social con cronograma y responsables.
Definir entregables obligatorios
Establecer indicadores de oportunidad en respuesta a comunidades.
Implementar matriz de seguimiento a compromisos sociales.</t>
  </si>
  <si>
    <t>La supervisión del convenio debe realizar un monitoreo integral 
Revisión de informes sociales del interventor.
Verificación de cumplimiento de compromisos con comunidades.
Requerimientos por escrito al interventor
Comité de seguimiento</t>
  </si>
  <si>
    <t>Afectación al cronograma, debido a retraso en la ejecución de los trabajos
Posibles sanciones</t>
  </si>
  <si>
    <t>Control permanente por parte del Interventor durante la  ejecución del contrato de obra. 
 Atención oportuna de los procesos administrativos y judiciales que sean requeridos ya sea en la etapa contractual o postcontractual, en lo de su competencia</t>
  </si>
  <si>
    <t>Afectación al cronograma, debido a retraso en la ejecución de los trabajos por conflictos comunitarios, bloqueos de obra</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</si>
  <si>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</si>
  <si>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</si>
  <si>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Riesgo Medio</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</si>
  <si>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</si>
  <si>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Riesgo Bajo</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</si>
  <si>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</si>
  <si>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 xml:space="preserve">Retraso en las metas, alcances y entregables del contrato de obra  y afectación del cronograma físico y financiero </t>
  </si>
  <si>
    <t>Riesgo Financiero</t>
  </si>
  <si>
    <t>Iliquidez del contratista para garantizar la continuidad y cumplimiento del contrato.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</si>
  <si>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</si>
  <si>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</si>
  <si>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</si>
  <si>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</si>
  <si>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</si>
  <si>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 xml:space="preserve">Impacto negativo en la ejecución del contrato. 
Desfases económicos que generen impacto en el presupuesto del Contratista de obra. </t>
  </si>
  <si>
    <t>Seguimiento y Verificación para que se aporten las garantías requeridas</t>
  </si>
  <si>
    <t>Retrasos o afectaciones en el desarrollo de las actividades del contrato de obra y de interventoría, debido a la ocurrencia de fenómenos naturales o cambios en las condiciones ambientales.</t>
  </si>
  <si>
    <t>Cambios de la Naturaleza: Ocurrencia de fenómenos naturales o cambios en las condiciones ambientales que puedan afectar la ejecución del contrato. (Influir considerablemente en las labores del contrato objeto de interventoría, el propio y de las futuras obras).</t>
  </si>
  <si>
    <t xml:space="preserve">INTERVENTORÍA INTEGRAL AL MANTENIMIENTO DEL FERRY DENOMINADO RÍO BITA UBICADO EN EL MUNICIPIO DE PUERTO CARREÑO, DEPARTAMENTO DEL VICHADA	</t>
  </si>
  <si>
    <t>Impacto Negativo en el proyecto por la probable ocurrencia de accidentes de usuarios, embarcaciones y personal de obra, Inconformidad con la obra por parte de la comunidad.</t>
  </si>
  <si>
    <t xml:space="preserve">Afectación por Otros Proyectos: Se refiere a la posibilidad que otra entidad o Ente territorial disponga de otros proyectos que pudieran afectar la ejecución del contrato de obra de mantenimiento y por ende de esta interventoría en las mismas zonas de influencia.
</t>
  </si>
  <si>
    <t xml:space="preserve">El  interventor, deberá conocer los proyectos aprobados en las áreas o zonas de influencia, así como los proyectos que se tienen en las secretarias de Planeación de los municipios involucrados.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</si>
  <si>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ofertado</t>
  </si>
  <si>
    <t>Expedición y/o modificación de normas: Ocurre por cambios normativos o por la expedición de normas posteriores al cierre del proceso de concurso de méritos, que afecten las condiciones económicas y/o técnicas inicialmente pactadas.</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</si>
  <si>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</si>
  <si>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</si>
  <si>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</si>
  <si>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El Interventor deberá verificar que los equipos de izaje, transporte y equipos metalmecánicos utilizados por el Contratista de obra cumplan con las especificaciones técnicas, capacidad operativa, estado de mantenimiento y certificaciones requeridas.
Deberá revisar previamente las condiciones de los equipos a utilizar en maniobras críticas como el izaje, traslado y puesta en operación del ferry.
Así mismo, deberá supervisar la correcta utilización de estos equipos durante la ejecución de las actividades, garantizando que las maniobras se realicen conforme a procedimientos seguros y técnicamente adecuados.</t>
  </si>
  <si>
    <t>Inspección y verificación previa de los equipos de izaje, transporte y metalmecánicos.
Seguimiento en campo durante la ejecución de las maniobras.
Revisión de certificaciones, fichas técnicas y registros de mantenimiento de los equipos.
Informes de interventoría, actas y comités técnicos.
Seguimiento por parte del Supervisor del contrato de interventoría.</t>
  </si>
  <si>
    <t>Impacto económico a los flujos financieros del contrato</t>
  </si>
  <si>
    <t>Instituto
Contratista</t>
  </si>
  <si>
    <t>Al inicio y durante la ejecución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</si>
  <si>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</si>
  <si>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interventor, deberá tramitar las cuentas y facturas de manera puntual, cumpliendo estrictamente con lo establecido en los documentos contractuales.</t>
  </si>
  <si>
    <t>Riesgo por la deficiente Interventoría en la aprobación, validación y control de procedimientos constructivos, materiales y prácticas de mantenimiento del ferry, que no cumplan con las especificaciones técnicas y ambientales establecidas.
Riesgo que asume el INTERVENTOR</t>
  </si>
  <si>
    <t>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El Supervisor del contrato de interventoría deberá realizar seguimiento al cumplimiento de estas actividades y requerir al Interventor en caso de inconsistencias.</t>
  </si>
  <si>
    <t xml:space="preserve">Afectación en el cronograma de obra y los flujos financieros del proyecto. </t>
  </si>
  <si>
    <t>No control adecuado requeridos para el desarrollo del objeto contractual.</t>
  </si>
  <si>
    <t xml:space="preserve">Control permanente por parte del Interventor de la ejecución de las obras requeridas del proyecto y del cumplimiento de especificaciones técnicas.  
Seguimiento por parte de la Interventoría. Requerimientos escritos. </t>
  </si>
  <si>
    <t>Riesgo de alteración del PAC por circunstancias no imputables al INSTITUTO o por circunstancias de fuerza mayor o por estados de excepción decretados en el país.</t>
  </si>
  <si>
    <t>Riesgo por la demora en la revisión, validación y control a la secuencia de actividades del mantenimiento del ferry (retiro, transporte, intervención, retorno). 
Riesgo que asume el INTERVENTOR</t>
  </si>
  <si>
    <t xml:space="preserve">El Interventor debe ser estricto en la revisión y aprobación de la programación de actividades de obra, asegurando la correcta secuencia técnica de las actividades de mantenimiento del ferry.
Debe autorizar aquellas actividades que cuenten con la financiación suficiente para ser ejecutadas y concluidas en su totalidad, garantizando así la continuidad técnica y funcional de la obra.
Deberá garantizar que exista coherencia y continuidad entre las etapas de retiro, transporte, intervención y retorno, evitando interrupciones o reprocesos.
Así mismo, deberá realizar seguimiento permanente al avance físico de las actividades, identificando desviaciones en la secuencia programada y adoptando oportunamente las acciones correctivas necesarias.
</t>
  </si>
  <si>
    <t>Riesgo por la deficiencia en el control y seguimiento a los equipos de izaje, transporte y 
equipos metalmecánicos requeridos para el desarrollo del objeto contractual. 
Riesgo que asume el INTERVENTOR</t>
  </si>
  <si>
    <t>Mensual
con verificación puntual previa a cada maniobra crítica (izaje, transporte y retorno del ferry).</t>
  </si>
  <si>
    <t>Disposición de Personal no idóneo: Consiste en asignar por parte de la interventoría a personal sin las competencias funcionales, capacitación o entrenamiento para la realización de las labores del contrato de mantenimiento del ferry en sus diferentes componentes</t>
  </si>
  <si>
    <t>El Interventor deberá identificar, solicitar y disponer de Información confiable sobre aspectos de orden público en la zonas de influencia en el cual se desarrollarán las actividades de mantenimiento.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</si>
  <si>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El interventor deberá realizar una verificación previa y aprobación técnica de procedimientos constructivos. Así mismo, llevar un control estricto sobre materiales, métodos y actividades ejecutadas.
Acompañamiento permanente en campo por parte del equipo técnico de interventoría.
No aprobación de actividades que no cumplan especificaciones técnicas y ambientales.
Aplicación de medidas contractuales ante incumplimientos.</t>
  </si>
  <si>
    <t>IP-DEO-SMFF-009-2026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</si>
</sst>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i/>
      <sz val="11"/>
      <name val="Calibri"/>
      <family val="2"/>
      <scheme val="minor"/>
    </font>
    <font>
      <sz val="12"/>
      <name val="Calibri"/>
      <family val="2"/>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38">
    <xf numFmtId="0" fontId="0" fillId="0" borderId="0" xfId="0"/>
    <xf numFmtId="9" fontId="5" fillId="0" borderId="0" xfId="3" applyFont="1" applyFill="1" applyBorder="1" applyAlignment="1">
      <alignment horizontal="center" vertical="center" wrapText="1"/>
    </xf>
    <xf numFmtId="0" fontId="4" fillId="0" borderId="0" xfId="0" applyFont="1"/>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9" fillId="0" borderId="1" xfId="0" applyFont="1" applyBorder="1" applyAlignment="1">
      <alignment horizontal="center" vertical="center"/>
    </xf>
    <xf numFmtId="0" fontId="7" fillId="2" borderId="1" xfId="0" applyFont="1" applyFill="1" applyBorder="1" applyAlignment="1">
      <alignment horizontal="center" vertical="center" textRotation="90"/>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4" fillId="2" borderId="0" xfId="0" applyFont="1" applyFill="1"/>
    <xf numFmtId="0" fontId="7" fillId="2" borderId="1" xfId="0" applyFont="1" applyFill="1" applyBorder="1"/>
    <xf numFmtId="0" fontId="7" fillId="0" borderId="1" xfId="0" applyFont="1" applyBorder="1" applyAlignment="1">
      <alignment horizontal="center" vertical="center"/>
    </xf>
    <xf numFmtId="0" fontId="7" fillId="0" borderId="1" xfId="0" applyFont="1" applyBorder="1"/>
    <xf numFmtId="0" fontId="7" fillId="0" borderId="1" xfId="0" applyFont="1" applyBorder="1" applyAlignment="1">
      <alignment horizontal="center" vertical="center" textRotation="90" wrapText="1"/>
    </xf>
    <xf numFmtId="0" fontId="4" fillId="2" borderId="1" xfId="0" applyFont="1" applyFill="1" applyBorder="1" applyAlignment="1">
      <alignment horizontal="center" vertical="center"/>
    </xf>
    <xf numFmtId="0" fontId="3" fillId="0" borderId="1" xfId="0" applyFont="1" applyBorder="1" applyAlignment="1">
      <alignment horizontal="center" vertical="center" wrapText="1"/>
    </xf>
    <xf numFmtId="9" fontId="7" fillId="0" borderId="1" xfId="2" applyFont="1" applyFill="1" applyBorder="1" applyAlignment="1">
      <alignment horizontal="center" vertical="center" wrapText="1"/>
    </xf>
    <xf numFmtId="0" fontId="4" fillId="0" borderId="1" xfId="0" applyFont="1" applyBorder="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1" applyFont="1" applyBorder="1" applyAlignment="1">
      <alignment horizontal="center" vertical="center" textRotation="90" wrapText="1"/>
    </xf>
    <xf numFmtId="0" fontId="7" fillId="0" borderId="1" xfId="1"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7" fillId="0" borderId="1" xfId="0"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170391</xdr:colOff>
      <xdr:row>0</xdr:row>
      <xdr:rowOff>214841</xdr:rowOff>
    </xdr:from>
    <xdr:to>
      <xdr:col>5</xdr:col>
      <xdr:colOff>311421</xdr:colOff>
      <xdr:row>2</xdr:row>
      <xdr:rowOff>204259</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8558" y="214841"/>
          <a:ext cx="1823780" cy="75141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39"/>
  <sheetViews>
    <sheetView showGridLines="0" tabSelected="1" topLeftCell="G1" zoomScale="90" zoomScaleNormal="90" workbookViewId="0">
      <selection activeCell="G2" sqref="G2:Y2"/>
    </sheetView>
  </sheetViews>
  <sheetFormatPr baseColWidth="10" defaultColWidth="10.81640625" defaultRowHeight="14.5" x14ac:dyDescent="0.35"/>
  <cols>
    <col min="1" max="1" width="2.1796875" style="2" customWidth="1"/>
    <col min="2" max="2" width="5.7265625" style="7" bestFit="1" customWidth="1"/>
    <col min="3" max="3" width="5.453125" style="7" customWidth="1"/>
    <col min="4" max="4" width="6.7265625" style="7" customWidth="1"/>
    <col min="5" max="6" width="7.453125" style="7" customWidth="1"/>
    <col min="7" max="7" width="50.1796875" style="2" customWidth="1"/>
    <col min="8" max="8" width="30.54296875" style="2" customWidth="1"/>
    <col min="9" max="11" width="8.7265625" style="2" customWidth="1"/>
    <col min="12" max="12" width="14.453125" style="7" customWidth="1"/>
    <col min="13" max="13" width="8.54296875" style="7" customWidth="1"/>
    <col min="14" max="14" width="13.81640625" style="7" customWidth="1"/>
    <col min="15" max="15" width="68.26953125" style="2" customWidth="1"/>
    <col min="16" max="18" width="8.7265625" style="2" customWidth="1"/>
    <col min="19" max="19" width="11.1796875" style="7" customWidth="1"/>
    <col min="20" max="20" width="18" style="2" customWidth="1"/>
    <col min="21" max="21" width="20.26953125" style="2" customWidth="1"/>
    <col min="22" max="22" width="25.7265625" style="2" customWidth="1"/>
    <col min="23" max="23" width="23.26953125" style="2" customWidth="1"/>
    <col min="24" max="24" width="63.54296875" style="2" customWidth="1"/>
    <col min="25" max="25" width="27.26953125" style="2" customWidth="1"/>
    <col min="26" max="16384" width="10.81640625" style="2"/>
  </cols>
  <sheetData>
    <row r="1" spans="1:25" ht="30" customHeight="1" x14ac:dyDescent="0.35">
      <c r="B1" s="30"/>
      <c r="C1" s="30"/>
      <c r="D1" s="30"/>
      <c r="E1" s="30"/>
      <c r="F1" s="30"/>
      <c r="G1" s="31" t="s">
        <v>170</v>
      </c>
      <c r="H1" s="32"/>
      <c r="I1" s="32"/>
      <c r="J1" s="32"/>
      <c r="K1" s="32"/>
      <c r="L1" s="32"/>
      <c r="M1" s="32"/>
      <c r="N1" s="32"/>
      <c r="O1" s="32"/>
      <c r="P1" s="32"/>
      <c r="Q1" s="32"/>
      <c r="R1" s="32"/>
      <c r="S1" s="32"/>
      <c r="T1" s="32"/>
      <c r="U1" s="32"/>
      <c r="V1" s="32"/>
      <c r="W1" s="32"/>
      <c r="X1" s="32"/>
      <c r="Y1" s="32"/>
    </row>
    <row r="2" spans="1:25" ht="30" customHeight="1" x14ac:dyDescent="0.35">
      <c r="B2" s="30"/>
      <c r="C2" s="30"/>
      <c r="D2" s="30"/>
      <c r="E2" s="30"/>
      <c r="F2" s="30"/>
      <c r="G2" s="37" t="s">
        <v>279</v>
      </c>
      <c r="H2" s="37"/>
      <c r="I2" s="37"/>
      <c r="J2" s="37"/>
      <c r="K2" s="37"/>
      <c r="L2" s="37"/>
      <c r="M2" s="37"/>
      <c r="N2" s="37"/>
      <c r="O2" s="37"/>
      <c r="P2" s="37"/>
      <c r="Q2" s="37"/>
      <c r="R2" s="37"/>
      <c r="S2" s="37"/>
      <c r="T2" s="37"/>
      <c r="U2" s="37"/>
      <c r="V2" s="37"/>
      <c r="W2" s="37"/>
      <c r="X2" s="37"/>
      <c r="Y2" s="37"/>
    </row>
    <row r="3" spans="1:25" ht="45.75" customHeight="1" x14ac:dyDescent="0.35">
      <c r="B3" s="30"/>
      <c r="C3" s="30"/>
      <c r="D3" s="30"/>
      <c r="E3" s="30"/>
      <c r="F3" s="30"/>
      <c r="G3" s="31" t="s">
        <v>250</v>
      </c>
      <c r="H3" s="31"/>
      <c r="I3" s="31"/>
      <c r="J3" s="31"/>
      <c r="K3" s="31"/>
      <c r="L3" s="31"/>
      <c r="M3" s="31"/>
      <c r="N3" s="31"/>
      <c r="O3" s="31"/>
      <c r="P3" s="31"/>
      <c r="Q3" s="31"/>
      <c r="R3" s="31"/>
      <c r="S3" s="31"/>
      <c r="T3" s="31"/>
      <c r="U3" s="31"/>
      <c r="V3" s="31"/>
      <c r="W3" s="31"/>
      <c r="X3" s="31"/>
      <c r="Y3" s="31"/>
    </row>
    <row r="4" spans="1:25" ht="57.75" customHeight="1" x14ac:dyDescent="0.35">
      <c r="B4" s="33" t="s">
        <v>0</v>
      </c>
      <c r="C4" s="33" t="s">
        <v>1</v>
      </c>
      <c r="D4" s="33" t="s">
        <v>2</v>
      </c>
      <c r="E4" s="33" t="s">
        <v>3</v>
      </c>
      <c r="F4" s="33" t="s">
        <v>4</v>
      </c>
      <c r="G4" s="34" t="s">
        <v>5</v>
      </c>
      <c r="H4" s="34" t="s">
        <v>6</v>
      </c>
      <c r="I4" s="33" t="s">
        <v>7</v>
      </c>
      <c r="J4" s="33" t="s">
        <v>8</v>
      </c>
      <c r="K4" s="33" t="s">
        <v>9</v>
      </c>
      <c r="L4" s="33" t="s">
        <v>10</v>
      </c>
      <c r="M4" s="29" t="s">
        <v>11</v>
      </c>
      <c r="N4" s="29"/>
      <c r="O4" s="29" t="s">
        <v>12</v>
      </c>
      <c r="P4" s="29" t="s">
        <v>13</v>
      </c>
      <c r="Q4" s="29"/>
      <c r="R4" s="29"/>
      <c r="S4" s="29"/>
      <c r="T4" s="29" t="s">
        <v>14</v>
      </c>
      <c r="U4" s="29" t="s">
        <v>15</v>
      </c>
      <c r="V4" s="29" t="s">
        <v>16</v>
      </c>
      <c r="W4" s="29" t="s">
        <v>17</v>
      </c>
      <c r="X4" s="29" t="s">
        <v>18</v>
      </c>
      <c r="Y4" s="29"/>
    </row>
    <row r="5" spans="1:25" ht="15" customHeight="1" x14ac:dyDescent="0.35">
      <c r="B5" s="33"/>
      <c r="C5" s="33"/>
      <c r="D5" s="33"/>
      <c r="E5" s="33"/>
      <c r="F5" s="33"/>
      <c r="G5" s="34"/>
      <c r="H5" s="34"/>
      <c r="I5" s="33"/>
      <c r="J5" s="33"/>
      <c r="K5" s="33"/>
      <c r="L5" s="33"/>
      <c r="M5" s="29"/>
      <c r="N5" s="29"/>
      <c r="O5" s="29"/>
      <c r="P5" s="29"/>
      <c r="Q5" s="29"/>
      <c r="R5" s="29"/>
      <c r="S5" s="29"/>
      <c r="T5" s="29"/>
      <c r="U5" s="29"/>
      <c r="V5" s="29"/>
      <c r="W5" s="29"/>
      <c r="X5" s="29"/>
      <c r="Y5" s="29"/>
    </row>
    <row r="6" spans="1:25" ht="68.5" customHeight="1" x14ac:dyDescent="0.35">
      <c r="B6" s="33"/>
      <c r="C6" s="33"/>
      <c r="D6" s="33"/>
      <c r="E6" s="33"/>
      <c r="F6" s="33"/>
      <c r="G6" s="34"/>
      <c r="H6" s="34"/>
      <c r="I6" s="33"/>
      <c r="J6" s="33"/>
      <c r="K6" s="33"/>
      <c r="L6" s="33"/>
      <c r="M6" s="9" t="s">
        <v>19</v>
      </c>
      <c r="N6" s="9" t="s">
        <v>20</v>
      </c>
      <c r="O6" s="29"/>
      <c r="P6" s="10" t="s">
        <v>21</v>
      </c>
      <c r="Q6" s="10" t="s">
        <v>22</v>
      </c>
      <c r="R6" s="10" t="s">
        <v>23</v>
      </c>
      <c r="S6" s="10" t="s">
        <v>24</v>
      </c>
      <c r="T6" s="29"/>
      <c r="U6" s="29"/>
      <c r="V6" s="29"/>
      <c r="W6" s="29"/>
      <c r="X6" s="9" t="s">
        <v>25</v>
      </c>
      <c r="Y6" s="9" t="s">
        <v>26</v>
      </c>
    </row>
    <row r="7" spans="1:25" ht="84.75" customHeight="1" x14ac:dyDescent="0.35">
      <c r="A7" s="8"/>
      <c r="B7" s="24">
        <v>1</v>
      </c>
      <c r="C7" s="11" t="s">
        <v>27</v>
      </c>
      <c r="D7" s="11" t="s">
        <v>28</v>
      </c>
      <c r="E7" s="10" t="s">
        <v>29</v>
      </c>
      <c r="F7" s="10" t="s">
        <v>30</v>
      </c>
      <c r="G7" s="12" t="s">
        <v>31</v>
      </c>
      <c r="H7" s="12" t="s">
        <v>32</v>
      </c>
      <c r="I7" s="12">
        <v>2</v>
      </c>
      <c r="J7" s="12">
        <v>2</v>
      </c>
      <c r="K7" s="15">
        <f t="shared" ref="K7:K39" si="0">+I7+J7</f>
        <v>4</v>
      </c>
      <c r="L7" s="13" t="str">
        <f t="shared" ref="L7:L39" si="1">+IF(AND(K7&gt;=2,K7&lt;=4),"Riesgo Bajo",IF(K7=5,"Riesgo Medio",IF(AND(K7&gt;=6,K7&lt;=7),"Riesgo Alto",IF(AND(K7&gt;=8,K7&lt;=10),"Riesgo Extremo",""))))</f>
        <v>Riesgo Bajo</v>
      </c>
      <c r="M7" s="13" t="s">
        <v>33</v>
      </c>
      <c r="N7" s="13"/>
      <c r="O7" s="12" t="s">
        <v>164</v>
      </c>
      <c r="P7" s="12">
        <v>1</v>
      </c>
      <c r="Q7" s="12">
        <v>2</v>
      </c>
      <c r="R7" s="15">
        <f t="shared" ref="R7" si="2">+P7+Q7</f>
        <v>3</v>
      </c>
      <c r="S7" s="13" t="str">
        <f t="shared" ref="S7" si="3">+IF(AND(R7&gt;=2,R7&lt;=4),"Riesgo Bajo",IF(R7=5,"Riesgo Medio",IF(AND(R7&gt;=6,R7&lt;=7),"Riesgo Alto",IF(AND(R7&gt;=8,R7&lt;=10),"Riesgo Extremo",""))))</f>
        <v>Riesgo Bajo</v>
      </c>
      <c r="T7" s="12" t="s">
        <v>34</v>
      </c>
      <c r="U7" s="12" t="s">
        <v>35</v>
      </c>
      <c r="V7" s="12" t="s">
        <v>36</v>
      </c>
      <c r="W7" s="12" t="s">
        <v>37</v>
      </c>
      <c r="X7" s="12" t="s">
        <v>171</v>
      </c>
      <c r="Y7" s="12" t="s">
        <v>180</v>
      </c>
    </row>
    <row r="8" spans="1:25" ht="138" customHeight="1" x14ac:dyDescent="0.35">
      <c r="A8" s="14"/>
      <c r="B8" s="24">
        <v>2</v>
      </c>
      <c r="C8" s="11" t="s">
        <v>38</v>
      </c>
      <c r="D8" s="11" t="s">
        <v>39</v>
      </c>
      <c r="E8" s="11" t="s">
        <v>40</v>
      </c>
      <c r="F8" s="10" t="s">
        <v>30</v>
      </c>
      <c r="G8" s="12" t="s">
        <v>42</v>
      </c>
      <c r="H8" s="12" t="s">
        <v>172</v>
      </c>
      <c r="I8" s="12">
        <v>2</v>
      </c>
      <c r="J8" s="12">
        <v>3</v>
      </c>
      <c r="K8" s="15">
        <f t="shared" si="0"/>
        <v>5</v>
      </c>
      <c r="L8" s="13" t="str">
        <f t="shared" si="1"/>
        <v>Riesgo Medio</v>
      </c>
      <c r="M8" s="13" t="s">
        <v>33</v>
      </c>
      <c r="N8" s="13" t="s">
        <v>33</v>
      </c>
      <c r="O8" s="12" t="s">
        <v>173</v>
      </c>
      <c r="P8" s="12">
        <v>1</v>
      </c>
      <c r="Q8" s="12">
        <v>2</v>
      </c>
      <c r="R8" s="15">
        <f t="shared" ref="R8:R39" si="4">+P8+Q8</f>
        <v>3</v>
      </c>
      <c r="S8" s="13" t="str">
        <f t="shared" ref="S8:S39" si="5">+IF(AND(R8&gt;=2,R8&lt;=4),"Riesgo Bajo",IF(R8=5,"Riesgo Medio",IF(AND(R8&gt;=6,R8&lt;=7),"Riesgo Alto",IF(AND(R8&gt;=8,R8&lt;=10),"Riesgo Extremo",""))))</f>
        <v>Riesgo Bajo</v>
      </c>
      <c r="T8" s="12" t="s">
        <v>34</v>
      </c>
      <c r="U8" s="12" t="s">
        <v>61</v>
      </c>
      <c r="V8" s="12" t="s">
        <v>43</v>
      </c>
      <c r="W8" s="12" t="s">
        <v>174</v>
      </c>
      <c r="X8" s="12" t="s">
        <v>44</v>
      </c>
      <c r="Y8" s="12" t="s">
        <v>45</v>
      </c>
    </row>
    <row r="9" spans="1:25" ht="102" customHeight="1" x14ac:dyDescent="0.35">
      <c r="B9" s="24">
        <v>3</v>
      </c>
      <c r="C9" s="11" t="s">
        <v>38</v>
      </c>
      <c r="D9" s="11" t="s">
        <v>39</v>
      </c>
      <c r="E9" s="11" t="s">
        <v>46</v>
      </c>
      <c r="F9" s="26" t="s">
        <v>47</v>
      </c>
      <c r="G9" s="12" t="s">
        <v>175</v>
      </c>
      <c r="H9" s="12" t="s">
        <v>48</v>
      </c>
      <c r="I9" s="8">
        <v>2</v>
      </c>
      <c r="J9" s="8">
        <v>3</v>
      </c>
      <c r="K9" s="15">
        <f t="shared" si="0"/>
        <v>5</v>
      </c>
      <c r="L9" s="13" t="str">
        <f t="shared" si="1"/>
        <v>Riesgo Medio</v>
      </c>
      <c r="M9" s="13"/>
      <c r="N9" s="13" t="s">
        <v>33</v>
      </c>
      <c r="O9" s="12" t="s">
        <v>176</v>
      </c>
      <c r="P9" s="12">
        <v>1</v>
      </c>
      <c r="Q9" s="12">
        <v>2</v>
      </c>
      <c r="R9" s="15">
        <f t="shared" si="4"/>
        <v>3</v>
      </c>
      <c r="S9" s="13" t="str">
        <f t="shared" si="5"/>
        <v>Riesgo Bajo</v>
      </c>
      <c r="T9" s="12" t="s">
        <v>49</v>
      </c>
      <c r="U9" s="12" t="s">
        <v>50</v>
      </c>
      <c r="V9" s="12" t="s">
        <v>51</v>
      </c>
      <c r="W9" s="12" t="s">
        <v>52</v>
      </c>
      <c r="X9" s="12" t="s">
        <v>177</v>
      </c>
      <c r="Y9" s="12" t="s">
        <v>53</v>
      </c>
    </row>
    <row r="10" spans="1:25" ht="145.4" customHeight="1" x14ac:dyDescent="0.35">
      <c r="B10" s="24">
        <v>4</v>
      </c>
      <c r="C10" s="11" t="s">
        <v>27</v>
      </c>
      <c r="D10" s="11" t="s">
        <v>28</v>
      </c>
      <c r="E10" s="11" t="s">
        <v>54</v>
      </c>
      <c r="F10" s="10" t="s">
        <v>30</v>
      </c>
      <c r="G10" s="12" t="s">
        <v>55</v>
      </c>
      <c r="H10" s="12" t="s">
        <v>178</v>
      </c>
      <c r="I10" s="8">
        <v>2</v>
      </c>
      <c r="J10" s="8">
        <v>3</v>
      </c>
      <c r="K10" s="15">
        <f t="shared" si="0"/>
        <v>5</v>
      </c>
      <c r="L10" s="13" t="str">
        <f t="shared" si="1"/>
        <v>Riesgo Medio</v>
      </c>
      <c r="M10" s="13" t="s">
        <v>33</v>
      </c>
      <c r="N10" s="13"/>
      <c r="O10" s="12" t="s">
        <v>200</v>
      </c>
      <c r="P10" s="12">
        <v>1</v>
      </c>
      <c r="Q10" s="12">
        <v>2</v>
      </c>
      <c r="R10" s="15">
        <f t="shared" si="4"/>
        <v>3</v>
      </c>
      <c r="S10" s="13" t="str">
        <f t="shared" si="5"/>
        <v>Riesgo Bajo</v>
      </c>
      <c r="T10" s="12" t="s">
        <v>34</v>
      </c>
      <c r="U10" s="12" t="s">
        <v>56</v>
      </c>
      <c r="V10" s="12" t="s">
        <v>57</v>
      </c>
      <c r="W10" s="12" t="s">
        <v>37</v>
      </c>
      <c r="X10" s="12" t="s">
        <v>179</v>
      </c>
      <c r="Y10" s="12" t="s">
        <v>180</v>
      </c>
    </row>
    <row r="11" spans="1:25" ht="131.25" customHeight="1" x14ac:dyDescent="0.35">
      <c r="B11" s="24">
        <v>5</v>
      </c>
      <c r="C11" s="11" t="s">
        <v>27</v>
      </c>
      <c r="D11" s="11" t="s">
        <v>58</v>
      </c>
      <c r="E11" s="11" t="s">
        <v>59</v>
      </c>
      <c r="F11" s="10" t="s">
        <v>30</v>
      </c>
      <c r="G11" s="12" t="s">
        <v>60</v>
      </c>
      <c r="H11" s="12" t="s">
        <v>181</v>
      </c>
      <c r="I11" s="8">
        <v>2</v>
      </c>
      <c r="J11" s="8">
        <v>3</v>
      </c>
      <c r="K11" s="15">
        <f t="shared" si="0"/>
        <v>5</v>
      </c>
      <c r="L11" s="13" t="str">
        <f t="shared" si="1"/>
        <v>Riesgo Medio</v>
      </c>
      <c r="M11" s="13" t="s">
        <v>33</v>
      </c>
      <c r="N11" s="13" t="s">
        <v>33</v>
      </c>
      <c r="O11" s="12" t="s">
        <v>182</v>
      </c>
      <c r="P11" s="12">
        <v>1</v>
      </c>
      <c r="Q11" s="12">
        <v>2</v>
      </c>
      <c r="R11" s="15">
        <f t="shared" si="4"/>
        <v>3</v>
      </c>
      <c r="S11" s="13" t="str">
        <f t="shared" si="5"/>
        <v>Riesgo Bajo</v>
      </c>
      <c r="T11" s="12" t="s">
        <v>34</v>
      </c>
      <c r="U11" s="12" t="s">
        <v>61</v>
      </c>
      <c r="V11" s="12" t="s">
        <v>36</v>
      </c>
      <c r="W11" s="12" t="s">
        <v>37</v>
      </c>
      <c r="X11" s="12" t="s">
        <v>183</v>
      </c>
      <c r="Y11" s="12" t="s">
        <v>45</v>
      </c>
    </row>
    <row r="12" spans="1:25" ht="156" customHeight="1" x14ac:dyDescent="0.35">
      <c r="B12" s="24">
        <v>6</v>
      </c>
      <c r="C12" s="11" t="s">
        <v>27</v>
      </c>
      <c r="D12" s="11" t="s">
        <v>58</v>
      </c>
      <c r="E12" s="11" t="s">
        <v>59</v>
      </c>
      <c r="F12" s="10" t="s">
        <v>30</v>
      </c>
      <c r="G12" s="12" t="s">
        <v>62</v>
      </c>
      <c r="H12" s="12" t="s">
        <v>63</v>
      </c>
      <c r="I12" s="12">
        <v>2</v>
      </c>
      <c r="J12" s="12">
        <v>3</v>
      </c>
      <c r="K12" s="15">
        <f t="shared" si="0"/>
        <v>5</v>
      </c>
      <c r="L12" s="13" t="str">
        <f t="shared" si="1"/>
        <v>Riesgo Medio</v>
      </c>
      <c r="M12" s="13" t="s">
        <v>33</v>
      </c>
      <c r="N12" s="13" t="s">
        <v>33</v>
      </c>
      <c r="O12" s="12" t="s">
        <v>203</v>
      </c>
      <c r="P12" s="12">
        <v>1</v>
      </c>
      <c r="Q12" s="12">
        <v>2</v>
      </c>
      <c r="R12" s="15">
        <f t="shared" si="4"/>
        <v>3</v>
      </c>
      <c r="S12" s="13" t="str">
        <f t="shared" si="5"/>
        <v>Riesgo Bajo</v>
      </c>
      <c r="T12" s="12" t="s">
        <v>34</v>
      </c>
      <c r="U12" s="12" t="s">
        <v>61</v>
      </c>
      <c r="V12" s="12" t="s">
        <v>36</v>
      </c>
      <c r="W12" s="12" t="s">
        <v>64</v>
      </c>
      <c r="X12" s="12" t="s">
        <v>247</v>
      </c>
      <c r="Y12" s="12" t="s">
        <v>65</v>
      </c>
    </row>
    <row r="13" spans="1:25" ht="137.5" customHeight="1" x14ac:dyDescent="0.35">
      <c r="B13" s="24">
        <v>7</v>
      </c>
      <c r="C13" s="11" t="s">
        <v>38</v>
      </c>
      <c r="D13" s="11" t="s">
        <v>66</v>
      </c>
      <c r="E13" s="11" t="s">
        <v>70</v>
      </c>
      <c r="F13" s="11" t="s">
        <v>67</v>
      </c>
      <c r="G13" s="12" t="s">
        <v>209</v>
      </c>
      <c r="H13" s="12" t="s">
        <v>48</v>
      </c>
      <c r="I13" s="8">
        <v>2</v>
      </c>
      <c r="J13" s="8">
        <v>3</v>
      </c>
      <c r="K13" s="15">
        <f t="shared" si="0"/>
        <v>5</v>
      </c>
      <c r="L13" s="13" t="str">
        <f t="shared" si="1"/>
        <v>Riesgo Medio</v>
      </c>
      <c r="M13" s="13"/>
      <c r="N13" s="13" t="s">
        <v>33</v>
      </c>
      <c r="O13" s="12" t="s">
        <v>184</v>
      </c>
      <c r="P13" s="12">
        <v>1</v>
      </c>
      <c r="Q13" s="12">
        <v>2</v>
      </c>
      <c r="R13" s="15">
        <f t="shared" si="4"/>
        <v>3</v>
      </c>
      <c r="S13" s="13" t="str">
        <f t="shared" si="5"/>
        <v>Riesgo Bajo</v>
      </c>
      <c r="T13" s="12" t="s">
        <v>34</v>
      </c>
      <c r="U13" s="12" t="s">
        <v>50</v>
      </c>
      <c r="V13" s="12" t="s">
        <v>51</v>
      </c>
      <c r="W13" s="12" t="s">
        <v>52</v>
      </c>
      <c r="X13" s="12" t="s">
        <v>185</v>
      </c>
      <c r="Y13" s="12" t="s">
        <v>68</v>
      </c>
    </row>
    <row r="14" spans="1:25" ht="161.5" customHeight="1" x14ac:dyDescent="0.35">
      <c r="B14" s="24">
        <v>8</v>
      </c>
      <c r="C14" s="11" t="s">
        <v>69</v>
      </c>
      <c r="D14" s="11" t="s">
        <v>66</v>
      </c>
      <c r="E14" s="11" t="s">
        <v>70</v>
      </c>
      <c r="F14" s="11" t="s">
        <v>41</v>
      </c>
      <c r="G14" s="12" t="s">
        <v>232</v>
      </c>
      <c r="H14" s="12" t="s">
        <v>233</v>
      </c>
      <c r="I14" s="12">
        <v>2</v>
      </c>
      <c r="J14" s="12">
        <v>3</v>
      </c>
      <c r="K14" s="15">
        <v>5</v>
      </c>
      <c r="L14" s="13" t="s">
        <v>234</v>
      </c>
      <c r="M14" s="13"/>
      <c r="N14" s="13" t="s">
        <v>33</v>
      </c>
      <c r="O14" s="12" t="s">
        <v>235</v>
      </c>
      <c r="P14" s="12">
        <v>1</v>
      </c>
      <c r="Q14" s="12">
        <v>2</v>
      </c>
      <c r="R14" s="15">
        <v>3</v>
      </c>
      <c r="S14" s="13" t="s">
        <v>236</v>
      </c>
      <c r="T14" s="12" t="s">
        <v>34</v>
      </c>
      <c r="U14" s="12" t="s">
        <v>50</v>
      </c>
      <c r="V14" s="12" t="s">
        <v>51</v>
      </c>
      <c r="W14" s="12" t="s">
        <v>52</v>
      </c>
      <c r="X14" s="12" t="s">
        <v>237</v>
      </c>
      <c r="Y14" s="12" t="s">
        <v>71</v>
      </c>
    </row>
    <row r="15" spans="1:25" ht="192" customHeight="1" x14ac:dyDescent="0.35">
      <c r="B15" s="24">
        <v>9</v>
      </c>
      <c r="C15" s="11" t="s">
        <v>38</v>
      </c>
      <c r="D15" s="11" t="s">
        <v>66</v>
      </c>
      <c r="E15" s="11" t="s">
        <v>70</v>
      </c>
      <c r="F15" s="11" t="s">
        <v>41</v>
      </c>
      <c r="G15" s="12" t="s">
        <v>220</v>
      </c>
      <c r="H15" s="12" t="s">
        <v>251</v>
      </c>
      <c r="I15" s="8">
        <v>2</v>
      </c>
      <c r="J15" s="8">
        <v>3</v>
      </c>
      <c r="K15" s="15">
        <f t="shared" si="0"/>
        <v>5</v>
      </c>
      <c r="L15" s="13" t="str">
        <f t="shared" si="1"/>
        <v>Riesgo Medio</v>
      </c>
      <c r="M15" s="13"/>
      <c r="N15" s="13" t="s">
        <v>33</v>
      </c>
      <c r="O15" s="12" t="s">
        <v>211</v>
      </c>
      <c r="P15" s="12">
        <v>1</v>
      </c>
      <c r="Q15" s="12">
        <v>2</v>
      </c>
      <c r="R15" s="15">
        <f t="shared" si="4"/>
        <v>3</v>
      </c>
      <c r="S15" s="13" t="str">
        <f t="shared" si="5"/>
        <v>Riesgo Bajo</v>
      </c>
      <c r="T15" s="12" t="s">
        <v>34</v>
      </c>
      <c r="U15" s="12" t="s">
        <v>50</v>
      </c>
      <c r="V15" s="12" t="s">
        <v>51</v>
      </c>
      <c r="W15" s="12" t="s">
        <v>52</v>
      </c>
      <c r="X15" s="12" t="s">
        <v>187</v>
      </c>
      <c r="Y15" s="12" t="s">
        <v>45</v>
      </c>
    </row>
    <row r="16" spans="1:25" ht="102.65" customHeight="1" x14ac:dyDescent="0.35">
      <c r="B16" s="24">
        <v>10</v>
      </c>
      <c r="C16" s="11" t="s">
        <v>69</v>
      </c>
      <c r="D16" s="11" t="s">
        <v>66</v>
      </c>
      <c r="E16" s="11" t="s">
        <v>70</v>
      </c>
      <c r="F16" s="11" t="s">
        <v>41</v>
      </c>
      <c r="G16" s="12" t="s">
        <v>186</v>
      </c>
      <c r="H16" s="12" t="s">
        <v>246</v>
      </c>
      <c r="I16" s="8">
        <v>2</v>
      </c>
      <c r="J16" s="8">
        <v>3</v>
      </c>
      <c r="K16" s="15">
        <f t="shared" si="0"/>
        <v>5</v>
      </c>
      <c r="L16" s="13" t="str">
        <f t="shared" si="1"/>
        <v>Riesgo Medio</v>
      </c>
      <c r="M16" s="13"/>
      <c r="N16" s="13" t="s">
        <v>33</v>
      </c>
      <c r="O16" s="12" t="s">
        <v>212</v>
      </c>
      <c r="P16" s="12">
        <v>1</v>
      </c>
      <c r="Q16" s="12">
        <v>2</v>
      </c>
      <c r="R16" s="15">
        <f t="shared" si="4"/>
        <v>3</v>
      </c>
      <c r="S16" s="13" t="str">
        <f t="shared" si="5"/>
        <v>Riesgo Bajo</v>
      </c>
      <c r="T16" s="12" t="s">
        <v>34</v>
      </c>
      <c r="U16" s="12" t="s">
        <v>50</v>
      </c>
      <c r="V16" s="12" t="s">
        <v>51</v>
      </c>
      <c r="W16" s="12" t="s">
        <v>52</v>
      </c>
      <c r="X16" s="12" t="s">
        <v>73</v>
      </c>
      <c r="Y16" s="12" t="s">
        <v>74</v>
      </c>
    </row>
    <row r="17" spans="2:25" ht="199.5" customHeight="1" x14ac:dyDescent="0.35">
      <c r="B17" s="24">
        <v>11</v>
      </c>
      <c r="C17" s="11" t="s">
        <v>69</v>
      </c>
      <c r="D17" s="11" t="s">
        <v>66</v>
      </c>
      <c r="E17" s="11" t="s">
        <v>70</v>
      </c>
      <c r="F17" s="11" t="s">
        <v>41</v>
      </c>
      <c r="G17" s="12" t="s">
        <v>272</v>
      </c>
      <c r="H17" s="12" t="s">
        <v>268</v>
      </c>
      <c r="I17" s="8">
        <v>2</v>
      </c>
      <c r="J17" s="8">
        <v>4</v>
      </c>
      <c r="K17" s="15">
        <f t="shared" si="0"/>
        <v>6</v>
      </c>
      <c r="L17" s="13" t="str">
        <f t="shared" si="1"/>
        <v>Riesgo Alto</v>
      </c>
      <c r="M17" s="13"/>
      <c r="N17" s="13" t="s">
        <v>33</v>
      </c>
      <c r="O17" s="12" t="s">
        <v>273</v>
      </c>
      <c r="P17" s="12">
        <v>2</v>
      </c>
      <c r="Q17" s="12">
        <v>3</v>
      </c>
      <c r="R17" s="15">
        <f t="shared" si="4"/>
        <v>5</v>
      </c>
      <c r="S17" s="13" t="str">
        <f t="shared" si="5"/>
        <v>Riesgo Medio</v>
      </c>
      <c r="T17" s="12" t="s">
        <v>34</v>
      </c>
      <c r="U17" s="12" t="s">
        <v>50</v>
      </c>
      <c r="V17" s="12" t="s">
        <v>51</v>
      </c>
      <c r="W17" s="12" t="s">
        <v>52</v>
      </c>
      <c r="X17" s="12" t="s">
        <v>267</v>
      </c>
      <c r="Y17" s="12" t="s">
        <v>165</v>
      </c>
    </row>
    <row r="18" spans="2:25" ht="151.5" customHeight="1" x14ac:dyDescent="0.35">
      <c r="B18" s="24">
        <v>12</v>
      </c>
      <c r="C18" s="11" t="s">
        <v>69</v>
      </c>
      <c r="D18" s="11" t="s">
        <v>66</v>
      </c>
      <c r="E18" s="11" t="s">
        <v>70</v>
      </c>
      <c r="F18" s="11" t="s">
        <v>41</v>
      </c>
      <c r="G18" s="12" t="s">
        <v>274</v>
      </c>
      <c r="H18" s="12" t="s">
        <v>269</v>
      </c>
      <c r="I18" s="8">
        <v>2</v>
      </c>
      <c r="J18" s="8">
        <v>4</v>
      </c>
      <c r="K18" s="15">
        <f t="shared" si="0"/>
        <v>6</v>
      </c>
      <c r="L18" s="13" t="str">
        <f t="shared" si="1"/>
        <v>Riesgo Alto</v>
      </c>
      <c r="M18" s="13"/>
      <c r="N18" s="13" t="s">
        <v>33</v>
      </c>
      <c r="O18" s="12" t="s">
        <v>259</v>
      </c>
      <c r="P18" s="12">
        <v>2</v>
      </c>
      <c r="Q18" s="12">
        <v>3</v>
      </c>
      <c r="R18" s="15">
        <f t="shared" si="4"/>
        <v>5</v>
      </c>
      <c r="S18" s="13" t="str">
        <f t="shared" si="5"/>
        <v>Riesgo Medio</v>
      </c>
      <c r="T18" s="12" t="s">
        <v>34</v>
      </c>
      <c r="U18" s="12" t="s">
        <v>50</v>
      </c>
      <c r="V18" s="12" t="s">
        <v>51</v>
      </c>
      <c r="W18" s="12" t="s">
        <v>52</v>
      </c>
      <c r="X18" s="12" t="s">
        <v>260</v>
      </c>
      <c r="Y18" s="12" t="s">
        <v>275</v>
      </c>
    </row>
    <row r="19" spans="2:25" ht="129.75" customHeight="1" x14ac:dyDescent="0.35">
      <c r="B19" s="24">
        <v>13</v>
      </c>
      <c r="C19" s="11" t="s">
        <v>69</v>
      </c>
      <c r="D19" s="11" t="s">
        <v>66</v>
      </c>
      <c r="E19" s="11" t="s">
        <v>70</v>
      </c>
      <c r="F19" s="26" t="s">
        <v>75</v>
      </c>
      <c r="G19" s="12" t="s">
        <v>266</v>
      </c>
      <c r="H19" s="12" t="s">
        <v>76</v>
      </c>
      <c r="I19" s="8">
        <v>2</v>
      </c>
      <c r="J19" s="8">
        <v>3</v>
      </c>
      <c r="K19" s="15">
        <f t="shared" si="0"/>
        <v>5</v>
      </c>
      <c r="L19" s="13" t="str">
        <f t="shared" si="1"/>
        <v>Riesgo Medio</v>
      </c>
      <c r="M19" s="13"/>
      <c r="N19" s="13" t="s">
        <v>33</v>
      </c>
      <c r="O19" s="12" t="s">
        <v>278</v>
      </c>
      <c r="P19" s="12">
        <v>1</v>
      </c>
      <c r="Q19" s="12">
        <v>2</v>
      </c>
      <c r="R19" s="15">
        <f t="shared" si="4"/>
        <v>3</v>
      </c>
      <c r="S19" s="13" t="str">
        <f t="shared" si="5"/>
        <v>Riesgo Bajo</v>
      </c>
      <c r="T19" s="12" t="s">
        <v>34</v>
      </c>
      <c r="U19" s="12" t="s">
        <v>77</v>
      </c>
      <c r="V19" s="12" t="s">
        <v>51</v>
      </c>
      <c r="W19" s="12" t="s">
        <v>52</v>
      </c>
      <c r="X19" s="12" t="s">
        <v>270</v>
      </c>
      <c r="Y19" s="12" t="s">
        <v>78</v>
      </c>
    </row>
    <row r="20" spans="2:25" ht="123.75" customHeight="1" x14ac:dyDescent="0.35">
      <c r="B20" s="24">
        <v>14</v>
      </c>
      <c r="C20" s="11" t="s">
        <v>27</v>
      </c>
      <c r="D20" s="11" t="s">
        <v>66</v>
      </c>
      <c r="E20" s="11" t="s">
        <v>70</v>
      </c>
      <c r="F20" s="26" t="s">
        <v>79</v>
      </c>
      <c r="G20" s="12" t="s">
        <v>202</v>
      </c>
      <c r="H20" s="12" t="s">
        <v>80</v>
      </c>
      <c r="I20" s="8">
        <v>2</v>
      </c>
      <c r="J20" s="8">
        <v>3</v>
      </c>
      <c r="K20" s="15">
        <f t="shared" si="0"/>
        <v>5</v>
      </c>
      <c r="L20" s="13" t="str">
        <f t="shared" si="1"/>
        <v>Riesgo Medio</v>
      </c>
      <c r="M20" s="13"/>
      <c r="N20" s="13" t="s">
        <v>33</v>
      </c>
      <c r="O20" s="12" t="s">
        <v>188</v>
      </c>
      <c r="P20" s="12">
        <v>1</v>
      </c>
      <c r="Q20" s="12">
        <v>2</v>
      </c>
      <c r="R20" s="15">
        <f t="shared" si="4"/>
        <v>3</v>
      </c>
      <c r="S20" s="13" t="str">
        <f t="shared" si="5"/>
        <v>Riesgo Bajo</v>
      </c>
      <c r="T20" s="12" t="s">
        <v>81</v>
      </c>
      <c r="U20" s="12" t="s">
        <v>50</v>
      </c>
      <c r="V20" s="12" t="s">
        <v>51</v>
      </c>
      <c r="W20" s="12" t="s">
        <v>52</v>
      </c>
      <c r="X20" s="12" t="s">
        <v>230</v>
      </c>
      <c r="Y20" s="12" t="s">
        <v>82</v>
      </c>
    </row>
    <row r="21" spans="2:25" ht="100.15" customHeight="1" x14ac:dyDescent="0.35">
      <c r="B21" s="24">
        <v>15</v>
      </c>
      <c r="C21" s="11" t="s">
        <v>38</v>
      </c>
      <c r="D21" s="11" t="s">
        <v>39</v>
      </c>
      <c r="E21" s="11" t="s">
        <v>70</v>
      </c>
      <c r="F21" s="11" t="s">
        <v>41</v>
      </c>
      <c r="G21" s="12" t="s">
        <v>252</v>
      </c>
      <c r="H21" s="12" t="s">
        <v>238</v>
      </c>
      <c r="I21" s="8">
        <v>2</v>
      </c>
      <c r="J21" s="8">
        <v>3</v>
      </c>
      <c r="K21" s="15">
        <f t="shared" si="0"/>
        <v>5</v>
      </c>
      <c r="L21" s="13" t="str">
        <f t="shared" si="1"/>
        <v>Riesgo Medio</v>
      </c>
      <c r="M21" s="13"/>
      <c r="N21" s="13" t="s">
        <v>33</v>
      </c>
      <c r="O21" s="12" t="s">
        <v>253</v>
      </c>
      <c r="P21" s="12">
        <v>1</v>
      </c>
      <c r="Q21" s="12">
        <v>2</v>
      </c>
      <c r="R21" s="15">
        <f t="shared" si="4"/>
        <v>3</v>
      </c>
      <c r="S21" s="13" t="str">
        <f t="shared" si="5"/>
        <v>Riesgo Bajo</v>
      </c>
      <c r="T21" s="12" t="s">
        <v>34</v>
      </c>
      <c r="U21" s="12" t="s">
        <v>50</v>
      </c>
      <c r="V21" s="12" t="s">
        <v>83</v>
      </c>
      <c r="W21" s="12" t="s">
        <v>84</v>
      </c>
      <c r="X21" s="12" t="s">
        <v>85</v>
      </c>
      <c r="Y21" s="12" t="s">
        <v>53</v>
      </c>
    </row>
    <row r="22" spans="2:25" ht="136.5" customHeight="1" x14ac:dyDescent="0.35">
      <c r="B22" s="24">
        <v>16</v>
      </c>
      <c r="C22" s="11" t="s">
        <v>38</v>
      </c>
      <c r="D22" s="11" t="s">
        <v>39</v>
      </c>
      <c r="E22" s="11" t="s">
        <v>70</v>
      </c>
      <c r="F22" s="11" t="s">
        <v>41</v>
      </c>
      <c r="G22" s="12" t="s">
        <v>189</v>
      </c>
      <c r="H22" s="12" t="s">
        <v>190</v>
      </c>
      <c r="I22" s="8">
        <v>2</v>
      </c>
      <c r="J22" s="8">
        <v>3</v>
      </c>
      <c r="K22" s="15">
        <f t="shared" si="0"/>
        <v>5</v>
      </c>
      <c r="L22" s="13" t="str">
        <f t="shared" si="1"/>
        <v>Riesgo Medio</v>
      </c>
      <c r="M22" s="13"/>
      <c r="N22" s="13" t="s">
        <v>33</v>
      </c>
      <c r="O22" s="12" t="s">
        <v>169</v>
      </c>
      <c r="P22" s="12">
        <v>1</v>
      </c>
      <c r="Q22" s="12">
        <v>2</v>
      </c>
      <c r="R22" s="15">
        <f t="shared" si="4"/>
        <v>3</v>
      </c>
      <c r="S22" s="13" t="str">
        <f t="shared" si="5"/>
        <v>Riesgo Bajo</v>
      </c>
      <c r="T22" s="12" t="s">
        <v>34</v>
      </c>
      <c r="U22" s="12" t="s">
        <v>50</v>
      </c>
      <c r="V22" s="12" t="s">
        <v>86</v>
      </c>
      <c r="W22" s="12" t="s">
        <v>87</v>
      </c>
      <c r="X22" s="12" t="s">
        <v>191</v>
      </c>
      <c r="Y22" s="12" t="s">
        <v>88</v>
      </c>
    </row>
    <row r="23" spans="2:25" ht="146.25" customHeight="1" x14ac:dyDescent="0.35">
      <c r="B23" s="24">
        <v>17</v>
      </c>
      <c r="C23" s="11" t="s">
        <v>27</v>
      </c>
      <c r="D23" s="11" t="s">
        <v>66</v>
      </c>
      <c r="E23" s="11" t="s">
        <v>70</v>
      </c>
      <c r="F23" s="11" t="s">
        <v>41</v>
      </c>
      <c r="G23" s="12" t="s">
        <v>276</v>
      </c>
      <c r="H23" s="12" t="s">
        <v>201</v>
      </c>
      <c r="I23" s="8">
        <v>2</v>
      </c>
      <c r="J23" s="8">
        <v>3</v>
      </c>
      <c r="K23" s="15">
        <f t="shared" si="0"/>
        <v>5</v>
      </c>
      <c r="L23" s="13" t="str">
        <f t="shared" si="1"/>
        <v>Riesgo Medio</v>
      </c>
      <c r="M23" s="13"/>
      <c r="N23" s="13" t="s">
        <v>33</v>
      </c>
      <c r="O23" s="12" t="s">
        <v>192</v>
      </c>
      <c r="P23" s="12">
        <v>1</v>
      </c>
      <c r="Q23" s="12">
        <v>2</v>
      </c>
      <c r="R23" s="15">
        <f t="shared" si="4"/>
        <v>3</v>
      </c>
      <c r="S23" s="13" t="str">
        <f t="shared" si="5"/>
        <v>Riesgo Bajo</v>
      </c>
      <c r="T23" s="12" t="s">
        <v>34</v>
      </c>
      <c r="U23" s="12" t="s">
        <v>50</v>
      </c>
      <c r="V23" s="12" t="s">
        <v>89</v>
      </c>
      <c r="W23" s="12" t="s">
        <v>90</v>
      </c>
      <c r="X23" s="12" t="s">
        <v>218</v>
      </c>
      <c r="Y23" s="12" t="s">
        <v>193</v>
      </c>
    </row>
    <row r="24" spans="2:25" ht="85.15" customHeight="1" x14ac:dyDescent="0.35">
      <c r="B24" s="24">
        <v>18</v>
      </c>
      <c r="C24" s="11" t="s">
        <v>27</v>
      </c>
      <c r="D24" s="11" t="s">
        <v>39</v>
      </c>
      <c r="E24" s="11" t="s">
        <v>70</v>
      </c>
      <c r="F24" s="11" t="s">
        <v>41</v>
      </c>
      <c r="G24" s="12" t="s">
        <v>194</v>
      </c>
      <c r="H24" s="12" t="s">
        <v>219</v>
      </c>
      <c r="I24" s="8">
        <v>2</v>
      </c>
      <c r="J24" s="8">
        <v>3</v>
      </c>
      <c r="K24" s="15">
        <f t="shared" si="0"/>
        <v>5</v>
      </c>
      <c r="L24" s="13" t="str">
        <f t="shared" si="1"/>
        <v>Riesgo Medio</v>
      </c>
      <c r="M24" s="13"/>
      <c r="N24" s="13" t="s">
        <v>33</v>
      </c>
      <c r="O24" s="12" t="s">
        <v>254</v>
      </c>
      <c r="P24" s="12">
        <v>1</v>
      </c>
      <c r="Q24" s="12">
        <v>2</v>
      </c>
      <c r="R24" s="15">
        <f t="shared" si="4"/>
        <v>3</v>
      </c>
      <c r="S24" s="13" t="str">
        <f t="shared" si="5"/>
        <v>Riesgo Bajo</v>
      </c>
      <c r="T24" s="12" t="s">
        <v>34</v>
      </c>
      <c r="U24" s="12" t="s">
        <v>91</v>
      </c>
      <c r="V24" s="12" t="s">
        <v>83</v>
      </c>
      <c r="W24" s="12" t="s">
        <v>84</v>
      </c>
      <c r="X24" s="12" t="s">
        <v>167</v>
      </c>
      <c r="Y24" s="12" t="s">
        <v>92</v>
      </c>
    </row>
    <row r="25" spans="2:25" ht="195.75" customHeight="1" x14ac:dyDescent="0.35">
      <c r="B25" s="24">
        <v>19</v>
      </c>
      <c r="C25" s="11" t="s">
        <v>27</v>
      </c>
      <c r="D25" s="11" t="s">
        <v>66</v>
      </c>
      <c r="E25" s="11" t="s">
        <v>93</v>
      </c>
      <c r="F25" s="11" t="s">
        <v>94</v>
      </c>
      <c r="G25" s="12" t="s">
        <v>195</v>
      </c>
      <c r="H25" s="12" t="s">
        <v>95</v>
      </c>
      <c r="I25" s="8">
        <v>2</v>
      </c>
      <c r="J25" s="8">
        <v>3</v>
      </c>
      <c r="K25" s="15">
        <f t="shared" si="0"/>
        <v>5</v>
      </c>
      <c r="L25" s="13" t="str">
        <f t="shared" si="1"/>
        <v>Riesgo Medio</v>
      </c>
      <c r="M25" s="13" t="s">
        <v>33</v>
      </c>
      <c r="N25" s="13" t="s">
        <v>33</v>
      </c>
      <c r="O25" s="12" t="s">
        <v>96</v>
      </c>
      <c r="P25" s="12">
        <v>1</v>
      </c>
      <c r="Q25" s="12">
        <v>2</v>
      </c>
      <c r="R25" s="15">
        <f t="shared" si="4"/>
        <v>3</v>
      </c>
      <c r="S25" s="13" t="str">
        <f t="shared" si="5"/>
        <v>Riesgo Bajo</v>
      </c>
      <c r="T25" s="12" t="s">
        <v>34</v>
      </c>
      <c r="U25" s="12" t="s">
        <v>61</v>
      </c>
      <c r="V25" s="12" t="s">
        <v>97</v>
      </c>
      <c r="W25" s="12" t="s">
        <v>98</v>
      </c>
      <c r="X25" s="12" t="s">
        <v>213</v>
      </c>
      <c r="Y25" s="12" t="s">
        <v>99</v>
      </c>
    </row>
    <row r="26" spans="2:25" ht="96.65" customHeight="1" x14ac:dyDescent="0.35">
      <c r="B26" s="24">
        <v>20</v>
      </c>
      <c r="C26" s="11" t="s">
        <v>38</v>
      </c>
      <c r="D26" s="11" t="s">
        <v>39</v>
      </c>
      <c r="E26" s="11" t="s">
        <v>70</v>
      </c>
      <c r="F26" s="11" t="s">
        <v>100</v>
      </c>
      <c r="G26" s="12" t="s">
        <v>255</v>
      </c>
      <c r="H26" s="12" t="s">
        <v>101</v>
      </c>
      <c r="I26" s="8">
        <v>2</v>
      </c>
      <c r="J26" s="8">
        <v>2</v>
      </c>
      <c r="K26" s="15">
        <f t="shared" si="0"/>
        <v>4</v>
      </c>
      <c r="L26" s="13" t="str">
        <f t="shared" si="1"/>
        <v>Riesgo Bajo</v>
      </c>
      <c r="M26" s="13" t="s">
        <v>33</v>
      </c>
      <c r="N26" s="13"/>
      <c r="O26" s="12" t="s">
        <v>256</v>
      </c>
      <c r="P26" s="12">
        <v>1</v>
      </c>
      <c r="Q26" s="12">
        <v>2</v>
      </c>
      <c r="R26" s="15">
        <f t="shared" si="4"/>
        <v>3</v>
      </c>
      <c r="S26" s="13" t="str">
        <f t="shared" si="5"/>
        <v>Riesgo Bajo</v>
      </c>
      <c r="T26" s="12" t="s">
        <v>49</v>
      </c>
      <c r="U26" s="12" t="s">
        <v>56</v>
      </c>
      <c r="V26" s="12" t="s">
        <v>257</v>
      </c>
      <c r="W26" s="12" t="s">
        <v>52</v>
      </c>
      <c r="X26" s="12" t="s">
        <v>258</v>
      </c>
      <c r="Y26" s="12" t="s">
        <v>53</v>
      </c>
    </row>
    <row r="27" spans="2:25" ht="96.75" customHeight="1" x14ac:dyDescent="0.35">
      <c r="B27" s="24">
        <v>21</v>
      </c>
      <c r="C27" s="11" t="s">
        <v>38</v>
      </c>
      <c r="D27" s="11" t="s">
        <v>39</v>
      </c>
      <c r="E27" s="11" t="s">
        <v>70</v>
      </c>
      <c r="F27" s="11" t="s">
        <v>239</v>
      </c>
      <c r="G27" s="12" t="s">
        <v>240</v>
      </c>
      <c r="H27" s="12" t="s">
        <v>241</v>
      </c>
      <c r="I27" s="8">
        <v>2</v>
      </c>
      <c r="J27" s="8">
        <v>3</v>
      </c>
      <c r="K27" s="15">
        <f t="shared" si="0"/>
        <v>5</v>
      </c>
      <c r="L27" s="13" t="str">
        <f t="shared" si="1"/>
        <v>Riesgo Medio</v>
      </c>
      <c r="M27" s="25"/>
      <c r="N27" s="13" t="s">
        <v>33</v>
      </c>
      <c r="O27" s="12" t="s">
        <v>242</v>
      </c>
      <c r="P27" s="12">
        <v>1</v>
      </c>
      <c r="Q27" s="12">
        <v>2</v>
      </c>
      <c r="R27" s="15">
        <f t="shared" si="4"/>
        <v>3</v>
      </c>
      <c r="S27" s="13" t="str">
        <f t="shared" si="5"/>
        <v>Riesgo Bajo</v>
      </c>
      <c r="T27" s="12" t="s">
        <v>243</v>
      </c>
      <c r="U27" s="12" t="s">
        <v>50</v>
      </c>
      <c r="V27" s="12" t="s">
        <v>244</v>
      </c>
      <c r="W27" s="12" t="s">
        <v>52</v>
      </c>
      <c r="X27" s="12" t="s">
        <v>245</v>
      </c>
      <c r="Y27" s="12" t="s">
        <v>53</v>
      </c>
    </row>
    <row r="28" spans="2:25" ht="90.75" customHeight="1" x14ac:dyDescent="0.35">
      <c r="B28" s="24">
        <v>22</v>
      </c>
      <c r="C28" s="11" t="s">
        <v>38</v>
      </c>
      <c r="D28" s="11" t="s">
        <v>39</v>
      </c>
      <c r="E28" s="11" t="s">
        <v>70</v>
      </c>
      <c r="F28" s="11" t="s">
        <v>102</v>
      </c>
      <c r="G28" s="12" t="s">
        <v>196</v>
      </c>
      <c r="H28" s="12" t="s">
        <v>104</v>
      </c>
      <c r="I28" s="8">
        <v>3</v>
      </c>
      <c r="J28" s="8">
        <v>3</v>
      </c>
      <c r="K28" s="15">
        <f t="shared" si="0"/>
        <v>6</v>
      </c>
      <c r="L28" s="13" t="str">
        <f t="shared" si="1"/>
        <v>Riesgo Alto</v>
      </c>
      <c r="M28" s="25"/>
      <c r="N28" s="13" t="s">
        <v>33</v>
      </c>
      <c r="O28" s="12" t="s">
        <v>105</v>
      </c>
      <c r="P28" s="12">
        <v>2</v>
      </c>
      <c r="Q28" s="12">
        <v>3</v>
      </c>
      <c r="R28" s="15">
        <f t="shared" si="4"/>
        <v>5</v>
      </c>
      <c r="S28" s="13" t="str">
        <f t="shared" si="5"/>
        <v>Riesgo Medio</v>
      </c>
      <c r="T28" s="12" t="s">
        <v>34</v>
      </c>
      <c r="U28" s="12" t="s">
        <v>50</v>
      </c>
      <c r="V28" s="12" t="s">
        <v>106</v>
      </c>
      <c r="W28" s="12" t="s">
        <v>103</v>
      </c>
      <c r="X28" s="12" t="s">
        <v>107</v>
      </c>
      <c r="Y28" s="12" t="s">
        <v>72</v>
      </c>
    </row>
    <row r="29" spans="2:25" s="22" customFormat="1" ht="170.5" customHeight="1" x14ac:dyDescent="0.35">
      <c r="B29" s="24">
        <v>23</v>
      </c>
      <c r="C29" s="16" t="s">
        <v>38</v>
      </c>
      <c r="D29" s="16" t="s">
        <v>39</v>
      </c>
      <c r="E29" s="11" t="s">
        <v>70</v>
      </c>
      <c r="F29" s="26" t="s">
        <v>108</v>
      </c>
      <c r="G29" s="12" t="s">
        <v>197</v>
      </c>
      <c r="H29" s="12" t="s">
        <v>109</v>
      </c>
      <c r="I29" s="27">
        <v>3</v>
      </c>
      <c r="J29" s="27">
        <v>3</v>
      </c>
      <c r="K29" s="20">
        <f t="shared" si="0"/>
        <v>6</v>
      </c>
      <c r="L29" s="21" t="str">
        <f t="shared" si="1"/>
        <v>Riesgo Alto</v>
      </c>
      <c r="M29" s="21" t="s">
        <v>33</v>
      </c>
      <c r="N29" s="21" t="s">
        <v>33</v>
      </c>
      <c r="O29" s="19" t="s">
        <v>277</v>
      </c>
      <c r="P29" s="19">
        <v>2</v>
      </c>
      <c r="Q29" s="19">
        <v>3</v>
      </c>
      <c r="R29" s="20">
        <f t="shared" si="4"/>
        <v>5</v>
      </c>
      <c r="S29" s="21" t="str">
        <f t="shared" si="5"/>
        <v>Riesgo Medio</v>
      </c>
      <c r="T29" s="19" t="s">
        <v>34</v>
      </c>
      <c r="U29" s="19" t="s">
        <v>61</v>
      </c>
      <c r="V29" s="19" t="s">
        <v>110</v>
      </c>
      <c r="W29" s="19" t="s">
        <v>84</v>
      </c>
      <c r="X29" s="19" t="s">
        <v>111</v>
      </c>
      <c r="Y29" s="19" t="s">
        <v>65</v>
      </c>
    </row>
    <row r="30" spans="2:25" s="22" customFormat="1" ht="116" x14ac:dyDescent="0.35">
      <c r="B30" s="24">
        <v>24</v>
      </c>
      <c r="C30" s="16" t="s">
        <v>38</v>
      </c>
      <c r="D30" s="16" t="s">
        <v>39</v>
      </c>
      <c r="E30" s="11" t="s">
        <v>70</v>
      </c>
      <c r="F30" s="26" t="s">
        <v>112</v>
      </c>
      <c r="G30" s="12" t="s">
        <v>210</v>
      </c>
      <c r="H30" s="12" t="s">
        <v>204</v>
      </c>
      <c r="I30" s="27">
        <v>1</v>
      </c>
      <c r="J30" s="27">
        <v>3</v>
      </c>
      <c r="K30" s="20">
        <f t="shared" si="0"/>
        <v>4</v>
      </c>
      <c r="L30" s="21" t="str">
        <f t="shared" si="1"/>
        <v>Riesgo Bajo</v>
      </c>
      <c r="M30" s="21" t="s">
        <v>33</v>
      </c>
      <c r="N30" s="17" t="s">
        <v>33</v>
      </c>
      <c r="O30" s="19" t="s">
        <v>214</v>
      </c>
      <c r="P30" s="19">
        <v>1</v>
      </c>
      <c r="Q30" s="19">
        <v>2</v>
      </c>
      <c r="R30" s="20">
        <f t="shared" si="4"/>
        <v>3</v>
      </c>
      <c r="S30" s="21" t="str">
        <f t="shared" si="5"/>
        <v>Riesgo Bajo</v>
      </c>
      <c r="T30" s="19" t="s">
        <v>34</v>
      </c>
      <c r="U30" s="19" t="s">
        <v>61</v>
      </c>
      <c r="V30" s="19" t="s">
        <v>113</v>
      </c>
      <c r="W30" s="19" t="s">
        <v>84</v>
      </c>
      <c r="X30" s="19" t="s">
        <v>114</v>
      </c>
      <c r="Y30" s="19" t="s">
        <v>115</v>
      </c>
    </row>
    <row r="31" spans="2:25" s="22" customFormat="1" ht="132.75" customHeight="1" x14ac:dyDescent="0.35">
      <c r="B31" s="24">
        <v>25</v>
      </c>
      <c r="C31" s="16" t="s">
        <v>38</v>
      </c>
      <c r="D31" s="16" t="s">
        <v>39</v>
      </c>
      <c r="E31" s="11" t="s">
        <v>70</v>
      </c>
      <c r="F31" s="11" t="s">
        <v>116</v>
      </c>
      <c r="G31" s="12" t="s">
        <v>208</v>
      </c>
      <c r="H31" s="12" t="s">
        <v>117</v>
      </c>
      <c r="I31" s="27">
        <v>2</v>
      </c>
      <c r="J31" s="27">
        <v>3</v>
      </c>
      <c r="K31" s="20">
        <f t="shared" si="0"/>
        <v>5</v>
      </c>
      <c r="L31" s="21" t="str">
        <f t="shared" si="1"/>
        <v>Riesgo Medio</v>
      </c>
      <c r="M31" s="21"/>
      <c r="N31" s="21" t="s">
        <v>33</v>
      </c>
      <c r="O31" s="19" t="s">
        <v>118</v>
      </c>
      <c r="P31" s="19">
        <v>1</v>
      </c>
      <c r="Q31" s="19">
        <v>2</v>
      </c>
      <c r="R31" s="20">
        <f t="shared" si="4"/>
        <v>3</v>
      </c>
      <c r="S31" s="21" t="str">
        <f t="shared" si="5"/>
        <v>Riesgo Bajo</v>
      </c>
      <c r="T31" s="19" t="s">
        <v>34</v>
      </c>
      <c r="U31" s="19" t="s">
        <v>166</v>
      </c>
      <c r="V31" s="19" t="s">
        <v>106</v>
      </c>
      <c r="W31" s="19" t="s">
        <v>103</v>
      </c>
      <c r="X31" s="19" t="s">
        <v>119</v>
      </c>
      <c r="Y31" s="19" t="s">
        <v>120</v>
      </c>
    </row>
    <row r="32" spans="2:25" s="22" customFormat="1" ht="123" customHeight="1" x14ac:dyDescent="0.35">
      <c r="B32" s="24">
        <v>26</v>
      </c>
      <c r="C32" s="16" t="s">
        <v>38</v>
      </c>
      <c r="D32" s="16" t="s">
        <v>39</v>
      </c>
      <c r="E32" s="11" t="s">
        <v>70</v>
      </c>
      <c r="F32" s="11" t="s">
        <v>116</v>
      </c>
      <c r="G32" s="12" t="s">
        <v>249</v>
      </c>
      <c r="H32" s="12" t="s">
        <v>248</v>
      </c>
      <c r="I32" s="27">
        <v>3</v>
      </c>
      <c r="J32" s="27">
        <v>4</v>
      </c>
      <c r="K32" s="20">
        <f t="shared" si="0"/>
        <v>7</v>
      </c>
      <c r="L32" s="21" t="str">
        <f t="shared" si="1"/>
        <v>Riesgo Alto</v>
      </c>
      <c r="M32" s="21" t="s">
        <v>33</v>
      </c>
      <c r="N32" s="21" t="s">
        <v>33</v>
      </c>
      <c r="O32" s="19" t="s">
        <v>205</v>
      </c>
      <c r="P32" s="19">
        <v>2</v>
      </c>
      <c r="Q32" s="19">
        <v>3</v>
      </c>
      <c r="R32" s="20">
        <f t="shared" si="4"/>
        <v>5</v>
      </c>
      <c r="S32" s="21" t="str">
        <f t="shared" si="5"/>
        <v>Riesgo Medio</v>
      </c>
      <c r="T32" s="19" t="s">
        <v>34</v>
      </c>
      <c r="U32" s="19" t="s">
        <v>61</v>
      </c>
      <c r="V32" s="19" t="s">
        <v>121</v>
      </c>
      <c r="W32" s="19" t="s">
        <v>84</v>
      </c>
      <c r="X32" s="19" t="s">
        <v>206</v>
      </c>
      <c r="Y32" s="19" t="s">
        <v>45</v>
      </c>
    </row>
    <row r="33" spans="2:25" s="22" customFormat="1" ht="107" x14ac:dyDescent="0.35">
      <c r="B33" s="24">
        <v>27</v>
      </c>
      <c r="C33" s="16" t="s">
        <v>38</v>
      </c>
      <c r="D33" s="16" t="s">
        <v>39</v>
      </c>
      <c r="E33" s="11" t="s">
        <v>70</v>
      </c>
      <c r="F33" s="11" t="s">
        <v>122</v>
      </c>
      <c r="G33" s="12" t="s">
        <v>198</v>
      </c>
      <c r="H33" s="12" t="s">
        <v>123</v>
      </c>
      <c r="I33" s="27">
        <v>2</v>
      </c>
      <c r="J33" s="27">
        <v>2</v>
      </c>
      <c r="K33" s="20">
        <f t="shared" si="0"/>
        <v>4</v>
      </c>
      <c r="L33" s="21" t="str">
        <f t="shared" si="1"/>
        <v>Riesgo Bajo</v>
      </c>
      <c r="M33" s="21" t="s">
        <v>33</v>
      </c>
      <c r="N33" s="21" t="s">
        <v>33</v>
      </c>
      <c r="O33" s="19" t="s">
        <v>124</v>
      </c>
      <c r="P33" s="19">
        <v>1</v>
      </c>
      <c r="Q33" s="19">
        <v>1</v>
      </c>
      <c r="R33" s="20">
        <f t="shared" si="4"/>
        <v>2</v>
      </c>
      <c r="S33" s="21" t="str">
        <f t="shared" si="5"/>
        <v>Riesgo Bajo</v>
      </c>
      <c r="T33" s="19" t="s">
        <v>34</v>
      </c>
      <c r="U33" s="19" t="s">
        <v>61</v>
      </c>
      <c r="V33" s="19" t="s">
        <v>106</v>
      </c>
      <c r="W33" s="19" t="s">
        <v>103</v>
      </c>
      <c r="X33" s="19" t="s">
        <v>125</v>
      </c>
      <c r="Y33" s="19" t="s">
        <v>88</v>
      </c>
    </row>
    <row r="34" spans="2:25" ht="87" x14ac:dyDescent="0.35">
      <c r="B34" s="24">
        <v>28</v>
      </c>
      <c r="C34" s="11" t="s">
        <v>38</v>
      </c>
      <c r="D34" s="11" t="s">
        <v>66</v>
      </c>
      <c r="E34" s="11" t="s">
        <v>70</v>
      </c>
      <c r="F34" s="26" t="s">
        <v>126</v>
      </c>
      <c r="G34" s="12" t="s">
        <v>199</v>
      </c>
      <c r="H34" s="12" t="s">
        <v>127</v>
      </c>
      <c r="I34" s="8">
        <v>2</v>
      </c>
      <c r="J34" s="8">
        <v>2</v>
      </c>
      <c r="K34" s="15">
        <f t="shared" si="0"/>
        <v>4</v>
      </c>
      <c r="L34" s="13" t="str">
        <f t="shared" si="1"/>
        <v>Riesgo Bajo</v>
      </c>
      <c r="M34" s="13"/>
      <c r="N34" s="13" t="s">
        <v>33</v>
      </c>
      <c r="O34" s="12" t="s">
        <v>128</v>
      </c>
      <c r="P34" s="12">
        <v>1</v>
      </c>
      <c r="Q34" s="12">
        <v>1</v>
      </c>
      <c r="R34" s="15">
        <f t="shared" si="4"/>
        <v>2</v>
      </c>
      <c r="S34" s="13" t="str">
        <f t="shared" si="5"/>
        <v>Riesgo Bajo</v>
      </c>
      <c r="T34" s="12" t="s">
        <v>34</v>
      </c>
      <c r="U34" s="12" t="s">
        <v>166</v>
      </c>
      <c r="V34" s="12" t="s">
        <v>83</v>
      </c>
      <c r="W34" s="12" t="s">
        <v>103</v>
      </c>
      <c r="X34" s="12" t="s">
        <v>129</v>
      </c>
      <c r="Y34" s="12" t="s">
        <v>88</v>
      </c>
    </row>
    <row r="35" spans="2:25" s="22" customFormat="1" ht="77.5" customHeight="1" x14ac:dyDescent="0.35">
      <c r="B35" s="24">
        <v>29</v>
      </c>
      <c r="C35" s="16" t="s">
        <v>38</v>
      </c>
      <c r="D35" s="18" t="s">
        <v>39</v>
      </c>
      <c r="E35" s="11" t="s">
        <v>70</v>
      </c>
      <c r="F35" s="26" t="s">
        <v>126</v>
      </c>
      <c r="G35" s="12" t="s">
        <v>207</v>
      </c>
      <c r="H35" s="12" t="s">
        <v>130</v>
      </c>
      <c r="I35" s="27">
        <v>2</v>
      </c>
      <c r="J35" s="27">
        <v>3</v>
      </c>
      <c r="K35" s="20">
        <f t="shared" si="0"/>
        <v>5</v>
      </c>
      <c r="L35" s="21" t="str">
        <f t="shared" si="1"/>
        <v>Riesgo Medio</v>
      </c>
      <c r="M35" s="23"/>
      <c r="N35" s="21" t="s">
        <v>33</v>
      </c>
      <c r="O35" s="19" t="s">
        <v>131</v>
      </c>
      <c r="P35" s="19">
        <v>1</v>
      </c>
      <c r="Q35" s="19">
        <v>2</v>
      </c>
      <c r="R35" s="20">
        <f t="shared" si="4"/>
        <v>3</v>
      </c>
      <c r="S35" s="21" t="str">
        <f t="shared" si="5"/>
        <v>Riesgo Bajo</v>
      </c>
      <c r="T35" s="19" t="str">
        <f>IF(R35&lt;=2,"NO",IF(R35&lt;=4,"NO",IF(R35&lt;=5,"SI")))</f>
        <v>NO</v>
      </c>
      <c r="U35" s="19" t="s">
        <v>166</v>
      </c>
      <c r="V35" s="19" t="s">
        <v>86</v>
      </c>
      <c r="W35" s="19" t="s">
        <v>132</v>
      </c>
      <c r="X35" s="19" t="s">
        <v>133</v>
      </c>
      <c r="Y35" s="19" t="s">
        <v>45</v>
      </c>
    </row>
    <row r="36" spans="2:25" s="22" customFormat="1" ht="101.5" x14ac:dyDescent="0.35">
      <c r="B36" s="24">
        <v>30</v>
      </c>
      <c r="C36" s="16" t="s">
        <v>27</v>
      </c>
      <c r="D36" s="16" t="s">
        <v>39</v>
      </c>
      <c r="E36" s="11" t="s">
        <v>70</v>
      </c>
      <c r="F36" s="11" t="s">
        <v>126</v>
      </c>
      <c r="G36" s="12" t="s">
        <v>215</v>
      </c>
      <c r="H36" s="12" t="s">
        <v>216</v>
      </c>
      <c r="I36" s="27">
        <v>2</v>
      </c>
      <c r="J36" s="27">
        <v>3</v>
      </c>
      <c r="K36" s="20">
        <f t="shared" si="0"/>
        <v>5</v>
      </c>
      <c r="L36" s="21" t="str">
        <f t="shared" si="1"/>
        <v>Riesgo Medio</v>
      </c>
      <c r="M36" s="21"/>
      <c r="N36" s="21" t="s">
        <v>33</v>
      </c>
      <c r="O36" s="19" t="s">
        <v>217</v>
      </c>
      <c r="P36" s="19">
        <v>1</v>
      </c>
      <c r="Q36" s="19">
        <v>2</v>
      </c>
      <c r="R36" s="20">
        <f t="shared" si="4"/>
        <v>3</v>
      </c>
      <c r="S36" s="21" t="str">
        <f t="shared" si="5"/>
        <v>Riesgo Bajo</v>
      </c>
      <c r="T36" s="19" t="s">
        <v>34</v>
      </c>
      <c r="U36" s="19" t="s">
        <v>166</v>
      </c>
      <c r="V36" s="19" t="s">
        <v>86</v>
      </c>
      <c r="W36" s="19" t="s">
        <v>134</v>
      </c>
      <c r="X36" s="19" t="s">
        <v>168</v>
      </c>
      <c r="Y36" s="19" t="s">
        <v>88</v>
      </c>
    </row>
    <row r="37" spans="2:25" ht="101.5" x14ac:dyDescent="0.35">
      <c r="B37" s="24">
        <v>31</v>
      </c>
      <c r="C37" s="11" t="s">
        <v>27</v>
      </c>
      <c r="D37" s="11" t="s">
        <v>39</v>
      </c>
      <c r="E37" s="11" t="s">
        <v>70</v>
      </c>
      <c r="F37" s="11" t="s">
        <v>221</v>
      </c>
      <c r="G37" s="12" t="s">
        <v>222</v>
      </c>
      <c r="H37" s="12" t="s">
        <v>229</v>
      </c>
      <c r="I37" s="27">
        <v>2</v>
      </c>
      <c r="J37" s="27">
        <v>2</v>
      </c>
      <c r="K37" s="20">
        <f t="shared" si="0"/>
        <v>4</v>
      </c>
      <c r="L37" s="21" t="str">
        <f t="shared" si="1"/>
        <v>Riesgo Bajo</v>
      </c>
      <c r="M37" s="13"/>
      <c r="N37" s="13" t="s">
        <v>33</v>
      </c>
      <c r="O37" s="12" t="s">
        <v>223</v>
      </c>
      <c r="P37" s="19">
        <v>1</v>
      </c>
      <c r="Q37" s="19">
        <v>2</v>
      </c>
      <c r="R37" s="20">
        <f t="shared" si="4"/>
        <v>3</v>
      </c>
      <c r="S37" s="21" t="str">
        <f t="shared" si="5"/>
        <v>Riesgo Bajo</v>
      </c>
      <c r="T37" s="12" t="s">
        <v>34</v>
      </c>
      <c r="U37" s="12" t="s">
        <v>166</v>
      </c>
      <c r="V37" s="12" t="s">
        <v>86</v>
      </c>
      <c r="W37" s="12" t="s">
        <v>134</v>
      </c>
      <c r="X37" s="12" t="s">
        <v>224</v>
      </c>
      <c r="Y37" s="12" t="s">
        <v>88</v>
      </c>
    </row>
    <row r="38" spans="2:25" ht="76.150000000000006" customHeight="1" x14ac:dyDescent="0.35">
      <c r="B38" s="24">
        <v>32</v>
      </c>
      <c r="C38" s="11" t="s">
        <v>27</v>
      </c>
      <c r="D38" s="11" t="s">
        <v>39</v>
      </c>
      <c r="E38" s="11" t="s">
        <v>70</v>
      </c>
      <c r="F38" s="11" t="s">
        <v>225</v>
      </c>
      <c r="G38" s="12" t="s">
        <v>226</v>
      </c>
      <c r="H38" s="12" t="s">
        <v>231</v>
      </c>
      <c r="I38" s="27">
        <v>2</v>
      </c>
      <c r="J38" s="27">
        <v>2</v>
      </c>
      <c r="K38" s="20">
        <f t="shared" si="0"/>
        <v>4</v>
      </c>
      <c r="L38" s="21" t="str">
        <f t="shared" si="1"/>
        <v>Riesgo Bajo</v>
      </c>
      <c r="M38" s="13"/>
      <c r="N38" s="13" t="s">
        <v>33</v>
      </c>
      <c r="O38" s="12" t="s">
        <v>227</v>
      </c>
      <c r="P38" s="19">
        <v>1</v>
      </c>
      <c r="Q38" s="19">
        <v>2</v>
      </c>
      <c r="R38" s="20">
        <f t="shared" si="4"/>
        <v>3</v>
      </c>
      <c r="S38" s="21" t="str">
        <f t="shared" si="5"/>
        <v>Riesgo Bajo</v>
      </c>
      <c r="T38" s="12" t="s">
        <v>34</v>
      </c>
      <c r="U38" s="12" t="s">
        <v>166</v>
      </c>
      <c r="V38" s="12" t="s">
        <v>86</v>
      </c>
      <c r="W38" s="12" t="s">
        <v>134</v>
      </c>
      <c r="X38" s="12" t="s">
        <v>228</v>
      </c>
      <c r="Y38" s="12" t="s">
        <v>88</v>
      </c>
    </row>
    <row r="39" spans="2:25" s="22" customFormat="1" ht="158.25" customHeight="1" x14ac:dyDescent="0.35">
      <c r="B39" s="24">
        <v>33</v>
      </c>
      <c r="C39" s="11" t="s">
        <v>38</v>
      </c>
      <c r="D39" s="11" t="s">
        <v>39</v>
      </c>
      <c r="E39" s="11" t="s">
        <v>70</v>
      </c>
      <c r="F39" s="11" t="s">
        <v>94</v>
      </c>
      <c r="G39" s="12" t="s">
        <v>271</v>
      </c>
      <c r="H39" s="12" t="s">
        <v>261</v>
      </c>
      <c r="I39" s="27">
        <v>2</v>
      </c>
      <c r="J39" s="27">
        <v>3</v>
      </c>
      <c r="K39" s="27">
        <f t="shared" si="0"/>
        <v>5</v>
      </c>
      <c r="L39" s="17" t="str">
        <f t="shared" si="1"/>
        <v>Riesgo Medio</v>
      </c>
      <c r="M39" s="17" t="s">
        <v>33</v>
      </c>
      <c r="N39" s="17" t="s">
        <v>33</v>
      </c>
      <c r="O39" s="12" t="s">
        <v>265</v>
      </c>
      <c r="P39" s="19">
        <v>2</v>
      </c>
      <c r="Q39" s="19">
        <v>2</v>
      </c>
      <c r="R39" s="19">
        <f t="shared" si="4"/>
        <v>4</v>
      </c>
      <c r="S39" s="21" t="str">
        <f t="shared" si="5"/>
        <v>Riesgo Bajo</v>
      </c>
      <c r="T39" s="12" t="s">
        <v>34</v>
      </c>
      <c r="U39" s="12" t="s">
        <v>262</v>
      </c>
      <c r="V39" s="12" t="s">
        <v>263</v>
      </c>
      <c r="W39" s="12" t="s">
        <v>52</v>
      </c>
      <c r="X39" s="12" t="s">
        <v>264</v>
      </c>
      <c r="Y39" s="12" t="s">
        <v>53</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5:E39" xr:uid="{26625B61-B01F-4BD1-914E-57142BEEDE0F}"/>
  </dataValidations>
  <pageMargins left="0.39370078740157483" right="0.39370078740157483" top="0.39370078740157483" bottom="0.39370078740157483" header="0" footer="0"/>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showGridLines="0" workbookViewId="0">
      <selection activeCell="B1" sqref="B1:C1"/>
    </sheetView>
  </sheetViews>
  <sheetFormatPr baseColWidth="10" defaultColWidth="11.453125" defaultRowHeight="14.5" x14ac:dyDescent="0.35"/>
  <cols>
    <col min="2" max="2" width="15.7265625" customWidth="1"/>
    <col min="3" max="3" width="26.1796875" customWidth="1"/>
    <col min="5" max="5" width="18.1796875" customWidth="1"/>
    <col min="6" max="6" width="25.26953125" customWidth="1"/>
  </cols>
  <sheetData>
    <row r="1" spans="2:7" ht="15.5" x14ac:dyDescent="0.35">
      <c r="B1" s="35" t="s">
        <v>135</v>
      </c>
      <c r="C1" s="36"/>
      <c r="D1" s="3"/>
      <c r="E1" s="35" t="s">
        <v>136</v>
      </c>
      <c r="F1" s="36"/>
    </row>
    <row r="2" spans="2:7" ht="15.5" x14ac:dyDescent="0.35">
      <c r="B2" s="3"/>
      <c r="C2" s="3"/>
      <c r="D2" s="3"/>
      <c r="E2" s="1"/>
      <c r="F2" s="4"/>
    </row>
    <row r="3" spans="2:7" ht="31" x14ac:dyDescent="0.35">
      <c r="B3" s="5" t="s">
        <v>24</v>
      </c>
      <c r="C3" s="5" t="s">
        <v>23</v>
      </c>
      <c r="D3" s="3"/>
      <c r="E3" s="5" t="s">
        <v>137</v>
      </c>
      <c r="F3" s="5" t="s">
        <v>24</v>
      </c>
      <c r="G3" s="2"/>
    </row>
    <row r="4" spans="2:7" ht="15.5" x14ac:dyDescent="0.35">
      <c r="B4" s="3"/>
      <c r="C4" s="3"/>
      <c r="D4" s="3"/>
      <c r="E4" s="1"/>
      <c r="F4" s="4"/>
      <c r="G4" s="2"/>
    </row>
    <row r="5" spans="2:7" ht="16.5" x14ac:dyDescent="0.35">
      <c r="B5" s="5" t="s">
        <v>138</v>
      </c>
      <c r="C5" s="5">
        <v>1</v>
      </c>
      <c r="D5" s="3"/>
      <c r="E5" s="5" t="s">
        <v>139</v>
      </c>
      <c r="F5" s="28" t="s">
        <v>140</v>
      </c>
      <c r="G5" s="2"/>
    </row>
    <row r="6" spans="2:7" ht="16.5" x14ac:dyDescent="0.35">
      <c r="B6" s="5" t="s">
        <v>141</v>
      </c>
      <c r="C6" s="5">
        <v>2</v>
      </c>
      <c r="D6" s="3"/>
      <c r="E6" s="5" t="s">
        <v>142</v>
      </c>
      <c r="F6" s="28" t="s">
        <v>143</v>
      </c>
      <c r="G6" s="2"/>
    </row>
    <row r="7" spans="2:7" ht="16.5" x14ac:dyDescent="0.35">
      <c r="B7" s="5" t="s">
        <v>144</v>
      </c>
      <c r="C7" s="5">
        <v>3</v>
      </c>
      <c r="D7" s="3"/>
      <c r="E7" s="5">
        <v>5</v>
      </c>
      <c r="F7" s="28" t="s">
        <v>145</v>
      </c>
      <c r="G7" s="2"/>
    </row>
    <row r="8" spans="2:7" ht="16.5" x14ac:dyDescent="0.35">
      <c r="B8" s="5" t="s">
        <v>146</v>
      </c>
      <c r="C8" s="5">
        <v>4</v>
      </c>
      <c r="D8" s="3"/>
      <c r="E8" s="5" t="s">
        <v>147</v>
      </c>
      <c r="F8" s="28" t="s">
        <v>148</v>
      </c>
      <c r="G8" s="2"/>
    </row>
    <row r="9" spans="2:7" ht="16.5" x14ac:dyDescent="0.35">
      <c r="B9" s="5" t="s">
        <v>149</v>
      </c>
      <c r="C9" s="5">
        <v>5</v>
      </c>
      <c r="D9" s="3"/>
      <c r="E9" s="5">
        <v>1</v>
      </c>
      <c r="F9" s="28" t="s">
        <v>150</v>
      </c>
      <c r="G9" s="2"/>
    </row>
    <row r="10" spans="2:7" ht="15.5" x14ac:dyDescent="0.35">
      <c r="B10" s="6"/>
      <c r="C10" s="6"/>
      <c r="D10" s="3"/>
      <c r="E10" s="6"/>
      <c r="F10" s="6"/>
      <c r="G10" s="2"/>
    </row>
    <row r="11" spans="2:7" ht="15.5" x14ac:dyDescent="0.35">
      <c r="B11" s="6"/>
      <c r="C11" s="6"/>
      <c r="D11" s="1"/>
      <c r="E11" s="4"/>
      <c r="F11" s="4"/>
      <c r="G11" s="2"/>
    </row>
    <row r="12" spans="2:7" ht="15.5" x14ac:dyDescent="0.35">
      <c r="B12" s="35" t="s">
        <v>151</v>
      </c>
      <c r="C12" s="36"/>
      <c r="D12" s="1"/>
      <c r="E12" s="35" t="s">
        <v>136</v>
      </c>
      <c r="F12" s="36"/>
      <c r="G12" s="2"/>
    </row>
    <row r="13" spans="2:7" ht="15.5" x14ac:dyDescent="0.35">
      <c r="B13" s="3"/>
      <c r="C13" s="3"/>
      <c r="D13" s="1"/>
      <c r="E13" s="4"/>
      <c r="F13" s="4"/>
      <c r="G13" s="2"/>
    </row>
    <row r="14" spans="2:7" ht="15.5" x14ac:dyDescent="0.35">
      <c r="B14" s="5" t="s">
        <v>24</v>
      </c>
      <c r="C14" s="5" t="s">
        <v>152</v>
      </c>
      <c r="D14" s="1"/>
      <c r="E14" s="5" t="s">
        <v>153</v>
      </c>
      <c r="F14" s="5" t="s">
        <v>154</v>
      </c>
      <c r="G14" s="2"/>
    </row>
    <row r="15" spans="2:7" ht="15.5" x14ac:dyDescent="0.35">
      <c r="B15" s="3"/>
      <c r="C15" s="3"/>
      <c r="D15" s="1"/>
      <c r="E15" s="4"/>
      <c r="F15" s="4"/>
      <c r="G15" s="2"/>
    </row>
    <row r="16" spans="2:7" ht="15.5" x14ac:dyDescent="0.35">
      <c r="B16" s="5" t="s">
        <v>155</v>
      </c>
      <c r="C16" s="5">
        <v>1</v>
      </c>
      <c r="D16" s="1"/>
      <c r="E16" s="5" t="s">
        <v>156</v>
      </c>
      <c r="F16" s="5" t="s">
        <v>157</v>
      </c>
      <c r="G16" s="2"/>
    </row>
    <row r="17" spans="2:7" ht="15.5" x14ac:dyDescent="0.35">
      <c r="B17" s="5" t="s">
        <v>158</v>
      </c>
      <c r="C17" s="5">
        <v>2</v>
      </c>
      <c r="D17" s="1"/>
      <c r="E17" s="5" t="s">
        <v>159</v>
      </c>
      <c r="F17" s="5" t="s">
        <v>160</v>
      </c>
      <c r="G17" s="2"/>
    </row>
    <row r="18" spans="2:7" ht="15.5" x14ac:dyDescent="0.35">
      <c r="B18" s="5" t="s">
        <v>161</v>
      </c>
      <c r="C18" s="5">
        <v>3</v>
      </c>
      <c r="D18" s="1"/>
      <c r="E18" s="4"/>
      <c r="F18" s="4"/>
      <c r="G18" s="2"/>
    </row>
    <row r="19" spans="2:7" ht="15.5" x14ac:dyDescent="0.35">
      <c r="B19" s="5" t="s">
        <v>162</v>
      </c>
      <c r="C19" s="5">
        <v>4</v>
      </c>
      <c r="D19" s="1"/>
      <c r="E19" s="4"/>
      <c r="F19" s="4"/>
      <c r="G19" s="2"/>
    </row>
    <row r="20" spans="2:7" ht="15.5" x14ac:dyDescent="0.35">
      <c r="B20" s="5" t="s">
        <v>163</v>
      </c>
      <c r="C20" s="5">
        <v>5</v>
      </c>
      <c r="D20" s="1"/>
      <c r="E20" s="4"/>
      <c r="F20" s="4"/>
      <c r="G20" s="2"/>
    </row>
    <row r="21" spans="2:7" x14ac:dyDescent="0.35">
      <c r="B21" s="2"/>
      <c r="C21" s="2"/>
      <c r="D21" s="2"/>
      <c r="E21" s="2"/>
      <c r="F21" s="2"/>
      <c r="G21" s="2"/>
    </row>
    <row r="22" spans="2:7" x14ac:dyDescent="0.35">
      <c r="B22" s="2"/>
      <c r="C22" s="2"/>
      <c r="D22" s="2"/>
      <c r="E22" s="2"/>
      <c r="F22" s="2"/>
      <c r="G22" s="2"/>
    </row>
    <row r="23" spans="2:7" x14ac:dyDescent="0.35">
      <c r="B23" s="2"/>
      <c r="C23" s="2"/>
      <c r="D23" s="2"/>
      <c r="E23" s="2"/>
      <c r="F23" s="2"/>
      <c r="G23" s="2"/>
    </row>
    <row r="24" spans="2:7" x14ac:dyDescent="0.35">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2.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Daniela Jaramillo Cardona</cp:lastModifiedBy>
  <cp:revision/>
  <dcterms:created xsi:type="dcterms:W3CDTF">2018-12-30T14:30:46Z</dcterms:created>
  <dcterms:modified xsi:type="dcterms:W3CDTF">2026-06-02T22:22:35Z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