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mc:AlternateContent xmlns:mc="http://schemas.openxmlformats.org/markup-compatibility/2006">
    <mc:Choice Requires="x15">
      <x15ac:absPath xmlns:x15ac="http://schemas.microsoft.com/office/spreadsheetml/2010/11/ac" url="https://aeropuertodelcafe-my.sharepoint.com/personal/ingeniero_supervisor_aerocafe_com_co/Documents/Aerocafe 2/ESTUDIO PREVIO CONTRATO MANTENIMIENTO 2026/"/>
    </mc:Choice>
  </mc:AlternateContent>
  <xr:revisionPtr revIDLastSave="1184" documentId="13_ncr:1_{87717E2C-76C1-47F1-92A1-900B30F44D43}" xr6:coauthVersionLast="47" xr6:coauthVersionMax="47" xr10:uidLastSave="{49EB0911-EA1E-4E7F-8FBF-5888D64DB3A8}"/>
  <bookViews>
    <workbookView xWindow="-120" yWindow="-120" windowWidth="20730" windowHeight="11040" tabRatio="906" xr2:uid="{00000000-000D-0000-FFFF-FFFF00000000}"/>
  </bookViews>
  <sheets>
    <sheet name="PRESUPUESTO OFICIAL (Entidad)" sheetId="265" r:id="rId1"/>
    <sheet name="PROPUESTA ECONOMICA(Proponente)" sheetId="269" r:id="rId2"/>
    <sheet name="APU (Entidad)" sheetId="270" r:id="rId3"/>
    <sheet name="INDICAR CÓDIGO DEL ITEM DE PAGO" sheetId="268" state="hidden"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3">#REF!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3">#REF!</definedName>
    <definedName name="\s">#REF!</definedName>
    <definedName name="\V">#REF!</definedName>
    <definedName name="\X" localSheetId="3">'INDICAR CÓDIGO DEL ITEM DE PAGO'!ERR</definedName>
    <definedName name="\X">[0]!ERR</definedName>
    <definedName name="\Z" localSheetId="3">'INDICAR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2" hidden="1">#REF!</definedName>
    <definedName name="_________key2" hidden="1">[7]INST!#REF!</definedName>
    <definedName name="_________PJ50" localSheetId="3">#REF!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2" hidden="1">#REF!</definedName>
    <definedName name="________key2" hidden="1">[8]INST!#REF!</definedName>
    <definedName name="________key3" hidden="1">#REF!</definedName>
    <definedName name="________MA2" localSheetId="3">#REF!</definedName>
    <definedName name="________MA2">#REF!</definedName>
    <definedName name="________PJ50" localSheetId="3">#REF!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3">#REF!</definedName>
    <definedName name="_______MA2">#REF!</definedName>
    <definedName name="_______PJ50" localSheetId="3">#REF!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3">#REF!</definedName>
    <definedName name="______MA2">#REF!</definedName>
    <definedName name="______PJ50" localSheetId="3">#REF!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3">#REF!</definedName>
    <definedName name="_____MA2">#REF!</definedName>
    <definedName name="_____OCD1">[11]Tablas!#REF!</definedName>
    <definedName name="_____OCI1">[11]Tablas!#REF!</definedName>
    <definedName name="_____PJ50" localSheetId="3">#REF!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3">#REF!</definedName>
    <definedName name="____MA2">#REF!</definedName>
    <definedName name="____OCD1">[11]Tablas!#REF!</definedName>
    <definedName name="____OCI1">[11]Tablas!#REF!</definedName>
    <definedName name="____PJ50" localSheetId="3">#REF!</definedName>
    <definedName name="____PJ50">#REF!</definedName>
    <definedName name="____pj51" localSheetId="3">#REF!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localSheetId="2" hidden="1">#REF!</definedName>
    <definedName name="___key2" hidden="1">[8]INST!#REF!</definedName>
    <definedName name="___key3" hidden="1">#REF!</definedName>
    <definedName name="___key31" hidden="1">#REF!</definedName>
    <definedName name="___LEY80">#REF!</definedName>
    <definedName name="___MA2" localSheetId="3">#REF!</definedName>
    <definedName name="___MA2">#REF!</definedName>
    <definedName name="___OCD1">[11]Tablas!#REF!</definedName>
    <definedName name="___OCI1">[11]Tablas!#REF!</definedName>
    <definedName name="___PJ50" localSheetId="3">#REF!</definedName>
    <definedName name="___PJ50">#REF!</definedName>
    <definedName name="___pj51" localSheetId="3">#REF!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3">'INDICAR CÓDIGO DEL ITEM DE PAGO'!ERR</definedName>
    <definedName name="__F">[0]!ERR</definedName>
    <definedName name="__FS01" localSheetId="3">'INDICAR CÓDIGO DEL ITEM DE PAGO'!ERR</definedName>
    <definedName name="__FS01">[0]!ERR</definedName>
    <definedName name="__ICP1">[11]Tablas!#REF!</definedName>
    <definedName name="__key2" localSheetId="2" hidden="1">#REF!</definedName>
    <definedName name="__key2" hidden="1">[18]INST!#REF!</definedName>
    <definedName name="__key21" localSheetId="2" hidden="1">#REF!</definedName>
    <definedName name="__key21" hidden="1">[8]INST!#REF!</definedName>
    <definedName name="__key3" hidden="1">#REF!</definedName>
    <definedName name="__key31" hidden="1">#REF!</definedName>
    <definedName name="__LEY80">#REF!</definedName>
    <definedName name="__MA2" localSheetId="3">#REF!</definedName>
    <definedName name="__MA2">#REF!</definedName>
    <definedName name="__mun2" localSheetId="3">[19]PESOS!#REF!</definedName>
    <definedName name="__mun2">[19]PESOS!#REF!</definedName>
    <definedName name="__num10" localSheetId="3">#REF!</definedName>
    <definedName name="__num10">#REF!</definedName>
    <definedName name="__num2" localSheetId="3">#REF!</definedName>
    <definedName name="__num2">#REF!</definedName>
    <definedName name="__num3" localSheetId="3">#REF!</definedName>
    <definedName name="__num3">#REF!</definedName>
    <definedName name="__num4" localSheetId="3">#REF!</definedName>
    <definedName name="__num4">#REF!</definedName>
    <definedName name="__num5" localSheetId="3">#REF!</definedName>
    <definedName name="__num5">#REF!</definedName>
    <definedName name="__num6" localSheetId="3">#REF!</definedName>
    <definedName name="__num6">#REF!</definedName>
    <definedName name="__num7" localSheetId="3">#REF!</definedName>
    <definedName name="__num7">#REF!</definedName>
    <definedName name="__num8" localSheetId="3">#REF!</definedName>
    <definedName name="__num8">#REF!</definedName>
    <definedName name="__num9" localSheetId="3">#REF!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3">#REF!</definedName>
    <definedName name="__PJ50">#REF!</definedName>
    <definedName name="__pj51" localSheetId="3">#REF!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3">#REF!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3"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hidden="1">{#N/A,#N/A,TRUE,"1842CWN0"}</definedName>
    <definedName name="_abc2" localSheetId="2"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3">#REF!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3"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3">#REF!</definedName>
    <definedName name="_EST1">#REF!</definedName>
    <definedName name="_EST10" localSheetId="3">#REF!</definedName>
    <definedName name="_EST10">#REF!</definedName>
    <definedName name="_EST11" localSheetId="3">#REF!</definedName>
    <definedName name="_EST11">#REF!</definedName>
    <definedName name="_EST12" localSheetId="3">#REF!</definedName>
    <definedName name="_EST12">#REF!</definedName>
    <definedName name="_EST13" localSheetId="3">#REF!</definedName>
    <definedName name="_EST13">#REF!</definedName>
    <definedName name="_EST14" localSheetId="3">#REF!</definedName>
    <definedName name="_EST14">#REF!</definedName>
    <definedName name="_EST15" localSheetId="3">#REF!</definedName>
    <definedName name="_EST15">#REF!</definedName>
    <definedName name="_EST16" localSheetId="3">#REF!</definedName>
    <definedName name="_EST16">#REF!</definedName>
    <definedName name="_EST17" localSheetId="3">#REF!</definedName>
    <definedName name="_EST17">#REF!</definedName>
    <definedName name="_EST18" localSheetId="3">#REF!</definedName>
    <definedName name="_EST18">#REF!</definedName>
    <definedName name="_EST19" localSheetId="3">#REF!</definedName>
    <definedName name="_EST19">#REF!</definedName>
    <definedName name="_EST2" localSheetId="3">#REF!</definedName>
    <definedName name="_EST2">#REF!</definedName>
    <definedName name="_EST3" localSheetId="3">#REF!</definedName>
    <definedName name="_EST3">#REF!</definedName>
    <definedName name="_EST4" localSheetId="3">#REF!</definedName>
    <definedName name="_EST4">#REF!</definedName>
    <definedName name="_EST5" localSheetId="3">#REF!</definedName>
    <definedName name="_EST5">#REF!</definedName>
    <definedName name="_EST6" localSheetId="3">#REF!</definedName>
    <definedName name="_EST6">#REF!</definedName>
    <definedName name="_EST7" localSheetId="3">#REF!</definedName>
    <definedName name="_EST7">#REF!</definedName>
    <definedName name="_EST8" localSheetId="3">#REF!</definedName>
    <definedName name="_EST8">#REF!</definedName>
    <definedName name="_EST9" localSheetId="3">#REF!</definedName>
    <definedName name="_EST9">#REF!</definedName>
    <definedName name="_EXC1" localSheetId="3">#REF!</definedName>
    <definedName name="_EXC1">#REF!</definedName>
    <definedName name="_EXC10" localSheetId="3">#REF!</definedName>
    <definedName name="_EXC10">#REF!</definedName>
    <definedName name="_EXC11" localSheetId="3">#REF!</definedName>
    <definedName name="_EXC11">#REF!</definedName>
    <definedName name="_EXC12" localSheetId="3">#REF!</definedName>
    <definedName name="_EXC12">#REF!</definedName>
    <definedName name="_EXC2" localSheetId="3">#REF!</definedName>
    <definedName name="_EXC2">#REF!</definedName>
    <definedName name="_EXC3" localSheetId="3">#REF!</definedName>
    <definedName name="_EXC3">#REF!</definedName>
    <definedName name="_EXC4" localSheetId="3">#REF!</definedName>
    <definedName name="_EXC4">#REF!</definedName>
    <definedName name="_EXC5" localSheetId="3">#REF!</definedName>
    <definedName name="_EXC5">#REF!</definedName>
    <definedName name="_EXC6" localSheetId="3">#REF!</definedName>
    <definedName name="_EXC6">#REF!</definedName>
    <definedName name="_EXC7" localSheetId="3">#REF!</definedName>
    <definedName name="_EXC7">#REF!</definedName>
    <definedName name="_EXC8" localSheetId="3">#REF!</definedName>
    <definedName name="_EXC8">#REF!</definedName>
    <definedName name="_EXC9" localSheetId="3">#REF!</definedName>
    <definedName name="_EXC9">#REF!</definedName>
    <definedName name="_F" localSheetId="3">'INDICAR CÓDIGO DEL ITEM DE PAGO'!ERR</definedName>
    <definedName name="_F">[0]!ERR</definedName>
    <definedName name="_F10">#REF!</definedName>
    <definedName name="_FC">#REF!</definedName>
    <definedName name="_Fill" localSheetId="3" hidden="1">#REF!</definedName>
    <definedName name="_Fill" hidden="1">#REF!</definedName>
    <definedName name="_xlnm._FilterDatabase" localSheetId="0" hidden="1">'PRESUPUESTO OFICIAL (Entidad)'!$G$12:$G$40</definedName>
    <definedName name="_xlnm._FilterDatabase" localSheetId="1" hidden="1">'PROPUESTA ECONOMICA(Proponente)'!$G$12:$G$41</definedName>
    <definedName name="_FS01" localSheetId="3">'INDICAR CÓDIGO DEL ITEM DE PAGO'!ERR</definedName>
    <definedName name="_FS01">[0]!ERR</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3"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ECONOMICA(Proponente)'!#REF!</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3"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3"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3"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localSheetId="2" hidden="1">{#N/A,#N/A,TRUE,"1842CWN0"}</definedName>
    <definedName name="_hhg1" hidden="1">{#N/A,#N/A,TRUE,"1842CWN0"}</definedName>
    <definedName name="_i4" localSheetId="2" hidden="1">{"via1",#N/A,TRUE,"general";"via2",#N/A,TRUE,"general";"via3",#N/A,TRUE,"general"}</definedName>
    <definedName name="_i4" localSheetId="3"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3"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3"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3">#REF!</definedName>
    <definedName name="_IPC2002">#REF!</definedName>
    <definedName name="_IVA1">#REF!</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3"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3"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hidden="1">#REF!</definedName>
    <definedName name="_Key11" localSheetId="2"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3">#REF!</definedName>
    <definedName name="_lar03">#REF!</definedName>
    <definedName name="_LEY80">#REF!</definedName>
    <definedName name="_m3" localSheetId="2" hidden="1">{"via1",#N/A,TRUE,"general";"via2",#N/A,TRUE,"general";"via3",#N/A,TRUE,"general"}</definedName>
    <definedName name="_m3" localSheetId="3"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3"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3"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3">#REF!</definedName>
    <definedName name="_MA2">#REF!</definedName>
    <definedName name="_MAT1">#REF!</definedName>
    <definedName name="_MOD1">#REF!</definedName>
    <definedName name="_mun2" localSheetId="3">[19]PESOS!#REF!</definedName>
    <definedName name="_mun2">[19]PESOS!#REF!</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3"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3">#REF!</definedName>
    <definedName name="_num10">#REF!</definedName>
    <definedName name="_num2" localSheetId="3">#REF!</definedName>
    <definedName name="_num2">#REF!</definedName>
    <definedName name="_num3" localSheetId="3">#REF!</definedName>
    <definedName name="_num3">#REF!</definedName>
    <definedName name="_num4" localSheetId="3">#REF!</definedName>
    <definedName name="_num4">#REF!</definedName>
    <definedName name="_num5" localSheetId="3">#REF!</definedName>
    <definedName name="_num5">#REF!</definedName>
    <definedName name="_num6" localSheetId="3">#REF!</definedName>
    <definedName name="_num6">#REF!</definedName>
    <definedName name="_num7" localSheetId="3">#REF!</definedName>
    <definedName name="_num7">#REF!</definedName>
    <definedName name="_num8" localSheetId="3">#REF!</definedName>
    <definedName name="_num8">#REF!</definedName>
    <definedName name="_num9" localSheetId="3">#REF!</definedName>
    <definedName name="_num9">#REF!</definedName>
    <definedName name="_nyn7" localSheetId="2" hidden="1">{"via1",#N/A,TRUE,"general";"via2",#N/A,TRUE,"general";"via3",#N/A,TRUE,"general"}</definedName>
    <definedName name="_nyn7" localSheetId="3"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3"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localSheetId="3"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2" hidden="1">#REF!</definedName>
    <definedName name="_Parse_Out" hidden="1">'[3]7422CW00'!#REF!</definedName>
    <definedName name="_PJ50" localSheetId="3">#REF!</definedName>
    <definedName name="_PJ50">#REF!</definedName>
    <definedName name="_pj51" localSheetId="3">#REF!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3" hidden="1">{"via1",#N/A,TRUE,"general";"via2",#N/A,TRUE,"general";"via3",#N/A,TRUE,"general"}</definedName>
    <definedName name="_r4r" hidden="1">{"via1",#N/A,TRUE,"general";"via2",#N/A,TRUE,"general";"via3",#N/A,TRUE,"general"}</definedName>
    <definedName name="_REC1">"Rectángulo 31"</definedName>
    <definedName name="_ref4" localSheetId="3">#REF!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3"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3"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3" hidden="1">#REF!</definedName>
    <definedName name="_Sort" hidden="1">#REF!</definedName>
    <definedName name="_srn001" localSheetId="3">#REF!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3"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3"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3"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3"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3"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3"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localSheetId="2" hidden="1">#REF!</definedName>
    <definedName name="_unj1" hidden="1">[8]INST!#REF!</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3"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3"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3"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3"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3"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3"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3"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3"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3"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3">'[23]DUB-823'!#REF!</definedName>
    <definedName name="a">'[23]DUB-823'!#REF!</definedName>
    <definedName name="A_1">#REF!</definedName>
    <definedName name="A_impresión_IM" localSheetId="3">#REF!</definedName>
    <definedName name="A_impresión_IM">#REF!</definedName>
    <definedName name="A18A200">[24]ESPEC!#REF!</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3">'INDICAR CÓDIGO DEL ITEM DE PAGO'!ERR</definedName>
    <definedName name="aa">[0]!ERR</definedName>
    <definedName name="AAA" localSheetId="3">'INDICAR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3">#REF!</definedName>
    <definedName name="ad">#REF!</definedName>
    <definedName name="adasd">#REF!</definedName>
    <definedName name="ADFGSDB" localSheetId="2" hidden="1">{"via1",#N/A,TRUE,"general";"via2",#N/A,TRUE,"general";"via3",#N/A,TRUE,"general"}</definedName>
    <definedName name="ADFGSDB" localSheetId="3"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3"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3" hidden="1">{"via1",#N/A,TRUE,"general";"via2",#N/A,TRUE,"general";"via3",#N/A,TRUE,"general"}</definedName>
    <definedName name="agdsgg" hidden="1">{"via1",#N/A,TRUE,"general";"via2",#N/A,TRUE,"general";"via3",#N/A,TRUE,"general"}</definedName>
    <definedName name="aida">#REF!</definedName>
    <definedName name="aida1">#REF!</definedName>
    <definedName name="AIU" localSheetId="3">#REF!</definedName>
    <definedName name="AIU">#REF!</definedName>
    <definedName name="AIU_01">#REF!</definedName>
    <definedName name="AIU_1">#REF!</definedName>
    <definedName name="AIU_2">#REF!</definedName>
    <definedName name="AjustDelAIU" localSheetId="3">#REF!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ALISIS_CUADRILLAS__">#REF!</definedName>
    <definedName name="ANALISIS_UNITARIOS__">#REF!</definedName>
    <definedName name="ANCLAJE" localSheetId="3">'[33]MC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3">#REF!</definedName>
    <definedName name="APU_directos">#REF!</definedName>
    <definedName name="APU221.1" localSheetId="3">#REF!</definedName>
    <definedName name="APU221.1">#REF!</definedName>
    <definedName name="APU221.2" localSheetId="3">#REF!</definedName>
    <definedName name="APU221.2">#REF!</definedName>
    <definedName name="aq" localSheetId="3">'INDICAR CÓDIGO DEL ITEM DE PAGO'!ERR</definedName>
    <definedName name="aq">[0]!ERR</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'APU (Entidad)'!$A$1:$H$95</definedName>
    <definedName name="_xlnm.Print_Area" localSheetId="3">'INDICAR CÓDIGO DEL ITEM DE PAGO'!$A$1:$Q$94</definedName>
    <definedName name="_xlnm.Print_Area" localSheetId="0">'PRESUPUESTO OFICIAL (Entidad)'!$A$1:$K$58</definedName>
    <definedName name="_xlnm.Print_Area" localSheetId="1">'PROPUESTA ECONOMICA(Proponente)'!$A$1:$K$61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3">'INDICAR CÓDIGO DEL ITEM DE PAGO'!ERR</definedName>
    <definedName name="armuve">[0]!ERR</definedName>
    <definedName name="ARP">#REF!</definedName>
    <definedName name="ARS">#REF!</definedName>
    <definedName name="as" localSheetId="3">'INDICAR CÓDIGO DEL ITEM DE PAGO'!ERR</definedName>
    <definedName name="as">[0]!ERR</definedName>
    <definedName name="ASB">[6]AASHTO!$A$8:$F$11</definedName>
    <definedName name="ASD" localSheetId="2" hidden="1">{"via1",#N/A,TRUE,"general";"via2",#N/A,TRUE,"general";"via3",#N/A,TRUE,"general"}</definedName>
    <definedName name="ASD" localSheetId="3"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3"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3">'INDICAR CÓDIGO DEL ITEM DE PAGO'!ERR</definedName>
    <definedName name="ASDFGHJKLÑ">[0]!ERR</definedName>
    <definedName name="asfasd" localSheetId="2"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3"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3">#REF!</definedName>
    <definedName name="auto1">#REF!</definedName>
    <definedName name="auto123" localSheetId="3">#REF!</definedName>
    <definedName name="auto123">#REF!</definedName>
    <definedName name="auto2" localSheetId="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3">#REF!</definedName>
    <definedName name="AW">#REF!</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3" hidden="1">{"via1",#N/A,TRUE,"general";"via2",#N/A,TRUE,"general";"via3",#N/A,TRUE,"general"}</definedName>
    <definedName name="B" hidden="1">{"via1",#N/A,TRUE,"general";"via2",#N/A,TRUE,"general";"via3",#N/A,TRUE,"general"}</definedName>
    <definedName name="Bajo_L">[32]Tabla!$A$1:$A$5</definedName>
    <definedName name="bASE" localSheetId="3">#REF!</definedName>
    <definedName name="Base">#REF!</definedName>
    <definedName name="Base_datos_IM">#REF!</definedName>
    <definedName name="base1">#REF!</definedName>
    <definedName name="base2">#REF!</definedName>
    <definedName name="basedatos">[42]Hoja1!$A$4:$BZ$55</definedName>
    <definedName name="_xlnm.Database" localSheetId="3">#REF!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3">'INDICAR CÓDIGO DEL ITEM DE PAGO'!ERR</definedName>
    <definedName name="BB">[0]!ERR</definedName>
    <definedName name="bbbbbb" localSheetId="2"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3"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3"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3">#REF!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3"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3"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3"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#REF!</definedName>
    <definedName name="C_" localSheetId="3">#REF!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3">#REF!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3">#REF!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3">'[51]A. P. U.'!#REF!</definedName>
    <definedName name="CCCCCC">'[51]A. P. U.'!#REF!</definedName>
    <definedName name="CCT">#REF!</definedName>
    <definedName name="ccto210" localSheetId="3">#REF!</definedName>
    <definedName name="ccto210">#REF!</definedName>
    <definedName name="cd">[52]Hoja1!$C$81</definedName>
    <definedName name="cdcdc" localSheetId="2" hidden="1">{"via1",#N/A,TRUE,"general";"via2",#N/A,TRUE,"general";"via3",#N/A,TRUE,"general"}</definedName>
    <definedName name="cdcdc" localSheetId="3"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 localSheetId="3">[53]Insum!$A$3:$H$63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3">'INDICAR CÓDIGO DEL ITEM DE PAGO'!ERR</definedName>
    <definedName name="COPIA">[0]!ERR</definedName>
    <definedName name="COPIA1">#REF!</definedName>
    <definedName name="COPIA2">#REF!</definedName>
    <definedName name="copiao4" localSheetId="3">'INDICAR CÓDIGO DEL ITEM DE PAGO'!ERR</definedName>
    <definedName name="copiao4">[0]!ERR</definedName>
    <definedName name="corri" localSheetId="3">'INDICAR CÓDIGO DEL ITEM DE PAGO'!ERR</definedName>
    <definedName name="corri">[0]!ERR</definedName>
    <definedName name="COSTO_FRENTE">[57]BITACORA!$E$1:$E$65536</definedName>
    <definedName name="costo2" hidden="1">#REF!</definedName>
    <definedName name="COSTODIRECTO" localSheetId="3">#REF!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3">#REF!</definedName>
    <definedName name="CTA">#REF!</definedName>
    <definedName name="CTE">#REF!</definedName>
    <definedName name="CTR">'[3]7422CW00'!#REF!</definedName>
    <definedName name="CTRPAG">'[3]7422CW00'!#REF!</definedName>
    <definedName name="CUAL" localSheetId="3">'INDICAR CÓDIGO DEL ITEM DE PAGO'!ERR</definedName>
    <definedName name="CUAL">[0]!ERR</definedName>
    <definedName name="CUBS" localSheetId="3">#REF!</definedName>
    <definedName name="CUBS">#REF!</definedName>
    <definedName name="CUNET" localSheetId="2" hidden="1">{"via1",#N/A,TRUE,"general";"via2",#N/A,TRUE,"general";"via3",#N/A,TRUE,"general"}</definedName>
    <definedName name="CUNET" localSheetId="3"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3">#REF!</definedName>
    <definedName name="cv">#REF!</definedName>
    <definedName name="CVa">'[20]Cambio de Valv.'!$E$1:$E$65536</definedName>
    <definedName name="cvbcvbf" localSheetId="2"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3"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3"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3">'[23]GPI 526'!#REF!</definedName>
    <definedName name="dario">'[23]GPI 526'!#REF!</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3">#REF!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3">#REF!</definedName>
    <definedName name="Dbgcm">#REF!</definedName>
    <definedName name="dc">#REF!</definedName>
    <definedName name="Dcacm" localSheetId="3">#REF!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localSheetId="3" hidden="1">{"via1",#N/A,TRUE,"general";"via2",#N/A,TRUE,"general";"via3",#N/A,TRUE,"general"}</definedName>
    <definedName name="DCSDCTV" hidden="1">{"via1",#N/A,TRUE,"general";"via2",#N/A,TRUE,"general";"via3",#N/A,TRUE,"general"}</definedName>
    <definedName name="dd" localSheetId="3">#REF!</definedName>
    <definedName name="dd">#REF!</definedName>
    <definedName name="ddd" localSheetId="2" hidden="1">{"via1",#N/A,TRUE,"general";"via2",#N/A,TRUE,"general";"via3",#N/A,TRUE,"general"}</definedName>
    <definedName name="ddd" localSheetId="3" hidden="1">{"via1",#N/A,TRUE,"general";"via2",#N/A,TRUE,"general";"via3",#N/A,TRUE,"general"}</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3"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3" hidden="1">{"via1",#N/A,TRUE,"general";"via2",#N/A,TRUE,"general";"via3",#N/A,TRUE,"general"}</definedName>
    <definedName name="defd" hidden="1">{"via1",#N/A,TRUE,"general";"via2",#N/A,TRUE,"general";"via3",#N/A,TRUE,"general"}</definedName>
    <definedName name="demanto" localSheetId="3">#REF!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3">#REF!</definedName>
    <definedName name="DEX">#REF!</definedName>
    <definedName name="DF">[64]Cronograma!#REF!</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3"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3"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3"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3"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3"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3"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3"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3"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3"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3">#REF!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localSheetId="3"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3"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3"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3"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3"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3" hidden="1">{"via1",#N/A,TRUE,"general";"via2",#N/A,TRUE,"general";"via3",#N/A,TRUE,"general"}</definedName>
    <definedName name="edgfhmn" hidden="1">{"via1",#N/A,TRUE,"general";"via2",#N/A,TRUE,"general";"via3",#N/A,TRUE,"general"}</definedName>
    <definedName name="EE" localSheetId="3">'INDICAR CÓDIGO DEL ITEM DE PAGO'!ERR</definedName>
    <definedName name="EE">[0]!ERR</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3"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3"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3">#REF!</definedName>
    <definedName name="emanto">#REF!</definedName>
    <definedName name="eme" localSheetId="3">'INDICAR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3">#REF!</definedName>
    <definedName name="ENTRADASP">#REF!</definedName>
    <definedName name="EPECIALIDAD_SIDOE">[12]Tablas!#REF!</definedName>
    <definedName name="equipo">[69]Equipo!$A$7:$A$65536</definedName>
    <definedName name="EQUIPO1">#REF!</definedName>
    <definedName name="EQUIPOS" localSheetId="3">'[70]TABLA EQUIPOS'!$A$3:$D$70</definedName>
    <definedName name="Equipos">#REF!</definedName>
    <definedName name="EQUIPOS1">#REF!</definedName>
    <definedName name="eqw" localSheetId="2" hidden="1">{"via1",#N/A,TRUE,"general";"via2",#N/A,TRUE,"general";"via3",#N/A,TRUE,"general"}</definedName>
    <definedName name="eqw" localSheetId="3" hidden="1">{"via1",#N/A,TRUE,"general";"via2",#N/A,TRUE,"general";"via3",#N/A,TRUE,"general"}</definedName>
    <definedName name="eqw" hidden="1">{"via1",#N/A,TRUE,"general";"via2",#N/A,TRUE,"general";"via3",#N/A,TRUE,"general"}</definedName>
    <definedName name="ERE_ART">[45]steel!$B$8:$B$47</definedName>
    <definedName name="erfg" localSheetId="2"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3"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3"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3"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3"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3"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3"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3"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3"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3"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3"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3"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3">'INDICAR CÓDIGO DEL ITEM DE PAGO'!ERR</definedName>
    <definedName name="ES">[0]!ERR</definedName>
    <definedName name="ESA">#REF!</definedName>
    <definedName name="ESE">#REF!</definedName>
    <definedName name="ESPE">#REF!</definedName>
    <definedName name="ESPECIFICACION" localSheetId="3">#REF!</definedName>
    <definedName name="ESPECIFICACION">#REF!</definedName>
    <definedName name="Especificación" localSheetId="3">#REF!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localSheetId="2" hidden="1">{#N/A,#N/A,TRUE,"INGENIERIA";#N/A,#N/A,TRUE,"COMPRAS";#N/A,#N/A,TRUE,"DIRECCION";#N/A,#N/A,TRUE,"RESUMEN"}</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localSheetId="3" hidden="1">{"via1",#N/A,TRUE,"general";"via2",#N/A,TRUE,"general";"via3",#N/A,TRUE,"general"}</definedName>
    <definedName name="etertgg" hidden="1">{"via1",#N/A,TRUE,"general";"via2",#N/A,TRUE,"general";"via3",#N/A,TRUE,"general"}</definedName>
    <definedName name="etertt" localSheetId="2" hidden="1">{#N/A,#N/A,TRUE,"1842CWN0"}</definedName>
    <definedName name="etertt" hidden="1">{#N/A,#N/A,TRUE,"1842CWN0"}</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3"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3"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3">#REF!</definedName>
    <definedName name="EXC">#REF!</definedName>
    <definedName name="EXCAV_1">#REF!</definedName>
    <definedName name="EXCAV_2">#REF!</definedName>
    <definedName name="exCEL" localSheetId="3">#REF!</definedName>
    <definedName name="exCEL">#REF!</definedName>
    <definedName name="Excel_BuiltIn_Print_Area_3" localSheetId="3">#REF!</definedName>
    <definedName name="Excel_BuiltIn_Print_Area_3">#REF!</definedName>
    <definedName name="Excel_BuiltIn_Print_Area_3_X" localSheetId="3">#REF!</definedName>
    <definedName name="Excel_BuiltIn_Print_Area_3_X">#REF!</definedName>
    <definedName name="Excel_BuiltIn_Print_Titles_10" localSheetId="3">[23]SKJ452!#REF!</definedName>
    <definedName name="Excel_BuiltIn_Print_Titles_10">[23]SKJ452!#REF!</definedName>
    <definedName name="Excel_BuiltIn_Print_Titles_11" localSheetId="3">[23]ITA878!#REF!</definedName>
    <definedName name="Excel_BuiltIn_Print_Titles_11">[23]ITA878!#REF!</definedName>
    <definedName name="Excel_BuiltIn_Print_Titles_12" localSheetId="3">'[23]AEA-944'!#REF!</definedName>
    <definedName name="Excel_BuiltIn_Print_Titles_12">'[23]AEA-944'!#REF!</definedName>
    <definedName name="Excel_BuiltIn_Print_Titles_13" localSheetId="3">'[23]DUB-823'!#REF!</definedName>
    <definedName name="Excel_BuiltIn_Print_Titles_13">'[23]DUB-823'!#REF!</definedName>
    <definedName name="Excel_BuiltIn_Print_Titles_14" localSheetId="3">'[23]GPI 526'!#REF!</definedName>
    <definedName name="Excel_BuiltIn_Print_Titles_14">'[23]GPI 526'!#REF!</definedName>
    <definedName name="Excel_BuiltIn_Print_Titles_15" localSheetId="3">#REF!</definedName>
    <definedName name="Excel_BuiltIn_Print_Titles_15">#REF!</definedName>
    <definedName name="Excel_BuiltIn_Print_Titles_16" localSheetId="3">#REF!</definedName>
    <definedName name="Excel_BuiltIn_Print_Titles_16">#REF!</definedName>
    <definedName name="Excel_BuiltIn_Print_Titles_17" localSheetId="3">#REF!</definedName>
    <definedName name="Excel_BuiltIn_Print_Titles_17">#REF!</definedName>
    <definedName name="Excel_BuiltIn_Print_Titles_18" localSheetId="3">#REF!</definedName>
    <definedName name="Excel_BuiltIn_Print_Titles_18">#REF!</definedName>
    <definedName name="Excel_BuiltIn_Print_Titles_19" localSheetId="3">[23]XXJ617!#REF!</definedName>
    <definedName name="Excel_BuiltIn_Print_Titles_19">[23]XXJ617!#REF!</definedName>
    <definedName name="Excel_BuiltIn_Print_Titles_20" localSheetId="3">#REF!</definedName>
    <definedName name="Excel_BuiltIn_Print_Titles_20">#REF!</definedName>
    <definedName name="Excel_BuiltIn_Print_Titles_21" localSheetId="3">[23]SNG_855!#REF!</definedName>
    <definedName name="Excel_BuiltIn_Print_Titles_21">[23]SNG_855!#REF!</definedName>
    <definedName name="Excel_BuiltIn_Print_Titles_23" localSheetId="3">#REF!</definedName>
    <definedName name="Excel_BuiltIn_Print_Titles_23">#REF!</definedName>
    <definedName name="Excel_BuiltIn_Print_Titles_3" localSheetId="3">#REF!</definedName>
    <definedName name="Excel_BuiltIn_Print_Titles_3">#REF!</definedName>
    <definedName name="Excel_BuiltIn_Print_Titles_5" localSheetId="3">'[23]VEA 374'!#REF!</definedName>
    <definedName name="Excel_BuiltIn_Print_Titles_5">'[23]VEA 374'!#REF!</definedName>
    <definedName name="Excel_BuiltIn_Print_Titles_5_XX" localSheetId="3">'[23]VEA 374'!#REF!</definedName>
    <definedName name="Excel_BuiltIn_Print_Titles_5_XX">'[23]VEA 374'!#REF!</definedName>
    <definedName name="Excel_BuiltIn_Print_Titles_6" localSheetId="3">#REF!</definedName>
    <definedName name="Excel_BuiltIn_Print_Titles_6">#REF!</definedName>
    <definedName name="Excel_BuiltIn_Print_Titles_7" localSheetId="3">[23]HFB024!#REF!</definedName>
    <definedName name="Excel_BuiltIn_Print_Titles_7">[23]HFB024!#REF!</definedName>
    <definedName name="Excel_BuiltIn_Print_Titles_8" localSheetId="3">#REF!</definedName>
    <definedName name="Excel_BuiltIn_Print_Titles_8">#REF!</definedName>
    <definedName name="Excel_BuiltIn_Print_Titles_9" localSheetId="3">[23]PAJ825!#REF!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3">'INDICAR CÓDIGO DEL ITEM DE PAGO'!ERR</definedName>
    <definedName name="FD">[0]!ERR</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3"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3"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3">'[37]Res-Accide-10'!#REF!</definedName>
    <definedName name="fer">'[37]Res-Accide-10'!#REF!</definedName>
    <definedName name="ferfer" localSheetId="2" hidden="1">{"via1",#N/A,TRUE,"general";"via2",#N/A,TRUE,"general";"via3",#N/A,TRUE,"general"}</definedName>
    <definedName name="ferfer" localSheetId="3" hidden="1">{"via1",#N/A,TRUE,"general";"via2",#N/A,TRUE,"general";"via3",#N/A,TRUE,"general"}</definedName>
    <definedName name="ferfer" hidden="1">{"via1",#N/A,TRUE,"general";"via2",#N/A,TRUE,"general";"via3",#N/A,TRUE,"general"}</definedName>
    <definedName name="ff" localSheetId="3">'INDICAR CÓDIGO DEL ITEM DE PAGO'!ERR</definedName>
    <definedName name="ff">[0]!ERR</definedName>
    <definedName name="fff" localSheetId="2"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3"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3">'INDICAR CÓDIGO DEL ITEM DE PAGO'!ERR</definedName>
    <definedName name="fg">[0]!ERR</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3"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3"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3"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3"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3" hidden="1">{"via1",#N/A,TRUE,"general";"via2",#N/A,TRUE,"general";"via3",#N/A,TRUE,"general"}</definedName>
    <definedName name="fhfgh" hidden="1">{"via1",#N/A,TRUE,"general";"via2",#N/A,TRUE,"general";"via3",#N/A,TRUE,"general"}</definedName>
    <definedName name="fhg" localSheetId="2" hidden="1">{#N/A,#N/A,TRUE,"1842CWN0"}</definedName>
    <definedName name="fhg" hidden="1">{#N/A,#N/A,TRUE,"1842CWN0"}</definedName>
    <definedName name="fhgh" localSheetId="2"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3">'INDICAR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3"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_02">#N/A</definedName>
    <definedName name="fu" localSheetId="3">'INDICAR CÓDIGO DEL ITEM DE PAGO'!ERR</definedName>
    <definedName name="fu">[0]!ERR</definedName>
    <definedName name="Full_Print">#REF!</definedName>
    <definedName name="fwff" localSheetId="2" hidden="1">{"via1",#N/A,TRUE,"general";"via2",#N/A,TRUE,"general";"via3",#N/A,TRUE,"general"}</definedName>
    <definedName name="fwff" localSheetId="3"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3">#REF!</definedName>
    <definedName name="GAJ">#REF!</definedName>
    <definedName name="GAS">[12]Tablas!#REF!</definedName>
    <definedName name="gba" localSheetId="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localSheetId="3" hidden="1">{"via1",#N/A,TRUE,"general";"via2",#N/A,TRUE,"general";"via3",#N/A,TRUE,"general"}</definedName>
    <definedName name="geg" hidden="1">{"via1",#N/A,TRUE,"general";"via2",#N/A,TRUE,"general";"via3",#N/A,TRUE,"general"}</definedName>
    <definedName name="GENERAL">#REF!</definedName>
    <definedName name="GENERAL1">#REF!</definedName>
    <definedName name="Geotex" localSheetId="3">#REF!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3"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3"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3"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3"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3">'INDICAR CÓDIGO DEL ITEM DE PAGO'!ERR</definedName>
    <definedName name="GGG">[0]!ERR</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3"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3"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3" hidden="1">{"via1",#N/A,TRUE,"general";"via2",#N/A,TRUE,"general";"via3",#N/A,TRUE,"general"}</definedName>
    <definedName name="gggtgd" hidden="1">{"via1",#N/A,TRUE,"general";"via2",#N/A,TRUE,"general";"via3",#N/A,TRUE,"general"}</definedName>
    <definedName name="ggjgjkg" localSheetId="2" hidden="1">{#N/A,#N/A,TRUE,"1842CWN0"}</definedName>
    <definedName name="ggjgjkg" hidden="1">{#N/A,#N/A,TRUE,"1842CWN0"}</definedName>
    <definedName name="ggtgt" localSheetId="2"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hidden="1">{#N/A,#N/A,TRUE,"1842CWN0"}</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3"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#REF!</definedName>
    <definedName name="GRAF3" localSheetId="3">#REF!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3"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#REF!</definedName>
    <definedName name="GRUPO123" localSheetId="3">#REF!</definedName>
    <definedName name="GRUPO123">#REF!</definedName>
    <definedName name="GRUPO13" localSheetId="3">#REF!</definedName>
    <definedName name="GRUPO13">#REF!</definedName>
    <definedName name="GRUPO2" localSheetId="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3"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3">#REF!</definedName>
    <definedName name="GTRE">#REF!</definedName>
    <definedName name="h">#REF!</definedName>
    <definedName name="H_pump">#REF!</definedName>
    <definedName name="h9h" localSheetId="2" hidden="1">{"via1",#N/A,TRUE,"general";"via2",#N/A,TRUE,"general";"via3",#N/A,TRUE,"general"}</definedName>
    <definedName name="h9h" localSheetId="3"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3"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3"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localSheetId="3"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3"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3"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3">'INDICAR CÓDIGO DEL ITEM DE PAGO'!ERR</definedName>
    <definedName name="hh">[0]!ERR</definedName>
    <definedName name="hhg" localSheetId="2" hidden="1">{#N/A,#N/A,TRUE,"1842CWN0"}</definedName>
    <definedName name="hhg" hidden="1">{#N/A,#N/A,TRUE,"1842CWN0"}</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3"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3"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3"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3"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3">'INDICAR CÓDIGO DEL ITEM DE PAGO'!ERR</definedName>
    <definedName name="HK">[0]!ERR</definedName>
    <definedName name="HM">#REF!</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3">#REF!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3"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3"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3" hidden="1">{"via1",#N/A,TRUE,"general";"via2",#N/A,TRUE,"general";"via3",#N/A,TRUE,"general"}</definedName>
    <definedName name="hytirs" hidden="1">{"via1",#N/A,TRUE,"general";"via2",#N/A,TRUE,"general";"via3",#N/A,TRUE,"general"}</definedName>
    <definedName name="I" localSheetId="3">#REF!</definedName>
    <definedName name="I">#REF!</definedName>
    <definedName name="i0">#REF!</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3">'INDICAR CÓDIGO DEL ITEM DE PAGO'!ERR</definedName>
    <definedName name="ID">[0]!ERR</definedName>
    <definedName name="IF" localSheetId="3">'[51]A. P. U.'!#REF!</definedName>
    <definedName name="IF">'[51]A. P. U.'!#REF!</definedName>
    <definedName name="Ig">#REF!</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3"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3">#REF!</definedName>
    <definedName name="INDICE">#REF!</definedName>
    <definedName name="inf" localSheetId="3">#REF!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3">[82]Insumos!#REF!</definedName>
    <definedName name="Insumos_auxiliares">[82]Insumos!#REF!</definedName>
    <definedName name="Insumos_basicos" localSheetId="3">#REF!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3">'INDICAR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3">#REF!</definedName>
    <definedName name="ITEM1">#REF!</definedName>
    <definedName name="ITEM15" localSheetId="3">#REF!</definedName>
    <definedName name="ITEM15">#REF!</definedName>
    <definedName name="ITEM2" localSheetId="3">#REF!</definedName>
    <definedName name="ITEM2">#REF!</definedName>
    <definedName name="item210.3" localSheetId="3">#REF!</definedName>
    <definedName name="item210.3">#REF!</definedName>
    <definedName name="item230.1" localSheetId="3">#REF!</definedName>
    <definedName name="item230.1">#REF!</definedName>
    <definedName name="ITEM3" localSheetId="3">#REF!</definedName>
    <definedName name="ITEM3">#REF!</definedName>
    <definedName name="item310" localSheetId="3">#REF!</definedName>
    <definedName name="item310">#REF!</definedName>
    <definedName name="item320.2" localSheetId="3">#REF!</definedName>
    <definedName name="item320.2">#REF!</definedName>
    <definedName name="item330.1" localSheetId="3">#REF!</definedName>
    <definedName name="item330.1">#REF!</definedName>
    <definedName name="item420" localSheetId="3">#REF!</definedName>
    <definedName name="item420">#REF!</definedName>
    <definedName name="item450.2P" localSheetId="3">#REF!</definedName>
    <definedName name="item450.2P">#REF!</definedName>
    <definedName name="item600.1" localSheetId="3">#REF!</definedName>
    <definedName name="item600.1">#REF!</definedName>
    <definedName name="item610.1" localSheetId="3">#REF!</definedName>
    <definedName name="item610.1">#REF!</definedName>
    <definedName name="item610.2" localSheetId="3">#REF!</definedName>
    <definedName name="item610.2">#REF!</definedName>
    <definedName name="item630.4" localSheetId="3">#REF!</definedName>
    <definedName name="item630.4">#REF!</definedName>
    <definedName name="item630.6" localSheetId="3">#REF!</definedName>
    <definedName name="item630.6">#REF!</definedName>
    <definedName name="item630.7" localSheetId="3">#REF!</definedName>
    <definedName name="item630.7">#REF!</definedName>
    <definedName name="item640.3" localSheetId="3">#REF!</definedName>
    <definedName name="item640.3">#REF!</definedName>
    <definedName name="item661" localSheetId="3">#REF!</definedName>
    <definedName name="item661">#REF!</definedName>
    <definedName name="item671" localSheetId="3">#REF!</definedName>
    <definedName name="item671">#REF!</definedName>
    <definedName name="item673.1" localSheetId="3">#REF!</definedName>
    <definedName name="item673.1">#REF!</definedName>
    <definedName name="item673.3" localSheetId="3">#REF!</definedName>
    <definedName name="item673.3">#REF!</definedName>
    <definedName name="item681" localSheetId="3">#REF!</definedName>
    <definedName name="item681">#REF!</definedName>
    <definedName name="item700.1" localSheetId="3">#REF!</definedName>
    <definedName name="item700.1">#REF!</definedName>
    <definedName name="item710.1" localSheetId="3">#REF!</definedName>
    <definedName name="item710.1">#REF!</definedName>
    <definedName name="item710.2" localSheetId="3">#REF!</definedName>
    <definedName name="item710.2">#REF!</definedName>
    <definedName name="item730.1" localSheetId="3">#REF!</definedName>
    <definedName name="item730.1">#REF!</definedName>
    <definedName name="item730.2" localSheetId="3">#REF!</definedName>
    <definedName name="item730.2">#REF!</definedName>
    <definedName name="item730.2.4" localSheetId="3">#REF!</definedName>
    <definedName name="item730.2.4">#REF!</definedName>
    <definedName name="item900.2" localSheetId="3">#REF!</definedName>
    <definedName name="item900.2">#REF!</definedName>
    <definedName name="ItemCodos">#REF!</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3"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#REF!</definedName>
    <definedName name="iwjer">#REF!</definedName>
    <definedName name="iyuiuyi" localSheetId="2" hidden="1">{"via1",#N/A,TRUE,"general";"via2",#N/A,TRUE,"general";"via3",#N/A,TRUE,"general"}</definedName>
    <definedName name="iyuiuyi" localSheetId="3"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3"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3"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3"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3">'INDICAR CÓDIGO DEL ITEM DE PAGO'!ERR</definedName>
    <definedName name="jj">[0]!ERR</definedName>
    <definedName name="jjfq" localSheetId="2"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 localSheetId="2" hidden="1">{#N/A,#N/A,FALSE,"Hoja1";#N/A,#N/A,FALSE,"Hoja2"}</definedName>
    <definedName name="JJJ" hidden="1">{#N/A,#N/A,FALSE,"Hoja1";#N/A,#N/A,FALSE,"Hoja2"}</definedName>
    <definedName name="jjjhjddfg" localSheetId="2"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3"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3">#REF!</definedName>
    <definedName name="jkl">#REF!</definedName>
    <definedName name="JOHNNY" localSheetId="3">'INDICAR CÓDIGO DEL ITEM DE PAGO'!ERR</definedName>
    <definedName name="JOHNNY">[0]!ERR</definedName>
    <definedName name="JRYJ" localSheetId="2" hidden="1">{"via1",#N/A,TRUE,"general";"via2",#N/A,TRUE,"general";"via3",#N/A,TRUE,"general"}</definedName>
    <definedName name="JRYJ" localSheetId="3"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3"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#REF!</definedName>
    <definedName name="jyjt7" localSheetId="2" hidden="1">{"via1",#N/A,TRUE,"general";"via2",#N/A,TRUE,"general";"via3",#N/A,TRUE,"general"}</definedName>
    <definedName name="jyjt7" localSheetId="3"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3">#REF!</definedName>
    <definedName name="K0F1">#REF!</definedName>
    <definedName name="K0F2" localSheetId="3">#REF!</definedName>
    <definedName name="K0F2">#REF!</definedName>
    <definedName name="K10ALO" localSheetId="3">#REF!</definedName>
    <definedName name="K10ALO">#REF!</definedName>
    <definedName name="K11ALO" localSheetId="3">#REF!</definedName>
    <definedName name="K11ALO">#REF!</definedName>
    <definedName name="K1F1" localSheetId="3">#REF!</definedName>
    <definedName name="K1F1">#REF!</definedName>
    <definedName name="K1F2" localSheetId="3">#REF!</definedName>
    <definedName name="K1F2">#REF!</definedName>
    <definedName name="K2F1" localSheetId="3">#REF!</definedName>
    <definedName name="K2F1">#REF!</definedName>
    <definedName name="K2F2" localSheetId="3">#REF!</definedName>
    <definedName name="K2F2">#REF!</definedName>
    <definedName name="K3F1" localSheetId="3">#REF!</definedName>
    <definedName name="K3F1">#REF!</definedName>
    <definedName name="K3F2" localSheetId="3">#REF!</definedName>
    <definedName name="K3F2">#REF!</definedName>
    <definedName name="K4F1" localSheetId="3">#REF!</definedName>
    <definedName name="K4F1">#REF!</definedName>
    <definedName name="K4F2" localSheetId="3">#REF!</definedName>
    <definedName name="K4F2">#REF!</definedName>
    <definedName name="K5F1" localSheetId="3">#REF!</definedName>
    <definedName name="K5F1">#REF!</definedName>
    <definedName name="K5F2" localSheetId="3">#REF!</definedName>
    <definedName name="K5F2">#REF!</definedName>
    <definedName name="K6F1" localSheetId="3">#REF!</definedName>
    <definedName name="K6F1">#REF!</definedName>
    <definedName name="K6F2" localSheetId="3">#REF!</definedName>
    <definedName name="K6F2">#REF!</definedName>
    <definedName name="K7F1" localSheetId="3">#REF!</definedName>
    <definedName name="K7F1">#REF!</definedName>
    <definedName name="K7F2" localSheetId="3">#REF!</definedName>
    <definedName name="K7F2">#REF!</definedName>
    <definedName name="K8ALO" localSheetId="3">#REF!</definedName>
    <definedName name="K8ALO">#REF!</definedName>
    <definedName name="K8F1" localSheetId="3">#REF!</definedName>
    <definedName name="K8F1">#REF!</definedName>
    <definedName name="K8F2" localSheetId="3">#REF!</definedName>
    <definedName name="K8F2">#REF!</definedName>
    <definedName name="K9ALO" localSheetId="3">#REF!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3"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3"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3">'INDICAR CÓDIGO DEL ITEM DE PAGO'!ERR</definedName>
    <definedName name="kl">[0]!ERR</definedName>
    <definedName name="klklk" localSheetId="3">#REF!</definedName>
    <definedName name="klklk">#REF!</definedName>
    <definedName name="km">#REF!</definedName>
    <definedName name="krtrk" localSheetId="2" hidden="1">{"via1",#N/A,TRUE,"general";"via2",#N/A,TRUE,"general";"via3",#N/A,TRUE,"general"}</definedName>
    <definedName name="krtrk" localSheetId="3"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3">#REF!</definedName>
    <definedName name="LICITACION">#REF!</definedName>
    <definedName name="LINEA" localSheetId="3">[85]CONT_ADI!#REF!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3"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localSheetId="2"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localSheetId="3"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3">#REF!</definedName>
    <definedName name="LOCALIZACION_Y_REPLANTEO">#REF!</definedName>
    <definedName name="LOGO" localSheetId="3">'INDICAR CÓDIGO DEL ITEM DE PAGO'!ERR</definedName>
    <definedName name="LOGO">[0]!ERR</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3" hidden="1">{"via1",#N/A,TRUE,"general";"via2",#N/A,TRUE,"general";"via3",#N/A,TRUE,"general"}</definedName>
    <definedName name="lplpl" hidden="1">{"via1",#N/A,TRUE,"general";"via2",#N/A,TRUE,"general";"via3",#N/A,TRUE,"general"}</definedName>
    <definedName name="lt">#REF!</definedName>
    <definedName name="lun" localSheetId="3">'[37]Res-Accide-10'!#REF!</definedName>
    <definedName name="lun">'[37]Res-Accide-10'!#REF!</definedName>
    <definedName name="lv">#REF!</definedName>
    <definedName name="m">#REF!</definedName>
    <definedName name="MA" localSheetId="3">'[37]Res-Accide-10'!#REF!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3" hidden="1">{"via1",#N/A,TRUE,"general";"via2",#N/A,TRUE,"general";"via3",#N/A,TRUE,"general"}</definedName>
    <definedName name="maow" hidden="1">{"via1",#N/A,TRUE,"general";"via2",#N/A,TRUE,"general";"via3",#N/A,TRUE,"general"}</definedName>
    <definedName name="MAQUINAR" localSheetId="3">[53]Insum!$A$68:$H$98</definedName>
    <definedName name="MAQUINAR">[54]Insum!$A$68:$H$98</definedName>
    <definedName name="mar" localSheetId="3">'[37]Res-Accide-10'!#REF!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AT" localSheetId="3">#REF!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3">#REF!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3"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3"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3"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A" localSheetId="2" hidden="1">{#N/A,#N/A,FALSE,"Hoja1";#N/A,#N/A,FALSE,"Hoja2"}</definedName>
    <definedName name="MOA" hidden="1">{#N/A,#N/A,FALSE,"Hoja1";#N/A,#N/A,FALSE,"Hoja2"}</definedName>
    <definedName name="MOD">#REF!</definedName>
    <definedName name="MODIVejec" localSheetId="2" hidden="1">{#N/A,#N/A,FALSE,"Hoja1";#N/A,#N/A,FALSE,"Hoja2"}</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localSheetId="2" hidden="1">{#N/A,#N/A,FALSE,"Hoja1";#N/A,#N/A,FALSE,"Hoja2"}</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localSheetId="3"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3"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3"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3"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3"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3" hidden="1">{"via1",#N/A,TRUE,"general";"via2",#N/A,TRUE,"general";"via3",#N/A,TRUE,"general"}</definedName>
    <definedName name="nnnnnh" hidden="1">{"via1",#N/A,TRUE,"general";"via2",#N/A,TRUE,"general";"via3",#N/A,TRUE,"general"}</definedName>
    <definedName name="NO" localSheetId="3">'INDICAR CÓDIGO DEL ITEM DE PAGO'!ERR</definedName>
    <definedName name="NO">[0]!ERR</definedName>
    <definedName name="No_desarrolladas">'[27]Reservas de Petróleo'!$A$2,'[27]Reservas de Petróleo'!$A$1,'[27]Reservas de Petróleo'!$D$4,'[27]Reservas de Petróleo'!$G$1:$G$65536</definedName>
    <definedName name="NOMBRE" localSheetId="3">#REF!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3">#REF!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º1" localSheetId="3">#REF!</definedName>
    <definedName name="º1">#REF!</definedName>
    <definedName name="o9o9" localSheetId="2"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3">#REF!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3"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3"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2" hidden="1">#REF!</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localSheetId="3"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3">'INDICAR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3">#REF!</definedName>
    <definedName name="PlazoAIU">#REF!</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3">#REF!</definedName>
    <definedName name="POCETAS">#REF!</definedName>
    <definedName name="POIUP" localSheetId="2" hidden="1">{"via1",#N/A,TRUE,"general";"via2",#N/A,TRUE,"general";"via3",#N/A,TRUE,"general"}</definedName>
    <definedName name="POIUP" localSheetId="3"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3">#REF!</definedName>
    <definedName name="popu">#REF!</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localSheetId="3" hidden="1">{"via1",#N/A,TRUE,"general";"via2",#N/A,TRUE,"general";"via3",#N/A,TRUE,"general"}</definedName>
    <definedName name="pouig" hidden="1">{"via1",#N/A,TRUE,"general";"via2",#N/A,TRUE,"general";"via3",#N/A,TRUE,"general"}</definedName>
    <definedName name="POZO">[57]Tablas!$C$1:$C$65536</definedName>
    <definedName name="PPPP" localSheetId="2"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3"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3" hidden="1">{"via1",#N/A,TRUE,"general";"via2",#N/A,TRUE,"general";"via3",#N/A,TRUE,"general"}</definedName>
    <definedName name="pqroj" hidden="1">{"via1",#N/A,TRUE,"general";"via2",#N/A,TRUE,"general";"via3",#N/A,TRUE,"general"}</definedName>
    <definedName name="Pr">[46]medelo!$D$46</definedName>
    <definedName name="PRE" localSheetId="3">#REF!</definedName>
    <definedName name="PRE">#REF!</definedName>
    <definedName name="Precio">#REF!</definedName>
    <definedName name="precio2">#REF!</definedName>
    <definedName name="PrecioS">#REF!</definedName>
    <definedName name="PREST" localSheetId="3">#REF!</definedName>
    <definedName name="PREST">#REF!</definedName>
    <definedName name="PRIMER" localSheetId="2" hidden="1">{"via1",#N/A,TRUE,"general";"via2",#N/A,TRUE,"general";"via3",#N/A,TRUE,"general"}</definedName>
    <definedName name="PRIMER" localSheetId="3"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3">#REF!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3">'INDICAR CÓDIGO DEL ITEM DE PAGO'!ERR</definedName>
    <definedName name="programainv">[0]!ERR</definedName>
    <definedName name="Proponente" localSheetId="3">#REF!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3">#REF!</definedName>
    <definedName name="PRUEBA2">#REF!</definedName>
    <definedName name="ps">#REF!</definedName>
    <definedName name="PSTRESS_RELIEVI">#REF!</definedName>
    <definedName name="PTAR" localSheetId="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3"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3">#REF!</definedName>
    <definedName name="Q">#REF!</definedName>
    <definedName name="Q_actual">'[97]ORITO 02 '!$E$7</definedName>
    <definedName name="Q_BRUTO">#REF!</definedName>
    <definedName name="q1q1q" localSheetId="2"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3">#REF!</definedName>
    <definedName name="qaz">#REF!</definedName>
    <definedName name="qedcd" localSheetId="2"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3"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3">'INDICAR CÓDIGO DEL ITEM DE PAGO'!ERR</definedName>
    <definedName name="QWERTY">[0]!ERR</definedName>
    <definedName name="qwewertet" localSheetId="2" hidden="1">{#N/A,#N/A,TRUE,"1842CWN0"}</definedName>
    <definedName name="qwewertet" hidden="1">{#N/A,#N/A,TRUE,"1842CWN0"}</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 localSheetId="3">'INDICAR CÓDIGO DEL ITEM DE PAGO'!ERR</definedName>
    <definedName name="REICIO">[0]!ERR</definedName>
    <definedName name="Reimbursement">"Reembolso"</definedName>
    <definedName name="reinicio" localSheetId="3">'INDICAR CÓDIGO DEL ITEM DE PAGO'!ERR</definedName>
    <definedName name="reinicio">[0]!ERR</definedName>
    <definedName name="REJHE" localSheetId="2" hidden="1">{"via1",#N/A,TRUE,"general";"via2",#N/A,TRUE,"general";"via3",#N/A,TRUE,"general"}</definedName>
    <definedName name="REJHE" localSheetId="3" hidden="1">{"via1",#N/A,TRUE,"general";"via2",#N/A,TRUE,"general";"via3",#N/A,TRUE,"general"}</definedName>
    <definedName name="REJHE" hidden="1">{"via1",#N/A,TRUE,"general";"via2",#N/A,TRUE,"general";"via3",#N/A,TRUE,"general"}</definedName>
    <definedName name="rell" localSheetId="3">#REF!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3">[99]original_sist!$B$1:$L$167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localSheetId="3"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3"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3"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3"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3"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3"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3">'INDICAR CÓDIGO DEL ITEM DE PAGO'!ERR</definedName>
    <definedName name="rr">[0]!ERR</definedName>
    <definedName name="rrr" localSheetId="2" hidden="1">{"via1",#N/A,TRUE,"general";"via2",#N/A,TRUE,"general";"via3",#N/A,TRUE,"general"}</definedName>
    <definedName name="rrr" localSheetId="3"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3"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3"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3"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3"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3"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3"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3"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3"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3"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3" hidden="1">{"via1",#N/A,TRUE,"general";"via2",#N/A,TRUE,"general";"via3",#N/A,TRUE,"general"}</definedName>
    <definedName name="rytrsdg" hidden="1">{"via1",#N/A,TRUE,"general";"via2",#N/A,TRUE,"general";"via3",#N/A,TRUE,"general"}</definedName>
    <definedName name="s" localSheetId="3">'INDICAR CÓDIGO DEL ITEM DE PAGO'!ERR</definedName>
    <definedName name="s">[0]!ERR</definedName>
    <definedName name="saa" localSheetId="2"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3"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3">'INDICAR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localSheetId="3"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3"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hidden="1">{#N/A,#N/A,TRUE,"1842CWN0"}</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3" hidden="1">{"via1",#N/A,TRUE,"general";"via2",#N/A,TRUE,"general";"via3",#N/A,TRUE,"general"}</definedName>
    <definedName name="sdfd" hidden="1">{"via1",#N/A,TRUE,"general";"via2",#N/A,TRUE,"general";"via3",#N/A,TRUE,"general"}</definedName>
    <definedName name="SDFDG" localSheetId="2" hidden="1">{#N/A,#N/A,TRUE,"1842CWN0"}</definedName>
    <definedName name="SDFDG" hidden="1">{#N/A,#N/A,TRUE,"1842CWN0"}</definedName>
    <definedName name="sdfds" localSheetId="2"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3"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3"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3"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3"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3"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3"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3" hidden="1">{"via1",#N/A,TRUE,"general";"via2",#N/A,TRUE,"general";"via3",#N/A,TRUE,"general"}</definedName>
    <definedName name="sdsdfh" hidden="1">{"via1",#N/A,TRUE,"general";"via2",#N/A,TRUE,"general";"via3",#N/A,TRUE,"general"}</definedName>
    <definedName name="sdsdfsdff" localSheetId="2" hidden="1">{#N/A,#N/A,TRUE,"1842CWN0"}</definedName>
    <definedName name="sdsdfsdff" hidden="1">{#N/A,#N/A,TRUE,"1842CWN0"}</definedName>
    <definedName name="SECTOR" localSheetId="3">#REF!</definedName>
    <definedName name="SECTOR">#REF!</definedName>
    <definedName name="SEMANA_C3">#REF!</definedName>
    <definedName name="sena">[55]Hoja1!$C$14</definedName>
    <definedName name="SERO" localSheetId="3">'INDICAR CÓDIGO DEL ITEM DE PAGO'!ERR</definedName>
    <definedName name="SERO">[0]!ERR</definedName>
    <definedName name="setrj" localSheetId="2" hidden="1">{"via1",#N/A,TRUE,"general";"via2",#N/A,TRUE,"general";"via3",#N/A,TRUE,"general"}</definedName>
    <definedName name="setrj" localSheetId="3"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3"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3">'INDICAR CÓDIGO DEL ITEM DE PAGO'!ERR</definedName>
    <definedName name="SI">[0]!ERR</definedName>
    <definedName name="SINGOLO">'[3]7422CW00'!#REF!</definedName>
    <definedName name="SISISIS" localSheetId="3">'INDICAR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3" hidden="1">'INDICAR CÓDIGO DEL ITEM DE PAGO'!#REF!</definedName>
    <definedName name="solver_adj" localSheetId="0" hidden="1">'PRESUPUESTO OFICIAL (Entidad)'!#REF!</definedName>
    <definedName name="solver_adj" localSheetId="1" hidden="1">'PROPUESTA ECONOMICA(Proponente)'!#REF!</definedName>
    <definedName name="solver_cvg" localSheetId="3" hidden="1">0.0001</definedName>
    <definedName name="solver_cvg" localSheetId="0" hidden="1">0.0001</definedName>
    <definedName name="solver_cvg" localSheetId="1" hidden="1">0.0001</definedName>
    <definedName name="solver_drv" localSheetId="3" hidden="1">1</definedName>
    <definedName name="solver_drv" localSheetId="0" hidden="1">1</definedName>
    <definedName name="solver_drv" localSheetId="1" hidden="1">1</definedName>
    <definedName name="solver_est" localSheetId="3" hidden="1">1</definedName>
    <definedName name="solver_est" localSheetId="0" hidden="1">1</definedName>
    <definedName name="solver_est" localSheetId="1" hidden="1">1</definedName>
    <definedName name="solver_itr" localSheetId="3" hidden="1">100</definedName>
    <definedName name="solver_itr" localSheetId="0" hidden="1">100</definedName>
    <definedName name="solver_itr" localSheetId="1" hidden="1">100</definedName>
    <definedName name="solver_lhs1" localSheetId="3" hidden="1">'INDICAR CÓDIGO DEL ITEM DE PAGO'!#REF!</definedName>
    <definedName name="solver_lhs1" localSheetId="0" hidden="1">'PRESUPUESTO OFICIAL (Entidad)'!$I$53</definedName>
    <definedName name="solver_lhs1" localSheetId="1" hidden="1">'PROPUESTA ECONOMICA(Proponente)'!$I$54</definedName>
    <definedName name="solver_lin" localSheetId="3" hidden="1">2</definedName>
    <definedName name="solver_lin" localSheetId="0" hidden="1">2</definedName>
    <definedName name="solver_lin" localSheetId="1" hidden="1">2</definedName>
    <definedName name="solver_neg" localSheetId="3" hidden="1">2</definedName>
    <definedName name="solver_neg" localSheetId="0" hidden="1">2</definedName>
    <definedName name="solver_neg" localSheetId="1" hidden="1">2</definedName>
    <definedName name="solver_num" localSheetId="3" hidden="1">1</definedName>
    <definedName name="solver_num" localSheetId="0" hidden="1">1</definedName>
    <definedName name="solver_num" localSheetId="1" hidden="1">1</definedName>
    <definedName name="solver_nwt" localSheetId="3" hidden="1">1</definedName>
    <definedName name="solver_nwt" localSheetId="0" hidden="1">1</definedName>
    <definedName name="solver_nwt" localSheetId="1" hidden="1">1</definedName>
    <definedName name="solver_opt" localSheetId="3" hidden="1">'INDICAR CÓDIGO DEL ITEM DE PAGO'!#REF!</definedName>
    <definedName name="solver_opt" localSheetId="0" hidden="1">'PRESUPUESTO OFICIAL (Entidad)'!$I$53</definedName>
    <definedName name="solver_opt" localSheetId="1" hidden="1">'PROPUESTA ECONOMICA(Proponente)'!$I$54</definedName>
    <definedName name="solver_pre" localSheetId="3" hidden="1">0.000001</definedName>
    <definedName name="solver_pre" localSheetId="0" hidden="1">0.000001</definedName>
    <definedName name="solver_pre" localSheetId="1" hidden="1">0.000001</definedName>
    <definedName name="solver_rel1" localSheetId="3" hidden="1">2</definedName>
    <definedName name="solver_rel1" localSheetId="0" hidden="1">2</definedName>
    <definedName name="solver_rel1" localSheetId="1" hidden="1">2</definedName>
    <definedName name="solver_rhs1" localSheetId="3" hidden="1">'INDICAR CÓDIGO DEL ITEM DE PAGO'!#REF!</definedName>
    <definedName name="solver_rhs1" localSheetId="0" hidden="1">'PRESUPUESTO OFICIAL (Entidad)'!$I$54</definedName>
    <definedName name="solver_rhs1" localSheetId="1" hidden="1">'PROPUESTA ECONOMICA(Proponente)'!$I$55</definedName>
    <definedName name="solver_scl" localSheetId="3" hidden="1">2</definedName>
    <definedName name="solver_scl" localSheetId="0" hidden="1">2</definedName>
    <definedName name="solver_scl" localSheetId="1" hidden="1">2</definedName>
    <definedName name="solver_sho" localSheetId="3" hidden="1">2</definedName>
    <definedName name="solver_sho" localSheetId="0" hidden="1">2</definedName>
    <definedName name="solver_sho" localSheetId="1" hidden="1">2</definedName>
    <definedName name="solver_tim" localSheetId="3" hidden="1">100</definedName>
    <definedName name="solver_tim" localSheetId="0" hidden="1">100</definedName>
    <definedName name="solver_tim" localSheetId="1" hidden="1">100</definedName>
    <definedName name="solver_tol" localSheetId="3" hidden="1">0.05</definedName>
    <definedName name="solver_tol" localSheetId="0" hidden="1">0.05</definedName>
    <definedName name="solver_tol" localSheetId="1" hidden="1">0.05</definedName>
    <definedName name="solver_typ" localSheetId="3" hidden="1">3</definedName>
    <definedName name="solver_typ" localSheetId="0" hidden="1">3</definedName>
    <definedName name="solver_typ" localSheetId="1" hidden="1">3</definedName>
    <definedName name="solver_val" localSheetId="3"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3">'INDICAR CÓDIGO DEL ITEM DE PAGO'!ERR</definedName>
    <definedName name="SSSS">[0]!ERR</definedName>
    <definedName name="sssss7" localSheetId="2" hidden="1">{"via1",#N/A,TRUE,"general";"via2",#N/A,TRUE,"general";"via3",#N/A,TRUE,"general"}</definedName>
    <definedName name="sssss7" localSheetId="3"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3"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3">#REF!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3">'INDICAR CÓDIGO DEL ITEM DE PAGO'!ERR</definedName>
    <definedName name="sw">[0]!ERR</definedName>
    <definedName name="swsw" localSheetId="2"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3">#REF!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3">'INDICAR CÓDIGO DEL ITEM DE PAGO'!ERR</definedName>
    <definedName name="TER">[0]!ERR</definedName>
    <definedName name="TERM" localSheetId="3">'INDICAR CÓDIGO DEL ITEM DE PAGO'!ERR</definedName>
    <definedName name="TERM">[0]!ERR</definedName>
    <definedName name="TÉRMINOS" localSheetId="3">'INDICAR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3"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3"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3">#REF!</definedName>
    <definedName name="TITULO">#REF!</definedName>
    <definedName name="_xlnm.Print_Titles">#N/A</definedName>
    <definedName name="Títulos_a_imprimir_IM" localSheetId="3">#REF!</definedName>
    <definedName name="Títulos_a_imprimir_IM">#REF!</definedName>
    <definedName name="tk">'[10]DATOS CONTRATO'!$E$18</definedName>
    <definedName name="TK_1" localSheetId="2" hidden="1">#REF!</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3" hidden="1">{"via1",#N/A,TRUE,"general";"via2",#N/A,TRUE,"general";"via3",#N/A,TRUE,"general"}</definedName>
    <definedName name="tortas2" hidden="1">{"via1",#N/A,TRUE,"general";"via2",#N/A,TRUE,"general";"via3",#N/A,TRUE,"general"}</definedName>
    <definedName name="TOT">#REF!</definedName>
    <definedName name="TOTAL" localSheetId="3">#REF!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3">[106]desmonte!$E$48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3"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3"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 localSheetId="3">#REF!</definedName>
    <definedName name="TtCD">#REF!</definedName>
    <definedName name="TTR" localSheetId="2" hidden="1">{"via1",#N/A,TRUE,"general";"via2",#N/A,TRUE,"general";"via3",#N/A,TRUE,"general"}</definedName>
    <definedName name="TTR" localSheetId="3"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3"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3"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3"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3"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3"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3"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3">#REF!</definedName>
    <definedName name="U">#REF!</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#REF!</definedName>
    <definedName name="UFrm2InUse">1</definedName>
    <definedName name="UI" localSheetId="2" hidden="1">{"via1",#N/A,TRUE,"general";"via2",#N/A,TRUE,"general";"via3",#N/A,TRUE,"general"}</definedName>
    <definedName name="UI" localSheetId="3"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3"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3"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3">#REF!</definedName>
    <definedName name="Unitarios">#REF!</definedName>
    <definedName name="unj" localSheetId="2" hidden="1">#REF!</definedName>
    <definedName name="unj" hidden="1">[18]INST!#REF!</definedName>
    <definedName name="uno" localSheetId="3">'INDICAR CÓDIGO DEL ITEM DE PAGO'!ERR</definedName>
    <definedName name="uno">[0]!ERR</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3">'INDICAR CÓDIGO DEL ITEM DE PAGO'!ERR</definedName>
    <definedName name="uriel">[0]!ERR</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3"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3">#REF!</definedName>
    <definedName name="VALDES">#REF!</definedName>
    <definedName name="valor1" localSheetId="3">#REF!</definedName>
    <definedName name="valor1">#REF!</definedName>
    <definedName name="valor2" localSheetId="3">#REF!</definedName>
    <definedName name="valor2">#REF!</definedName>
    <definedName name="VALOR3" localSheetId="3">#REF!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3"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3">#REF!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localSheetId="3"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localSheetId="3"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3">#REF!</definedName>
    <definedName name="VVV">#REF!</definedName>
    <definedName name="vvvvt" localSheetId="2" hidden="1">{"via1",#N/A,TRUE,"general";"via2",#N/A,TRUE,"general";"via3",#N/A,TRUE,"general"}</definedName>
    <definedName name="vvvvt" localSheetId="3"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3"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localSheetId="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3">'[37]Res-Accide-10'!#REF!</definedName>
    <definedName name="WDFSDF">'[37]Res-Accide-10'!#REF!</definedName>
    <definedName name="wedw">#REF!</definedName>
    <definedName name="WEFWE" localSheetId="3">'[37]Res-Accide-10'!#REF!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3"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3"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3"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3">'[37]Res-Accide-10'!#REF!</definedName>
    <definedName name="WILSON">'[37]Res-Accide-10'!#REF!</definedName>
    <definedName name="WQ">#REF!</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localSheetId="2" hidden="1">{#N/A,#N/A,TRUE,"1842CWN0"}</definedName>
    <definedName name="wrn.civil._.works." hidden="1">{#N/A,#N/A,TRUE,"1842CWN0"}</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OPERADORES." localSheetId="2" hidden="1">{#N/A,#N/A,TRUE,"T1"}</definedName>
    <definedName name="wrn.OPERADORES." hidden="1">{#N/A,#N/A,TRUE,"T1"}</definedName>
    <definedName name="wrn.res7" localSheetId="2" hidden="1">{#N/A,#N/A,FALSE,"Hoja1";#N/A,#N/A,FALSE,"Hoja2"}</definedName>
    <definedName name="wrn.res7" hidden="1">{#N/A,#N/A,FALSE,"Hoja1";#N/A,#N/A,FALSE,"Hoja2"}</definedName>
    <definedName name="wrn.Resumen." localSheetId="2" hidden="1">{#N/A,#N/A,FALSE,"Hoja1";#N/A,#N/A,FALSE,"Hoja2"}</definedName>
    <definedName name="wrn.Resumen." hidden="1">{#N/A,#N/A,FALSE,"Hoja1";#N/A,#N/A,FALSE,"Hoja2"}</definedName>
    <definedName name="wrn.TRABFENO." localSheetId="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localSheetId="3"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3"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2" hidden="1">{#N/A,#N/A,TRUE,"1842CWN0"}</definedName>
    <definedName name="XSW" hidden="1">{#N/A,#N/A,TRUE,"1842CWN0"}</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#REF!</definedName>
    <definedName name="xxfg" localSheetId="2" hidden="1">{"via1",#N/A,TRUE,"general";"via2",#N/A,TRUE,"general";"via3",#N/A,TRUE,"general"}</definedName>
    <definedName name="xxfg" localSheetId="3"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3">#REF!</definedName>
    <definedName name="XXXXXXXXXX">#REF!</definedName>
    <definedName name="xxxxxxxxxx29" localSheetId="2" hidden="1">{"via1",#N/A,TRUE,"general";"via2",#N/A,TRUE,"general";"via3",#N/A,TRUE,"general"}</definedName>
    <definedName name="xxxxxxxxxx29" localSheetId="3" hidden="1">{"via1",#N/A,TRUE,"general";"via2",#N/A,TRUE,"general";"via3",#N/A,TRUE,"general"}</definedName>
    <definedName name="xxxxxxxxxx29" hidden="1">{"via1",#N/A,TRUE,"general";"via2",#N/A,TRUE,"general";"via3",#N/A,TRUE,"general"}</definedName>
    <definedName name="XXXXXXXXXXXX" localSheetId="3">#REF!</definedName>
    <definedName name="XXXXXXXXXXXX">#REF!</definedName>
    <definedName name="XZS" hidden="1">#REF!</definedName>
    <definedName name="XZXZV" localSheetId="2" hidden="1">{"via1",#N/A,TRUE,"general";"via2",#N/A,TRUE,"general";"via3",#N/A,TRUE,"general"}</definedName>
    <definedName name="XZXZV" localSheetId="3"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A" localSheetId="3">#REF!</definedName>
    <definedName name="YA">#REF!</definedName>
    <definedName name="yery" localSheetId="2"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localSheetId="3"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3"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3"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3"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3"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3"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3" hidden="1">{"via1",#N/A,TRUE,"general";"via2",#N/A,TRUE,"general";"via3",#N/A,TRUE,"general"}</definedName>
    <definedName name="yyyyyf" hidden="1">{"via1",#N/A,TRUE,"general";"via2",#N/A,TRUE,"general";"via3",#N/A,TRUE,"general"}</definedName>
    <definedName name="ZAQ" localSheetId="2"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3" hidden="1">{"via1",#N/A,TRUE,"general";"via2",#N/A,TRUE,"general";"via3",#N/A,TRUE,"general"}</definedName>
    <definedName name="zdervr" hidden="1">{"via1",#N/A,TRUE,"general";"via2",#N/A,TRUE,"general";"via3",#N/A,TRUE,"general"}</definedName>
    <definedName name="ZDF" localSheetId="3">#REF!</definedName>
    <definedName name="ZDF">#REF!</definedName>
    <definedName name="ZONA1">#REF!</definedName>
    <definedName name="ZONA3">#REF!</definedName>
    <definedName name="ZONA4">#REF!</definedName>
    <definedName name="zx" localSheetId="3">'INDICAR CÓDIGO DEL ITEM DE PAGO'!ERR</definedName>
    <definedName name="zx">[0]!ERR</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3"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 localSheetId="3">'[51]A.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7" i="270" l="1"/>
  <c r="H28" i="265" l="1"/>
  <c r="I46" i="269"/>
  <c r="I47" i="269" s="1"/>
  <c r="J6" i="270" l="1"/>
  <c r="H15" i="265" s="1"/>
  <c r="I45" i="265"/>
  <c r="I46" i="265" s="1"/>
  <c r="E38" i="265"/>
  <c r="E29" i="265"/>
  <c r="E24" i="265"/>
  <c r="E23" i="265"/>
  <c r="J48" i="270" l="1"/>
  <c r="H24" i="265" s="1"/>
  <c r="I24" i="265" s="1"/>
  <c r="J24" i="270"/>
  <c r="H17" i="265" s="1"/>
  <c r="J43" i="270" l="1"/>
  <c r="H23" i="265" s="1"/>
  <c r="I23" i="265" s="1"/>
  <c r="I25" i="265" s="1"/>
  <c r="J38" i="270"/>
  <c r="H20" i="265" s="1"/>
  <c r="I20" i="265" s="1"/>
  <c r="J33" i="270"/>
  <c r="H19" i="265" s="1"/>
  <c r="I19" i="265" s="1"/>
  <c r="I28" i="265"/>
  <c r="J59" i="270"/>
  <c r="J91" i="270"/>
  <c r="H38" i="265" s="1"/>
  <c r="I38" i="265" s="1"/>
  <c r="I39" i="265" s="1"/>
  <c r="J74" i="270" l="1"/>
  <c r="H32" i="265" s="1"/>
  <c r="I32" i="265" s="1"/>
  <c r="I33" i="265" s="1"/>
  <c r="J28" i="270"/>
  <c r="H18" i="265" s="1"/>
  <c r="I18" i="265" s="1"/>
  <c r="J82" i="270"/>
  <c r="H35" i="265" s="1"/>
  <c r="I35" i="265" s="1"/>
  <c r="I36" i="265" s="1"/>
  <c r="J15" i="270"/>
  <c r="H16" i="265" s="1"/>
  <c r="I16" i="265" s="1"/>
  <c r="J51" i="270"/>
  <c r="H27" i="265" s="1"/>
  <c r="I27" i="265" s="1"/>
  <c r="H29" i="265"/>
  <c r="I29" i="265" s="1"/>
  <c r="I17" i="265"/>
  <c r="I15" i="265"/>
  <c r="I55" i="265"/>
  <c r="I30" i="265" l="1"/>
  <c r="I40" i="265" s="1"/>
  <c r="I21" i="265"/>
  <c r="I42" i="265" l="1"/>
</calcChain>
</file>

<file path=xl/sharedStrings.xml><?xml version="1.0" encoding="utf-8"?>
<sst xmlns="http://schemas.openxmlformats.org/spreadsheetml/2006/main" count="575" uniqueCount="230">
  <si>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</si>
  <si>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</si>
  <si>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</si>
  <si>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</si>
  <si>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</si>
  <si>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</si>
  <si>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</si>
  <si>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</si>
  <si>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DESCRIPCION</t>
  </si>
  <si>
    <t>UND.</t>
  </si>
  <si>
    <t>CANTIDAD</t>
  </si>
  <si>
    <t>VALOR UNITARIO</t>
  </si>
  <si>
    <t xml:space="preserve">VALOR TOTAL                                </t>
  </si>
  <si>
    <t>Subtotal</t>
  </si>
  <si>
    <t xml:space="preserve">SUBTOTAL OBRAS </t>
  </si>
  <si>
    <t>SUBTOTAL OBRAS (INCLUYE IVA)</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</si>
  <si>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</si>
  <si>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</si>
  <si>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</si>
  <si>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</si>
  <si>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</si>
  <si>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</si>
  <si>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I=</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</si>
  <si>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</si>
  <si>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</si>
  <si>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</si>
  <si>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</si>
  <si>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</si>
  <si>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</si>
  <si>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</si>
  <si>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</si>
  <si>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</si>
  <si>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</si>
  <si>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</si>
  <si>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</si>
  <si>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</si>
  <si>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</si>
  <si>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</si>
  <si>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</si>
  <si>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</si>
  <si>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</si>
  <si>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</si>
  <si>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</si>
  <si>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</si>
  <si>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</si>
  <si>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</si>
  <si>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</si>
  <si>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</si>
  <si>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</si>
  <si>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</si>
  <si>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</si>
  <si>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</si>
  <si>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</si>
  <si>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</si>
  <si>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</si>
  <si>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</si>
  <si>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</si>
  <si>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</si>
  <si>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</si>
  <si>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</si>
  <si>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</si>
  <si>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</si>
  <si>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</si>
  <si>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</si>
  <si>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</si>
  <si>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</si>
  <si>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</si>
  <si>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</si>
  <si>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</si>
  <si>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</si>
  <si>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</si>
  <si>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</si>
  <si>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</si>
  <si>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</si>
  <si>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</si>
  <si>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</si>
  <si>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</si>
  <si>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</si>
  <si>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</si>
  <si>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</si>
  <si>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</si>
  <si>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</si>
  <si>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</si>
  <si>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</si>
  <si>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</si>
  <si>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</si>
  <si>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</si>
  <si>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</si>
  <si>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</si>
  <si>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PROYECTO AEROPUERTO DEL CAFÉ</t>
  </si>
  <si>
    <t>ANÁLISIS DE PRECIOS UNITARIOS</t>
  </si>
  <si>
    <t>OBJETO: "MANTENIMIENTO RUTINARIO MEDIANTE ACTIVIDADES DE LIMPIEZA, ROCERIA, CONFORMACIÓN Y/O CONSERVACIÓN DE OBRAS DE DRENAJE, TALUDES Y OTROS SERVICIOS COMPLEMENTARIOS NECESARIOS PARA GARANTIZAR EL CUMPLIMIENTO DE LAS OBLIGACIONES ESTABLECIDAS EN LA LICENCIA AMBIENTAL DEL PROYECTO AEROPUERTO DEL CAFÉ, UBICADO EN EL MUNICIPIO DE PALESTINA – CALDAS, POR EL SISTEMA DE MONTO AGOTABLE"</t>
  </si>
  <si>
    <t>ÍTEM</t>
  </si>
  <si>
    <t>CÓDIGO</t>
  </si>
  <si>
    <t>REND</t>
  </si>
  <si>
    <t>UNITARIO</t>
  </si>
  <si>
    <t>TOTAL</t>
  </si>
  <si>
    <t>1.1</t>
  </si>
  <si>
    <t>ROCERÍA MANUAL Y CON GUADAÑA A RAS DE SUELO DE VEGETACIÓN CON DIAMETROS &lt;= 5 CM (INCLUYE ACOPIO Y/O RETIRO EN ZONAS AUTORIZADOS HASTA 100 METROS)</t>
  </si>
  <si>
    <t>Actividad</t>
  </si>
  <si>
    <t>M2</t>
  </si>
  <si>
    <t>MO001</t>
  </si>
  <si>
    <t>Cuadrilla</t>
  </si>
  <si>
    <t>JR</t>
  </si>
  <si>
    <t>MO002</t>
  </si>
  <si>
    <t>ACARREO INTERNO</t>
  </si>
  <si>
    <t>Insumo</t>
  </si>
  <si>
    <t>UND</t>
  </si>
  <si>
    <t>EQU 01</t>
  </si>
  <si>
    <t>Equipos</t>
  </si>
  <si>
    <t>EQU 02</t>
  </si>
  <si>
    <t>EQUIPO BASICO (HERRAMIENTA MENOR)</t>
  </si>
  <si>
    <t>Herramienta</t>
  </si>
  <si>
    <t>% MO</t>
  </si>
  <si>
    <t>1.2</t>
  </si>
  <si>
    <t>MO130</t>
  </si>
  <si>
    <t>MAT 15</t>
  </si>
  <si>
    <t>Litros</t>
  </si>
  <si>
    <t>PULVERIZADOR</t>
  </si>
  <si>
    <t>AGUA</t>
  </si>
  <si>
    <t>L</t>
  </si>
  <si>
    <t>1.3</t>
  </si>
  <si>
    <t>AYUDANTE</t>
  </si>
  <si>
    <t>AYUDANTE PRACTICO</t>
  </si>
  <si>
    <t>GUADAÑA</t>
  </si>
  <si>
    <t>DÍA</t>
  </si>
  <si>
    <t>GASOLINA</t>
  </si>
  <si>
    <t>GALÓN</t>
  </si>
  <si>
    <t>1.4</t>
  </si>
  <si>
    <t>JORNAL AYUDANTE</t>
  </si>
  <si>
    <t>1.5</t>
  </si>
  <si>
    <t>ML</t>
  </si>
  <si>
    <t>1.6</t>
  </si>
  <si>
    <t>LIMPIEZA MANUAL DE ENROCADOS</t>
  </si>
  <si>
    <t>2.1</t>
  </si>
  <si>
    <t>EQU 06</t>
  </si>
  <si>
    <t>3.1</t>
  </si>
  <si>
    <t>VOLQUETA 7M3 (CARGUE MECANICO Y TRANSPORTE HASTA 5 KM)</t>
  </si>
  <si>
    <t>VJE</t>
  </si>
  <si>
    <t>EQU 04</t>
  </si>
  <si>
    <t>EQU 08</t>
  </si>
  <si>
    <t>3.2</t>
  </si>
  <si>
    <t>MO110</t>
  </si>
  <si>
    <t>CUADRILLA MOVIMIENTO TIERRA Y DEMOLICIONES</t>
  </si>
  <si>
    <t>RETROCARGADORA DE LLANTAS (INCLUYE OPERADOR, TRANSPORTE Y TODO LO NECESARIO PARA SU CORRECTO FUNCIONAMIENTO)</t>
  </si>
  <si>
    <t>HR</t>
  </si>
  <si>
    <t>3.3</t>
  </si>
  <si>
    <t>4.1</t>
  </si>
  <si>
    <t>C8</t>
  </si>
  <si>
    <t>CUADRILLA AA TIPO 2 (1 OFICIAL + 2 AYUDANTE) (Obra)</t>
  </si>
  <si>
    <t>MAT 01</t>
  </si>
  <si>
    <t>Insumos</t>
  </si>
  <si>
    <t>MAT 02</t>
  </si>
  <si>
    <t>MAT 03</t>
  </si>
  <si>
    <t xml:space="preserve">EXCAVACIÓN Y CONFORMACIÓN MANUAL DE CANALES EN TIERRA.         </t>
  </si>
  <si>
    <t>M03</t>
  </si>
  <si>
    <t>EQUIPO BASICO ( HERRAMIENTA MENOR )</t>
  </si>
  <si>
    <t>und</t>
  </si>
  <si>
    <t>M36</t>
  </si>
  <si>
    <t xml:space="preserve">CORDÓN MANEJO DE AGUAS </t>
  </si>
  <si>
    <t>dia</t>
  </si>
  <si>
    <t>Mano de Obra</t>
  </si>
  <si>
    <t>I26</t>
  </si>
  <si>
    <t>CONFORMACIÓN DE BARRERA EN SACO SUELO - 3 SACOS POR ML</t>
  </si>
  <si>
    <t>MO040</t>
  </si>
  <si>
    <t>MO120</t>
  </si>
  <si>
    <t>MAT 14</t>
  </si>
  <si>
    <t>5.1</t>
  </si>
  <si>
    <t>M</t>
  </si>
  <si>
    <t>C1</t>
  </si>
  <si>
    <t>CUADRILLA AA TIPO 1 (1 OFICIAL + 1 AYUDANTE) (Obra)</t>
  </si>
  <si>
    <t>MAT 04</t>
  </si>
  <si>
    <t>MAT 05</t>
  </si>
  <si>
    <t>MAT 06</t>
  </si>
  <si>
    <t>GUADUA CEPA DE 5 VARAS</t>
  </si>
  <si>
    <t>6.1</t>
  </si>
  <si>
    <t>SUMINISTRO, TRANSPORTE E INSTALACIÓN DE TRINCHOS EN GUADUA IMPRIMADO CON EMULSIÓN ASFÁLTICA</t>
  </si>
  <si>
    <t>MAT 11</t>
  </si>
  <si>
    <t>PROTECCIÓN DE TALUDES Y LADERAS CON PLASTICO CALIBRE 6</t>
  </si>
  <si>
    <t>CUADRILLA DE OBRAS VARIAS</t>
  </si>
  <si>
    <t>MAT 16</t>
  </si>
  <si>
    <t>CUADRILLA ACARREOS</t>
  </si>
  <si>
    <t>CUADRILLA OBRAS VARIAS</t>
  </si>
  <si>
    <t>MATAMALEZAS ORGANICO</t>
  </si>
  <si>
    <t>CUADRILLA AYUDANTE</t>
  </si>
  <si>
    <t>EQUIPO DE TRANSPORTE (CAMIONETA DE ESTACAS 4 X 4)</t>
  </si>
  <si>
    <t>RETROCARGADOR DE LLANTAS (PAJARITA)</t>
  </si>
  <si>
    <t>VOLQUETA  7 M3</t>
  </si>
  <si>
    <t>GEOTEXTIL T2400</t>
  </si>
  <si>
    <t>EMULSION ASFÁLTICA</t>
  </si>
  <si>
    <t>KG</t>
  </si>
  <si>
    <t>ESTACAS</t>
  </si>
  <si>
    <t>CUADRILLA OBRAS CIVILES</t>
  </si>
  <si>
    <t>UN</t>
  </si>
  <si>
    <t>ALAMBRE DE PUAS CAL 12,5</t>
  </si>
  <si>
    <t>GRAPAS PARA CERCA</t>
  </si>
  <si>
    <t>ALAMBRE GALVANIZADO CAL. 12</t>
  </si>
  <si>
    <t>%</t>
  </si>
  <si>
    <t>ROCERÍA Y LIMPIEZA</t>
  </si>
  <si>
    <t>"MANTENIMIENTO RUTINARIO MEDIANTE ACTIVIDADES DE LIMPIEZA, ROCERIA, CONFORMACIÓN Y/O CONSERVACIÓN DE OBRAS DE DRENAJE, TALUDES Y OTROS SERVICIOS COMPLEMENTARIOS NECESARIOS PARA GARANTIZAR EL CUMPLIMIENTO DE LAS OBLIGACIONES ESTABLECIDAS EN LA LICENCIA AMBIENTAL DEL PROYECTO AEROPUERTO DEL CAFÉ, UBICADO EN EL MUNICIPIO DE PALESTINA – CALDAS, POR EL SISTEMA DE MONTO AGOTABLE. "</t>
  </si>
  <si>
    <t>MOVIMIENTO DE TIERRAS</t>
  </si>
  <si>
    <t>CONFORMACIÓN DE CANALES</t>
  </si>
  <si>
    <t>CERRAMIENTO PROVISIONAL</t>
  </si>
  <si>
    <t>TRINCHOS EN GUADUA</t>
  </si>
  <si>
    <t xml:space="preserve">PROTECCIÓN DE TALUDES Y LADERAS  </t>
  </si>
  <si>
    <t>PROVISIÓN GASTOS REEMBOLSABLES (INSUMOS, MATERIALES,
HERRAMIENTAS Y OTROS, SEGÚN COMPROBANTES)</t>
  </si>
  <si>
    <t xml:space="preserve">ADMINISTRACIÓN COSTOS REEMBOLSABLES </t>
  </si>
  <si>
    <t>Mes</t>
  </si>
  <si>
    <t>COSTOS REEMBOLSABLES (NO MODIFICABLE)</t>
  </si>
  <si>
    <t>AIU</t>
  </si>
  <si>
    <t>TOTAL + AIU</t>
  </si>
  <si>
    <t>VALOR TOTAL DEL PROYECTO (NO MODIFICABLE)</t>
  </si>
  <si>
    <t>SUBTOTAL OBRAS (VALOR MODIFICABLE)</t>
  </si>
  <si>
    <t>SUBTOTAL OBRAS (INCLUYE IVA) (VALOR MODIFICABLE)</t>
  </si>
  <si>
    <t>SUMINISTRO Y APLICACIÓN DE CONTROLADOR DE MALEZA</t>
  </si>
  <si>
    <t>LIMPIEZA MANUAL Y MANTENIMIENTO DE CANALES, CUNETAS O LINEAS DE DRENAJE (INCLUYE RETIRO DE MATERIAL Y DISPOSICIÓN EN SITIOS AUTORIZADOS)</t>
  </si>
  <si>
    <t>LIMPIEZA MANUAL DE TRANSVERSALES Y DESCOLES (INCLUYE RETIRO DE MATERIAL Y DISPOSICIÓN EN SITIOS AUTORIZADOS)</t>
  </si>
  <si>
    <t>m²</t>
  </si>
  <si>
    <t>Jr</t>
  </si>
  <si>
    <t>m</t>
  </si>
  <si>
    <t>2.2</t>
  </si>
  <si>
    <t>EXCAVACIÓN Y CONFORMACIÓN MANUAL DE CANALES REVESTIDAS CON GEOTEXTIL T2400 E IMPRIMADO CON EMULSIÓN ASFÁLTICA</t>
  </si>
  <si>
    <t>m³</t>
  </si>
  <si>
    <t>Viaje</t>
  </si>
  <si>
    <t>Hr</t>
  </si>
  <si>
    <t>CERCA EN GUADUA Y ALAMBRE DE PÚAS CALIBRE 12.5, 5 HILOS, Hlibre=2.00M, GUADUAS CADA 2.00 M</t>
  </si>
  <si>
    <t>m3</t>
  </si>
  <si>
    <t>COSTALES DE FIBRA DE 50KG</t>
  </si>
  <si>
    <t>PLÁSTICO NEGRO CALIBRE 6</t>
  </si>
  <si>
    <t>IMPREVISTO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</si>
</sst>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6">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0.00000"/>
    <numFmt numFmtId="204" formatCode="_-[$$-240A]\ * #,##0_-;\-[$$-240A]\ * #,##0_-;_-[$$-240A]\ * &quot;-&quot;??_-;_-@_-"/>
    <numFmt numFmtId="205" formatCode="0.000000"/>
    <numFmt numFmtId="206" formatCode="_-[$$-240A]\ * #,##0.00_-;\-[$$-240A]\ * #,##0.00_-;_-[$$-240A]\ * &quot;-&quot;??_-;_-@_-"/>
  </numFmts>
  <fonts count="7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b/>
      <sz val="18"/>
      <name val="Arial"/>
      <family val="2"/>
    </font>
    <font>
      <b/>
      <sz val="12"/>
      <name val="Arial"/>
      <family val="2"/>
    </font>
    <font>
      <b/>
      <sz val="11"/>
      <name val="Arial"/>
      <family val="2"/>
    </font>
    <font>
      <b/>
      <u/>
      <sz val="10"/>
      <name val="Arial Narrow"/>
      <family val="2"/>
    </font>
    <font>
      <sz val="10"/>
      <name val="MS Sans Serif"/>
    </font>
    <font>
      <sz val="10"/>
      <name val="Arial"/>
      <family val="2"/>
    </font>
    <font>
      <b/>
      <sz val="11"/>
      <color theme="1"/>
      <name val="Calibri"/>
      <family val="2"/>
      <scheme val="minor"/>
    </font>
    <font>
      <sz val="10"/>
      <name val="Arial"/>
      <family val="2"/>
    </font>
    <font>
      <b/>
      <sz val="10"/>
      <color rgb="FF000000"/>
      <name val="Arial Narrow"/>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rgb="FFD0CECE"/>
        <bgColor rgb="FF000000"/>
      </patternFill>
    </fill>
  </fills>
  <borders count="10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bottom style="medium">
        <color indexed="64"/>
      </bottom>
      <diagonal/>
    </border>
    <border>
      <left/>
      <right style="thin">
        <color indexed="64"/>
      </right>
      <top/>
      <bottom style="hair">
        <color indexed="64"/>
      </bottom>
      <diagonal/>
    </border>
  </borders>
  <cellStyleXfs count="266">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2" fontId="7" fillId="0" borderId="0" applyFont="0" applyFill="0" applyBorder="0" applyAlignment="0" applyProtection="0"/>
    <xf numFmtId="0" fontId="18" fillId="3" borderId="0" applyNumberFormat="0" applyBorder="0" applyAlignment="0" applyProtection="0"/>
    <xf numFmtId="173" fontId="6" fillId="0" borderId="0" applyFont="0" applyFill="0" applyBorder="0" applyAlignment="0" applyProtection="0"/>
    <xf numFmtId="2" fontId="8" fillId="0" borderId="4" applyFont="0" applyBorder="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78"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8" fontId="7" fillId="0" borderId="0" applyFont="0" applyFill="0" applyBorder="0" applyAlignment="0" applyProtection="0"/>
    <xf numFmtId="174" fontId="7" fillId="0" borderId="0" applyFont="0" applyFill="0" applyBorder="0" applyAlignment="0" applyProtection="0"/>
    <xf numFmtId="169" fontId="10" fillId="0" borderId="0" applyFont="0" applyFill="0" applyBorder="0" applyAlignment="0" applyProtection="0"/>
    <xf numFmtId="174" fontId="7" fillId="0" borderId="0" applyFont="0" applyFill="0" applyBorder="0" applyAlignment="0" applyProtection="0"/>
    <xf numFmtId="169" fontId="7" fillId="0" borderId="0" applyFont="0" applyFill="0" applyBorder="0" applyAlignment="0" applyProtection="0"/>
    <xf numFmtId="169" fontId="28" fillId="0" borderId="0" applyFont="0" applyFill="0" applyBorder="0" applyAlignment="0" applyProtection="0"/>
    <xf numFmtId="173"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9" fontId="7" fillId="0" borderId="0" applyFont="0" applyFill="0" applyBorder="0" applyAlignment="0" applyProtection="0"/>
    <xf numFmtId="168" fontId="10" fillId="0" borderId="0" applyFont="0" applyFill="0" applyBorder="0" applyAlignment="0" applyProtection="0"/>
    <xf numFmtId="170" fontId="7" fillId="0" borderId="0" applyFont="0" applyFill="0" applyBorder="0" applyAlignment="0" applyProtection="0"/>
    <xf numFmtId="177" fontId="7" fillId="0" borderId="0" applyFont="0" applyFill="0" applyBorder="0" applyAlignment="0" applyProtection="0"/>
    <xf numFmtId="165" fontId="7" fillId="0" borderId="0" applyFont="0" applyFill="0" applyBorder="0" applyAlignment="0" applyProtection="0"/>
    <xf numFmtId="177"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3"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7"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7" fontId="8" fillId="0" borderId="47">
      <alignment horizontal="right"/>
    </xf>
    <xf numFmtId="187" fontId="8" fillId="0" borderId="47">
      <alignment horizontal="right"/>
    </xf>
    <xf numFmtId="2" fontId="8" fillId="0" borderId="0"/>
    <xf numFmtId="2" fontId="8" fillId="0" borderId="0"/>
    <xf numFmtId="2" fontId="8" fillId="0" borderId="0"/>
    <xf numFmtId="188" fontId="8" fillId="0" borderId="0"/>
    <xf numFmtId="188" fontId="8" fillId="0" borderId="0"/>
    <xf numFmtId="188" fontId="8" fillId="0" borderId="0"/>
    <xf numFmtId="189" fontId="9" fillId="0" borderId="0"/>
    <xf numFmtId="189" fontId="9" fillId="0" borderId="0"/>
    <xf numFmtId="189" fontId="9" fillId="0" borderId="0"/>
    <xf numFmtId="187" fontId="8" fillId="0" borderId="47">
      <alignment horizontal="right"/>
    </xf>
    <xf numFmtId="190" fontId="6" fillId="0" borderId="0">
      <protection locked="0"/>
    </xf>
    <xf numFmtId="3" fontId="36" fillId="0" borderId="0" applyFont="0" applyFill="0" applyBorder="0" applyAlignment="0" applyProtection="0"/>
    <xf numFmtId="191" fontId="6" fillId="0" borderId="0">
      <protection locked="0"/>
    </xf>
    <xf numFmtId="192" fontId="36" fillId="0" borderId="0" applyFont="0" applyFill="0" applyBorder="0" applyAlignment="0" applyProtection="0"/>
    <xf numFmtId="193"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4" fontId="37" fillId="0" borderId="0">
      <protection locked="0"/>
    </xf>
    <xf numFmtId="194" fontId="37" fillId="0" borderId="0">
      <protection locked="0"/>
    </xf>
    <xf numFmtId="194" fontId="37" fillId="0" borderId="0">
      <protection locked="0"/>
    </xf>
    <xf numFmtId="194" fontId="37" fillId="0" borderId="0">
      <protection locked="0"/>
    </xf>
    <xf numFmtId="194" fontId="37" fillId="0" borderId="0">
      <protection locked="0"/>
    </xf>
    <xf numFmtId="194" fontId="37" fillId="0" borderId="0">
      <protection locked="0"/>
    </xf>
    <xf numFmtId="194" fontId="37" fillId="0" borderId="0">
      <protection locked="0"/>
    </xf>
    <xf numFmtId="195" fontId="6"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6" fontId="6" fillId="0" borderId="0">
      <protection locked="0"/>
    </xf>
    <xf numFmtId="196" fontId="6" fillId="0" borderId="0">
      <protection locked="0"/>
    </xf>
    <xf numFmtId="0" fontId="18" fillId="3" borderId="0" applyNumberFormat="0" applyBorder="0" applyAlignment="0" applyProtection="0"/>
    <xf numFmtId="197" fontId="8" fillId="0" borderId="0">
      <alignment horizontal="right"/>
    </xf>
    <xf numFmtId="197" fontId="8" fillId="0" borderId="0">
      <alignment horizontal="right"/>
    </xf>
    <xf numFmtId="197" fontId="8" fillId="0" borderId="0">
      <alignment horizontal="right"/>
    </xf>
    <xf numFmtId="198" fontId="8" fillId="0" borderId="0" applyFont="0" applyFill="0" applyBorder="0" applyAlignment="0">
      <alignment horizontal="center"/>
    </xf>
    <xf numFmtId="198" fontId="8" fillId="0" borderId="0" applyFont="0" applyFill="0" applyBorder="0" applyAlignment="0">
      <alignment horizontal="center"/>
    </xf>
    <xf numFmtId="2" fontId="8" fillId="0" borderId="4" applyFont="0" applyBorder="0"/>
    <xf numFmtId="169" fontId="10"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199" fontId="8" fillId="0" borderId="0">
      <alignment horizontal="right"/>
    </xf>
    <xf numFmtId="199" fontId="8" fillId="0" borderId="0">
      <alignment horizontal="right"/>
    </xf>
    <xf numFmtId="199" fontId="8" fillId="0" borderId="0">
      <alignment horizontal="right"/>
    </xf>
    <xf numFmtId="200" fontId="6" fillId="0" borderId="0" applyFont="0" applyFill="0" applyBorder="0" applyAlignment="0" applyProtection="0"/>
    <xf numFmtId="200" fontId="6" fillId="0" borderId="0" applyFont="0" applyFill="0" applyBorder="0" applyAlignment="0" applyProtection="0"/>
    <xf numFmtId="164" fontId="6" fillId="0" borderId="0" applyFont="0" applyFill="0" applyBorder="0" applyAlignment="0" applyProtection="0"/>
    <xf numFmtId="168"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164" fontId="6" fillId="0" borderId="0" applyFont="0" applyFill="0" applyBorder="0" applyAlignment="0" applyProtection="0"/>
    <xf numFmtId="168" fontId="10" fillId="0" borderId="0" applyFont="0" applyFill="0" applyBorder="0" applyAlignment="0" applyProtection="0"/>
    <xf numFmtId="192" fontId="41" fillId="0" borderId="0" applyFont="0" applyFill="0" applyBorder="0" applyAlignment="0" applyProtection="0"/>
    <xf numFmtId="0" fontId="19" fillId="22" borderId="0" applyNumberFormat="0" applyBorder="0" applyAlignment="0" applyProtection="0"/>
    <xf numFmtId="201" fontId="8" fillId="0" borderId="0" applyFont="0" applyFill="0" applyBorder="0" applyAlignment="0">
      <alignment horizontal="center"/>
    </xf>
    <xf numFmtId="201" fontId="8" fillId="0" borderId="0" applyFont="0" applyFill="0" applyBorder="0" applyAlignment="0">
      <alignment horizontal="center"/>
    </xf>
    <xf numFmtId="0" fontId="6" fillId="0" borderId="0"/>
    <xf numFmtId="0" fontId="6" fillId="0" borderId="0"/>
    <xf numFmtId="0" fontId="40" fillId="0" borderId="0"/>
    <xf numFmtId="0" fontId="3" fillId="0" borderId="0"/>
    <xf numFmtId="0" fontId="40" fillId="0" borderId="0"/>
    <xf numFmtId="0" fontId="6" fillId="0" borderId="0"/>
    <xf numFmtId="0" fontId="6" fillId="0" borderId="0"/>
    <xf numFmtId="0" fontId="6" fillId="0" borderId="0"/>
    <xf numFmtId="0" fontId="6" fillId="0" borderId="0"/>
    <xf numFmtId="0" fontId="42" fillId="0" borderId="0"/>
    <xf numFmtId="0" fontId="6" fillId="0" borderId="0"/>
    <xf numFmtId="0" fontId="6" fillId="23" borderId="5" applyNumberFormat="0" applyFont="0" applyAlignment="0" applyProtection="0"/>
    <xf numFmtId="202"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40" fillId="0" borderId="0" applyFont="0" applyFill="0" applyBorder="0" applyAlignment="0" applyProtection="0"/>
    <xf numFmtId="0" fontId="43"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6" fontId="6" fillId="0" borderId="52">
      <protection locked="0"/>
    </xf>
    <xf numFmtId="0" fontId="50" fillId="0" borderId="0"/>
    <xf numFmtId="0" fontId="51" fillId="0" borderId="0" applyNumberFormat="0" applyFill="0" applyBorder="0" applyAlignment="0" applyProtection="0">
      <alignment vertical="top"/>
      <protection locked="0"/>
    </xf>
    <xf numFmtId="0" fontId="2" fillId="0" borderId="0"/>
    <xf numFmtId="41" fontId="2" fillId="0" borderId="0" applyFont="0" applyFill="0" applyBorder="0" applyAlignment="0" applyProtection="0"/>
    <xf numFmtId="44" fontId="2" fillId="0" borderId="0" applyFont="0" applyFill="0" applyBorder="0" applyAlignment="0" applyProtection="0"/>
    <xf numFmtId="0" fontId="2" fillId="0" borderId="0"/>
    <xf numFmtId="0" fontId="66" fillId="0" borderId="0"/>
    <xf numFmtId="9" fontId="2" fillId="0" borderId="0" applyFont="0" applyFill="0" applyBorder="0" applyAlignment="0" applyProtection="0"/>
    <xf numFmtId="44" fontId="2" fillId="0" borderId="0" applyFont="0" applyFill="0" applyBorder="0" applyAlignment="0" applyProtection="0"/>
    <xf numFmtId="44" fontId="67" fillId="0" borderId="0" applyFont="0" applyFill="0" applyBorder="0" applyAlignment="0" applyProtection="0"/>
    <xf numFmtId="41" fontId="69" fillId="0" borderId="0" applyFont="0" applyFill="0" applyBorder="0" applyAlignment="0" applyProtection="0"/>
  </cellStyleXfs>
  <cellXfs count="488">
    <xf numFmtId="0" fontId="0" fillId="0" borderId="0" xfId="0"/>
    <xf numFmtId="0" fontId="31" fillId="0" borderId="0" xfId="89" applyFont="1"/>
    <xf numFmtId="0" fontId="34" fillId="0" borderId="0" xfId="90" applyFont="1"/>
    <xf numFmtId="0" fontId="33" fillId="0" borderId="0" xfId="90" applyFont="1"/>
    <xf numFmtId="0" fontId="35" fillId="0" borderId="0" xfId="89" applyFont="1"/>
    <xf numFmtId="0" fontId="35" fillId="0" borderId="36" xfId="89" applyFont="1" applyBorder="1"/>
    <xf numFmtId="0" fontId="35" fillId="0" borderId="37" xfId="89" applyFont="1" applyBorder="1"/>
    <xf numFmtId="0" fontId="35" fillId="0" borderId="33" xfId="73" applyFont="1" applyBorder="1" applyAlignment="1">
      <alignment horizontal="center" vertical="center"/>
    </xf>
    <xf numFmtId="0" fontId="35" fillId="0" borderId="18" xfId="73" applyFont="1" applyBorder="1" applyAlignment="1">
      <alignment horizontal="center" vertical="center"/>
    </xf>
    <xf numFmtId="0" fontId="35" fillId="0" borderId="18" xfId="73" applyFont="1" applyBorder="1" applyAlignment="1">
      <alignment horizontal="left" vertical="center" wrapText="1"/>
    </xf>
    <xf numFmtId="0" fontId="35" fillId="0" borderId="18" xfId="73" applyFont="1" applyBorder="1" applyAlignment="1">
      <alignment horizontal="center" vertical="center" wrapText="1"/>
    </xf>
    <xf numFmtId="4" fontId="35" fillId="0" borderId="18" xfId="39" applyNumberFormat="1" applyFont="1" applyBorder="1" applyAlignment="1">
      <alignment vertical="center" wrapText="1"/>
    </xf>
    <xf numFmtId="167" fontId="35" fillId="0" borderId="18" xfId="62" applyNumberFormat="1" applyFont="1" applyBorder="1" applyAlignment="1">
      <alignment horizontal="right" vertical="center" wrapText="1"/>
    </xf>
    <xf numFmtId="167" fontId="35" fillId="0" borderId="30" xfId="62" applyNumberFormat="1" applyFont="1" applyBorder="1" applyAlignment="1">
      <alignment horizontal="right" vertical="center" wrapText="1"/>
    </xf>
    <xf numFmtId="0" fontId="35" fillId="0" borderId="13" xfId="73" applyFont="1" applyBorder="1" applyAlignment="1">
      <alignment horizontal="left" vertical="center"/>
    </xf>
    <xf numFmtId="0" fontId="35" fillId="0" borderId="14" xfId="73" applyFont="1" applyBorder="1" applyAlignment="1">
      <alignment horizontal="center" vertical="center"/>
    </xf>
    <xf numFmtId="0" fontId="35" fillId="0" borderId="14" xfId="73" applyFont="1" applyBorder="1" applyAlignment="1">
      <alignment horizontal="left" vertical="center" wrapText="1"/>
    </xf>
    <xf numFmtId="167" fontId="35" fillId="0" borderId="24" xfId="62" applyNumberFormat="1" applyFont="1" applyBorder="1" applyAlignment="1">
      <alignment horizontal="right" vertical="center" wrapText="1"/>
    </xf>
    <xf numFmtId="176" fontId="32" fillId="0" borderId="38" xfId="39" applyNumberFormat="1" applyFont="1" applyBorder="1" applyAlignment="1">
      <alignment horizontal="right" vertical="center"/>
    </xf>
    <xf numFmtId="0" fontId="35" fillId="0" borderId="50" xfId="73" applyFont="1" applyBorder="1" applyAlignment="1">
      <alignment horizontal="center" vertical="center"/>
    </xf>
    <xf numFmtId="167" fontId="35" fillId="0" borderId="45" xfId="62" applyNumberFormat="1" applyFont="1" applyBorder="1" applyAlignment="1">
      <alignment horizontal="right" vertical="center" wrapText="1"/>
    </xf>
    <xf numFmtId="0" fontId="35" fillId="0" borderId="18" xfId="74" applyFont="1" applyBorder="1" applyAlignment="1">
      <alignment horizontal="center" vertical="center"/>
    </xf>
    <xf numFmtId="0" fontId="35" fillId="0" borderId="18" xfId="74" applyFont="1" applyBorder="1" applyAlignment="1">
      <alignment horizontal="left" vertical="center" wrapText="1"/>
    </xf>
    <xf numFmtId="0" fontId="35" fillId="0" borderId="14" xfId="74" applyFont="1" applyBorder="1" applyAlignment="1">
      <alignment horizontal="center" vertical="center"/>
    </xf>
    <xf numFmtId="0" fontId="35" fillId="0" borderId="14" xfId="74" applyFont="1" applyBorder="1" applyAlignment="1">
      <alignment horizontal="left" vertical="center" wrapText="1"/>
    </xf>
    <xf numFmtId="0" fontId="35" fillId="0" borderId="18" xfId="74" applyFont="1" applyBorder="1" applyAlignment="1">
      <alignment horizontal="left" vertical="center"/>
    </xf>
    <xf numFmtId="0" fontId="35" fillId="0" borderId="18" xfId="135" applyFont="1" applyBorder="1" applyAlignment="1">
      <alignment horizontal="center" vertical="center"/>
    </xf>
    <xf numFmtId="0" fontId="35" fillId="0" borderId="18" xfId="135" applyFont="1" applyBorder="1" applyAlignment="1">
      <alignment horizontal="left" vertical="center" wrapText="1"/>
    </xf>
    <xf numFmtId="0" fontId="35" fillId="0" borderId="14" xfId="89" applyFont="1" applyBorder="1"/>
    <xf numFmtId="167" fontId="35" fillId="0" borderId="18" xfId="62" quotePrefix="1" applyNumberFormat="1" applyFont="1" applyBorder="1" applyAlignment="1">
      <alignment horizontal="right" vertical="center" wrapText="1"/>
    </xf>
    <xf numFmtId="0" fontId="35" fillId="0" borderId="49" xfId="73" applyFont="1" applyBorder="1" applyAlignment="1">
      <alignment horizontal="left" vertical="center"/>
    </xf>
    <xf numFmtId="167" fontId="35" fillId="0" borderId="43" xfId="62" applyNumberFormat="1" applyFont="1" applyBorder="1" applyAlignment="1">
      <alignment horizontal="right" vertical="center" wrapText="1"/>
    </xf>
    <xf numFmtId="176" fontId="32" fillId="0" borderId="48" xfId="39" applyNumberFormat="1" applyFont="1" applyBorder="1" applyAlignment="1">
      <alignment horizontal="right" vertical="center"/>
    </xf>
    <xf numFmtId="2" fontId="35" fillId="0" borderId="14" xfId="73" applyNumberFormat="1" applyFont="1" applyBorder="1" applyAlignment="1">
      <alignment horizontal="center" vertical="center"/>
    </xf>
    <xf numFmtId="0" fontId="35" fillId="0" borderId="14" xfId="73" applyFont="1" applyBorder="1" applyAlignment="1">
      <alignment horizontal="left" vertical="center"/>
    </xf>
    <xf numFmtId="0" fontId="35" fillId="0" borderId="0" xfId="90" applyFont="1"/>
    <xf numFmtId="0" fontId="35" fillId="0" borderId="36" xfId="90" applyFont="1" applyBorder="1"/>
    <xf numFmtId="0" fontId="35" fillId="0" borderId="37" xfId="90" applyFont="1" applyBorder="1"/>
    <xf numFmtId="0" fontId="32" fillId="0" borderId="34" xfId="79" applyFont="1" applyBorder="1" applyAlignment="1">
      <alignment vertical="center"/>
    </xf>
    <xf numFmtId="181" fontId="35" fillId="0" borderId="37" xfId="90" applyNumberFormat="1" applyFont="1" applyBorder="1"/>
    <xf numFmtId="183" fontId="35" fillId="0" borderId="37" xfId="90" applyNumberFormat="1" applyFont="1" applyBorder="1"/>
    <xf numFmtId="0" fontId="35" fillId="0" borderId="18" xfId="126" applyFont="1" applyBorder="1" applyAlignment="1">
      <alignment horizontal="center" vertical="center"/>
    </xf>
    <xf numFmtId="180" fontId="35" fillId="0" borderId="30" xfId="129" applyNumberFormat="1" applyFont="1" applyBorder="1" applyAlignment="1">
      <alignment vertical="center"/>
    </xf>
    <xf numFmtId="180" fontId="32" fillId="0" borderId="30" xfId="129" applyNumberFormat="1" applyFont="1" applyBorder="1" applyAlignment="1">
      <alignment vertical="center"/>
    </xf>
    <xf numFmtId="0" fontId="31" fillId="0" borderId="36" xfId="89" applyFont="1" applyBorder="1"/>
    <xf numFmtId="0" fontId="31" fillId="0" borderId="37" xfId="89" applyFont="1" applyBorder="1"/>
    <xf numFmtId="0" fontId="35" fillId="0" borderId="50" xfId="135" applyFont="1" applyBorder="1" applyAlignment="1">
      <alignment horizontal="center" vertical="center"/>
    </xf>
    <xf numFmtId="0" fontId="35" fillId="0" borderId="18" xfId="135" applyFont="1" applyBorder="1" applyAlignment="1">
      <alignment horizontal="left" vertical="center"/>
    </xf>
    <xf numFmtId="0" fontId="33" fillId="0" borderId="0" xfId="0" applyFont="1"/>
    <xf numFmtId="0" fontId="33" fillId="0" borderId="14" xfId="0" applyFont="1" applyBorder="1"/>
    <xf numFmtId="0" fontId="34" fillId="0" borderId="11" xfId="0" applyFont="1" applyBorder="1" applyAlignment="1">
      <alignment horizontal="left"/>
    </xf>
    <xf numFmtId="0" fontId="33" fillId="0" borderId="12" xfId="0" applyFont="1" applyBorder="1" applyAlignment="1">
      <alignment horizontal="center"/>
    </xf>
    <xf numFmtId="0" fontId="33" fillId="0" borderId="11" xfId="0" applyFont="1" applyBorder="1" applyAlignment="1">
      <alignment horizontal="left"/>
    </xf>
    <xf numFmtId="0" fontId="33" fillId="0" borderId="12" xfId="0" applyFont="1" applyBorder="1"/>
    <xf numFmtId="0" fontId="33" fillId="0" borderId="11" xfId="0" applyFont="1" applyBorder="1"/>
    <xf numFmtId="0" fontId="33" fillId="0" borderId="53" xfId="0" applyFont="1" applyBorder="1"/>
    <xf numFmtId="0" fontId="33" fillId="0" borderId="54" xfId="0" applyFont="1" applyBorder="1"/>
    <xf numFmtId="0" fontId="33" fillId="0" borderId="11" xfId="0" applyFont="1" applyBorder="1" applyAlignment="1">
      <alignment horizontal="center"/>
    </xf>
    <xf numFmtId="0" fontId="45" fillId="0" borderId="11" xfId="0" applyFont="1" applyBorder="1" applyAlignment="1">
      <alignment horizontal="left"/>
    </xf>
    <xf numFmtId="0" fontId="33" fillId="0" borderId="55" xfId="0" applyFont="1" applyBorder="1"/>
    <xf numFmtId="0" fontId="46" fillId="0" borderId="21" xfId="0" applyFont="1" applyBorder="1"/>
    <xf numFmtId="0" fontId="34" fillId="0" borderId="12" xfId="0" applyFont="1" applyBorder="1"/>
    <xf numFmtId="0" fontId="34" fillId="0" borderId="11" xfId="0" applyFont="1" applyBorder="1"/>
    <xf numFmtId="0" fontId="33" fillId="0" borderId="56" xfId="0" applyFont="1" applyBorder="1"/>
    <xf numFmtId="0" fontId="33" fillId="0" borderId="57" xfId="0" applyFont="1" applyBorder="1"/>
    <xf numFmtId="0" fontId="33" fillId="0" borderId="58" xfId="0" applyFont="1" applyBorder="1"/>
    <xf numFmtId="43" fontId="33" fillId="24" borderId="59" xfId="0" applyNumberFormat="1" applyFont="1" applyFill="1" applyBorder="1"/>
    <xf numFmtId="43" fontId="33" fillId="0" borderId="59" xfId="0" applyNumberFormat="1" applyFont="1" applyBorder="1"/>
    <xf numFmtId="43" fontId="33" fillId="0" borderId="30" xfId="34" applyNumberFormat="1" applyFont="1" applyBorder="1"/>
    <xf numFmtId="9" fontId="33" fillId="0" borderId="18" xfId="95" applyFont="1" applyBorder="1" applyAlignment="1">
      <alignment horizontal="center"/>
    </xf>
    <xf numFmtId="9" fontId="33" fillId="0" borderId="28" xfId="95" applyFont="1" applyBorder="1"/>
    <xf numFmtId="43" fontId="33" fillId="0" borderId="31" xfId="34" applyNumberFormat="1" applyFont="1" applyBorder="1"/>
    <xf numFmtId="9" fontId="33" fillId="0" borderId="23" xfId="95" applyFont="1" applyBorder="1"/>
    <xf numFmtId="43" fontId="33" fillId="0" borderId="22" xfId="34" applyNumberFormat="1" applyFont="1" applyBorder="1"/>
    <xf numFmtId="0" fontId="33" fillId="0" borderId="61" xfId="0" applyFont="1" applyBorder="1"/>
    <xf numFmtId="0" fontId="46" fillId="24" borderId="35" xfId="0" applyFont="1" applyFill="1" applyBorder="1" applyAlignment="1">
      <alignment horizontal="center" wrapText="1"/>
    </xf>
    <xf numFmtId="0" fontId="46" fillId="24" borderId="29" xfId="0" applyFont="1" applyFill="1" applyBorder="1" applyAlignment="1">
      <alignment horizontal="center" wrapText="1"/>
    </xf>
    <xf numFmtId="166" fontId="33" fillId="24" borderId="59" xfId="0" applyNumberFormat="1" applyFont="1" applyFill="1" applyBorder="1"/>
    <xf numFmtId="173" fontId="33" fillId="0" borderId="59" xfId="34" applyFont="1" applyBorder="1"/>
    <xf numFmtId="173" fontId="33" fillId="0" borderId="38" xfId="34" applyFont="1" applyBorder="1"/>
    <xf numFmtId="0" fontId="33" fillId="0" borderId="62" xfId="0" applyFont="1" applyBorder="1"/>
    <xf numFmtId="173" fontId="33" fillId="0" borderId="45" xfId="34" applyFont="1" applyBorder="1" applyAlignment="1">
      <alignment horizontal="center" wrapText="1"/>
    </xf>
    <xf numFmtId="166" fontId="33" fillId="0" borderId="25" xfId="0" applyNumberFormat="1" applyFont="1" applyBorder="1" applyAlignment="1">
      <alignment horizontal="center" wrapText="1"/>
    </xf>
    <xf numFmtId="0" fontId="33" fillId="0" borderId="22" xfId="95" applyNumberFormat="1" applyFont="1" applyBorder="1" applyAlignment="1">
      <alignment horizontal="center"/>
    </xf>
    <xf numFmtId="173" fontId="33" fillId="0" borderId="18" xfId="34" applyFont="1" applyBorder="1" applyAlignment="1">
      <alignment horizontal="center"/>
    </xf>
    <xf numFmtId="0" fontId="33" fillId="0" borderId="22" xfId="0" applyFont="1" applyBorder="1" applyAlignment="1">
      <alignment horizontal="left"/>
    </xf>
    <xf numFmtId="0" fontId="33" fillId="0" borderId="21" xfId="0" applyFont="1" applyBorder="1" applyAlignment="1">
      <alignment horizontal="left"/>
    </xf>
    <xf numFmtId="0" fontId="46" fillId="24" borderId="16" xfId="0" applyFont="1" applyFill="1" applyBorder="1" applyAlignment="1">
      <alignment horizontal="center" wrapText="1"/>
    </xf>
    <xf numFmtId="0" fontId="46" fillId="24" borderId="29" xfId="0" applyFont="1" applyFill="1" applyBorder="1" applyAlignment="1">
      <alignment horizontal="center"/>
    </xf>
    <xf numFmtId="173" fontId="33" fillId="0" borderId="59" xfId="0" applyNumberFormat="1" applyFont="1" applyBorder="1"/>
    <xf numFmtId="173" fontId="33" fillId="0" borderId="30" xfId="34" applyFont="1" applyBorder="1"/>
    <xf numFmtId="2" fontId="33" fillId="0" borderId="18" xfId="0" applyNumberFormat="1" applyFont="1" applyBorder="1" applyAlignment="1">
      <alignment horizontal="center"/>
    </xf>
    <xf numFmtId="2" fontId="33" fillId="0" borderId="22" xfId="0" applyNumberFormat="1" applyFont="1" applyBorder="1" applyAlignment="1">
      <alignment horizontal="center"/>
    </xf>
    <xf numFmtId="0" fontId="46" fillId="24" borderId="35" xfId="0" applyFont="1" applyFill="1" applyBorder="1" applyAlignment="1">
      <alignment horizontal="center"/>
    </xf>
    <xf numFmtId="0" fontId="46" fillId="24" borderId="29" xfId="0" applyFont="1" applyFill="1" applyBorder="1"/>
    <xf numFmtId="173" fontId="33" fillId="0" borderId="40" xfId="34" applyFont="1" applyBorder="1"/>
    <xf numFmtId="0" fontId="33" fillId="0" borderId="20" xfId="0" applyFont="1" applyBorder="1"/>
    <xf numFmtId="2" fontId="33" fillId="0" borderId="18" xfId="0" applyNumberFormat="1" applyFont="1" applyBorder="1"/>
    <xf numFmtId="173" fontId="33" fillId="0" borderId="62" xfId="34" applyFont="1" applyBorder="1"/>
    <xf numFmtId="173" fontId="33" fillId="0" borderId="18" xfId="34" applyFont="1" applyBorder="1"/>
    <xf numFmtId="0" fontId="33" fillId="0" borderId="63" xfId="0" applyFont="1" applyBorder="1"/>
    <xf numFmtId="0" fontId="33" fillId="0" borderId="64" xfId="0" applyFont="1" applyBorder="1"/>
    <xf numFmtId="4" fontId="33" fillId="24" borderId="67" xfId="0" applyNumberFormat="1" applyFont="1" applyFill="1" applyBorder="1" applyAlignment="1">
      <alignment horizontal="center" vertical="center"/>
    </xf>
    <xf numFmtId="0" fontId="33" fillId="24" borderId="67" xfId="0" applyFont="1" applyFill="1" applyBorder="1" applyAlignment="1">
      <alignment horizontal="center" vertical="center"/>
    </xf>
    <xf numFmtId="0" fontId="33" fillId="0" borderId="68" xfId="0" applyFont="1" applyBorder="1"/>
    <xf numFmtId="0" fontId="49" fillId="0" borderId="70" xfId="0" applyFont="1" applyBorder="1" applyAlignment="1">
      <alignment horizontal="center"/>
    </xf>
    <xf numFmtId="0" fontId="49" fillId="0" borderId="54" xfId="0" applyFont="1" applyBorder="1" applyAlignment="1">
      <alignment horizontal="center"/>
    </xf>
    <xf numFmtId="0" fontId="49" fillId="0" borderId="71" xfId="0" applyFont="1" applyBorder="1" applyAlignment="1">
      <alignment horizontal="left"/>
    </xf>
    <xf numFmtId="1" fontId="49" fillId="0" borderId="12"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8" xfId="0" applyNumberFormat="1" applyFont="1" applyBorder="1" applyAlignment="1">
      <alignment horizontal="center" vertical="center"/>
    </xf>
    <xf numFmtId="0" fontId="49" fillId="0" borderId="35" xfId="0" applyFont="1" applyBorder="1" applyAlignment="1">
      <alignment horizontal="center" vertical="center"/>
    </xf>
    <xf numFmtId="0" fontId="49" fillId="0" borderId="29" xfId="0" applyFont="1" applyBorder="1" applyAlignment="1">
      <alignment horizontal="center" vertical="center"/>
    </xf>
    <xf numFmtId="0" fontId="49" fillId="0" borderId="57" xfId="0" applyFont="1" applyBorder="1" applyAlignment="1">
      <alignment horizontal="right" vertical="center"/>
    </xf>
    <xf numFmtId="0" fontId="47" fillId="0" borderId="57" xfId="0" applyFont="1" applyBorder="1" applyAlignment="1">
      <alignment horizontal="center"/>
    </xf>
    <xf numFmtId="0" fontId="33" fillId="0" borderId="58" xfId="0" applyFont="1" applyBorder="1" applyAlignment="1">
      <alignment horizontal="center"/>
    </xf>
    <xf numFmtId="0" fontId="49" fillId="0" borderId="72" xfId="0" applyFont="1" applyBorder="1" applyAlignment="1">
      <alignment vertical="center"/>
    </xf>
    <xf numFmtId="0" fontId="49" fillId="0" borderId="53" xfId="0" applyFont="1" applyBorder="1" applyAlignment="1">
      <alignment vertical="center"/>
    </xf>
    <xf numFmtId="0" fontId="47" fillId="0" borderId="53" xfId="0" applyFont="1" applyBorder="1" applyAlignment="1">
      <alignment horizontal="center"/>
    </xf>
    <xf numFmtId="0" fontId="33" fillId="0" borderId="61" xfId="0" applyFont="1" applyBorder="1" applyAlignment="1">
      <alignment horizontal="center"/>
    </xf>
    <xf numFmtId="0" fontId="35" fillId="25" borderId="0" xfId="89" applyFont="1" applyFill="1"/>
    <xf numFmtId="0" fontId="35" fillId="25" borderId="36" xfId="89" applyFont="1" applyFill="1" applyBorder="1"/>
    <xf numFmtId="0" fontId="31" fillId="25" borderId="0" xfId="89" applyFont="1" applyFill="1"/>
    <xf numFmtId="0" fontId="35" fillId="25" borderId="37" xfId="89" applyFont="1" applyFill="1" applyBorder="1"/>
    <xf numFmtId="185" fontId="32" fillId="26" borderId="45" xfId="60" applyNumberFormat="1" applyFont="1" applyFill="1" applyBorder="1" applyAlignment="1">
      <alignment horizontal="center" vertical="center"/>
    </xf>
    <xf numFmtId="185" fontId="32" fillId="26" borderId="18" xfId="60" applyNumberFormat="1" applyFont="1" applyFill="1" applyBorder="1" applyAlignment="1">
      <alignment horizontal="center" vertical="center"/>
    </xf>
    <xf numFmtId="0" fontId="35" fillId="25" borderId="0" xfId="130" applyFont="1" applyFill="1" applyAlignment="1">
      <alignment horizontal="center" vertical="center" wrapText="1"/>
    </xf>
    <xf numFmtId="0" fontId="32" fillId="25" borderId="53" xfId="130" applyFont="1" applyFill="1" applyBorder="1" applyAlignment="1">
      <alignment horizontal="center" vertical="center" wrapText="1"/>
    </xf>
    <xf numFmtId="0" fontId="33" fillId="0" borderId="22" xfId="0" applyFont="1" applyBorder="1"/>
    <xf numFmtId="0" fontId="33" fillId="0" borderId="27" xfId="0" applyFont="1" applyBorder="1"/>
    <xf numFmtId="0" fontId="33" fillId="0" borderId="31" xfId="0" applyFont="1" applyBorder="1"/>
    <xf numFmtId="0" fontId="33" fillId="0" borderId="22" xfId="0" applyFont="1" applyBorder="1" applyAlignment="1">
      <alignment horizontal="center"/>
    </xf>
    <xf numFmtId="0" fontId="46" fillId="24" borderId="16" xfId="0" applyFont="1" applyFill="1" applyBorder="1" applyAlignment="1">
      <alignment horizontal="center"/>
    </xf>
    <xf numFmtId="0" fontId="46" fillId="24" borderId="17" xfId="0" applyFont="1" applyFill="1" applyBorder="1" applyAlignment="1">
      <alignment horizontal="center" wrapText="1"/>
    </xf>
    <xf numFmtId="0" fontId="46" fillId="24" borderId="44" xfId="0" applyFont="1" applyFill="1" applyBorder="1" applyAlignment="1">
      <alignment horizontal="center"/>
    </xf>
    <xf numFmtId="0" fontId="33" fillId="0" borderId="36" xfId="0" applyFont="1" applyBorder="1"/>
    <xf numFmtId="0" fontId="33" fillId="0" borderId="37" xfId="0" applyFont="1" applyBorder="1"/>
    <xf numFmtId="0" fontId="47" fillId="0" borderId="0" xfId="0" applyFont="1" applyAlignment="1">
      <alignment horizontal="center"/>
    </xf>
    <xf numFmtId="0" fontId="49" fillId="0" borderId="0" xfId="0" applyFont="1" applyAlignment="1">
      <alignment horizontal="right" vertical="center"/>
    </xf>
    <xf numFmtId="0" fontId="34" fillId="0" borderId="0" xfId="0" applyFont="1"/>
    <xf numFmtId="0" fontId="33" fillId="0" borderId="0" xfId="0" applyFont="1" applyAlignment="1">
      <alignment horizontal="center"/>
    </xf>
    <xf numFmtId="0" fontId="33" fillId="0" borderId="0" xfId="0" applyFont="1" applyAlignment="1">
      <alignment horizontal="left"/>
    </xf>
    <xf numFmtId="0" fontId="44" fillId="0" borderId="0" xfId="0" applyFont="1" applyAlignment="1">
      <alignment horizontal="left"/>
    </xf>
    <xf numFmtId="0" fontId="33" fillId="0" borderId="81" xfId="0" applyFont="1" applyBorder="1"/>
    <xf numFmtId="0" fontId="33" fillId="0" borderId="82" xfId="0" applyFont="1" applyBorder="1"/>
    <xf numFmtId="0" fontId="33" fillId="0" borderId="83" xfId="0" applyFont="1" applyBorder="1"/>
    <xf numFmtId="0" fontId="55" fillId="0" borderId="0" xfId="0" applyFont="1" applyAlignment="1">
      <alignment horizontal="left"/>
    </xf>
    <xf numFmtId="0" fontId="56" fillId="0" borderId="0" xfId="0" applyFont="1" applyAlignment="1">
      <alignment horizontal="left"/>
    </xf>
    <xf numFmtId="0" fontId="35" fillId="0" borderId="0" xfId="73" applyFont="1" applyAlignment="1">
      <alignment horizontal="center" vertical="center"/>
    </xf>
    <xf numFmtId="0" fontId="35" fillId="0" borderId="0" xfId="73" applyFont="1" applyAlignment="1">
      <alignment horizontal="left" vertical="center" wrapText="1"/>
    </xf>
    <xf numFmtId="49" fontId="32" fillId="0" borderId="0" xfId="131" applyNumberFormat="1" applyFont="1" applyAlignment="1">
      <alignment horizontal="right" vertical="center"/>
    </xf>
    <xf numFmtId="185" fontId="32" fillId="0" borderId="0" xfId="131" applyNumberFormat="1" applyFont="1" applyAlignment="1">
      <alignment vertical="center"/>
    </xf>
    <xf numFmtId="0" fontId="35" fillId="0" borderId="0" xfId="128" applyFont="1"/>
    <xf numFmtId="0" fontId="35" fillId="0" borderId="0" xfId="128" applyFont="1" applyAlignment="1">
      <alignment horizontal="center"/>
    </xf>
    <xf numFmtId="0" fontId="35" fillId="0" borderId="0" xfId="126" applyFont="1" applyAlignment="1">
      <alignment horizontal="center" vertical="center"/>
    </xf>
    <xf numFmtId="2" fontId="35" fillId="0" borderId="0" xfId="128" applyNumberFormat="1" applyFont="1"/>
    <xf numFmtId="180" fontId="35" fillId="0" borderId="0" xfId="129" applyNumberFormat="1" applyFont="1" applyBorder="1"/>
    <xf numFmtId="39" fontId="32" fillId="0" borderId="0" xfId="129" applyNumberFormat="1" applyFont="1" applyBorder="1" applyAlignment="1">
      <alignment vertical="center"/>
    </xf>
    <xf numFmtId="0" fontId="35" fillId="0" borderId="81" xfId="90" applyFont="1" applyBorder="1"/>
    <xf numFmtId="0" fontId="35" fillId="0" borderId="82" xfId="89" applyFont="1" applyBorder="1"/>
    <xf numFmtId="184" fontId="35" fillId="0" borderId="82" xfId="34" applyNumberFormat="1" applyFont="1" applyBorder="1"/>
    <xf numFmtId="0" fontId="35" fillId="0" borderId="83" xfId="89" applyFont="1" applyBorder="1"/>
    <xf numFmtId="0" fontId="57" fillId="24" borderId="69" xfId="0" applyFont="1" applyFill="1" applyBorder="1" applyAlignment="1">
      <alignment horizontal="center" vertical="center"/>
    </xf>
    <xf numFmtId="0" fontId="55" fillId="0" borderId="87" xfId="0" applyFont="1" applyBorder="1" applyAlignment="1">
      <alignment horizontal="left"/>
    </xf>
    <xf numFmtId="0" fontId="56" fillId="0" borderId="14" xfId="0" applyFont="1" applyBorder="1" applyAlignment="1">
      <alignment horizontal="left"/>
    </xf>
    <xf numFmtId="0" fontId="55" fillId="0" borderId="94" xfId="0" applyFont="1" applyBorder="1" applyAlignment="1">
      <alignment horizontal="left"/>
    </xf>
    <xf numFmtId="0" fontId="55" fillId="0" borderId="36" xfId="0" applyFont="1" applyBorder="1" applyAlignment="1">
      <alignment horizontal="left"/>
    </xf>
    <xf numFmtId="0" fontId="58" fillId="0" borderId="88" xfId="0" applyFont="1" applyBorder="1" applyAlignment="1">
      <alignment horizontal="left"/>
    </xf>
    <xf numFmtId="0" fontId="59" fillId="0" borderId="88" xfId="0" applyFont="1" applyBorder="1" applyAlignment="1">
      <alignment horizontal="left"/>
    </xf>
    <xf numFmtId="0" fontId="35" fillId="0" borderId="99" xfId="89" applyFont="1" applyBorder="1"/>
    <xf numFmtId="0" fontId="35" fillId="25" borderId="99" xfId="89" applyFont="1" applyFill="1" applyBorder="1"/>
    <xf numFmtId="0" fontId="59" fillId="0" borderId="87" xfId="0" applyFont="1" applyBorder="1" applyAlignment="1">
      <alignment horizontal="left"/>
    </xf>
    <xf numFmtId="0" fontId="59" fillId="0" borderId="95" xfId="0" applyFont="1" applyBorder="1" applyAlignment="1">
      <alignment horizontal="left"/>
    </xf>
    <xf numFmtId="0" fontId="2" fillId="0" borderId="0" xfId="257"/>
    <xf numFmtId="0" fontId="64" fillId="0" borderId="0" xfId="257" applyFont="1" applyAlignment="1">
      <alignment horizontal="justify" vertical="center" wrapText="1"/>
    </xf>
    <xf numFmtId="49" fontId="47" fillId="0" borderId="32" xfId="257" applyNumberFormat="1" applyFont="1" applyBorder="1" applyAlignment="1" applyProtection="1">
      <alignment horizontal="center" vertical="center" wrapText="1"/>
      <protection hidden="1"/>
    </xf>
    <xf numFmtId="0" fontId="47" fillId="0" borderId="17" xfId="257" applyFont="1" applyBorder="1" applyAlignment="1" applyProtection="1">
      <alignment horizontal="center" vertical="center" wrapText="1"/>
      <protection hidden="1"/>
    </xf>
    <xf numFmtId="0" fontId="47" fillId="0" borderId="16" xfId="257" applyFont="1" applyBorder="1" applyAlignment="1" applyProtection="1">
      <alignment horizontal="center" vertical="center" wrapText="1"/>
      <protection hidden="1"/>
    </xf>
    <xf numFmtId="0" fontId="47" fillId="0" borderId="29" xfId="257" applyFont="1" applyBorder="1" applyAlignment="1" applyProtection="1">
      <alignment horizontal="center" vertical="center" wrapText="1"/>
      <protection hidden="1"/>
    </xf>
    <xf numFmtId="203" fontId="47" fillId="0" borderId="29" xfId="257" applyNumberFormat="1" applyFont="1" applyBorder="1" applyAlignment="1" applyProtection="1">
      <alignment horizontal="center" vertical="center" wrapText="1"/>
      <protection hidden="1"/>
    </xf>
    <xf numFmtId="41" fontId="47" fillId="0" borderId="17" xfId="258" applyFont="1" applyFill="1" applyBorder="1" applyAlignment="1" applyProtection="1">
      <alignment horizontal="center" vertical="center" wrapText="1"/>
      <protection hidden="1"/>
    </xf>
    <xf numFmtId="41" fontId="47" fillId="0" borderId="35" xfId="258" applyFont="1" applyFill="1" applyBorder="1" applyAlignment="1" applyProtection="1">
      <alignment horizontal="center" vertical="center" wrapText="1"/>
      <protection hidden="1"/>
    </xf>
    <xf numFmtId="0" fontId="33" fillId="0" borderId="0" xfId="257" applyFont="1"/>
    <xf numFmtId="0" fontId="33" fillId="0" borderId="0" xfId="257" applyFont="1" applyAlignment="1">
      <alignment horizontal="center"/>
    </xf>
    <xf numFmtId="189" fontId="33" fillId="0" borderId="0" xfId="257" applyNumberFormat="1" applyFont="1"/>
    <xf numFmtId="204" fontId="33" fillId="0" borderId="0" xfId="259" applyNumberFormat="1" applyFont="1" applyFill="1" applyBorder="1"/>
    <xf numFmtId="205" fontId="47" fillId="0" borderId="29" xfId="257" applyNumberFormat="1" applyFont="1" applyBorder="1" applyAlignment="1" applyProtection="1">
      <alignment horizontal="center" vertical="center" wrapText="1"/>
      <protection hidden="1"/>
    </xf>
    <xf numFmtId="41" fontId="47" fillId="0" borderId="29" xfId="258" applyFont="1" applyFill="1" applyBorder="1" applyAlignment="1" applyProtection="1">
      <alignment horizontal="center" vertical="center" wrapText="1"/>
      <protection hidden="1"/>
    </xf>
    <xf numFmtId="49" fontId="33" fillId="0" borderId="0" xfId="257" applyNumberFormat="1" applyFont="1"/>
    <xf numFmtId="0" fontId="33" fillId="0" borderId="0" xfId="257" applyFont="1" applyAlignment="1">
      <alignment horizontal="left"/>
    </xf>
    <xf numFmtId="41" fontId="33" fillId="0" borderId="0" xfId="258" applyFont="1" applyFill="1"/>
    <xf numFmtId="205" fontId="33" fillId="0" borderId="0" xfId="257" applyNumberFormat="1" applyFont="1"/>
    <xf numFmtId="0" fontId="2" fillId="0" borderId="0" xfId="257" applyAlignment="1">
      <alignment horizontal="center"/>
    </xf>
    <xf numFmtId="203" fontId="47" fillId="0" borderId="17" xfId="257" applyNumberFormat="1" applyFont="1" applyBorder="1" applyAlignment="1" applyProtection="1">
      <alignment horizontal="center" vertical="center" wrapText="1"/>
      <protection hidden="1"/>
    </xf>
    <xf numFmtId="49" fontId="65" fillId="0" borderId="0" xfId="257" applyNumberFormat="1" applyFont="1" applyAlignment="1">
      <alignment vertical="center"/>
    </xf>
    <xf numFmtId="0" fontId="65" fillId="0" borderId="0" xfId="257" applyFont="1" applyAlignment="1">
      <alignment vertical="center"/>
    </xf>
    <xf numFmtId="0" fontId="47" fillId="0" borderId="0" xfId="257" applyFont="1" applyAlignment="1">
      <alignment horizontal="center" vertical="center"/>
    </xf>
    <xf numFmtId="205" fontId="47" fillId="0" borderId="0" xfId="257" applyNumberFormat="1" applyFont="1" applyAlignment="1">
      <alignment vertical="center"/>
    </xf>
    <xf numFmtId="204" fontId="47" fillId="0" borderId="0" xfId="258" applyNumberFormat="1" applyFont="1" applyFill="1" applyAlignment="1">
      <alignment vertical="center"/>
    </xf>
    <xf numFmtId="188" fontId="33" fillId="0" borderId="0" xfId="257" applyNumberFormat="1" applyFont="1"/>
    <xf numFmtId="204" fontId="33" fillId="0" borderId="0" xfId="258" applyNumberFormat="1" applyFont="1" applyFill="1"/>
    <xf numFmtId="49" fontId="47" fillId="0" borderId="34" xfId="257" applyNumberFormat="1" applyFont="1" applyBorder="1" applyAlignment="1" applyProtection="1">
      <alignment horizontal="center" vertical="center" wrapText="1"/>
      <protection hidden="1"/>
    </xf>
    <xf numFmtId="0" fontId="47" fillId="0" borderId="44" xfId="257" applyFont="1" applyBorder="1" applyAlignment="1" applyProtection="1">
      <alignment horizontal="center" vertical="center" wrapText="1"/>
      <protection hidden="1"/>
    </xf>
    <xf numFmtId="205" fontId="47" fillId="0" borderId="17" xfId="257" applyNumberFormat="1" applyFont="1" applyBorder="1" applyAlignment="1" applyProtection="1">
      <alignment horizontal="center" vertical="center" wrapText="1"/>
      <protection hidden="1"/>
    </xf>
    <xf numFmtId="0" fontId="32" fillId="28" borderId="39" xfId="73" applyFont="1" applyFill="1" applyBorder="1" applyAlignment="1">
      <alignment vertical="center"/>
    </xf>
    <xf numFmtId="0" fontId="32" fillId="28" borderId="41" xfId="73" applyFont="1" applyFill="1" applyBorder="1" applyAlignment="1">
      <alignment vertical="center"/>
    </xf>
    <xf numFmtId="0" fontId="32" fillId="28" borderId="42" xfId="73" applyFont="1" applyFill="1" applyBorder="1" applyAlignment="1">
      <alignment vertical="center"/>
    </xf>
    <xf numFmtId="0" fontId="32" fillId="28" borderId="39" xfId="73" applyFont="1" applyFill="1" applyBorder="1" applyAlignment="1">
      <alignment horizontal="center" vertical="center"/>
    </xf>
    <xf numFmtId="9" fontId="35" fillId="28" borderId="30" xfId="95" applyFont="1" applyFill="1" applyBorder="1" applyAlignment="1">
      <alignment horizontal="center" vertical="center"/>
    </xf>
    <xf numFmtId="0" fontId="32" fillId="28" borderId="41" xfId="73" applyFont="1" applyFill="1" applyBorder="1" applyAlignment="1">
      <alignment horizontal="center" vertical="center"/>
    </xf>
    <xf numFmtId="0" fontId="35" fillId="0" borderId="21" xfId="128" applyFont="1" applyBorder="1" applyAlignment="1">
      <alignment vertical="center"/>
    </xf>
    <xf numFmtId="0" fontId="35" fillId="0" borderId="21" xfId="128" applyFont="1" applyBorder="1" applyAlignment="1">
      <alignment vertical="center" wrapText="1"/>
    </xf>
    <xf numFmtId="9" fontId="35" fillId="0" borderId="18" xfId="95" applyFont="1" applyBorder="1" applyAlignment="1">
      <alignment vertical="center" wrapText="1"/>
    </xf>
    <xf numFmtId="0" fontId="1" fillId="0" borderId="18" xfId="257" applyFont="1" applyBorder="1" applyAlignment="1">
      <alignment horizontal="center"/>
    </xf>
    <xf numFmtId="0" fontId="2" fillId="0" borderId="18" xfId="257" applyBorder="1" applyAlignment="1">
      <alignment horizontal="center"/>
    </xf>
    <xf numFmtId="206" fontId="2" fillId="0" borderId="0" xfId="257" applyNumberFormat="1" applyAlignment="1">
      <alignment horizontal="center" vertical="center"/>
    </xf>
    <xf numFmtId="0" fontId="68" fillId="0" borderId="18" xfId="257" applyFont="1" applyBorder="1" applyAlignment="1">
      <alignment horizontal="center"/>
    </xf>
    <xf numFmtId="44" fontId="68" fillId="0" borderId="18" xfId="264" applyFont="1" applyBorder="1" applyAlignment="1">
      <alignment horizontal="center" vertical="center"/>
    </xf>
    <xf numFmtId="180" fontId="32" fillId="29" borderId="42" xfId="129" applyNumberFormat="1" applyFont="1" applyFill="1" applyBorder="1" applyAlignment="1">
      <alignment horizontal="center" vertical="center"/>
    </xf>
    <xf numFmtId="186" fontId="32" fillId="29" borderId="42" xfId="73" applyNumberFormat="1" applyFont="1" applyFill="1" applyBorder="1" applyAlignment="1">
      <alignment vertical="center"/>
    </xf>
    <xf numFmtId="186" fontId="32" fillId="0" borderId="42" xfId="73" applyNumberFormat="1" applyFont="1" applyBorder="1" applyAlignment="1">
      <alignment vertical="center"/>
    </xf>
    <xf numFmtId="10" fontId="35" fillId="29" borderId="30" xfId="95" applyNumberFormat="1" applyFont="1" applyFill="1" applyBorder="1" applyAlignment="1">
      <alignment horizontal="center" vertical="center"/>
    </xf>
    <xf numFmtId="180" fontId="32" fillId="29" borderId="30" xfId="129" applyNumberFormat="1" applyFont="1" applyFill="1" applyBorder="1" applyAlignment="1">
      <alignment vertical="center"/>
    </xf>
    <xf numFmtId="0" fontId="33" fillId="0" borderId="101" xfId="0" quotePrefix="1" applyFont="1" applyBorder="1"/>
    <xf numFmtId="0" fontId="33" fillId="0" borderId="102" xfId="0" applyFont="1" applyBorder="1"/>
    <xf numFmtId="0" fontId="33" fillId="0" borderId="101" xfId="0" applyFont="1" applyBorder="1"/>
    <xf numFmtId="0" fontId="33" fillId="0" borderId="102" xfId="0" applyFont="1" applyBorder="1" applyAlignment="1">
      <alignment horizontal="center"/>
    </xf>
    <xf numFmtId="205" fontId="33" fillId="0" borderId="101" xfId="0" applyNumberFormat="1" applyFont="1" applyBorder="1"/>
    <xf numFmtId="204" fontId="33" fillId="0" borderId="102" xfId="264" applyNumberFormat="1" applyFont="1" applyFill="1" applyBorder="1"/>
    <xf numFmtId="204" fontId="33" fillId="0" borderId="103" xfId="264" applyNumberFormat="1" applyFont="1" applyFill="1" applyBorder="1"/>
    <xf numFmtId="189" fontId="33" fillId="0" borderId="101" xfId="0" applyNumberFormat="1" applyFont="1" applyBorder="1"/>
    <xf numFmtId="0" fontId="33" fillId="0" borderId="24" xfId="0" applyFont="1" applyBorder="1"/>
    <xf numFmtId="0" fontId="33" fillId="0" borderId="62" xfId="0" applyFont="1" applyBorder="1" applyAlignment="1">
      <alignment horizontal="center"/>
    </xf>
    <xf numFmtId="188" fontId="33" fillId="0" borderId="62" xfId="0" applyNumberFormat="1" applyFont="1" applyBorder="1"/>
    <xf numFmtId="204" fontId="33" fillId="0" borderId="62" xfId="264" applyNumberFormat="1" applyFont="1" applyFill="1" applyBorder="1"/>
    <xf numFmtId="204" fontId="33" fillId="0" borderId="38" xfId="264" applyNumberFormat="1" applyFont="1" applyFill="1" applyBorder="1"/>
    <xf numFmtId="0" fontId="33" fillId="0" borderId="100" xfId="0" applyFont="1" applyBorder="1"/>
    <xf numFmtId="0" fontId="33" fillId="0" borderId="104" xfId="0" applyFont="1" applyBorder="1"/>
    <xf numFmtId="49" fontId="47" fillId="30" borderId="33" xfId="0" applyNumberFormat="1" applyFont="1" applyFill="1" applyBorder="1" applyAlignment="1">
      <alignment horizontal="center" vertical="center"/>
    </xf>
    <xf numFmtId="0" fontId="47" fillId="30" borderId="25" xfId="0" applyFont="1" applyFill="1" applyBorder="1" applyAlignment="1">
      <alignment horizontal="center" vertical="center"/>
    </xf>
    <xf numFmtId="0" fontId="47" fillId="30" borderId="18" xfId="0" applyFont="1" applyFill="1" applyBorder="1" applyAlignment="1">
      <alignment horizontal="left" vertical="center" wrapText="1"/>
    </xf>
    <xf numFmtId="0" fontId="47" fillId="30" borderId="18" xfId="0" applyFont="1" applyFill="1" applyBorder="1" applyAlignment="1">
      <alignment horizontal="center" vertical="center"/>
    </xf>
    <xf numFmtId="204" fontId="47" fillId="30" borderId="18" xfId="265" applyNumberFormat="1" applyFont="1" applyFill="1" applyBorder="1" applyAlignment="1">
      <alignment horizontal="center" vertical="center"/>
    </xf>
    <xf numFmtId="204" fontId="47" fillId="30" borderId="30" xfId="264" applyNumberFormat="1" applyFont="1" applyFill="1" applyBorder="1" applyAlignment="1">
      <alignment horizontal="center" vertical="center"/>
    </xf>
    <xf numFmtId="0" fontId="33" fillId="0" borderId="14" xfId="0" applyFont="1" applyBorder="1" applyAlignment="1">
      <alignment horizontal="center"/>
    </xf>
    <xf numFmtId="189" fontId="33" fillId="0" borderId="62" xfId="0" applyNumberFormat="1" applyFont="1" applyBorder="1"/>
    <xf numFmtId="204" fontId="33" fillId="0" borderId="14" xfId="264" applyNumberFormat="1" applyFont="1" applyFill="1" applyBorder="1"/>
    <xf numFmtId="49" fontId="47" fillId="30" borderId="50" xfId="0" applyNumberFormat="1" applyFont="1" applyFill="1" applyBorder="1" applyAlignment="1">
      <alignment horizontal="center" vertical="center"/>
    </xf>
    <xf numFmtId="0" fontId="47" fillId="30" borderId="54" xfId="0" applyFont="1" applyFill="1" applyBorder="1" applyAlignment="1">
      <alignment horizontal="left" vertical="center" wrapText="1"/>
    </xf>
    <xf numFmtId="0" fontId="47" fillId="30" borderId="54" xfId="0" applyFont="1" applyFill="1" applyBorder="1" applyAlignment="1">
      <alignment horizontal="center" vertical="center"/>
    </xf>
    <xf numFmtId="204" fontId="47" fillId="30" borderId="54" xfId="265" applyNumberFormat="1" applyFont="1" applyFill="1" applyBorder="1" applyAlignment="1">
      <alignment horizontal="center" vertical="center"/>
    </xf>
    <xf numFmtId="204" fontId="47" fillId="30" borderId="45" xfId="264" applyNumberFormat="1" applyFont="1" applyFill="1" applyBorder="1" applyAlignment="1">
      <alignment horizontal="center" vertical="center"/>
    </xf>
    <xf numFmtId="0" fontId="33" fillId="0" borderId="62" xfId="0" quotePrefix="1" applyFont="1" applyBorder="1"/>
    <xf numFmtId="205" fontId="33" fillId="0" borderId="62" xfId="0" applyNumberFormat="1" applyFont="1" applyBorder="1"/>
    <xf numFmtId="205" fontId="47" fillId="30" borderId="18" xfId="0" applyNumberFormat="1" applyFont="1" applyFill="1" applyBorder="1" applyAlignment="1">
      <alignment horizontal="center" vertical="center"/>
    </xf>
    <xf numFmtId="49" fontId="47" fillId="30" borderId="104" xfId="0" applyNumberFormat="1" applyFont="1" applyFill="1" applyBorder="1" applyAlignment="1">
      <alignment horizontal="center" vertical="center"/>
    </xf>
    <xf numFmtId="0" fontId="47" fillId="30" borderId="62" xfId="0" applyFont="1" applyFill="1" applyBorder="1" applyAlignment="1">
      <alignment horizontal="center" vertical="center"/>
    </xf>
    <xf numFmtId="0" fontId="47" fillId="30" borderId="14" xfId="0" applyFont="1" applyFill="1" applyBorder="1" applyAlignment="1">
      <alignment horizontal="left" vertical="center" wrapText="1"/>
    </xf>
    <xf numFmtId="0" fontId="47" fillId="30" borderId="14" xfId="0" applyFont="1" applyFill="1" applyBorder="1" applyAlignment="1">
      <alignment horizontal="center" vertical="center"/>
    </xf>
    <xf numFmtId="204" fontId="47" fillId="30" borderId="14" xfId="265" applyNumberFormat="1" applyFont="1" applyFill="1" applyBorder="1" applyAlignment="1">
      <alignment horizontal="center" vertical="center"/>
    </xf>
    <xf numFmtId="204" fontId="47" fillId="30" borderId="38" xfId="264" applyNumberFormat="1" applyFont="1" applyFill="1" applyBorder="1" applyAlignment="1">
      <alignment horizontal="center" vertical="center"/>
    </xf>
    <xf numFmtId="0" fontId="33" fillId="0" borderId="105" xfId="0" applyFont="1" applyBorder="1"/>
    <xf numFmtId="0" fontId="33" fillId="0" borderId="101" xfId="0" applyFont="1" applyBorder="1" applyAlignment="1">
      <alignment horizontal="center"/>
    </xf>
    <xf numFmtId="188" fontId="33" fillId="0" borderId="102" xfId="0" applyNumberFormat="1" applyFont="1" applyBorder="1"/>
    <xf numFmtId="204" fontId="33" fillId="0" borderId="101" xfId="264" applyNumberFormat="1" applyFont="1" applyFill="1" applyBorder="1"/>
    <xf numFmtId="0" fontId="33" fillId="0" borderId="101" xfId="0" applyFont="1" applyBorder="1" applyAlignment="1">
      <alignment wrapText="1"/>
    </xf>
    <xf numFmtId="0" fontId="33" fillId="0" borderId="101" xfId="0" applyFont="1" applyBorder="1" applyAlignment="1">
      <alignment horizontal="center" vertical="center"/>
    </xf>
    <xf numFmtId="204" fontId="33" fillId="0" borderId="101" xfId="264" applyNumberFormat="1" applyFont="1" applyFill="1" applyBorder="1" applyAlignment="1">
      <alignment vertical="center"/>
    </xf>
    <xf numFmtId="188" fontId="33" fillId="0" borderId="102" xfId="0" applyNumberFormat="1" applyFont="1" applyBorder="1" applyAlignment="1">
      <alignment vertical="center"/>
    </xf>
    <xf numFmtId="204" fontId="33" fillId="0" borderId="103" xfId="264" applyNumberFormat="1" applyFont="1" applyFill="1" applyBorder="1" applyAlignment="1">
      <alignment vertical="center"/>
    </xf>
    <xf numFmtId="188" fontId="33" fillId="0" borderId="14" xfId="0" applyNumberFormat="1" applyFont="1" applyBorder="1" applyAlignment="1">
      <alignment vertical="center"/>
    </xf>
    <xf numFmtId="204" fontId="33" fillId="0" borderId="62" xfId="264" applyNumberFormat="1" applyFont="1" applyFill="1" applyBorder="1" applyAlignment="1">
      <alignment vertical="center"/>
    </xf>
    <xf numFmtId="204" fontId="33" fillId="0" borderId="38" xfId="264" applyNumberFormat="1" applyFont="1" applyFill="1" applyBorder="1" applyAlignment="1">
      <alignment vertical="center"/>
    </xf>
    <xf numFmtId="0" fontId="47" fillId="30" borderId="22" xfId="0" applyFont="1" applyFill="1" applyBorder="1" applyAlignment="1">
      <alignment horizontal="center" vertical="center"/>
    </xf>
    <xf numFmtId="205" fontId="47" fillId="30" borderId="22" xfId="0" applyNumberFormat="1" applyFont="1" applyFill="1" applyBorder="1" applyAlignment="1">
      <alignment horizontal="center" vertical="center"/>
    </xf>
    <xf numFmtId="204" fontId="70" fillId="30" borderId="30" xfId="264" applyNumberFormat="1" applyFont="1" applyFill="1" applyBorder="1" applyAlignment="1">
      <alignment horizontal="center" vertical="center"/>
    </xf>
    <xf numFmtId="0" fontId="33" fillId="0" borderId="62" xfId="0" applyFont="1" applyBorder="1" applyAlignment="1">
      <alignment wrapText="1"/>
    </xf>
    <xf numFmtId="0" fontId="33" fillId="0" borderId="62" xfId="0" applyFont="1" applyBorder="1" applyAlignment="1">
      <alignment horizontal="center" vertical="center"/>
    </xf>
    <xf numFmtId="188" fontId="33" fillId="0" borderId="14" xfId="0" applyNumberFormat="1" applyFont="1" applyBorder="1"/>
    <xf numFmtId="0" fontId="33" fillId="0" borderId="105" xfId="0" quotePrefix="1" applyFont="1" applyBorder="1"/>
    <xf numFmtId="188" fontId="33" fillId="0" borderId="101" xfId="0" applyNumberFormat="1" applyFont="1" applyBorder="1"/>
    <xf numFmtId="0" fontId="47" fillId="30" borderId="22" xfId="0" applyFont="1" applyFill="1" applyBorder="1" applyAlignment="1">
      <alignment horizontal="left" vertical="center" wrapText="1"/>
    </xf>
    <xf numFmtId="204" fontId="47" fillId="30" borderId="22" xfId="265" applyNumberFormat="1" applyFont="1" applyFill="1" applyBorder="1" applyAlignment="1">
      <alignment horizontal="center" vertical="center"/>
    </xf>
    <xf numFmtId="0" fontId="33" fillId="0" borderId="24" xfId="0" quotePrefix="1" applyFont="1" applyBorder="1"/>
    <xf numFmtId="3" fontId="32" fillId="26" borderId="25" xfId="130" applyNumberFormat="1" applyFont="1" applyFill="1" applyBorder="1" applyAlignment="1">
      <alignment horizontal="center" vertical="center" wrapText="1"/>
    </xf>
    <xf numFmtId="3" fontId="32" fillId="26" borderId="18" xfId="130" applyNumberFormat="1" applyFont="1" applyFill="1" applyBorder="1" applyAlignment="1">
      <alignment horizontal="center" vertical="center"/>
    </xf>
    <xf numFmtId="0" fontId="32" fillId="0" borderId="27" xfId="73" applyFont="1" applyBorder="1" applyAlignment="1">
      <alignment horizontal="center" vertical="center"/>
    </xf>
    <xf numFmtId="0" fontId="32" fillId="0" borderId="31" xfId="73" applyFont="1" applyBorder="1" applyAlignment="1">
      <alignment horizontal="center" vertical="center"/>
    </xf>
    <xf numFmtId="0" fontId="32" fillId="0" borderId="28" xfId="73" applyFont="1" applyBorder="1" applyAlignment="1">
      <alignment horizontal="center" vertical="center"/>
    </xf>
    <xf numFmtId="0" fontId="32" fillId="0" borderId="21" xfId="128" applyFont="1" applyBorder="1" applyAlignment="1">
      <alignment horizontal="center" vertical="center"/>
    </xf>
    <xf numFmtId="0" fontId="32" fillId="0" borderId="22" xfId="128" applyFont="1" applyBorder="1" applyAlignment="1">
      <alignment horizontal="center" vertical="center"/>
    </xf>
    <xf numFmtId="0" fontId="32" fillId="0" borderId="23" xfId="128" applyFont="1" applyBorder="1" applyAlignment="1">
      <alignment horizontal="center" vertical="center"/>
    </xf>
    <xf numFmtId="0" fontId="35" fillId="0" borderId="61" xfId="128" applyFont="1" applyBorder="1" applyAlignment="1">
      <alignment horizontal="center" vertical="center"/>
    </xf>
    <xf numFmtId="0" fontId="35" fillId="0" borderId="53" xfId="128" applyFont="1" applyBorder="1" applyAlignment="1">
      <alignment horizontal="center" vertical="center"/>
    </xf>
    <xf numFmtId="0" fontId="35" fillId="0" borderId="72" xfId="128" applyFont="1" applyBorder="1" applyAlignment="1">
      <alignment horizontal="center" vertical="center"/>
    </xf>
    <xf numFmtId="0" fontId="32" fillId="29" borderId="39" xfId="128" applyFont="1" applyFill="1" applyBorder="1" applyAlignment="1">
      <alignment horizontal="right" vertical="center"/>
    </xf>
    <xf numFmtId="0" fontId="32" fillId="29" borderId="41" xfId="128" applyFont="1" applyFill="1" applyBorder="1" applyAlignment="1">
      <alignment horizontal="right" vertical="center"/>
    </xf>
    <xf numFmtId="0" fontId="32" fillId="29" borderId="42" xfId="128" applyFont="1" applyFill="1" applyBorder="1" applyAlignment="1">
      <alignment horizontal="right" vertical="center"/>
    </xf>
    <xf numFmtId="0" fontId="32" fillId="29" borderId="39" xfId="73" applyFont="1" applyFill="1" applyBorder="1" applyAlignment="1">
      <alignment horizontal="right" vertical="center"/>
    </xf>
    <xf numFmtId="0" fontId="32" fillId="29" borderId="41" xfId="73" applyFont="1" applyFill="1" applyBorder="1" applyAlignment="1">
      <alignment horizontal="right" vertical="center"/>
    </xf>
    <xf numFmtId="0" fontId="32" fillId="29" borderId="51" xfId="73" applyFont="1" applyFill="1" applyBorder="1" applyAlignment="1">
      <alignment horizontal="right" vertical="center"/>
    </xf>
    <xf numFmtId="0" fontId="35" fillId="0" borderId="16" xfId="79" applyFont="1" applyBorder="1" applyAlignment="1">
      <alignment horizontal="center" vertical="center"/>
    </xf>
    <xf numFmtId="0" fontId="35" fillId="0" borderId="26" xfId="79" applyFont="1" applyBorder="1" applyAlignment="1">
      <alignment horizontal="center" vertical="center"/>
    </xf>
    <xf numFmtId="0" fontId="35" fillId="0" borderId="61" xfId="0" applyFont="1" applyBorder="1" applyAlignment="1">
      <alignment horizontal="center" vertical="center" wrapText="1"/>
    </xf>
    <xf numFmtId="0" fontId="35" fillId="0" borderId="53" xfId="0" applyFont="1" applyBorder="1" applyAlignment="1">
      <alignment horizontal="center" vertical="center" wrapText="1"/>
    </xf>
    <xf numFmtId="0" fontId="35" fillId="0" borderId="63" xfId="0" applyFont="1" applyBorder="1" applyAlignment="1">
      <alignment horizontal="center" vertical="center" wrapText="1"/>
    </xf>
    <xf numFmtId="0" fontId="35" fillId="0" borderId="11" xfId="0" applyFont="1" applyBorder="1" applyAlignment="1">
      <alignment horizontal="center" vertical="center" wrapText="1"/>
    </xf>
    <xf numFmtId="0" fontId="35" fillId="0" borderId="0" xfId="0" applyFont="1" applyAlignment="1">
      <alignment horizontal="center" vertical="center" wrapText="1"/>
    </xf>
    <xf numFmtId="0" fontId="35" fillId="0" borderId="43" xfId="0" applyFont="1" applyBorder="1" applyAlignment="1">
      <alignment horizontal="center" vertical="center" wrapText="1"/>
    </xf>
    <xf numFmtId="0" fontId="35" fillId="0" borderId="13" xfId="0" applyFont="1" applyBorder="1" applyAlignment="1">
      <alignment horizontal="center" vertical="center" wrapText="1"/>
    </xf>
    <xf numFmtId="0" fontId="35" fillId="0" borderId="14" xfId="0" applyFont="1" applyBorder="1" applyAlignment="1">
      <alignment horizontal="center" vertical="center" wrapText="1"/>
    </xf>
    <xf numFmtId="0" fontId="35" fillId="0" borderId="24" xfId="0" applyFont="1" applyBorder="1" applyAlignment="1">
      <alignment horizontal="center" vertical="center" wrapText="1"/>
    </xf>
    <xf numFmtId="0" fontId="32" fillId="0" borderId="39" xfId="128" applyFont="1" applyBorder="1" applyAlignment="1">
      <alignment horizontal="center" vertical="center"/>
    </xf>
    <xf numFmtId="0" fontId="32" fillId="0" borderId="41" xfId="128" applyFont="1" applyBorder="1" applyAlignment="1">
      <alignment horizontal="center" vertical="center"/>
    </xf>
    <xf numFmtId="0" fontId="32" fillId="0" borderId="42" xfId="128" applyFont="1" applyBorder="1" applyAlignment="1">
      <alignment horizontal="center" vertical="center"/>
    </xf>
    <xf numFmtId="0" fontId="32" fillId="0" borderId="86" xfId="130" applyFont="1" applyBorder="1" applyAlignment="1">
      <alignment horizontal="center"/>
    </xf>
    <xf numFmtId="0" fontId="32" fillId="0" borderId="84" xfId="130" applyFont="1" applyBorder="1" applyAlignment="1">
      <alignment horizontal="center"/>
    </xf>
    <xf numFmtId="0" fontId="32" fillId="0" borderId="85" xfId="130" applyFont="1" applyBorder="1" applyAlignment="1">
      <alignment horizontal="center"/>
    </xf>
    <xf numFmtId="0" fontId="55" fillId="0" borderId="89" xfId="0" applyFont="1" applyBorder="1" applyAlignment="1">
      <alignment horizontal="center" wrapText="1"/>
    </xf>
    <xf numFmtId="0" fontId="55" fillId="0" borderId="90" xfId="0" applyFont="1" applyBorder="1" applyAlignment="1">
      <alignment horizontal="center" wrapText="1"/>
    </xf>
    <xf numFmtId="0" fontId="35" fillId="25" borderId="20" xfId="130" applyFont="1" applyFill="1" applyBorder="1" applyAlignment="1">
      <alignment horizontal="center" vertical="center" wrapText="1"/>
    </xf>
    <xf numFmtId="0" fontId="35" fillId="25" borderId="40" xfId="130" applyFont="1" applyFill="1" applyBorder="1" applyAlignment="1">
      <alignment horizontal="center" vertical="center" wrapText="1"/>
    </xf>
    <xf numFmtId="0" fontId="35" fillId="26" borderId="33" xfId="130" applyFont="1" applyFill="1" applyBorder="1" applyAlignment="1">
      <alignment vertical="center" wrapText="1"/>
    </xf>
    <xf numFmtId="0" fontId="35" fillId="26" borderId="18" xfId="130" applyFont="1" applyFill="1" applyBorder="1" applyAlignment="1">
      <alignment vertical="center" wrapText="1"/>
    </xf>
    <xf numFmtId="0" fontId="32" fillId="26" borderId="18" xfId="130" applyFont="1" applyFill="1" applyBorder="1" applyAlignment="1">
      <alignment horizontal="center" vertical="center" wrapText="1"/>
    </xf>
    <xf numFmtId="0" fontId="32" fillId="26" borderId="18" xfId="130" applyFont="1" applyFill="1" applyBorder="1" applyAlignment="1">
      <alignment horizontal="center" vertical="center"/>
    </xf>
    <xf numFmtId="3" fontId="32" fillId="26" borderId="18" xfId="130" applyNumberFormat="1" applyFont="1" applyFill="1" applyBorder="1" applyAlignment="1">
      <alignment horizontal="center" vertical="center" wrapText="1"/>
    </xf>
    <xf numFmtId="0" fontId="32" fillId="0" borderId="34" xfId="128" applyFont="1" applyBorder="1" applyAlignment="1">
      <alignment horizontal="center" vertical="center"/>
    </xf>
    <xf numFmtId="0" fontId="32" fillId="0" borderId="16" xfId="128" applyFont="1" applyBorder="1" applyAlignment="1">
      <alignment horizontal="center" vertical="center"/>
    </xf>
    <xf numFmtId="0" fontId="32" fillId="0" borderId="26" xfId="128" applyFont="1" applyBorder="1" applyAlignment="1">
      <alignment horizontal="center" vertical="center"/>
    </xf>
    <xf numFmtId="0" fontId="35" fillId="0" borderId="91" xfId="89" applyFont="1" applyBorder="1" applyAlignment="1">
      <alignment horizontal="center"/>
    </xf>
    <xf numFmtId="0" fontId="35" fillId="0" borderId="79" xfId="89" applyFont="1" applyBorder="1" applyAlignment="1">
      <alignment horizontal="center"/>
    </xf>
    <xf numFmtId="0" fontId="35" fillId="0" borderId="80" xfId="89" applyFont="1" applyBorder="1" applyAlignment="1">
      <alignment horizontal="center"/>
    </xf>
    <xf numFmtId="0" fontId="35" fillId="0" borderId="54" xfId="130" applyFont="1" applyBorder="1" applyAlignment="1">
      <alignment horizontal="center"/>
    </xf>
    <xf numFmtId="0" fontId="35" fillId="0" borderId="70" xfId="130" applyFont="1" applyBorder="1" applyAlignment="1">
      <alignment horizontal="center"/>
    </xf>
    <xf numFmtId="0" fontId="32" fillId="25" borderId="29" xfId="73" applyFont="1" applyFill="1" applyBorder="1" applyAlignment="1">
      <alignment horizontal="center" vertical="center" wrapText="1"/>
    </xf>
    <xf numFmtId="0" fontId="32" fillId="25" borderId="20" xfId="73" applyFont="1" applyFill="1" applyBorder="1" applyAlignment="1">
      <alignment horizontal="center" vertical="center" wrapText="1"/>
    </xf>
    <xf numFmtId="4" fontId="32" fillId="25" borderId="29" xfId="73" applyNumberFormat="1" applyFont="1" applyFill="1" applyBorder="1" applyAlignment="1">
      <alignment horizontal="center" vertical="center" wrapText="1"/>
    </xf>
    <xf numFmtId="4" fontId="32" fillId="25" borderId="20" xfId="73" applyNumberFormat="1" applyFont="1" applyFill="1" applyBorder="1" applyAlignment="1">
      <alignment horizontal="center" vertical="center" wrapText="1"/>
    </xf>
    <xf numFmtId="4" fontId="32" fillId="25" borderId="35" xfId="73" applyNumberFormat="1" applyFont="1" applyFill="1" applyBorder="1" applyAlignment="1">
      <alignment horizontal="center" vertical="center" wrapText="1"/>
    </xf>
    <xf numFmtId="4" fontId="32" fillId="25" borderId="40" xfId="73" applyNumberFormat="1" applyFont="1" applyFill="1" applyBorder="1" applyAlignment="1">
      <alignment horizontal="center" vertical="center" wrapText="1"/>
    </xf>
    <xf numFmtId="0" fontId="32" fillId="25" borderId="32" xfId="73" applyFont="1" applyFill="1" applyBorder="1" applyAlignment="1">
      <alignment horizontal="center" vertical="center" wrapText="1"/>
    </xf>
    <xf numFmtId="0" fontId="32" fillId="25" borderId="46" xfId="73" applyFont="1" applyFill="1" applyBorder="1" applyAlignment="1">
      <alignment horizontal="center" vertical="center" wrapText="1"/>
    </xf>
    <xf numFmtId="0" fontId="35" fillId="27" borderId="33" xfId="89" applyFont="1" applyFill="1" applyBorder="1" applyAlignment="1">
      <alignment horizontal="left" wrapText="1"/>
    </xf>
    <xf numFmtId="0" fontId="35" fillId="27" borderId="18" xfId="89" applyFont="1" applyFill="1" applyBorder="1" applyAlignment="1">
      <alignment horizontal="left" wrapText="1"/>
    </xf>
    <xf numFmtId="0" fontId="35" fillId="27" borderId="30" xfId="89" applyFont="1" applyFill="1" applyBorder="1" applyAlignment="1">
      <alignment horizontal="left" wrapText="1"/>
    </xf>
    <xf numFmtId="0" fontId="35" fillId="26" borderId="21" xfId="89" applyFont="1" applyFill="1" applyBorder="1" applyAlignment="1">
      <alignment horizontal="center" wrapText="1"/>
    </xf>
    <xf numFmtId="0" fontId="35" fillId="26" borderId="22" xfId="89" applyFont="1" applyFill="1" applyBorder="1" applyAlignment="1">
      <alignment horizontal="center" wrapText="1"/>
    </xf>
    <xf numFmtId="0" fontId="35" fillId="26" borderId="55" xfId="89" applyFont="1" applyFill="1" applyBorder="1" applyAlignment="1">
      <alignment horizontal="center" wrapText="1"/>
    </xf>
    <xf numFmtId="0" fontId="32" fillId="28" borderId="13" xfId="73" applyFont="1" applyFill="1" applyBorder="1" applyAlignment="1">
      <alignment horizontal="center" vertical="center" wrapText="1"/>
    </xf>
    <xf numFmtId="0" fontId="32" fillId="28" borderId="14" xfId="73" applyFont="1" applyFill="1" applyBorder="1" applyAlignment="1">
      <alignment horizontal="center" vertical="center" wrapText="1"/>
    </xf>
    <xf numFmtId="0" fontId="32" fillId="28" borderId="15" xfId="73" applyFont="1" applyFill="1" applyBorder="1" applyAlignment="1">
      <alignment horizontal="center" vertical="center" wrapText="1"/>
    </xf>
    <xf numFmtId="0" fontId="32" fillId="29" borderId="27" xfId="128" applyFont="1" applyFill="1" applyBorder="1" applyAlignment="1">
      <alignment horizontal="right" vertical="center"/>
    </xf>
    <xf numFmtId="0" fontId="32" fillId="29" borderId="31" xfId="128" applyFont="1" applyFill="1" applyBorder="1" applyAlignment="1">
      <alignment horizontal="right" vertical="center"/>
    </xf>
    <xf numFmtId="0" fontId="32" fillId="29" borderId="28" xfId="128" applyFont="1" applyFill="1" applyBorder="1" applyAlignment="1">
      <alignment horizontal="right" vertical="center"/>
    </xf>
    <xf numFmtId="0" fontId="32" fillId="0" borderId="58" xfId="130" applyFont="1" applyBorder="1" applyAlignment="1">
      <alignment horizontal="center"/>
    </xf>
    <xf numFmtId="0" fontId="32" fillId="0" borderId="57" xfId="130" applyFont="1" applyBorder="1" applyAlignment="1">
      <alignment horizontal="center"/>
    </xf>
    <xf numFmtId="0" fontId="32" fillId="0" borderId="56" xfId="130" applyFont="1" applyBorder="1" applyAlignment="1">
      <alignment horizontal="center"/>
    </xf>
    <xf numFmtId="0" fontId="55" fillId="0" borderId="92" xfId="0" applyFont="1" applyBorder="1" applyAlignment="1">
      <alignment horizontal="center" wrapText="1"/>
    </xf>
    <xf numFmtId="0" fontId="55" fillId="0" borderId="93" xfId="0" applyFont="1" applyBorder="1" applyAlignment="1">
      <alignment horizontal="center" wrapText="1"/>
    </xf>
    <xf numFmtId="0" fontId="32" fillId="0" borderId="11" xfId="130" applyFont="1" applyBorder="1" applyAlignment="1">
      <alignment horizontal="center"/>
    </xf>
    <xf numFmtId="0" fontId="32" fillId="0" borderId="0" xfId="130" applyFont="1" applyAlignment="1">
      <alignment horizontal="center"/>
    </xf>
    <xf numFmtId="0" fontId="32" fillId="0" borderId="12" xfId="130" applyFont="1" applyBorder="1" applyAlignment="1">
      <alignment horizontal="center"/>
    </xf>
    <xf numFmtId="0" fontId="31" fillId="27" borderId="18" xfId="89" applyFont="1" applyFill="1" applyBorder="1" applyAlignment="1">
      <alignment horizontal="left" vertical="center" wrapText="1"/>
    </xf>
    <xf numFmtId="0" fontId="31" fillId="26" borderId="19" xfId="89" applyFont="1" applyFill="1" applyBorder="1" applyAlignment="1">
      <alignment horizontal="center" wrapText="1"/>
    </xf>
    <xf numFmtId="0" fontId="31" fillId="26" borderId="22" xfId="89" applyFont="1" applyFill="1" applyBorder="1" applyAlignment="1">
      <alignment horizontal="center" wrapText="1"/>
    </xf>
    <xf numFmtId="0" fontId="31" fillId="26" borderId="23" xfId="89" applyFont="1" applyFill="1" applyBorder="1" applyAlignment="1">
      <alignment horizontal="center" wrapText="1"/>
    </xf>
    <xf numFmtId="0" fontId="62" fillId="25" borderId="32" xfId="257" applyFont="1" applyFill="1" applyBorder="1" applyAlignment="1">
      <alignment horizontal="center" vertical="center" wrapText="1"/>
    </xf>
    <xf numFmtId="0" fontId="62" fillId="25" borderId="29" xfId="257" applyFont="1" applyFill="1" applyBorder="1" applyAlignment="1">
      <alignment horizontal="center" vertical="center" wrapText="1"/>
    </xf>
    <xf numFmtId="0" fontId="62" fillId="25" borderId="35" xfId="257" applyFont="1" applyFill="1" applyBorder="1" applyAlignment="1">
      <alignment horizontal="center" vertical="center" wrapText="1"/>
    </xf>
    <xf numFmtId="0" fontId="63" fillId="25" borderId="33" xfId="257" applyFont="1" applyFill="1" applyBorder="1" applyAlignment="1">
      <alignment horizontal="center" vertical="center" wrapText="1"/>
    </xf>
    <xf numFmtId="0" fontId="63" fillId="25" borderId="18" xfId="257" applyFont="1" applyFill="1" applyBorder="1" applyAlignment="1">
      <alignment horizontal="center" vertical="center" wrapText="1"/>
    </xf>
    <xf numFmtId="0" fontId="63" fillId="25" borderId="30" xfId="257" applyFont="1" applyFill="1" applyBorder="1" applyAlignment="1">
      <alignment horizontal="center" vertical="center" wrapText="1"/>
    </xf>
    <xf numFmtId="0" fontId="64" fillId="0" borderId="46" xfId="257" applyFont="1" applyBorder="1" applyAlignment="1">
      <alignment horizontal="justify" vertical="center" wrapText="1"/>
    </xf>
    <xf numFmtId="0" fontId="64" fillId="0" borderId="20" xfId="257" applyFont="1" applyBorder="1" applyAlignment="1">
      <alignment horizontal="justify" vertical="center" wrapText="1"/>
    </xf>
    <xf numFmtId="0" fontId="64" fillId="0" borderId="40" xfId="257" applyFont="1" applyBorder="1" applyAlignment="1">
      <alignment horizontal="justify" vertical="center" wrapText="1"/>
    </xf>
    <xf numFmtId="173" fontId="33" fillId="0" borderId="19" xfId="34" applyFont="1" applyBorder="1" applyAlignment="1">
      <alignment horizontal="center"/>
    </xf>
    <xf numFmtId="173" fontId="33" fillId="0" borderId="23" xfId="34" applyFont="1" applyBorder="1" applyAlignment="1">
      <alignment horizontal="center"/>
    </xf>
    <xf numFmtId="0" fontId="33" fillId="24" borderId="27" xfId="0" applyFont="1" applyFill="1" applyBorder="1" applyAlignment="1">
      <alignment horizontal="center" vertical="center"/>
    </xf>
    <xf numFmtId="0" fontId="33" fillId="24" borderId="68" xfId="0" applyFont="1" applyFill="1" applyBorder="1" applyAlignment="1">
      <alignment horizontal="center" vertical="center"/>
    </xf>
    <xf numFmtId="0" fontId="46" fillId="24" borderId="34" xfId="0" applyFont="1" applyFill="1" applyBorder="1" applyAlignment="1">
      <alignment horizontal="center"/>
    </xf>
    <xf numFmtId="0" fontId="33" fillId="24" borderId="16" xfId="0" applyFont="1" applyFill="1" applyBorder="1" applyAlignment="1">
      <alignment horizontal="center"/>
    </xf>
    <xf numFmtId="0" fontId="33" fillId="24" borderId="17" xfId="0" applyFont="1" applyFill="1" applyBorder="1" applyAlignment="1">
      <alignment horizontal="center"/>
    </xf>
    <xf numFmtId="0" fontId="46" fillId="24" borderId="44" xfId="0" applyFont="1" applyFill="1" applyBorder="1" applyAlignment="1">
      <alignment horizontal="center"/>
    </xf>
    <xf numFmtId="0" fontId="35" fillId="27" borderId="18" xfId="0" applyFont="1" applyFill="1" applyBorder="1" applyAlignment="1">
      <alignment horizontal="center" wrapText="1"/>
    </xf>
    <xf numFmtId="0" fontId="49" fillId="0" borderId="75" xfId="255" applyFont="1" applyBorder="1" applyAlignment="1">
      <alignment horizontal="center" vertical="center"/>
    </xf>
    <xf numFmtId="0" fontId="49" fillId="0" borderId="47" xfId="255" applyFont="1" applyBorder="1" applyAlignment="1">
      <alignment horizontal="center" vertical="center"/>
    </xf>
    <xf numFmtId="0" fontId="47" fillId="0" borderId="73" xfId="0" applyFont="1" applyBorder="1" applyAlignment="1">
      <alignment horizontal="center"/>
    </xf>
    <xf numFmtId="0" fontId="47" fillId="0" borderId="0" xfId="0" applyFont="1" applyAlignment="1">
      <alignment horizontal="center"/>
    </xf>
    <xf numFmtId="0" fontId="47" fillId="0" borderId="43" xfId="0" applyFont="1" applyBorder="1" applyAlignment="1">
      <alignment horizontal="center"/>
    </xf>
    <xf numFmtId="0" fontId="47" fillId="0" borderId="73" xfId="0" applyFont="1" applyBorder="1" applyAlignment="1">
      <alignment horizontal="center" vertical="center" wrapText="1"/>
    </xf>
    <xf numFmtId="0" fontId="47" fillId="0" borderId="0" xfId="0" applyFont="1" applyAlignment="1">
      <alignment horizontal="center" vertical="center" wrapText="1"/>
    </xf>
    <xf numFmtId="0" fontId="47" fillId="0" borderId="43" xfId="0" applyFont="1" applyBorder="1" applyAlignment="1">
      <alignment horizontal="center" vertical="center" wrapText="1"/>
    </xf>
    <xf numFmtId="0" fontId="57" fillId="24" borderId="34" xfId="0" applyFont="1" applyFill="1" applyBorder="1" applyAlignment="1">
      <alignment horizontal="center" vertical="center"/>
    </xf>
    <xf numFmtId="0" fontId="57" fillId="24" borderId="26" xfId="0" applyFont="1" applyFill="1" applyBorder="1" applyAlignment="1">
      <alignment horizontal="center" vertical="center"/>
    </xf>
    <xf numFmtId="0" fontId="46" fillId="0" borderId="58" xfId="0" applyFont="1" applyBorder="1" applyAlignment="1" applyProtection="1">
      <alignment horizontal="center"/>
      <protection locked="0"/>
    </xf>
    <xf numFmtId="0" fontId="46" fillId="0" borderId="57" xfId="0" applyFont="1" applyBorder="1" applyAlignment="1" applyProtection="1">
      <alignment horizontal="center"/>
      <protection locked="0"/>
    </xf>
    <xf numFmtId="0" fontId="46" fillId="0" borderId="56" xfId="0" applyFont="1" applyBorder="1" applyAlignment="1" applyProtection="1">
      <alignment horizontal="center"/>
      <protection locked="0"/>
    </xf>
    <xf numFmtId="0" fontId="33" fillId="0" borderId="21" xfId="0" applyFont="1" applyBorder="1"/>
    <xf numFmtId="0" fontId="33" fillId="0" borderId="22" xfId="0" applyFont="1" applyBorder="1"/>
    <xf numFmtId="0" fontId="33" fillId="0" borderId="23" xfId="0" applyFont="1" applyBorder="1"/>
    <xf numFmtId="0" fontId="33" fillId="0" borderId="19" xfId="0" applyFont="1" applyBorder="1"/>
    <xf numFmtId="0" fontId="33" fillId="0" borderId="19" xfId="0" applyFont="1" applyBorder="1" applyAlignment="1">
      <alignment horizontal="center"/>
    </xf>
    <xf numFmtId="0" fontId="33" fillId="0" borderId="23" xfId="0" applyFont="1" applyBorder="1" applyAlignment="1">
      <alignment horizontal="center"/>
    </xf>
    <xf numFmtId="0" fontId="46" fillId="0" borderId="58" xfId="0" applyFont="1" applyBorder="1" applyAlignment="1">
      <alignment horizontal="left" vertical="center"/>
    </xf>
    <xf numFmtId="0" fontId="46" fillId="0" borderId="57" xfId="0" applyFont="1" applyBorder="1" applyAlignment="1">
      <alignment horizontal="left" vertical="center"/>
    </xf>
    <xf numFmtId="0" fontId="46" fillId="0" borderId="56" xfId="0" applyFont="1" applyBorder="1" applyAlignment="1">
      <alignment horizontal="left" vertical="center"/>
    </xf>
    <xf numFmtId="0" fontId="46" fillId="0" borderId="11" xfId="0" applyFont="1" applyBorder="1" applyAlignment="1">
      <alignment horizontal="left" vertical="center"/>
    </xf>
    <xf numFmtId="0" fontId="46" fillId="0" borderId="0" xfId="0" applyFont="1" applyAlignment="1">
      <alignment horizontal="left" vertical="center"/>
    </xf>
    <xf numFmtId="0" fontId="46" fillId="0" borderId="12" xfId="0" applyFont="1" applyBorder="1" applyAlignment="1">
      <alignment horizontal="left" vertical="center"/>
    </xf>
    <xf numFmtId="0" fontId="46" fillId="0" borderId="13" xfId="0" applyFont="1" applyBorder="1" applyAlignment="1">
      <alignment horizontal="left" vertical="center"/>
    </xf>
    <xf numFmtId="0" fontId="46" fillId="0" borderId="14" xfId="0" applyFont="1" applyBorder="1" applyAlignment="1">
      <alignment horizontal="left" vertical="center"/>
    </xf>
    <xf numFmtId="0" fontId="46" fillId="0" borderId="15" xfId="0" applyFont="1" applyBorder="1" applyAlignment="1">
      <alignment horizontal="left" vertical="center"/>
    </xf>
    <xf numFmtId="0" fontId="52" fillId="0" borderId="78" xfId="256" applyFont="1" applyBorder="1" applyAlignment="1" applyProtection="1">
      <alignment horizontal="center"/>
    </xf>
    <xf numFmtId="0" fontId="52" fillId="0" borderId="49" xfId="256" applyFont="1" applyBorder="1" applyAlignment="1" applyProtection="1">
      <alignment horizontal="center"/>
    </xf>
    <xf numFmtId="0" fontId="53" fillId="0" borderId="76" xfId="0" applyFont="1" applyBorder="1" applyAlignment="1">
      <alignment horizontal="center"/>
    </xf>
    <xf numFmtId="0" fontId="53" fillId="0" borderId="57" xfId="0" applyFont="1" applyBorder="1" applyAlignment="1">
      <alignment horizontal="center"/>
    </xf>
    <xf numFmtId="0" fontId="53"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9" fillId="0" borderId="25" xfId="0" applyFont="1" applyBorder="1" applyAlignment="1">
      <alignment horizontal="center" vertical="center"/>
    </xf>
    <xf numFmtId="0" fontId="57" fillId="24" borderId="34" xfId="0" applyFont="1" applyFill="1" applyBorder="1" applyAlignment="1">
      <alignment horizontal="center" vertical="center" wrapText="1"/>
    </xf>
    <xf numFmtId="0" fontId="57" fillId="24" borderId="16" xfId="0" applyFont="1" applyFill="1" applyBorder="1" applyAlignment="1">
      <alignment horizontal="center" vertical="center" wrapText="1"/>
    </xf>
    <xf numFmtId="0" fontId="57" fillId="24" borderId="26" xfId="0" applyFont="1" applyFill="1" applyBorder="1" applyAlignment="1">
      <alignment horizontal="center" vertical="center" wrapText="1"/>
    </xf>
    <xf numFmtId="0" fontId="49" fillId="0" borderId="74" xfId="255" applyFont="1" applyBorder="1" applyAlignment="1">
      <alignment horizontal="center" vertical="center"/>
    </xf>
    <xf numFmtId="0" fontId="49" fillId="0" borderId="48" xfId="255" applyFont="1" applyBorder="1" applyAlignment="1">
      <alignment horizontal="center" vertical="center"/>
    </xf>
    <xf numFmtId="0" fontId="49" fillId="0" borderId="76" xfId="255" applyFont="1" applyBorder="1" applyAlignment="1">
      <alignment horizontal="center" vertical="center"/>
    </xf>
    <xf numFmtId="0" fontId="49" fillId="0" borderId="57" xfId="255" applyFont="1" applyBorder="1" applyAlignment="1">
      <alignment horizontal="center" vertical="center"/>
    </xf>
    <xf numFmtId="0" fontId="49" fillId="0" borderId="56" xfId="255" applyFont="1" applyBorder="1" applyAlignment="1">
      <alignment horizontal="center" vertical="center"/>
    </xf>
    <xf numFmtId="0" fontId="49" fillId="0" borderId="66" xfId="255" applyFont="1" applyBorder="1" applyAlignment="1">
      <alignment horizontal="center" vertical="center"/>
    </xf>
    <xf numFmtId="0" fontId="49" fillId="0" borderId="54" xfId="255" applyFont="1" applyBorder="1" applyAlignment="1">
      <alignment horizontal="center" vertical="center"/>
    </xf>
    <xf numFmtId="0" fontId="49" fillId="0" borderId="70" xfId="255" applyFont="1" applyBorder="1" applyAlignment="1">
      <alignment horizontal="center" vertical="center"/>
    </xf>
    <xf numFmtId="0" fontId="49" fillId="0" borderId="64" xfId="255" applyFont="1" applyBorder="1" applyAlignment="1">
      <alignment horizontal="center" vertical="center"/>
    </xf>
    <xf numFmtId="0" fontId="49" fillId="0" borderId="53" xfId="255" applyFont="1" applyBorder="1" applyAlignment="1">
      <alignment horizontal="center" vertical="center"/>
    </xf>
    <xf numFmtId="0" fontId="49" fillId="0" borderId="72" xfId="255" applyFont="1" applyBorder="1" applyAlignment="1">
      <alignment horizontal="center" vertical="center"/>
    </xf>
    <xf numFmtId="0" fontId="49" fillId="0" borderId="66" xfId="0" applyFont="1" applyBorder="1" applyAlignment="1">
      <alignment horizontal="center" vertical="center"/>
    </xf>
    <xf numFmtId="0" fontId="49" fillId="0" borderId="54" xfId="0" applyFont="1" applyBorder="1" applyAlignment="1">
      <alignment horizontal="center" vertical="center"/>
    </xf>
    <xf numFmtId="0" fontId="49" fillId="0" borderId="70" xfId="0" applyFont="1" applyBorder="1" applyAlignment="1">
      <alignment horizontal="center" vertical="center"/>
    </xf>
    <xf numFmtId="0" fontId="46" fillId="24" borderId="16" xfId="0" applyFont="1" applyFill="1" applyBorder="1" applyAlignment="1">
      <alignment horizontal="center"/>
    </xf>
    <xf numFmtId="0" fontId="46" fillId="24" borderId="17" xfId="0" applyFont="1" applyFill="1" applyBorder="1" applyAlignment="1">
      <alignment horizontal="center"/>
    </xf>
    <xf numFmtId="0" fontId="46" fillId="0" borderId="39" xfId="0" applyFont="1" applyBorder="1" applyAlignment="1">
      <alignment horizontal="right"/>
    </xf>
    <xf numFmtId="0" fontId="46" fillId="0" borderId="41" xfId="0" applyFont="1" applyBorder="1" applyAlignment="1">
      <alignment horizontal="right"/>
    </xf>
    <xf numFmtId="0" fontId="46" fillId="0" borderId="42" xfId="0" applyFont="1" applyBorder="1" applyAlignment="1">
      <alignment horizontal="right"/>
    </xf>
    <xf numFmtId="2" fontId="33" fillId="0" borderId="19" xfId="0" applyNumberFormat="1" applyFont="1" applyBorder="1" applyAlignment="1">
      <alignment horizontal="center" wrapText="1"/>
    </xf>
    <xf numFmtId="2" fontId="33" fillId="0" borderId="23" xfId="0" applyNumberFormat="1" applyFont="1" applyBorder="1" applyAlignment="1">
      <alignment horizontal="center" wrapText="1"/>
    </xf>
    <xf numFmtId="0" fontId="46" fillId="24" borderId="66" xfId="0" applyFont="1" applyFill="1" applyBorder="1" applyAlignment="1">
      <alignment horizontal="center"/>
    </xf>
    <xf numFmtId="0" fontId="46" fillId="24" borderId="65" xfId="0" applyFont="1" applyFill="1" applyBorder="1" applyAlignment="1">
      <alignment horizontal="center"/>
    </xf>
    <xf numFmtId="0" fontId="33" fillId="24" borderId="31" xfId="0" applyFont="1" applyFill="1" applyBorder="1" applyAlignment="1">
      <alignment horizontal="center" vertical="center"/>
    </xf>
    <xf numFmtId="0" fontId="33" fillId="0" borderId="27" xfId="0" applyFont="1" applyBorder="1"/>
    <xf numFmtId="0" fontId="33" fillId="0" borderId="31" xfId="0" applyFont="1" applyBorder="1"/>
    <xf numFmtId="0" fontId="33" fillId="0" borderId="28" xfId="0" applyFont="1" applyBorder="1"/>
    <xf numFmtId="0" fontId="33" fillId="0" borderId="60" xfId="0" applyFont="1" applyBorder="1"/>
    <xf numFmtId="2" fontId="33" fillId="0" borderId="60" xfId="0" applyNumberFormat="1" applyFont="1" applyBorder="1" applyAlignment="1">
      <alignment horizontal="center"/>
    </xf>
    <xf numFmtId="2" fontId="33" fillId="0" borderId="28" xfId="0" applyNumberFormat="1" applyFont="1" applyBorder="1" applyAlignment="1">
      <alignment horizontal="center"/>
    </xf>
    <xf numFmtId="0" fontId="33" fillId="0" borderId="60" xfId="0" applyFont="1" applyBorder="1" applyAlignment="1">
      <alignment horizontal="center"/>
    </xf>
    <xf numFmtId="0" fontId="33" fillId="0" borderId="28" xfId="0" applyFont="1" applyBorder="1" applyAlignment="1">
      <alignment horizontal="center"/>
    </xf>
    <xf numFmtId="0" fontId="47" fillId="24" borderId="39" xfId="0" applyFont="1" applyFill="1" applyBorder="1" applyAlignment="1">
      <alignment horizontal="right"/>
    </xf>
    <xf numFmtId="0" fontId="47" fillId="24" borderId="41" xfId="0" applyFont="1" applyFill="1" applyBorder="1" applyAlignment="1">
      <alignment horizontal="right"/>
    </xf>
    <xf numFmtId="0" fontId="47" fillId="24" borderId="42" xfId="0" applyFont="1" applyFill="1" applyBorder="1" applyAlignment="1">
      <alignment horizontal="right"/>
    </xf>
    <xf numFmtId="0" fontId="46" fillId="24" borderId="44" xfId="0" applyFont="1" applyFill="1" applyBorder="1" applyAlignment="1">
      <alignment horizontal="center" wrapText="1"/>
    </xf>
    <xf numFmtId="0" fontId="46" fillId="24" borderId="17" xfId="0" applyFont="1" applyFill="1" applyBorder="1" applyAlignment="1">
      <alignment horizontal="center" wrapText="1"/>
    </xf>
    <xf numFmtId="2" fontId="33" fillId="0" borderId="19" xfId="0" applyNumberFormat="1" applyFont="1" applyBorder="1" applyAlignment="1">
      <alignment horizontal="center"/>
    </xf>
    <xf numFmtId="2" fontId="33" fillId="0" borderId="23" xfId="0" applyNumberFormat="1" applyFont="1" applyBorder="1" applyAlignment="1">
      <alignment horizontal="center"/>
    </xf>
    <xf numFmtId="0" fontId="58" fillId="0" borderId="96" xfId="0" applyFont="1" applyBorder="1" applyAlignment="1">
      <alignment horizontal="center" wrapText="1"/>
    </xf>
    <xf numFmtId="0" fontId="58" fillId="0" borderId="97" xfId="0" applyFont="1" applyBorder="1" applyAlignment="1">
      <alignment horizontal="center" wrapText="1"/>
    </xf>
    <xf numFmtId="0" fontId="58" fillId="0" borderId="98" xfId="0" applyFont="1" applyBorder="1" applyAlignment="1">
      <alignment horizontal="center" wrapText="1"/>
    </xf>
    <xf numFmtId="0" fontId="55" fillId="0" borderId="91" xfId="0" applyFont="1" applyBorder="1" applyAlignment="1">
      <alignment horizontal="center"/>
    </xf>
    <xf numFmtId="0" fontId="55" fillId="0" borderId="79" xfId="0" applyFont="1" applyBorder="1" applyAlignment="1">
      <alignment horizontal="center"/>
    </xf>
    <xf numFmtId="0" fontId="55" fillId="0" borderId="80" xfId="0" applyFont="1" applyBorder="1" applyAlignment="1">
      <alignment horizontal="center"/>
    </xf>
    <xf numFmtId="0" fontId="35" fillId="0" borderId="0" xfId="0" applyFont="1" applyAlignment="1">
      <alignment horizontal="right"/>
    </xf>
    <xf numFmtId="0" fontId="35" fillId="0" borderId="12" xfId="0" applyFont="1" applyBorder="1" applyAlignment="1">
      <alignment horizontal="right"/>
    </xf>
    <xf numFmtId="0" fontId="35" fillId="0" borderId="14" xfId="0" applyFont="1" applyBorder="1" applyAlignment="1">
      <alignment horizontal="right"/>
    </xf>
    <xf numFmtId="0" fontId="35" fillId="0" borderId="15" xfId="0" applyFont="1" applyBorder="1" applyAlignment="1">
      <alignment horizontal="right"/>
    </xf>
    <xf numFmtId="0" fontId="44" fillId="0" borderId="13" xfId="0" applyFont="1" applyBorder="1" applyAlignment="1">
      <alignment horizontal="left"/>
    </xf>
    <xf numFmtId="0" fontId="44" fillId="0" borderId="14" xfId="0" applyFont="1" applyBorder="1" applyAlignment="1">
      <alignment horizontal="left"/>
    </xf>
    <xf numFmtId="0" fontId="45" fillId="0" borderId="11" xfId="0" applyFont="1" applyBorder="1" applyAlignment="1">
      <alignment horizontal="right" vertical="center"/>
    </xf>
    <xf numFmtId="0" fontId="45" fillId="0" borderId="0" xfId="0" applyFont="1" applyAlignment="1">
      <alignment horizontal="right" vertical="center"/>
    </xf>
    <xf numFmtId="0" fontId="45" fillId="0" borderId="11" xfId="0" applyFont="1" applyBorder="1" applyAlignment="1">
      <alignment wrapText="1"/>
    </xf>
    <xf numFmtId="0" fontId="45" fillId="0" borderId="0" xfId="0" applyFont="1" applyAlignment="1">
      <alignment wrapText="1"/>
    </xf>
    <xf numFmtId="0" fontId="45" fillId="0" borderId="12" xfId="0" applyFont="1" applyBorder="1" applyAlignment="1">
      <alignment wrapText="1"/>
    </xf>
    <xf numFmtId="0" fontId="33" fillId="0" borderId="21" xfId="0" applyFont="1" applyBorder="1" applyAlignment="1">
      <alignment horizontal="center"/>
    </xf>
    <xf numFmtId="0" fontId="33" fillId="0" borderId="22" xfId="0" applyFont="1" applyBorder="1" applyAlignment="1">
      <alignment horizontal="center"/>
    </xf>
    <xf numFmtId="0" fontId="33" fillId="0" borderId="55" xfId="0" applyFont="1" applyBorder="1" applyAlignment="1">
      <alignment horizontal="center"/>
    </xf>
    <xf numFmtId="43" fontId="33" fillId="0" borderId="19" xfId="34" applyNumberFormat="1" applyFont="1" applyBorder="1" applyAlignment="1">
      <alignment horizontal="center"/>
    </xf>
    <xf numFmtId="43" fontId="33" fillId="0" borderId="23" xfId="34" applyNumberFormat="1" applyFont="1" applyBorder="1" applyAlignment="1">
      <alignment horizontal="center"/>
    </xf>
    <xf numFmtId="43" fontId="33" fillId="0" borderId="60" xfId="34" applyNumberFormat="1" applyFont="1" applyBorder="1" applyAlignment="1">
      <alignment horizontal="center"/>
    </xf>
    <xf numFmtId="43" fontId="33" fillId="0" borderId="28" xfId="34" applyNumberFormat="1" applyFont="1" applyBorder="1" applyAlignment="1">
      <alignment horizontal="center"/>
    </xf>
  </cellXfs>
  <cellStyles count="26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0]" xfId="265" builtinId="6"/>
    <cellStyle name="Millares [0] 2" xfId="258" xr:uid="{7AF2CB81-1A63-4F3D-900B-CEC8C8D2E2FF}"/>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64"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59" xr:uid="{A1AF7782-29F1-4BD7-BEB2-2B60647E9591}"/>
    <cellStyle name="Moneda 7" xfId="263" xr:uid="{CD571E0D-E91E-4C48-A4B9-D1543EB86A94}"/>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7" xr:uid="{F42E5F67-CEBA-4DB3-A47C-26E80472926B}"/>
    <cellStyle name="Normal 18" xfId="260" xr:uid="{49F4AA17-2B09-4736-AB22-9FA9207E4A3D}"/>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4 3" xfId="261" xr:uid="{7724DEA1-EDF3-401E-B38E-4BD3B061D798}"/>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aje 6" xfId="262" xr:uid="{2C454741-1A81-4534-89D3-DBA0A39EDEF8}"/>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customXml" Target="../customXml/item1.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24" Type="http://schemas.openxmlformats.org/officeDocument/2006/relationships/customXml" Target="../customXml/item2.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theme" Target="theme/theme1.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114300</xdr:rowOff>
    </xdr:from>
    <xdr:to>
      <xdr:col>2</xdr:col>
      <xdr:colOff>400050</xdr:colOff>
      <xdr:row>0</xdr:row>
      <xdr:rowOff>466380</xdr:rowOff>
    </xdr:to>
    <xdr:pic>
      <xdr:nvPicPr>
        <xdr:cNvPr id="2" name="Imagen 1">
          <a:extLst>
            <a:ext uri="{FF2B5EF4-FFF2-40B4-BE49-F238E27FC236}">
              <a16:creationId xmlns:a16="http://schemas.microsoft.com/office/drawing/2014/main" id="{779C1E87-9F4C-4BFA-A13A-CCD08EA5A64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5" y="114300"/>
          <a:ext cx="1190625" cy="3520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Causa Posible"/>
      <sheetName val="Accidentalidad"/>
      <sheetName val="Elementos Involucrados"/>
      <sheetName val="Indicadores Y Lista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Lista ICCU"/>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MOBLAMINETO"/>
      <sheetName val="LISTA"/>
      <sheetName val="Paral. 1"/>
      <sheetName val="Paral. 2"/>
      <sheetName val="Paral. 3"/>
      <sheetName val="Paral.4"/>
      <sheetName val="MATERIALES Y RECURSOS"/>
      <sheetName val="ó&gt;????j0$?#???j_$?#???LÓu????"/>
      <sheetName val="CORTE DE OBRA N° 1"/>
      <sheetName val="memoria"/>
      <sheetName val="memoria 1"/>
      <sheetName val="_x0000_㈀㰰⌀_x0000_㈀㰮⌀_x0000_䰀଒v_x0000__x0000__x0000_頀"/>
      <sheetName val="41"/>
      <sheetName val="RESISTENCIA_"/>
      <sheetName val="Memorias"/>
      <sheetName val="CANOBRA"/>
      <sheetName val="INCREMENTOS"/>
      <sheetName val="LISTMATE"/>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sap"/>
      <sheetName val="P2"/>
      <sheetName val="P1"/>
      <sheetName val="31-05-18"/>
      <sheetName val="F-7857-308"/>
      <sheetName val="Equipo Menor"/>
      <sheetName val="ALQUILADO F-7857-308 "/>
      <sheetName val="Real Para tarifas"/>
      <sheetName val="ó&gt;"/>
      <sheetName val="Skid Lifting Lug"/>
      <sheetName val="CABLE CONTROL"/>
      <sheetName val="Datos_CO"/>
      <sheetName val="CCONC"/>
      <sheetName val="ACTA PROVEEDORES"/>
      <sheetName val="ACTA INICIO"/>
      <sheetName val="ACTA PARCIAL"/>
      <sheetName val="ACTA TERMINACION"/>
      <sheetName val="&quot;PAGA&quot;"/>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sheetData sheetId="753" refreshError="1"/>
      <sheetData sheetId="754" refreshError="1"/>
      <sheetData sheetId="755" refreshError="1"/>
      <sheetData sheetId="756" refreshError="1"/>
      <sheetData sheetId="757"/>
      <sheetData sheetId="758"/>
      <sheetData sheetId="759"/>
      <sheetData sheetId="760"/>
      <sheetData sheetId="761"/>
      <sheetData sheetId="762"/>
      <sheetData sheetId="763"/>
      <sheetData sheetId="764"/>
      <sheetData sheetId="765"/>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refreshError="1"/>
      <sheetData sheetId="873" refreshError="1"/>
      <sheetData sheetId="874" refreshError="1"/>
      <sheetData sheetId="875" refreshError="1"/>
      <sheetData sheetId="876" refreshError="1"/>
      <sheetData sheetId="877" refreshError="1"/>
      <sheetData sheetId="878" refreshError="1"/>
      <sheetData sheetId="879"/>
      <sheetData sheetId="880"/>
      <sheetData sheetId="881"/>
      <sheetData sheetId="882"/>
      <sheetData sheetId="883"/>
      <sheetData sheetId="884"/>
      <sheetData sheetId="885"/>
      <sheetData sheetId="886"/>
      <sheetData sheetId="887"/>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sheetData sheetId="1107"/>
      <sheetData sheetId="1108"/>
      <sheetData sheetId="1109"/>
      <sheetData sheetId="1110" refreshError="1"/>
      <sheetData sheetId="111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refreshError="1"/>
      <sheetData sheetId="1736" refreshError="1"/>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refreshError="1"/>
      <sheetData sheetId="1750" refreshError="1"/>
      <sheetData sheetId="1751" refreshError="1"/>
      <sheetData sheetId="1752" refreshError="1"/>
      <sheetData sheetId="175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UADRILLA"/>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CUADRO PRODUCTOS "/>
      <sheetName val="OBRA TOT (2)"/>
      <sheetName val="INTERV."/>
      <sheetName val="Cronograma2020"/>
      <sheetName val="PO Y CRONOGRAMA EJE CAFETERO RE"/>
      <sheetName val="PU (2)"/>
      <sheetName val="\Users\aljipego\Downloads\Víncu"/>
      <sheetName val="VR-PROP MOD 1"/>
      <sheetName val="FORMULA"/>
      <sheetName val="PRECIO"/>
      <sheetName val="I M"/>
      <sheetName val="SOÑANDO"/>
      <sheetName val="EV 424 CON 5 (2)"/>
      <sheetName val="Precios no oficial"/>
      <sheetName val="ELECTRICO"/>
      <sheetName val="Vuelta"/>
      <sheetName val="INSUMOS (2)"/>
      <sheetName val="ITEM"/>
      <sheetName val="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sheetData sheetId="754"/>
      <sheetData sheetId="755"/>
      <sheetData sheetId="756"/>
      <sheetData sheetId="757"/>
      <sheetData sheetId="758"/>
      <sheetData sheetId="759"/>
      <sheetData sheetId="760"/>
      <sheetData sheetId="761" refreshError="1"/>
      <sheetData sheetId="762" refreshError="1"/>
      <sheetData sheetId="763"/>
      <sheetData sheetId="764" refreshError="1"/>
      <sheetData sheetId="765" refreshError="1"/>
      <sheetData sheetId="766" refreshError="1"/>
      <sheetData sheetId="767" refreshError="1"/>
      <sheetData sheetId="768"/>
      <sheetData sheetId="769" refreshError="1"/>
      <sheetData sheetId="770" refreshError="1"/>
      <sheetData sheetId="771"/>
      <sheetData sheetId="772"/>
      <sheetData sheetId="773" refreshError="1"/>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sheetData sheetId="871"/>
      <sheetData sheetId="872"/>
      <sheetData sheetId="873"/>
      <sheetData sheetId="874"/>
      <sheetData sheetId="875"/>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sheetData sheetId="2762"/>
      <sheetData sheetId="2763"/>
      <sheetData sheetId="2764"/>
      <sheetData sheetId="2765"/>
      <sheetData sheetId="2766"/>
      <sheetData sheetId="2767"/>
      <sheetData sheetId="2768"/>
      <sheetData sheetId="2769"/>
      <sheetData sheetId="2770" refreshError="1"/>
      <sheetData sheetId="2771" refreshError="1"/>
      <sheetData sheetId="2772" refreshError="1"/>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sheetData sheetId="3114" refreshError="1"/>
      <sheetData sheetId="3115" refreshError="1"/>
      <sheetData sheetId="3116" refreshError="1"/>
      <sheetData sheetId="3117" refreshError="1"/>
      <sheetData sheetId="3118" refreshError="1"/>
      <sheetData sheetId="3119"/>
      <sheetData sheetId="3120"/>
      <sheetData sheetId="3121"/>
      <sheetData sheetId="3122"/>
      <sheetData sheetId="3123"/>
      <sheetData sheetId="3124"/>
      <sheetData sheetId="3125"/>
      <sheetData sheetId="3126"/>
      <sheetData sheetId="3127"/>
      <sheetData sheetId="3128"/>
      <sheetData sheetId="3129" refreshError="1"/>
      <sheetData sheetId="3130" refreshError="1"/>
      <sheetData sheetId="3131"/>
      <sheetData sheetId="3132" refreshError="1"/>
      <sheetData sheetId="3133" refreshError="1"/>
      <sheetData sheetId="3134" refreshError="1"/>
      <sheetData sheetId="3135"/>
      <sheetData sheetId="3136" refreshError="1"/>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sheetData sheetId="3319"/>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sheetData sheetId="3424"/>
      <sheetData sheetId="3425" refreshError="1"/>
      <sheetData sheetId="3426"/>
      <sheetData sheetId="3427" refreshError="1"/>
      <sheetData sheetId="3428"/>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sheetData sheetId="3468"/>
      <sheetData sheetId="3469"/>
      <sheetData sheetId="3470"/>
      <sheetData sheetId="347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sheetData sheetId="3488"/>
      <sheetData sheetId="3489"/>
      <sheetData sheetId="3490"/>
      <sheetData sheetId="3491"/>
      <sheetData sheetId="3492"/>
      <sheetData sheetId="3493"/>
      <sheetData sheetId="3494"/>
      <sheetData sheetId="3495"/>
      <sheetData sheetId="3496"/>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refreshError="1"/>
      <sheetData sheetId="3606" refreshError="1"/>
      <sheetData sheetId="3607"/>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sheetData sheetId="3643"/>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sheetData sheetId="3712"/>
      <sheetData sheetId="3713" refreshError="1"/>
      <sheetData sheetId="3714" refreshError="1"/>
      <sheetData sheetId="3715"/>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sheetData sheetId="3755"/>
      <sheetData sheetId="3756"/>
      <sheetData sheetId="3757"/>
      <sheetData sheetId="3758"/>
      <sheetData sheetId="3759"/>
      <sheetData sheetId="3760"/>
      <sheetData sheetId="376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refreshError="1"/>
      <sheetData sheetId="3798" refreshError="1"/>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refreshError="1"/>
      <sheetData sheetId="3893" refreshError="1"/>
      <sheetData sheetId="3894" refreshError="1"/>
      <sheetData sheetId="3895" refreshError="1"/>
      <sheetData sheetId="3896"/>
      <sheetData sheetId="3897" refreshError="1"/>
      <sheetData sheetId="3898" refreshError="1"/>
      <sheetData sheetId="3899" refreshError="1"/>
      <sheetData sheetId="3900" refreshError="1"/>
      <sheetData sheetId="3901"/>
      <sheetData sheetId="3902" refreshError="1"/>
      <sheetData sheetId="3903" refreshError="1"/>
      <sheetData sheetId="3904"/>
      <sheetData sheetId="3905"/>
      <sheetData sheetId="390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_aCCIDENTES_DE_1995___1996_xl_7"/>
      <sheetName val="//ccefic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_aCCIDENTES_DE_1995___1996_xl_2"/>
      <sheetName val="precios-básicos2002"/>
      <sheetName val="APUs"/>
      <sheetName val="Hoja1 (2)"/>
      <sheetName val="Hoja1 (3)"/>
      <sheetName val="#R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_aCCIDENTES_DE_1995___1996_xl_9"/>
      <sheetName val="_aCCIDENTES_DE_1995___1996_x_10"/>
      <sheetName val="_aCCIDENTES_DE_1995___1996_x_11"/>
      <sheetName val="_aCCIDENTES_DE_1995___1996_x_18"/>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_aCCIDENTES_DE_1995___1996_x_19"/>
      <sheetName val="_aCCIDENTES_DE_1995___1996_x_20"/>
      <sheetName val="_aCCIDENTES_DE_1995___1996_x_21"/>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_aCCIDENTES_DE_1995___1996_x_2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refreshError="1"/>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Sanitario"/>
      <sheetName val="EST2"/>
      <sheetName val="Hoja2"/>
      <sheetName val="perfil"/>
      <sheetName val="PORTADA"/>
      <sheetName val="C_C_"/>
      <sheetName val="ENTRADAS"/>
      <sheetName val="BALANCE"/>
      <sheetName val="EQ"/>
      <sheetName val="CONTROL S24"/>
      <sheetName val="data"/>
      <sheetName val="Puntos"/>
      <sheetName val="59y22%"/>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refreshError="1"/>
      <sheetData sheetId="13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otros"/>
      <sheetName val="ANEXO IX"/>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CONT_ADI"/>
      <sheetName val="Formulario N° 4"/>
      <sheetName val="MATERIALES"/>
      <sheetName val="EQUIPO"/>
      <sheetName val="Datos"/>
      <sheetName val="Cuadrillas"/>
      <sheetName val="Jornal"/>
      <sheetName val="Concretos y morteros"/>
      <sheetName val="Datos iniciales "/>
      <sheetName val="Transporte"/>
      <sheetName val="\Users\USUARIO\Downloads\MANTEN"/>
      <sheetName val="Fornato 6"/>
      <sheetName val="INDICMICROEMP"/>
      <sheetName val="INDICE"/>
      <sheetName val="\G\I\MANTENIMIENTO RUTA 1001_MA"/>
      <sheetName val="\D\MANTENIMIENTO RUTA 1001_MARZ"/>
      <sheetName val="\G\D\MANTENIMIENTO RUTA 1001_MA"/>
      <sheetName val="#REF"/>
      <sheetName val="\I\I\MANTENIMIENTO RUTA 1001_MA"/>
      <sheetName val="\Users\Personal\Downloads\MANTE"/>
      <sheetName val="TOTALES"/>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equipos"/>
      <sheetName val="indice alfabetico"/>
      <sheetName val="materiales"/>
      <sheetName val="otros"/>
      <sheetName val="strsumm0"/>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Materiales"/>
      <sheetName val="Cuadrillas"/>
      <sheetName val="Concretos y morteros"/>
      <sheetName val="Equipo"/>
      <sheetName val="Datos iniciales "/>
      <sheetName val="Transporte"/>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1648 Diseño de Espesores ACORDA"/>
      <sheetName val="Tabla"/>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Datos"/>
      <sheetName val="Puntajes"/>
      <sheetName val="5094-2003"/>
      <sheetName val="FINANCIERA"/>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PRESUPUESTO"/>
      <sheetName val="MANO"/>
      <sheetName val="EQUIPO"/>
      <sheetName val="MATERIAL"/>
      <sheetName val="TRANSPORTE"/>
      <sheetName val="BASES"/>
      <sheetName val="Hoja6"/>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SEMANALES"/>
      <sheetName val="Prog.Inver (2)"/>
      <sheetName val="Accidentalidad"/>
      <sheetName val="Causa Posible"/>
      <sheetName val="Elementos Involucrados"/>
      <sheetName val="ESTADO RED"/>
      <sheetName val="CARRETERAS"/>
      <sheetName val="GENERALIDADES "/>
      <sheetName val="Res-Accide-10"/>
      <sheetName val="COSTOS OFICINA"/>
      <sheetName val="Formatos"/>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strsumm0"/>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 sheetId="1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Cuadro Montajes Electrico Inst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0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propuesta económic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AASHTO"/>
      <sheetName val="INV"/>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refreshError="1"/>
      <sheetData sheetId="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SKJ452"/>
      <sheetName val="ITA878"/>
      <sheetName val="AEA-944"/>
      <sheetName val="DUB-823"/>
      <sheetName val="GPI 526"/>
      <sheetName val="XXJ617"/>
      <sheetName val="SNG_855"/>
      <sheetName val="VEA 374"/>
      <sheetName val="HFB024"/>
      <sheetName val="PAJ825"/>
      <sheetName val="Indices"/>
      <sheetName val="tabla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 val="PREACTA"/>
      <sheetName val="General"/>
      <sheetName val="inst"/>
    </sheetNames>
    <sheetDataSet>
      <sheetData sheetId="0"/>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sheetData sheetId="2"/>
      <sheetData sheetId="3"/>
      <sheetData sheetId="4"/>
      <sheetData sheetId="5"/>
      <sheetData sheetId="6"/>
      <sheetData sheetId="7"/>
      <sheetData sheetId="8"/>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experiencia especifica"/>
      <sheetName val="experiencia general"/>
      <sheetName val="FORMULARIO N° 14"/>
      <sheetName val="FORMULARIO N°7"/>
      <sheetName val="contrato en ejecución"/>
      <sheetName val="Calculo capacidad residual"/>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EMPRESA"/>
      <sheetName val="DATOS CONTRATO"/>
      <sheetName val="LIQ-NOM"/>
      <sheetName val="NOMINA-1"/>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strsumm0"/>
      <sheetName val="EMPRESA"/>
    </sheetNames>
    <sheetDataSet>
      <sheetData sheetId="0"/>
      <sheetData sheetId="1"/>
      <sheetData sheetId="2"/>
      <sheetData sheetId="3"/>
      <sheetData sheetId="4"/>
      <sheetData sheetId="5" refreshError="1"/>
      <sheetData sheetId="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EMPRESA"/>
    </sheetNames>
    <sheetDataSet>
      <sheetData sheetId="0"/>
      <sheetData sheetId="1">
        <row r="6">
          <cell r="E6">
            <v>538</v>
          </cell>
        </row>
        <row r="7">
          <cell r="E7">
            <v>267</v>
          </cell>
        </row>
        <row r="8">
          <cell r="E8">
            <v>250</v>
          </cell>
        </row>
        <row r="9">
          <cell r="E9">
            <v>305</v>
          </cell>
        </row>
        <row r="12">
          <cell r="A12" t="str">
            <v>Pwf</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DATOS"/>
      <sheetName val="COL 21169"/>
      <sheetName val="9.625 CSG LN-5"/>
      <sheetName val="Drill Sheet"/>
      <sheetName val="LN5-CHC.4-7-SS7"/>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inst"/>
    </sheetNames>
    <sheetDataSet>
      <sheetData sheetId="0"/>
      <sheetData sheetId="1"/>
      <sheetData sheetId="2"/>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sheetData sheetId="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s>
    <sheetDataSet>
      <sheetData sheetId="0" refreshError="1">
        <row r="20">
          <cell r="C20">
            <v>2265.5</v>
          </cell>
        </row>
      </sheetData>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Insum"/>
      <sheetName val="PRECIOS"/>
      <sheetName val="PREACTA 6"/>
      <sheetName val="TABLA 2008"/>
      <sheetName val="Excavación Mat. Común Estacione"/>
      <sheetName val="Demolición Pavimento"/>
      <sheetName val="SUB APU"/>
      <sheetName val="TRANSPORTE"/>
      <sheetName val="PUNITARIOS%20PARA%20241201%202S"/>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OCTUBRE"/>
      <sheetName val="LISTA DE PRECIOS"/>
      <sheetName val="062"/>
      <sheetName val="Listado"/>
      <sheetName val="Presup_Cancha"/>
      <sheetName val="A.P.U"/>
      <sheetName val="Bajadas"/>
      <sheetName val="CRA.MODI"/>
      <sheetName val="FORMULA"/>
      <sheetName val="K16+000 AL K18+500"/>
      <sheetName val="K23+200 AL K24+700"/>
      <sheetName val="k18+500 AL K23+050"/>
      <sheetName val="Presupuesto PUENTE"/>
      <sheetName val="VOLUMENES (4)"/>
      <sheetName val="VOLUMENES (4SA)"/>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inst"/>
    </sheetNames>
    <sheetDataSet>
      <sheetData sheetId="0" refreshError="1">
        <row r="48">
          <cell r="E48">
            <v>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espec"/>
      <sheetName val="otros"/>
      <sheetName val="PRESUPUESTO"/>
    </sheetNames>
    <sheetDataSet>
      <sheetData sheetId="0" refreshError="1">
        <row r="2">
          <cell r="B2">
            <v>2381</v>
          </cell>
        </row>
      </sheetData>
      <sheetData sheetId="1" refreshError="1"/>
      <sheetData sheetId="2" refreshError="1"/>
      <sheetData sheetId="3" refreshError="1"/>
      <sheetData sheetId="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glvc"/>
      <sheetName val="UNIT."/>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CONTROL INTERVENTORIA 4005515"/>
      <sheetName val="Reservas de Petróleo"/>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K58"/>
  <sheetViews>
    <sheetView showGridLines="0" tabSelected="1" view="pageBreakPreview" topLeftCell="C1" zoomScale="70" zoomScaleNormal="55" zoomScaleSheetLayoutView="70" zoomScalePageLayoutView="70" workbookViewId="0">
      <selection activeCell="I48" sqref="I48"/>
    </sheetView>
  </sheetViews>
  <sheetFormatPr baseColWidth="10" defaultColWidth="11.42578125" defaultRowHeight="16.5"/>
  <cols>
    <col min="1" max="2" width="4.42578125" style="1" customWidth="1"/>
    <col min="3" max="3" width="6.5703125" style="1" bestFit="1" customWidth="1"/>
    <col min="4" max="4" width="13.28515625" style="1" customWidth="1"/>
    <col min="5" max="5" width="73.28515625" style="1" customWidth="1"/>
    <col min="6" max="6" width="8.7109375" style="1" customWidth="1"/>
    <col min="7" max="7" width="11.5703125" style="1" bestFit="1" customWidth="1"/>
    <col min="8" max="8" width="18.28515625" style="1" bestFit="1" customWidth="1"/>
    <col min="9" max="9" width="16.85546875" style="1" bestFit="1" customWidth="1"/>
    <col min="10" max="11" width="4.42578125" style="1" customWidth="1"/>
    <col min="12" max="16384" width="11.42578125" style="1"/>
  </cols>
  <sheetData>
    <row r="1" spans="1:11" ht="17.25" thickBot="1">
      <c r="A1" s="4"/>
      <c r="B1" s="146"/>
      <c r="C1" s="147"/>
      <c r="D1" s="146"/>
      <c r="E1" s="4"/>
      <c r="F1" s="4"/>
      <c r="G1" s="4"/>
      <c r="H1" s="4"/>
      <c r="I1" s="4"/>
      <c r="J1" s="4"/>
      <c r="K1" s="4"/>
    </row>
    <row r="2" spans="1:11" ht="17.25" thickTop="1">
      <c r="A2" s="4"/>
      <c r="B2" s="330"/>
      <c r="C2" s="331"/>
      <c r="D2" s="331"/>
      <c r="E2" s="331"/>
      <c r="F2" s="331"/>
      <c r="G2" s="331"/>
      <c r="H2" s="331"/>
      <c r="I2" s="331"/>
      <c r="J2" s="332"/>
      <c r="K2" s="4"/>
    </row>
    <row r="3" spans="1:11" ht="30.75" customHeight="1">
      <c r="A3" s="4"/>
      <c r="B3" s="5"/>
      <c r="C3" s="318" t="s">
        <v>85</v>
      </c>
      <c r="D3" s="319"/>
      <c r="E3" s="4"/>
      <c r="F3" s="4"/>
      <c r="G3" s="4"/>
      <c r="H3" s="4"/>
      <c r="I3" s="4"/>
      <c r="J3" s="6"/>
      <c r="K3" s="4"/>
    </row>
    <row r="4" spans="1:11">
      <c r="A4" s="4"/>
      <c r="B4" s="5"/>
      <c r="C4" s="163" t="s">
        <v>0</v>
      </c>
      <c r="D4" s="171" t="s">
        <v>1</v>
      </c>
      <c r="E4" s="4"/>
      <c r="F4" s="4"/>
      <c r="G4" s="4"/>
      <c r="H4" s="4"/>
      <c r="I4" s="4"/>
      <c r="J4" s="6"/>
      <c r="K4" s="4"/>
    </row>
    <row r="5" spans="1:11" ht="17.25" thickBot="1">
      <c r="A5" s="4"/>
      <c r="B5" s="5"/>
      <c r="C5" s="146"/>
      <c r="D5" s="147"/>
      <c r="E5" s="4"/>
      <c r="F5" s="4"/>
      <c r="G5" s="4"/>
      <c r="H5" s="4"/>
      <c r="I5" s="4"/>
      <c r="J5" s="6"/>
      <c r="K5" s="4"/>
    </row>
    <row r="6" spans="1:11" ht="31.5" customHeight="1" thickTop="1">
      <c r="A6" s="4"/>
      <c r="B6" s="5"/>
      <c r="C6" s="315" t="s">
        <v>3</v>
      </c>
      <c r="D6" s="316"/>
      <c r="E6" s="316"/>
      <c r="F6" s="316"/>
      <c r="G6" s="316"/>
      <c r="H6" s="316"/>
      <c r="I6" s="317"/>
      <c r="J6" s="6"/>
      <c r="K6" s="4"/>
    </row>
    <row r="7" spans="1:11">
      <c r="A7" s="4"/>
      <c r="B7" s="169"/>
      <c r="C7" s="333" t="s">
        <v>4</v>
      </c>
      <c r="D7" s="333"/>
      <c r="E7" s="333"/>
      <c r="F7" s="333"/>
      <c r="G7" s="333"/>
      <c r="H7" s="333"/>
      <c r="I7" s="334"/>
      <c r="J7" s="6"/>
      <c r="K7" s="4"/>
    </row>
    <row r="8" spans="1:11" s="122" customFormat="1">
      <c r="A8" s="120"/>
      <c r="B8" s="170"/>
      <c r="C8" s="343" t="s">
        <v>86</v>
      </c>
      <c r="D8" s="344"/>
      <c r="E8" s="344"/>
      <c r="F8" s="344"/>
      <c r="G8" s="344"/>
      <c r="H8" s="344"/>
      <c r="I8" s="345"/>
      <c r="J8" s="123"/>
      <c r="K8" s="120"/>
    </row>
    <row r="9" spans="1:11">
      <c r="A9" s="4"/>
      <c r="B9" s="169"/>
      <c r="C9" s="343"/>
      <c r="D9" s="344"/>
      <c r="E9" s="344"/>
      <c r="F9" s="344"/>
      <c r="G9" s="344"/>
      <c r="H9" s="344"/>
      <c r="I9" s="345"/>
      <c r="J9" s="6"/>
      <c r="K9" s="4"/>
    </row>
    <row r="10" spans="1:11" ht="34.5" customHeight="1">
      <c r="A10" s="4"/>
      <c r="B10" s="169"/>
      <c r="C10" s="346" t="s">
        <v>5</v>
      </c>
      <c r="D10" s="347"/>
      <c r="E10" s="347"/>
      <c r="F10" s="347"/>
      <c r="G10" s="347"/>
      <c r="H10" s="347"/>
      <c r="I10" s="348"/>
      <c r="J10" s="6"/>
      <c r="K10" s="4"/>
    </row>
    <row r="11" spans="1:11" ht="54" customHeight="1" thickBot="1">
      <c r="A11" s="4"/>
      <c r="B11" s="5"/>
      <c r="C11" s="349" t="s">
        <v>199</v>
      </c>
      <c r="D11" s="350"/>
      <c r="E11" s="350"/>
      <c r="F11" s="350"/>
      <c r="G11" s="350"/>
      <c r="H11" s="350"/>
      <c r="I11" s="351"/>
      <c r="J11" s="6"/>
      <c r="K11" s="4"/>
    </row>
    <row r="12" spans="1:11" ht="30" customHeight="1">
      <c r="A12" s="4"/>
      <c r="B12" s="5"/>
      <c r="C12" s="341" t="s">
        <v>6</v>
      </c>
      <c r="D12" s="335" t="s">
        <v>7</v>
      </c>
      <c r="E12" s="341" t="s">
        <v>8</v>
      </c>
      <c r="F12" s="335" t="s">
        <v>9</v>
      </c>
      <c r="G12" s="335" t="s">
        <v>10</v>
      </c>
      <c r="H12" s="337" t="s">
        <v>11</v>
      </c>
      <c r="I12" s="339" t="s">
        <v>12</v>
      </c>
      <c r="J12" s="6"/>
      <c r="K12" s="4"/>
    </row>
    <row r="13" spans="1:11" ht="30" customHeight="1" thickBot="1">
      <c r="A13" s="4"/>
      <c r="B13" s="5"/>
      <c r="C13" s="342"/>
      <c r="D13" s="336"/>
      <c r="E13" s="342"/>
      <c r="F13" s="336"/>
      <c r="G13" s="336"/>
      <c r="H13" s="338"/>
      <c r="I13" s="340"/>
      <c r="J13" s="6"/>
      <c r="K13" s="4"/>
    </row>
    <row r="14" spans="1:11" ht="30" customHeight="1" thickBot="1">
      <c r="A14" s="4"/>
      <c r="B14" s="5"/>
      <c r="C14" s="207"/>
      <c r="D14" s="209">
        <v>1</v>
      </c>
      <c r="E14" s="205" t="s">
        <v>198</v>
      </c>
      <c r="F14" s="205"/>
      <c r="G14" s="205"/>
      <c r="H14" s="205"/>
      <c r="I14" s="206"/>
      <c r="J14" s="6"/>
      <c r="K14" s="4"/>
    </row>
    <row r="15" spans="1:11" ht="47.25">
      <c r="A15" s="4"/>
      <c r="B15" s="5"/>
      <c r="C15" s="19">
        <v>1</v>
      </c>
      <c r="D15" s="21" t="s">
        <v>97</v>
      </c>
      <c r="E15" s="22" t="s">
        <v>98</v>
      </c>
      <c r="F15" s="21" t="s">
        <v>217</v>
      </c>
      <c r="G15" s="11">
        <v>1</v>
      </c>
      <c r="H15" s="12">
        <f>+'APU (Entidad)'!J6</f>
        <v>271</v>
      </c>
      <c r="I15" s="20">
        <f>+H15*G15</f>
        <v>271</v>
      </c>
      <c r="J15" s="6"/>
      <c r="K15" s="4"/>
    </row>
    <row r="16" spans="1:11" ht="30" customHeight="1">
      <c r="A16" s="4"/>
      <c r="B16" s="5"/>
      <c r="C16" s="19">
        <v>2</v>
      </c>
      <c r="D16" s="21" t="s">
        <v>114</v>
      </c>
      <c r="E16" s="25" t="s">
        <v>214</v>
      </c>
      <c r="F16" s="21" t="s">
        <v>217</v>
      </c>
      <c r="G16" s="11">
        <v>1</v>
      </c>
      <c r="H16" s="12">
        <f>+'APU (Entidad)'!J15</f>
        <v>107</v>
      </c>
      <c r="I16" s="20">
        <f t="shared" ref="I16:I20" si="0">+H16*G16</f>
        <v>107</v>
      </c>
      <c r="J16" s="6"/>
      <c r="K16" s="4"/>
    </row>
    <row r="17" spans="1:11" ht="30" customHeight="1">
      <c r="A17" s="4"/>
      <c r="B17" s="5"/>
      <c r="C17" s="19">
        <v>3</v>
      </c>
      <c r="D17" s="21" t="s">
        <v>121</v>
      </c>
      <c r="E17" s="25" t="s">
        <v>129</v>
      </c>
      <c r="F17" s="21" t="s">
        <v>218</v>
      </c>
      <c r="G17" s="11">
        <v>1</v>
      </c>
      <c r="H17" s="12">
        <f>+'APU (Entidad)'!J24</f>
        <v>133896</v>
      </c>
      <c r="I17" s="20">
        <f t="shared" si="0"/>
        <v>133896</v>
      </c>
      <c r="J17" s="6"/>
      <c r="K17" s="4"/>
    </row>
    <row r="18" spans="1:11" ht="30" customHeight="1">
      <c r="A18" s="4"/>
      <c r="B18" s="5"/>
      <c r="C18" s="19">
        <v>4</v>
      </c>
      <c r="D18" s="21" t="s">
        <v>128</v>
      </c>
      <c r="E18" s="22" t="s">
        <v>215</v>
      </c>
      <c r="F18" s="21" t="s">
        <v>219</v>
      </c>
      <c r="G18" s="11">
        <v>1</v>
      </c>
      <c r="H18" s="12">
        <f>+'APU (Entidad)'!J28</f>
        <v>1476</v>
      </c>
      <c r="I18" s="20">
        <f t="shared" si="0"/>
        <v>1476</v>
      </c>
      <c r="J18" s="6"/>
      <c r="K18" s="4"/>
    </row>
    <row r="19" spans="1:11" ht="30" customHeight="1">
      <c r="A19" s="4"/>
      <c r="B19" s="5"/>
      <c r="C19" s="19">
        <v>5</v>
      </c>
      <c r="D19" s="21" t="s">
        <v>130</v>
      </c>
      <c r="E19" s="22" t="s">
        <v>216</v>
      </c>
      <c r="F19" s="21" t="s">
        <v>219</v>
      </c>
      <c r="G19" s="11">
        <v>1</v>
      </c>
      <c r="H19" s="12">
        <f>+'APU (Entidad)'!J33</f>
        <v>11810</v>
      </c>
      <c r="I19" s="20">
        <f t="shared" si="0"/>
        <v>11810</v>
      </c>
      <c r="J19" s="6"/>
      <c r="K19" s="4"/>
    </row>
    <row r="20" spans="1:11" s="4" customFormat="1" ht="30" customHeight="1">
      <c r="B20" s="5"/>
      <c r="C20" s="19">
        <v>6</v>
      </c>
      <c r="D20" s="21" t="s">
        <v>132</v>
      </c>
      <c r="E20" s="47" t="s">
        <v>133</v>
      </c>
      <c r="F20" s="26" t="s">
        <v>217</v>
      </c>
      <c r="G20" s="11">
        <v>1</v>
      </c>
      <c r="H20" s="12">
        <f>+'APU (Entidad)'!J38</f>
        <v>12990</v>
      </c>
      <c r="I20" s="20">
        <f t="shared" si="0"/>
        <v>12990</v>
      </c>
      <c r="J20" s="6"/>
    </row>
    <row r="21" spans="1:11" ht="30" customHeight="1" thickBot="1">
      <c r="A21" s="4"/>
      <c r="B21" s="5"/>
      <c r="C21" s="286" t="s">
        <v>13</v>
      </c>
      <c r="D21" s="287"/>
      <c r="E21" s="287"/>
      <c r="F21" s="287"/>
      <c r="G21" s="287"/>
      <c r="H21" s="288"/>
      <c r="I21" s="18">
        <f>+SUM(I15:I20)</f>
        <v>160550</v>
      </c>
      <c r="J21" s="6"/>
      <c r="K21" s="4"/>
    </row>
    <row r="22" spans="1:11" ht="30" customHeight="1" thickBot="1">
      <c r="A22" s="4"/>
      <c r="B22" s="5"/>
      <c r="C22" s="204"/>
      <c r="D22" s="209">
        <v>2</v>
      </c>
      <c r="E22" s="205" t="s">
        <v>200</v>
      </c>
      <c r="F22" s="205"/>
      <c r="G22" s="205"/>
      <c r="H22" s="205"/>
      <c r="I22" s="206"/>
      <c r="J22" s="6"/>
      <c r="K22" s="4"/>
    </row>
    <row r="23" spans="1:11" ht="30" customHeight="1">
      <c r="A23" s="4"/>
      <c r="B23" s="5"/>
      <c r="C23" s="19">
        <v>7</v>
      </c>
      <c r="D23" s="8" t="s">
        <v>134</v>
      </c>
      <c r="E23" s="9" t="str">
        <f>+'APU (Entidad)'!C43</f>
        <v>VOLQUETA 7M3 (CARGUE MECANICO Y TRANSPORTE HASTA 5 KM)</v>
      </c>
      <c r="F23" s="8" t="s">
        <v>223</v>
      </c>
      <c r="G23" s="11">
        <v>1</v>
      </c>
      <c r="H23" s="12">
        <f>+'APU (Entidad)'!J43</f>
        <v>199415</v>
      </c>
      <c r="I23" s="20">
        <f t="shared" ref="I23:I24" si="1">+H23*G23</f>
        <v>199415</v>
      </c>
      <c r="J23" s="6"/>
      <c r="K23" s="4"/>
    </row>
    <row r="24" spans="1:11" ht="31.5">
      <c r="A24" s="4"/>
      <c r="B24" s="5"/>
      <c r="C24" s="19">
        <v>8</v>
      </c>
      <c r="D24" s="8" t="s">
        <v>220</v>
      </c>
      <c r="E24" s="9" t="str">
        <f>+'APU (Entidad)'!C48</f>
        <v>RETROCARGADORA DE LLANTAS (INCLUYE OPERADOR, TRANSPORTE Y TODO LO NECESARIO PARA SU CORRECTO FUNCIONAMIENTO)</v>
      </c>
      <c r="F24" s="8" t="s">
        <v>224</v>
      </c>
      <c r="G24" s="11">
        <v>1</v>
      </c>
      <c r="H24" s="12">
        <f>+'APU (Entidad)'!J48</f>
        <v>236156</v>
      </c>
      <c r="I24" s="20">
        <f t="shared" si="1"/>
        <v>236156</v>
      </c>
      <c r="J24" s="6"/>
      <c r="K24" s="4"/>
    </row>
    <row r="25" spans="1:11" ht="30" customHeight="1" thickBot="1">
      <c r="A25" s="4"/>
      <c r="B25" s="5"/>
      <c r="C25" s="286" t="s">
        <v>13</v>
      </c>
      <c r="D25" s="287"/>
      <c r="E25" s="287"/>
      <c r="F25" s="287"/>
      <c r="G25" s="287"/>
      <c r="H25" s="288"/>
      <c r="I25" s="18">
        <f>+SUM(I23:I24)</f>
        <v>435571</v>
      </c>
      <c r="J25" s="6"/>
      <c r="K25" s="4"/>
    </row>
    <row r="26" spans="1:11" ht="30" customHeight="1" thickBot="1">
      <c r="A26" s="4"/>
      <c r="B26" s="5"/>
      <c r="C26" s="204"/>
      <c r="D26" s="209">
        <v>3</v>
      </c>
      <c r="E26" s="205" t="s">
        <v>201</v>
      </c>
      <c r="F26" s="205"/>
      <c r="G26" s="205"/>
      <c r="H26" s="205"/>
      <c r="I26" s="206"/>
      <c r="J26" s="6"/>
      <c r="K26" s="4"/>
    </row>
    <row r="27" spans="1:11" ht="31.5">
      <c r="A27" s="4"/>
      <c r="B27" s="5"/>
      <c r="C27" s="19">
        <v>9</v>
      </c>
      <c r="D27" s="8" t="s">
        <v>136</v>
      </c>
      <c r="E27" s="9" t="s">
        <v>221</v>
      </c>
      <c r="F27" s="8" t="s">
        <v>217</v>
      </c>
      <c r="G27" s="11">
        <v>1</v>
      </c>
      <c r="H27" s="12">
        <f>+'APU (Entidad)'!J51</f>
        <v>34622</v>
      </c>
      <c r="I27" s="20">
        <f t="shared" ref="I27:I29" si="2">+H27*G27</f>
        <v>34622</v>
      </c>
      <c r="J27" s="6"/>
      <c r="K27" s="4"/>
    </row>
    <row r="28" spans="1:11">
      <c r="A28" s="4"/>
      <c r="B28" s="5"/>
      <c r="C28" s="19">
        <v>10</v>
      </c>
      <c r="D28" s="8" t="s">
        <v>141</v>
      </c>
      <c r="E28" s="9" t="s">
        <v>154</v>
      </c>
      <c r="F28" s="8" t="s">
        <v>222</v>
      </c>
      <c r="G28" s="11">
        <v>1</v>
      </c>
      <c r="H28" s="12">
        <f>'APU (Entidad)'!J59</f>
        <v>28214</v>
      </c>
      <c r="I28" s="20">
        <f t="shared" si="2"/>
        <v>28214</v>
      </c>
      <c r="J28" s="6"/>
      <c r="K28" s="4"/>
    </row>
    <row r="29" spans="1:11">
      <c r="A29" s="4"/>
      <c r="B29" s="5"/>
      <c r="C29" s="19">
        <v>11</v>
      </c>
      <c r="D29" s="8" t="s">
        <v>146</v>
      </c>
      <c r="E29" s="9" t="str">
        <f>+'APU (Entidad)'!C67</f>
        <v>CONFORMACIÓN DE BARRERA EN SACO SUELO - 3 SACOS POR ML</v>
      </c>
      <c r="F29" s="8" t="s">
        <v>219</v>
      </c>
      <c r="G29" s="11">
        <v>1</v>
      </c>
      <c r="H29" s="12">
        <f>+'APU (Entidad)'!J67</f>
        <v>15140</v>
      </c>
      <c r="I29" s="20">
        <f t="shared" si="2"/>
        <v>15140</v>
      </c>
      <c r="J29" s="6"/>
      <c r="K29" s="4"/>
    </row>
    <row r="30" spans="1:11" ht="30" customHeight="1" thickBot="1">
      <c r="A30" s="4"/>
      <c r="B30" s="5"/>
      <c r="C30" s="286" t="s">
        <v>13</v>
      </c>
      <c r="D30" s="287"/>
      <c r="E30" s="287"/>
      <c r="F30" s="287"/>
      <c r="G30" s="287"/>
      <c r="H30" s="288"/>
      <c r="I30" s="18">
        <f>+SUM(I27:I29)</f>
        <v>77976</v>
      </c>
      <c r="J30" s="6"/>
      <c r="K30" s="4"/>
    </row>
    <row r="31" spans="1:11" ht="30" customHeight="1" thickBot="1">
      <c r="A31" s="4"/>
      <c r="B31" s="5"/>
      <c r="C31" s="204"/>
      <c r="D31" s="209">
        <v>4</v>
      </c>
      <c r="E31" s="205" t="s">
        <v>202</v>
      </c>
      <c r="F31" s="205"/>
      <c r="G31" s="205"/>
      <c r="H31" s="205"/>
      <c r="I31" s="206"/>
      <c r="J31" s="6"/>
      <c r="K31" s="4"/>
    </row>
    <row r="32" spans="1:11" ht="31.5">
      <c r="A32" s="4"/>
      <c r="B32" s="5"/>
      <c r="C32" s="19">
        <v>12</v>
      </c>
      <c r="D32" s="8" t="s">
        <v>147</v>
      </c>
      <c r="E32" s="9" t="s">
        <v>225</v>
      </c>
      <c r="F32" s="8" t="s">
        <v>219</v>
      </c>
      <c r="G32" s="11">
        <v>1</v>
      </c>
      <c r="H32" s="12">
        <f>+'APU (Entidad)'!J74</f>
        <v>31370</v>
      </c>
      <c r="I32" s="20">
        <f t="shared" ref="I32" si="3">+H32*G32</f>
        <v>31370</v>
      </c>
      <c r="J32" s="6"/>
      <c r="K32" s="4"/>
    </row>
    <row r="33" spans="1:11" ht="30" customHeight="1" thickBot="1">
      <c r="A33" s="4"/>
      <c r="B33" s="5"/>
      <c r="C33" s="286" t="s">
        <v>13</v>
      </c>
      <c r="D33" s="287"/>
      <c r="E33" s="287"/>
      <c r="F33" s="287"/>
      <c r="G33" s="287"/>
      <c r="H33" s="288"/>
      <c r="I33" s="18">
        <f>+SUM(I32:I32)</f>
        <v>31370</v>
      </c>
      <c r="J33" s="6"/>
      <c r="K33" s="4"/>
    </row>
    <row r="34" spans="1:11" ht="30" customHeight="1" thickBot="1">
      <c r="A34" s="4"/>
      <c r="B34" s="5"/>
      <c r="C34" s="204"/>
      <c r="D34" s="209">
        <v>5</v>
      </c>
      <c r="E34" s="205" t="s">
        <v>203</v>
      </c>
      <c r="F34" s="205"/>
      <c r="G34" s="205"/>
      <c r="H34" s="205"/>
      <c r="I34" s="206"/>
      <c r="J34" s="6"/>
      <c r="K34" s="4"/>
    </row>
    <row r="35" spans="1:11" ht="31.5">
      <c r="A35" s="4"/>
      <c r="B35" s="5"/>
      <c r="C35" s="19">
        <v>13</v>
      </c>
      <c r="D35" s="8" t="s">
        <v>167</v>
      </c>
      <c r="E35" s="9" t="s">
        <v>176</v>
      </c>
      <c r="F35" s="8" t="s">
        <v>217</v>
      </c>
      <c r="G35" s="11">
        <v>1</v>
      </c>
      <c r="H35" s="12">
        <f>+'APU (Entidad)'!J82</f>
        <v>169567</v>
      </c>
      <c r="I35" s="20">
        <f t="shared" ref="I35" si="4">+H35*G35</f>
        <v>169567</v>
      </c>
      <c r="J35" s="6"/>
      <c r="K35" s="4"/>
    </row>
    <row r="36" spans="1:11" ht="30" customHeight="1" thickBot="1">
      <c r="A36" s="4"/>
      <c r="B36" s="5"/>
      <c r="C36" s="286" t="s">
        <v>13</v>
      </c>
      <c r="D36" s="287"/>
      <c r="E36" s="287"/>
      <c r="F36" s="287"/>
      <c r="G36" s="287"/>
      <c r="H36" s="288"/>
      <c r="I36" s="18">
        <f>+I35</f>
        <v>169567</v>
      </c>
      <c r="J36" s="6"/>
      <c r="K36" s="4"/>
    </row>
    <row r="37" spans="1:11" ht="30" customHeight="1" thickBot="1">
      <c r="A37" s="4"/>
      <c r="B37" s="5"/>
      <c r="C37" s="204"/>
      <c r="D37" s="209">
        <v>6</v>
      </c>
      <c r="E37" s="205" t="s">
        <v>204</v>
      </c>
      <c r="F37" s="205"/>
      <c r="G37" s="205"/>
      <c r="H37" s="205"/>
      <c r="I37" s="206"/>
      <c r="J37" s="6"/>
      <c r="K37" s="4"/>
    </row>
    <row r="38" spans="1:11" ht="30" customHeight="1">
      <c r="A38" s="4"/>
      <c r="B38" s="5"/>
      <c r="C38" s="19">
        <v>14</v>
      </c>
      <c r="D38" s="8" t="s">
        <v>175</v>
      </c>
      <c r="E38" s="9" t="str">
        <f>+'APU (Entidad)'!C91</f>
        <v>PROTECCIÓN DE TALUDES Y LADERAS CON PLASTICO CALIBRE 6</v>
      </c>
      <c r="F38" s="8" t="s">
        <v>217</v>
      </c>
      <c r="G38" s="11">
        <v>1</v>
      </c>
      <c r="H38" s="12">
        <f>+'APU (Entidad)'!J91</f>
        <v>11219</v>
      </c>
      <c r="I38" s="20">
        <f t="shared" ref="I38" si="5">+H38*G38</f>
        <v>11219</v>
      </c>
      <c r="J38" s="6"/>
      <c r="K38" s="4"/>
    </row>
    <row r="39" spans="1:11" ht="30" customHeight="1" thickBot="1">
      <c r="A39" s="4"/>
      <c r="B39" s="5"/>
      <c r="C39" s="286" t="s">
        <v>13</v>
      </c>
      <c r="D39" s="287"/>
      <c r="E39" s="287"/>
      <c r="F39" s="287"/>
      <c r="G39" s="287"/>
      <c r="H39" s="288"/>
      <c r="I39" s="18">
        <f>+SUM(I38:I38)</f>
        <v>11219</v>
      </c>
      <c r="J39" s="6"/>
      <c r="K39" s="4"/>
    </row>
    <row r="40" spans="1:11" s="2" customFormat="1" ht="30" customHeight="1" thickBot="1">
      <c r="A40" s="35"/>
      <c r="B40" s="36"/>
      <c r="C40" s="298" t="s">
        <v>212</v>
      </c>
      <c r="D40" s="299"/>
      <c r="E40" s="299"/>
      <c r="F40" s="299"/>
      <c r="G40" s="299"/>
      <c r="H40" s="300"/>
      <c r="I40" s="219">
        <f>+I39+I36+I33+I30+I25+I21</f>
        <v>886253</v>
      </c>
      <c r="J40" s="37"/>
      <c r="K40" s="35"/>
    </row>
    <row r="41" spans="1:11" s="2" customFormat="1" thickBot="1">
      <c r="A41" s="35"/>
      <c r="B41" s="36"/>
      <c r="C41" s="150"/>
      <c r="D41" s="150"/>
      <c r="E41" s="150"/>
      <c r="F41" s="150"/>
      <c r="G41" s="150"/>
      <c r="H41" s="150"/>
      <c r="I41" s="151"/>
      <c r="J41" s="37"/>
      <c r="K41" s="35"/>
    </row>
    <row r="42" spans="1:11" s="2" customFormat="1" ht="30" customHeight="1" thickBot="1">
      <c r="A42" s="35"/>
      <c r="B42" s="36"/>
      <c r="C42" s="152"/>
      <c r="D42" s="154"/>
      <c r="E42" s="295" t="s">
        <v>213</v>
      </c>
      <c r="F42" s="296"/>
      <c r="G42" s="296"/>
      <c r="H42" s="297"/>
      <c r="I42" s="218">
        <f>+I40</f>
        <v>886253</v>
      </c>
      <c r="J42" s="37"/>
      <c r="K42" s="35"/>
    </row>
    <row r="43" spans="1:11" s="2" customFormat="1" ht="30" customHeight="1">
      <c r="A43" s="35"/>
      <c r="B43" s="36"/>
      <c r="C43" s="152"/>
      <c r="D43" s="154"/>
      <c r="E43" s="327"/>
      <c r="F43" s="328"/>
      <c r="G43" s="328"/>
      <c r="H43" s="328"/>
      <c r="I43" s="329"/>
      <c r="J43" s="37"/>
      <c r="K43" s="35"/>
    </row>
    <row r="44" spans="1:11" s="2" customFormat="1" ht="30" customHeight="1">
      <c r="A44" s="35"/>
      <c r="B44" s="36"/>
      <c r="C44" s="152"/>
      <c r="D44" s="153"/>
      <c r="E44" s="289" t="s">
        <v>208</v>
      </c>
      <c r="F44" s="290"/>
      <c r="G44" s="290"/>
      <c r="H44" s="291"/>
      <c r="I44" s="42"/>
      <c r="J44" s="37"/>
      <c r="K44" s="35"/>
    </row>
    <row r="45" spans="1:11" s="2" customFormat="1" ht="31.5">
      <c r="A45" s="35"/>
      <c r="B45" s="36"/>
      <c r="C45" s="152"/>
      <c r="D45" s="153"/>
      <c r="E45" s="211" t="s">
        <v>205</v>
      </c>
      <c r="F45" s="11" t="s">
        <v>207</v>
      </c>
      <c r="G45" s="11">
        <v>6</v>
      </c>
      <c r="H45" s="12">
        <v>700000</v>
      </c>
      <c r="I45" s="42">
        <f>+H45*G45</f>
        <v>4200000</v>
      </c>
      <c r="J45" s="37"/>
      <c r="K45" s="35"/>
    </row>
    <row r="46" spans="1:11" s="2" customFormat="1" ht="30" customHeight="1">
      <c r="A46" s="35"/>
      <c r="B46" s="36"/>
      <c r="C46" s="152"/>
      <c r="D46" s="153"/>
      <c r="E46" s="210" t="s">
        <v>206</v>
      </c>
      <c r="F46" s="11" t="s">
        <v>197</v>
      </c>
      <c r="G46" s="212">
        <v>0.12</v>
      </c>
      <c r="H46" s="12"/>
      <c r="I46" s="43">
        <f>+I45*G46</f>
        <v>504000</v>
      </c>
      <c r="J46" s="37"/>
      <c r="K46" s="35"/>
    </row>
    <row r="47" spans="1:11" s="2" customFormat="1" ht="30" customHeight="1" thickBot="1">
      <c r="A47" s="35"/>
      <c r="B47" s="36"/>
      <c r="C47" s="152"/>
      <c r="D47" s="153"/>
      <c r="E47" s="292"/>
      <c r="F47" s="293"/>
      <c r="G47" s="293"/>
      <c r="H47" s="293"/>
      <c r="I47" s="294"/>
      <c r="J47" s="37"/>
      <c r="K47" s="35"/>
    </row>
    <row r="48" spans="1:11" s="2" customFormat="1" ht="30" customHeight="1" thickBot="1">
      <c r="A48" s="35"/>
      <c r="B48" s="36"/>
      <c r="C48" s="152"/>
      <c r="D48" s="153"/>
      <c r="E48" s="312" t="s">
        <v>211</v>
      </c>
      <c r="F48" s="313"/>
      <c r="G48" s="313"/>
      <c r="H48" s="314"/>
      <c r="I48" s="220">
        <v>283000000</v>
      </c>
      <c r="J48" s="37"/>
      <c r="K48" s="35"/>
    </row>
    <row r="49" spans="1:11" s="2" customFormat="1" thickBot="1">
      <c r="A49" s="35"/>
      <c r="B49" s="36"/>
      <c r="C49" s="152"/>
      <c r="D49" s="153"/>
      <c r="E49" s="152"/>
      <c r="F49" s="152"/>
      <c r="G49" s="155"/>
      <c r="H49" s="156"/>
      <c r="I49" s="157"/>
      <c r="J49" s="37"/>
      <c r="K49" s="35"/>
    </row>
    <row r="50" spans="1:11" s="2" customFormat="1" ht="15.75">
      <c r="A50" s="35"/>
      <c r="B50" s="36"/>
      <c r="C50" s="38"/>
      <c r="D50" s="301"/>
      <c r="E50" s="301"/>
      <c r="F50" s="301"/>
      <c r="G50" s="301"/>
      <c r="H50" s="301"/>
      <c r="I50" s="302"/>
      <c r="J50" s="39"/>
      <c r="K50" s="35"/>
    </row>
    <row r="51" spans="1:11" s="2" customFormat="1" ht="46.5" customHeight="1">
      <c r="A51" s="35"/>
      <c r="B51" s="36"/>
      <c r="C51" s="322" t="s">
        <v>16</v>
      </c>
      <c r="D51" s="323"/>
      <c r="E51" s="323"/>
      <c r="F51" s="284" t="s">
        <v>8</v>
      </c>
      <c r="G51" s="284"/>
      <c r="H51" s="284"/>
      <c r="I51" s="124" t="s">
        <v>17</v>
      </c>
      <c r="J51" s="40"/>
      <c r="K51" s="35"/>
    </row>
    <row r="52" spans="1:11" s="2" customFormat="1" ht="52.5" customHeight="1">
      <c r="A52" s="35"/>
      <c r="B52" s="36"/>
      <c r="C52" s="322" t="s">
        <v>18</v>
      </c>
      <c r="D52" s="323"/>
      <c r="E52" s="323"/>
      <c r="F52" s="285" t="s">
        <v>19</v>
      </c>
      <c r="G52" s="285"/>
      <c r="H52" s="125" t="s">
        <v>20</v>
      </c>
      <c r="I52" s="221">
        <v>0.3</v>
      </c>
      <c r="J52" s="40"/>
      <c r="K52" s="35"/>
    </row>
    <row r="53" spans="1:11" s="2" customFormat="1" ht="30" customHeight="1">
      <c r="A53" s="35"/>
      <c r="B53" s="36"/>
      <c r="C53" s="322" t="s">
        <v>21</v>
      </c>
      <c r="D53" s="323"/>
      <c r="E53" s="323"/>
      <c r="F53" s="324" t="s">
        <v>229</v>
      </c>
      <c r="G53" s="325"/>
      <c r="H53" s="125" t="s">
        <v>22</v>
      </c>
      <c r="I53" s="221">
        <v>0</v>
      </c>
      <c r="J53" s="40"/>
      <c r="K53" s="35"/>
    </row>
    <row r="54" spans="1:11" s="3" customFormat="1" ht="58.5" customHeight="1">
      <c r="A54" s="35"/>
      <c r="B54" s="36"/>
      <c r="C54" s="303"/>
      <c r="D54" s="304"/>
      <c r="E54" s="305"/>
      <c r="F54" s="326" t="s">
        <v>73</v>
      </c>
      <c r="G54" s="285"/>
      <c r="H54" s="125" t="s">
        <v>23</v>
      </c>
      <c r="I54" s="221">
        <v>0.05</v>
      </c>
      <c r="J54" s="37"/>
      <c r="K54" s="35"/>
    </row>
    <row r="55" spans="1:11" ht="39" customHeight="1">
      <c r="A55" s="4"/>
      <c r="B55" s="5"/>
      <c r="C55" s="306"/>
      <c r="D55" s="307"/>
      <c r="E55" s="308"/>
      <c r="F55" s="285" t="s">
        <v>24</v>
      </c>
      <c r="G55" s="285"/>
      <c r="H55" s="125" t="s">
        <v>25</v>
      </c>
      <c r="I55" s="221">
        <f>+SUM(I52:I54)</f>
        <v>0.35</v>
      </c>
      <c r="J55" s="6"/>
      <c r="K55" s="4"/>
    </row>
    <row r="56" spans="1:11" ht="47.25" customHeight="1" thickBot="1">
      <c r="A56" s="4"/>
      <c r="B56" s="5"/>
      <c r="C56" s="309"/>
      <c r="D56" s="310"/>
      <c r="E56" s="311"/>
      <c r="F56" s="320"/>
      <c r="G56" s="320"/>
      <c r="H56" s="320"/>
      <c r="I56" s="321"/>
      <c r="J56" s="6"/>
      <c r="K56" s="4"/>
    </row>
    <row r="57" spans="1:11" ht="17.25" thickBot="1">
      <c r="A57" s="4"/>
      <c r="B57" s="158"/>
      <c r="C57" s="159"/>
      <c r="D57" s="159"/>
      <c r="E57" s="160"/>
      <c r="F57" s="159"/>
      <c r="G57" s="159"/>
      <c r="H57" s="159"/>
      <c r="I57" s="159"/>
      <c r="J57" s="161"/>
      <c r="K57" s="4"/>
    </row>
    <row r="58" spans="1:11" ht="17.25" thickTop="1">
      <c r="A58" s="4"/>
      <c r="B58" s="4"/>
      <c r="C58" s="4"/>
      <c r="D58" s="4"/>
      <c r="E58" s="4"/>
      <c r="F58" s="4"/>
      <c r="G58" s="4"/>
      <c r="H58" s="4"/>
      <c r="I58" s="4"/>
      <c r="J58" s="4"/>
      <c r="K58" s="4"/>
    </row>
  </sheetData>
  <mergeCells count="37">
    <mergeCell ref="B2:J2"/>
    <mergeCell ref="C7:I7"/>
    <mergeCell ref="G12:G13"/>
    <mergeCell ref="H12:H13"/>
    <mergeCell ref="I12:I13"/>
    <mergeCell ref="C12:C13"/>
    <mergeCell ref="D12:D13"/>
    <mergeCell ref="E12:E13"/>
    <mergeCell ref="F12:F13"/>
    <mergeCell ref="C8:I9"/>
    <mergeCell ref="C10:I10"/>
    <mergeCell ref="C11:I11"/>
    <mergeCell ref="C54:E56"/>
    <mergeCell ref="E48:H48"/>
    <mergeCell ref="C6:I6"/>
    <mergeCell ref="C3:D3"/>
    <mergeCell ref="F56:I56"/>
    <mergeCell ref="C53:E53"/>
    <mergeCell ref="F53:G53"/>
    <mergeCell ref="F54:G54"/>
    <mergeCell ref="F55:G55"/>
    <mergeCell ref="C21:H21"/>
    <mergeCell ref="C52:E52"/>
    <mergeCell ref="C30:H30"/>
    <mergeCell ref="C33:H33"/>
    <mergeCell ref="C36:H36"/>
    <mergeCell ref="E43:I43"/>
    <mergeCell ref="C51:E51"/>
    <mergeCell ref="F51:H51"/>
    <mergeCell ref="F52:G52"/>
    <mergeCell ref="C25:H25"/>
    <mergeCell ref="C39:H39"/>
    <mergeCell ref="E44:H44"/>
    <mergeCell ref="E47:I47"/>
    <mergeCell ref="E42:H42"/>
    <mergeCell ref="C40:H40"/>
    <mergeCell ref="D50:I50"/>
  </mergeCells>
  <phoneticPr fontId="8"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sheetPr>
    <tabColor rgb="FF92D050"/>
  </sheetPr>
  <dimension ref="A1:K61"/>
  <sheetViews>
    <sheetView showGridLines="0" view="pageBreakPreview" zoomScale="70" zoomScaleNormal="100" zoomScaleSheetLayoutView="70" zoomScalePageLayoutView="145" workbookViewId="0">
      <selection activeCell="M48" sqref="M48"/>
    </sheetView>
  </sheetViews>
  <sheetFormatPr baseColWidth="10" defaultColWidth="11.42578125" defaultRowHeight="16.5"/>
  <cols>
    <col min="1" max="2" width="2.85546875" style="1" customWidth="1"/>
    <col min="3" max="3" width="7.85546875" style="1" bestFit="1" customWidth="1"/>
    <col min="4" max="4" width="15.28515625" style="1" bestFit="1" customWidth="1"/>
    <col min="5" max="5" width="73.28515625" style="1" customWidth="1"/>
    <col min="6" max="6" width="8.7109375" style="1" customWidth="1"/>
    <col min="7" max="7" width="18.85546875" style="1" customWidth="1"/>
    <col min="8" max="8" width="23.85546875" style="1" customWidth="1"/>
    <col min="9" max="9" width="30" style="1" customWidth="1"/>
    <col min="10" max="11" width="2.85546875" style="1" customWidth="1"/>
    <col min="12" max="16384" width="11.42578125" style="1"/>
  </cols>
  <sheetData>
    <row r="1" spans="1:11" ht="17.25" thickBot="1">
      <c r="A1" s="4"/>
      <c r="B1" s="4"/>
      <c r="C1" s="146"/>
      <c r="D1" s="147"/>
      <c r="E1" s="4"/>
      <c r="F1" s="4"/>
      <c r="G1" s="4"/>
      <c r="H1" s="4"/>
      <c r="I1" s="4"/>
      <c r="J1" s="4"/>
      <c r="K1" s="4"/>
    </row>
    <row r="2" spans="1:11" ht="17.25" thickTop="1">
      <c r="A2" s="4"/>
      <c r="B2" s="330"/>
      <c r="C2" s="331"/>
      <c r="D2" s="331"/>
      <c r="E2" s="331"/>
      <c r="F2" s="331"/>
      <c r="G2" s="331"/>
      <c r="H2" s="331"/>
      <c r="I2" s="331"/>
      <c r="J2" s="332"/>
      <c r="K2" s="4"/>
    </row>
    <row r="3" spans="1:11" ht="33" customHeight="1">
      <c r="A3" s="4"/>
      <c r="B3" s="5"/>
      <c r="C3" s="358" t="s">
        <v>85</v>
      </c>
      <c r="D3" s="359"/>
      <c r="E3" s="4"/>
      <c r="F3" s="4"/>
      <c r="G3" s="4"/>
      <c r="H3" s="4"/>
      <c r="I3" s="4"/>
      <c r="J3" s="6"/>
      <c r="K3" s="4"/>
    </row>
    <row r="4" spans="1:11">
      <c r="A4" s="4"/>
      <c r="B4" s="5"/>
      <c r="C4" s="165" t="s">
        <v>0</v>
      </c>
      <c r="D4" s="172" t="s">
        <v>1</v>
      </c>
      <c r="E4" s="4"/>
      <c r="F4" s="4"/>
      <c r="G4" s="4"/>
      <c r="H4" s="4"/>
      <c r="I4" s="4"/>
      <c r="J4" s="6"/>
      <c r="K4" s="4"/>
    </row>
    <row r="5" spans="1:11" ht="17.25" thickBot="1">
      <c r="A5" s="4"/>
      <c r="B5" s="5"/>
      <c r="C5" s="146"/>
      <c r="D5" s="164"/>
      <c r="E5" s="4"/>
      <c r="F5" s="4"/>
      <c r="G5" s="4"/>
      <c r="H5" s="4"/>
      <c r="I5" s="4"/>
      <c r="J5" s="6"/>
      <c r="K5" s="4"/>
    </row>
    <row r="6" spans="1:11" ht="31.5" customHeight="1">
      <c r="A6" s="4"/>
      <c r="B6" s="5"/>
      <c r="C6" s="355" t="s">
        <v>3</v>
      </c>
      <c r="D6" s="356"/>
      <c r="E6" s="356"/>
      <c r="F6" s="356"/>
      <c r="G6" s="356"/>
      <c r="H6" s="356"/>
      <c r="I6" s="357"/>
      <c r="J6" s="6"/>
      <c r="K6" s="4"/>
    </row>
    <row r="7" spans="1:11">
      <c r="A7" s="4"/>
      <c r="B7" s="5"/>
      <c r="C7" s="360" t="s">
        <v>26</v>
      </c>
      <c r="D7" s="361"/>
      <c r="E7" s="361"/>
      <c r="F7" s="361"/>
      <c r="G7" s="361"/>
      <c r="H7" s="361"/>
      <c r="I7" s="362"/>
      <c r="J7" s="6"/>
      <c r="K7" s="4"/>
    </row>
    <row r="8" spans="1:11" s="122" customFormat="1">
      <c r="A8" s="120"/>
      <c r="B8" s="121"/>
      <c r="C8" s="363" t="s">
        <v>87</v>
      </c>
      <c r="D8" s="363"/>
      <c r="E8" s="363"/>
      <c r="F8" s="363"/>
      <c r="G8" s="363"/>
      <c r="H8" s="363"/>
      <c r="I8" s="363"/>
      <c r="J8" s="123"/>
      <c r="K8" s="120"/>
    </row>
    <row r="9" spans="1:11" ht="55.5" customHeight="1">
      <c r="A9" s="4"/>
      <c r="B9" s="5"/>
      <c r="C9" s="363"/>
      <c r="D9" s="363"/>
      <c r="E9" s="363"/>
      <c r="F9" s="363"/>
      <c r="G9" s="363"/>
      <c r="H9" s="363"/>
      <c r="I9" s="363"/>
      <c r="J9" s="6"/>
      <c r="K9" s="4"/>
    </row>
    <row r="10" spans="1:11" ht="34.5" customHeight="1">
      <c r="A10" s="4"/>
      <c r="B10" s="5"/>
      <c r="C10" s="364" t="s">
        <v>27</v>
      </c>
      <c r="D10" s="365"/>
      <c r="E10" s="365"/>
      <c r="F10" s="365"/>
      <c r="G10" s="365"/>
      <c r="H10" s="365"/>
      <c r="I10" s="366"/>
      <c r="J10" s="6"/>
      <c r="K10" s="4"/>
    </row>
    <row r="11" spans="1:11" ht="52.5" customHeight="1" thickBot="1">
      <c r="A11" s="4"/>
      <c r="B11" s="5"/>
      <c r="C11" s="349" t="s">
        <v>199</v>
      </c>
      <c r="D11" s="350"/>
      <c r="E11" s="350"/>
      <c r="F11" s="350"/>
      <c r="G11" s="350"/>
      <c r="H11" s="350"/>
      <c r="I11" s="351"/>
      <c r="J11" s="6"/>
      <c r="K11" s="4"/>
    </row>
    <row r="12" spans="1:11" ht="30" customHeight="1">
      <c r="A12" s="4"/>
      <c r="B12" s="5"/>
      <c r="C12" s="341" t="s">
        <v>6</v>
      </c>
      <c r="D12" s="335" t="s">
        <v>7</v>
      </c>
      <c r="E12" s="341" t="s">
        <v>8</v>
      </c>
      <c r="F12" s="335" t="s">
        <v>9</v>
      </c>
      <c r="G12" s="335" t="s">
        <v>10</v>
      </c>
      <c r="H12" s="337" t="s">
        <v>11</v>
      </c>
      <c r="I12" s="339" t="s">
        <v>12</v>
      </c>
      <c r="J12" s="6"/>
      <c r="K12" s="4"/>
    </row>
    <row r="13" spans="1:11" ht="30" customHeight="1" thickBot="1">
      <c r="A13" s="4"/>
      <c r="B13" s="5"/>
      <c r="C13" s="342"/>
      <c r="D13" s="336"/>
      <c r="E13" s="342"/>
      <c r="F13" s="336"/>
      <c r="G13" s="336"/>
      <c r="H13" s="338"/>
      <c r="I13" s="340"/>
      <c r="J13" s="6"/>
      <c r="K13" s="4"/>
    </row>
    <row r="14" spans="1:11" ht="30" customHeight="1" thickBot="1">
      <c r="A14" s="4"/>
      <c r="B14" s="5"/>
      <c r="C14" s="204"/>
      <c r="D14" s="205"/>
      <c r="E14" s="205"/>
      <c r="F14" s="205"/>
      <c r="G14" s="205"/>
      <c r="H14" s="205"/>
      <c r="I14" s="206"/>
      <c r="J14" s="6"/>
      <c r="K14" s="4"/>
    </row>
    <row r="15" spans="1:11" ht="30" customHeight="1">
      <c r="A15" s="4"/>
      <c r="B15" s="5"/>
      <c r="C15" s="19"/>
      <c r="D15" s="21"/>
      <c r="E15" s="22"/>
      <c r="F15" s="21"/>
      <c r="G15" s="11"/>
      <c r="H15" s="12"/>
      <c r="I15" s="20"/>
      <c r="J15" s="6"/>
      <c r="K15" s="4"/>
    </row>
    <row r="16" spans="1:11" ht="30" customHeight="1" thickBot="1">
      <c r="A16" s="4"/>
      <c r="B16" s="5"/>
      <c r="C16" s="14" t="s">
        <v>13</v>
      </c>
      <c r="D16" s="23"/>
      <c r="E16" s="24"/>
      <c r="F16" s="23"/>
      <c r="G16" s="11"/>
      <c r="H16" s="17"/>
      <c r="I16" s="18"/>
      <c r="J16" s="6"/>
      <c r="K16" s="4"/>
    </row>
    <row r="17" spans="1:11" ht="30" customHeight="1" thickBot="1">
      <c r="A17" s="4"/>
      <c r="B17" s="5"/>
      <c r="C17" s="204"/>
      <c r="D17" s="205"/>
      <c r="E17" s="205"/>
      <c r="F17" s="205"/>
      <c r="G17" s="205"/>
      <c r="H17" s="205"/>
      <c r="I17" s="206"/>
      <c r="J17" s="6"/>
      <c r="K17" s="4"/>
    </row>
    <row r="18" spans="1:11" ht="30" customHeight="1">
      <c r="A18" s="4"/>
      <c r="B18" s="5"/>
      <c r="C18" s="19"/>
      <c r="D18" s="21"/>
      <c r="E18" s="25"/>
      <c r="F18" s="21"/>
      <c r="G18" s="11"/>
      <c r="H18" s="12"/>
      <c r="I18" s="13"/>
      <c r="J18" s="6"/>
      <c r="K18" s="4"/>
    </row>
    <row r="19" spans="1:11" ht="30" customHeight="1">
      <c r="A19" s="4"/>
      <c r="B19" s="5"/>
      <c r="C19" s="19"/>
      <c r="D19" s="21"/>
      <c r="E19" s="25"/>
      <c r="F19" s="21"/>
      <c r="G19" s="11"/>
      <c r="H19" s="12"/>
      <c r="I19" s="13"/>
      <c r="J19" s="6"/>
      <c r="K19" s="4"/>
    </row>
    <row r="20" spans="1:11" s="4" customFormat="1" ht="30" customHeight="1">
      <c r="B20" s="5"/>
      <c r="C20" s="19"/>
      <c r="D20" s="26"/>
      <c r="E20" s="47"/>
      <c r="F20" s="26"/>
      <c r="G20" s="11"/>
      <c r="H20" s="12"/>
      <c r="I20" s="13"/>
      <c r="J20" s="6"/>
    </row>
    <row r="21" spans="1:11" ht="30" customHeight="1">
      <c r="B21" s="44"/>
      <c r="C21" s="19"/>
      <c r="D21" s="21"/>
      <c r="E21" s="25"/>
      <c r="F21" s="21"/>
      <c r="G21" s="11"/>
      <c r="H21" s="12"/>
      <c r="I21" s="13"/>
      <c r="J21" s="45"/>
    </row>
    <row r="22" spans="1:11" ht="30" customHeight="1" thickBot="1">
      <c r="A22" s="4"/>
      <c r="B22" s="5"/>
      <c r="C22" s="14" t="s">
        <v>13</v>
      </c>
      <c r="D22" s="28"/>
      <c r="E22" s="28"/>
      <c r="F22" s="28"/>
      <c r="G22" s="11"/>
      <c r="H22" s="28"/>
      <c r="I22" s="18"/>
      <c r="J22" s="6"/>
      <c r="K22" s="4"/>
    </row>
    <row r="23" spans="1:11" ht="30" customHeight="1" thickBot="1">
      <c r="A23" s="4"/>
      <c r="B23" s="5"/>
      <c r="C23" s="204"/>
      <c r="D23" s="205"/>
      <c r="E23" s="205"/>
      <c r="F23" s="205"/>
      <c r="G23" s="205"/>
      <c r="H23" s="205"/>
      <c r="I23" s="206"/>
      <c r="J23" s="6"/>
      <c r="K23" s="4"/>
    </row>
    <row r="24" spans="1:11" ht="30" customHeight="1">
      <c r="A24" s="4"/>
      <c r="B24" s="5"/>
      <c r="C24" s="19"/>
      <c r="D24" s="8"/>
      <c r="E24" s="9"/>
      <c r="F24" s="8"/>
      <c r="G24" s="11"/>
      <c r="H24" s="12"/>
      <c r="I24" s="13"/>
      <c r="J24" s="6"/>
      <c r="K24" s="4"/>
    </row>
    <row r="25" spans="1:11" ht="30" customHeight="1">
      <c r="A25" s="4"/>
      <c r="B25" s="5"/>
      <c r="C25" s="19"/>
      <c r="D25" s="41"/>
      <c r="E25" s="9"/>
      <c r="F25" s="8"/>
      <c r="G25" s="11"/>
      <c r="H25" s="12"/>
      <c r="I25" s="13"/>
      <c r="J25" s="6"/>
      <c r="K25" s="4"/>
    </row>
    <row r="26" spans="1:11" ht="30" customHeight="1">
      <c r="A26" s="4"/>
      <c r="B26" s="5"/>
      <c r="C26" s="19"/>
      <c r="D26" s="8"/>
      <c r="E26" s="9"/>
      <c r="F26" s="8"/>
      <c r="G26" s="11"/>
      <c r="H26" s="12"/>
      <c r="I26" s="13"/>
      <c r="J26" s="6"/>
      <c r="K26" s="4"/>
    </row>
    <row r="27" spans="1:11" s="4" customFormat="1" ht="30" customHeight="1">
      <c r="B27" s="5"/>
      <c r="C27" s="19"/>
      <c r="D27" s="26"/>
      <c r="E27" s="27"/>
      <c r="F27" s="26"/>
      <c r="G27" s="11"/>
      <c r="H27" s="12"/>
      <c r="I27" s="13"/>
      <c r="J27" s="6"/>
    </row>
    <row r="28" spans="1:11" ht="30" customHeight="1">
      <c r="A28" s="4"/>
      <c r="B28" s="5"/>
      <c r="C28" s="19"/>
      <c r="D28" s="8"/>
      <c r="E28" s="9"/>
      <c r="F28" s="8"/>
      <c r="G28" s="11"/>
      <c r="H28" s="29"/>
      <c r="I28" s="13"/>
      <c r="J28" s="6"/>
      <c r="K28" s="4"/>
    </row>
    <row r="29" spans="1:11" s="4" customFormat="1" ht="30" customHeight="1">
      <c r="B29" s="5"/>
      <c r="C29" s="46"/>
      <c r="D29" s="26"/>
      <c r="E29" s="27"/>
      <c r="F29" s="26"/>
      <c r="G29" s="11"/>
      <c r="H29" s="29"/>
      <c r="I29" s="13"/>
      <c r="J29" s="6"/>
    </row>
    <row r="30" spans="1:11" ht="30" customHeight="1">
      <c r="A30" s="4"/>
      <c r="B30" s="5"/>
      <c r="C30" s="19"/>
      <c r="D30" s="8"/>
      <c r="E30" s="9"/>
      <c r="F30" s="8"/>
      <c r="G30" s="11"/>
      <c r="H30" s="12"/>
      <c r="I30" s="13"/>
      <c r="J30" s="6"/>
      <c r="K30" s="4"/>
    </row>
    <row r="31" spans="1:11" ht="30" customHeight="1">
      <c r="A31" s="4"/>
      <c r="B31" s="5"/>
      <c r="C31" s="19"/>
      <c r="D31" s="8"/>
      <c r="E31" s="9"/>
      <c r="F31" s="10"/>
      <c r="G31" s="11"/>
      <c r="H31" s="12"/>
      <c r="I31" s="13"/>
      <c r="J31" s="6"/>
      <c r="K31" s="4"/>
    </row>
    <row r="32" spans="1:11" ht="30" customHeight="1" thickBot="1">
      <c r="A32" s="4"/>
      <c r="B32" s="5"/>
      <c r="C32" s="30" t="s">
        <v>13</v>
      </c>
      <c r="D32" s="148"/>
      <c r="E32" s="149"/>
      <c r="F32" s="148"/>
      <c r="G32" s="11"/>
      <c r="H32" s="31"/>
      <c r="I32" s="32"/>
      <c r="J32" s="6"/>
      <c r="K32" s="4"/>
    </row>
    <row r="33" spans="1:11" ht="30" customHeight="1" thickBot="1">
      <c r="A33" s="4"/>
      <c r="B33" s="5"/>
      <c r="C33" s="204"/>
      <c r="D33" s="205"/>
      <c r="E33" s="205"/>
      <c r="F33" s="205"/>
      <c r="G33" s="205"/>
      <c r="H33" s="205"/>
      <c r="I33" s="206"/>
      <c r="J33" s="6"/>
      <c r="K33" s="4"/>
    </row>
    <row r="34" spans="1:11" ht="30" customHeight="1">
      <c r="A34" s="4"/>
      <c r="B34" s="5"/>
      <c r="C34" s="19"/>
      <c r="D34" s="8"/>
      <c r="E34" s="9"/>
      <c r="F34" s="8"/>
      <c r="G34" s="11"/>
      <c r="H34" s="12"/>
      <c r="I34" s="13"/>
      <c r="J34" s="6"/>
      <c r="K34" s="4"/>
    </row>
    <row r="35" spans="1:11" ht="30" customHeight="1">
      <c r="A35" s="4"/>
      <c r="B35" s="5"/>
      <c r="C35" s="19"/>
      <c r="D35" s="8"/>
      <c r="E35" s="9"/>
      <c r="F35" s="8"/>
      <c r="G35" s="11"/>
      <c r="H35" s="12"/>
      <c r="I35" s="13"/>
      <c r="J35" s="6"/>
      <c r="K35" s="4"/>
    </row>
    <row r="36" spans="1:11" ht="30" customHeight="1">
      <c r="A36" s="4"/>
      <c r="B36" s="5"/>
      <c r="C36" s="7"/>
      <c r="D36" s="8"/>
      <c r="E36" s="9"/>
      <c r="F36" s="8"/>
      <c r="G36" s="11"/>
      <c r="H36" s="12"/>
      <c r="I36" s="13"/>
      <c r="J36" s="6"/>
      <c r="K36" s="4"/>
    </row>
    <row r="37" spans="1:11" ht="30" customHeight="1" thickBot="1">
      <c r="A37" s="4"/>
      <c r="B37" s="5"/>
      <c r="C37" s="14" t="s">
        <v>13</v>
      </c>
      <c r="D37" s="33"/>
      <c r="E37" s="34"/>
      <c r="F37" s="15"/>
      <c r="G37" s="11"/>
      <c r="H37" s="17"/>
      <c r="I37" s="18"/>
      <c r="J37" s="6"/>
      <c r="K37" s="4"/>
    </row>
    <row r="38" spans="1:11" ht="30" customHeight="1" thickBot="1">
      <c r="A38" s="4"/>
      <c r="B38" s="5"/>
      <c r="C38" s="204"/>
      <c r="D38" s="205"/>
      <c r="E38" s="205"/>
      <c r="F38" s="205"/>
      <c r="G38" s="205"/>
      <c r="H38" s="205"/>
      <c r="I38" s="206"/>
      <c r="J38" s="6"/>
      <c r="K38" s="4"/>
    </row>
    <row r="39" spans="1:11" ht="30" customHeight="1">
      <c r="A39" s="4"/>
      <c r="B39" s="5"/>
      <c r="C39" s="19"/>
      <c r="D39" s="8"/>
      <c r="E39" s="9"/>
      <c r="F39" s="8"/>
      <c r="G39" s="11"/>
      <c r="H39" s="12"/>
      <c r="I39" s="13"/>
      <c r="J39" s="6"/>
      <c r="K39" s="4"/>
    </row>
    <row r="40" spans="1:11" ht="30" customHeight="1" thickBot="1">
      <c r="A40" s="4"/>
      <c r="B40" s="5"/>
      <c r="C40" s="14" t="s">
        <v>13</v>
      </c>
      <c r="D40" s="33"/>
      <c r="E40" s="16"/>
      <c r="F40" s="15"/>
      <c r="G40" s="11"/>
      <c r="H40" s="17"/>
      <c r="I40" s="18"/>
      <c r="J40" s="6"/>
      <c r="K40" s="4"/>
    </row>
    <row r="41" spans="1:11" s="2" customFormat="1" ht="30" customHeight="1" thickBot="1">
      <c r="A41" s="35"/>
      <c r="B41" s="36"/>
      <c r="C41" s="298" t="s">
        <v>14</v>
      </c>
      <c r="D41" s="299"/>
      <c r="E41" s="299"/>
      <c r="F41" s="299"/>
      <c r="G41" s="299"/>
      <c r="H41" s="300"/>
      <c r="I41" s="219"/>
      <c r="J41" s="37"/>
      <c r="K41" s="35"/>
    </row>
    <row r="42" spans="1:11" s="2" customFormat="1" ht="15.75">
      <c r="A42" s="35"/>
      <c r="B42" s="36"/>
      <c r="C42" s="150"/>
      <c r="D42" s="150"/>
      <c r="E42" s="150"/>
      <c r="F42" s="150"/>
      <c r="G42" s="150"/>
      <c r="H42" s="150"/>
      <c r="I42" s="151"/>
      <c r="J42" s="37"/>
      <c r="K42" s="35"/>
    </row>
    <row r="43" spans="1:11" s="2" customFormat="1" ht="30" customHeight="1" thickBot="1">
      <c r="A43" s="35"/>
      <c r="B43" s="36"/>
      <c r="C43" s="152"/>
      <c r="D43" s="154"/>
      <c r="E43" s="352" t="s">
        <v>15</v>
      </c>
      <c r="F43" s="353"/>
      <c r="G43" s="353"/>
      <c r="H43" s="354"/>
      <c r="I43" s="222"/>
      <c r="J43" s="37"/>
      <c r="K43" s="35"/>
    </row>
    <row r="44" spans="1:11" s="2" customFormat="1" ht="30" customHeight="1">
      <c r="A44" s="35"/>
      <c r="B44" s="36"/>
      <c r="C44" s="152"/>
      <c r="D44" s="153"/>
      <c r="E44" s="327"/>
      <c r="F44" s="328"/>
      <c r="G44" s="328"/>
      <c r="H44" s="328"/>
      <c r="I44" s="329"/>
      <c r="J44" s="37"/>
      <c r="K44" s="35"/>
    </row>
    <row r="45" spans="1:11" s="2" customFormat="1" ht="30" customHeight="1">
      <c r="A45" s="35"/>
      <c r="B45" s="36"/>
      <c r="C45" s="152"/>
      <c r="D45" s="153"/>
      <c r="E45" s="289" t="s">
        <v>208</v>
      </c>
      <c r="F45" s="290"/>
      <c r="G45" s="290"/>
      <c r="H45" s="291"/>
      <c r="I45" s="42"/>
      <c r="J45" s="37"/>
      <c r="K45" s="35"/>
    </row>
    <row r="46" spans="1:11" s="2" customFormat="1" ht="30" customHeight="1">
      <c r="A46" s="35"/>
      <c r="B46" s="36"/>
      <c r="C46" s="152"/>
      <c r="D46" s="153"/>
      <c r="E46" s="211" t="s">
        <v>205</v>
      </c>
      <c r="F46" s="11" t="s">
        <v>207</v>
      </c>
      <c r="G46" s="11">
        <v>6</v>
      </c>
      <c r="H46" s="12">
        <v>700000</v>
      </c>
      <c r="I46" s="42">
        <f>+H46*G46</f>
        <v>4200000</v>
      </c>
      <c r="J46" s="37"/>
      <c r="K46" s="35"/>
    </row>
    <row r="47" spans="1:11" s="2" customFormat="1" ht="30" customHeight="1">
      <c r="A47" s="35"/>
      <c r="B47" s="36"/>
      <c r="C47" s="152"/>
      <c r="D47" s="153"/>
      <c r="E47" s="210" t="s">
        <v>206</v>
      </c>
      <c r="F47" s="11" t="s">
        <v>197</v>
      </c>
      <c r="G47" s="212">
        <v>0.12</v>
      </c>
      <c r="H47" s="12"/>
      <c r="I47" s="43">
        <f>+I46*G47</f>
        <v>504000</v>
      </c>
      <c r="J47" s="37"/>
      <c r="K47" s="35"/>
    </row>
    <row r="48" spans="1:11" s="2" customFormat="1" ht="30" customHeight="1" thickBot="1">
      <c r="A48" s="35"/>
      <c r="B48" s="36"/>
      <c r="C48" s="152"/>
      <c r="D48" s="153"/>
      <c r="E48" s="292"/>
      <c r="F48" s="293"/>
      <c r="G48" s="293"/>
      <c r="H48" s="293"/>
      <c r="I48" s="294"/>
      <c r="J48" s="37"/>
      <c r="K48" s="35"/>
    </row>
    <row r="49" spans="1:11" s="2" customFormat="1" ht="30" customHeight="1" thickBot="1">
      <c r="A49" s="35"/>
      <c r="B49" s="36"/>
      <c r="C49" s="152"/>
      <c r="D49" s="153"/>
      <c r="E49" s="312" t="s">
        <v>211</v>
      </c>
      <c r="F49" s="313"/>
      <c r="G49" s="313"/>
      <c r="H49" s="314"/>
      <c r="I49" s="220">
        <v>283000000</v>
      </c>
      <c r="J49" s="37"/>
      <c r="K49" s="35"/>
    </row>
    <row r="50" spans="1:11" s="2" customFormat="1" thickBot="1">
      <c r="A50" s="35"/>
      <c r="B50" s="36"/>
      <c r="C50" s="152"/>
      <c r="D50" s="153"/>
      <c r="E50" s="152"/>
      <c r="F50" s="152"/>
      <c r="G50" s="155"/>
      <c r="H50" s="156"/>
      <c r="I50" s="157"/>
      <c r="J50" s="37"/>
      <c r="K50" s="35"/>
    </row>
    <row r="51" spans="1:11" s="2" customFormat="1" ht="15.75">
      <c r="A51" s="35"/>
      <c r="B51" s="36"/>
      <c r="C51" s="38"/>
      <c r="D51" s="301"/>
      <c r="E51" s="301"/>
      <c r="F51" s="301"/>
      <c r="G51" s="301"/>
      <c r="H51" s="301"/>
      <c r="I51" s="302"/>
      <c r="J51" s="39"/>
      <c r="K51" s="35"/>
    </row>
    <row r="52" spans="1:11" s="2" customFormat="1" ht="46.5" customHeight="1">
      <c r="A52" s="35"/>
      <c r="B52" s="36"/>
      <c r="C52" s="322" t="s">
        <v>16</v>
      </c>
      <c r="D52" s="323"/>
      <c r="E52" s="323"/>
      <c r="F52" s="284" t="s">
        <v>8</v>
      </c>
      <c r="G52" s="284"/>
      <c r="H52" s="284"/>
      <c r="I52" s="124" t="s">
        <v>17</v>
      </c>
      <c r="J52" s="40"/>
      <c r="K52" s="35"/>
    </row>
    <row r="53" spans="1:11" s="2" customFormat="1" ht="32.25" customHeight="1">
      <c r="A53" s="35"/>
      <c r="B53" s="36"/>
      <c r="C53" s="322" t="s">
        <v>18</v>
      </c>
      <c r="D53" s="323"/>
      <c r="E53" s="323"/>
      <c r="F53" s="285" t="s">
        <v>19</v>
      </c>
      <c r="G53" s="285"/>
      <c r="H53" s="125" t="s">
        <v>20</v>
      </c>
      <c r="I53" s="208" t="s">
        <v>28</v>
      </c>
      <c r="J53" s="40"/>
      <c r="K53" s="35"/>
    </row>
    <row r="54" spans="1:11" s="2" customFormat="1" ht="30" customHeight="1">
      <c r="A54" s="35"/>
      <c r="B54" s="36"/>
      <c r="C54" s="322" t="s">
        <v>21</v>
      </c>
      <c r="D54" s="323"/>
      <c r="E54" s="323"/>
      <c r="F54" s="324" t="s">
        <v>229</v>
      </c>
      <c r="G54" s="325"/>
      <c r="H54" s="125" t="s">
        <v>22</v>
      </c>
      <c r="I54" s="208" t="s">
        <v>28</v>
      </c>
      <c r="J54" s="40"/>
      <c r="K54" s="35"/>
    </row>
    <row r="55" spans="1:11" s="3" customFormat="1" ht="58.5" customHeight="1">
      <c r="A55" s="35"/>
      <c r="B55" s="36"/>
      <c r="C55" s="303"/>
      <c r="D55" s="304"/>
      <c r="E55" s="305"/>
      <c r="F55" s="326" t="s">
        <v>73</v>
      </c>
      <c r="G55" s="285"/>
      <c r="H55" s="125" t="s">
        <v>23</v>
      </c>
      <c r="I55" s="208" t="s">
        <v>28</v>
      </c>
      <c r="J55" s="37"/>
      <c r="K55" s="35"/>
    </row>
    <row r="56" spans="1:11" ht="39" customHeight="1">
      <c r="A56" s="4"/>
      <c r="B56" s="5"/>
      <c r="C56" s="306"/>
      <c r="D56" s="307"/>
      <c r="E56" s="308"/>
      <c r="F56" s="285" t="s">
        <v>24</v>
      </c>
      <c r="G56" s="285"/>
      <c r="H56" s="125" t="s">
        <v>25</v>
      </c>
      <c r="I56" s="208" t="s">
        <v>28</v>
      </c>
      <c r="J56" s="6"/>
      <c r="K56" s="4"/>
    </row>
    <row r="57" spans="1:11" ht="47.25" customHeight="1" thickBot="1">
      <c r="A57" s="4"/>
      <c r="B57" s="5"/>
      <c r="C57" s="309"/>
      <c r="D57" s="310"/>
      <c r="E57" s="311"/>
      <c r="F57" s="320"/>
      <c r="G57" s="320"/>
      <c r="H57" s="320"/>
      <c r="I57" s="321"/>
      <c r="J57" s="6"/>
      <c r="K57" s="4"/>
    </row>
    <row r="58" spans="1:11" ht="47.25" customHeight="1">
      <c r="A58" s="4"/>
      <c r="B58" s="5"/>
      <c r="C58" s="126"/>
      <c r="D58" s="126"/>
      <c r="E58" s="126"/>
      <c r="F58" s="126"/>
      <c r="G58" s="126"/>
      <c r="H58" s="126"/>
      <c r="I58" s="126"/>
      <c r="J58" s="6"/>
      <c r="K58" s="4"/>
    </row>
    <row r="59" spans="1:11" ht="47.25" customHeight="1">
      <c r="A59" s="4"/>
      <c r="B59" s="5"/>
      <c r="C59" s="126"/>
      <c r="D59" s="126"/>
      <c r="E59" s="127" t="s">
        <v>29</v>
      </c>
      <c r="F59" s="126"/>
      <c r="G59" s="126"/>
      <c r="H59" s="126"/>
      <c r="I59" s="126"/>
      <c r="J59" s="6"/>
      <c r="K59" s="4"/>
    </row>
    <row r="60" spans="1:11" ht="17.25" thickBot="1">
      <c r="A60" s="4"/>
      <c r="B60" s="158"/>
      <c r="C60" s="159"/>
      <c r="D60" s="159"/>
      <c r="E60" s="160"/>
      <c r="F60" s="159"/>
      <c r="G60" s="159"/>
      <c r="H60" s="159"/>
      <c r="I60" s="159"/>
      <c r="J60" s="161"/>
      <c r="K60" s="4"/>
    </row>
    <row r="61" spans="1:11" ht="17.25" thickTop="1">
      <c r="A61" s="4"/>
      <c r="B61" s="4"/>
      <c r="C61" s="4"/>
      <c r="D61" s="4"/>
      <c r="E61" s="4"/>
      <c r="F61" s="4"/>
      <c r="G61" s="4"/>
      <c r="H61" s="4"/>
      <c r="I61" s="4"/>
      <c r="J61" s="4"/>
      <c r="K61" s="4"/>
    </row>
  </sheetData>
  <mergeCells count="31">
    <mergeCell ref="C6:I6"/>
    <mergeCell ref="C3:D3"/>
    <mergeCell ref="B2:J2"/>
    <mergeCell ref="F55:G55"/>
    <mergeCell ref="D51:I51"/>
    <mergeCell ref="C7:I7"/>
    <mergeCell ref="C8:I9"/>
    <mergeCell ref="C10:I10"/>
    <mergeCell ref="C11:I11"/>
    <mergeCell ref="C12:C13"/>
    <mergeCell ref="D12:D13"/>
    <mergeCell ref="E12:E13"/>
    <mergeCell ref="F12:F13"/>
    <mergeCell ref="G12:G13"/>
    <mergeCell ref="H12:H13"/>
    <mergeCell ref="I12:I13"/>
    <mergeCell ref="C41:H41"/>
    <mergeCell ref="F56:G56"/>
    <mergeCell ref="F57:I57"/>
    <mergeCell ref="C52:E52"/>
    <mergeCell ref="F52:H52"/>
    <mergeCell ref="C53:E53"/>
    <mergeCell ref="F53:G53"/>
    <mergeCell ref="C54:E54"/>
    <mergeCell ref="F54:G54"/>
    <mergeCell ref="C55:E57"/>
    <mergeCell ref="E44:I44"/>
    <mergeCell ref="E45:H45"/>
    <mergeCell ref="E48:I48"/>
    <mergeCell ref="E49:H49"/>
    <mergeCell ref="E43:H4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4DD29-1FA0-4E13-85DE-9043824F8609}">
  <dimension ref="A1:K95"/>
  <sheetViews>
    <sheetView showGridLines="0" topLeftCell="A82" zoomScale="85" zoomScaleNormal="85" zoomScaleSheetLayoutView="90" workbookViewId="0">
      <selection activeCell="J68" sqref="J68"/>
    </sheetView>
  </sheetViews>
  <sheetFormatPr baseColWidth="10" defaultColWidth="10.85546875" defaultRowHeight="15"/>
  <cols>
    <col min="1" max="1" width="4.85546875" style="173" bestFit="1" customWidth="1"/>
    <col min="2" max="2" width="7.42578125" style="173" customWidth="1"/>
    <col min="3" max="3" width="45" style="173" customWidth="1"/>
    <col min="4" max="4" width="9.28515625" style="173" bestFit="1" customWidth="1"/>
    <col min="5" max="5" width="7.140625" style="192" bestFit="1" customWidth="1"/>
    <col min="6" max="6" width="9.28515625" style="173" customWidth="1"/>
    <col min="7" max="8" width="11.140625" style="173" bestFit="1" customWidth="1"/>
    <col min="9" max="9" width="3.140625" style="173" customWidth="1"/>
    <col min="10" max="10" width="16.140625" style="173" customWidth="1"/>
    <col min="11" max="16384" width="10.85546875" style="173"/>
  </cols>
  <sheetData>
    <row r="1" spans="1:11" ht="49.5" customHeight="1">
      <c r="A1" s="367" t="s">
        <v>89</v>
      </c>
      <c r="B1" s="368"/>
      <c r="C1" s="368"/>
      <c r="D1" s="368"/>
      <c r="E1" s="368"/>
      <c r="F1" s="368"/>
      <c r="G1" s="368"/>
      <c r="H1" s="369"/>
    </row>
    <row r="2" spans="1:11" ht="15.75" customHeight="1">
      <c r="A2" s="370" t="s">
        <v>90</v>
      </c>
      <c r="B2" s="371"/>
      <c r="C2" s="371"/>
      <c r="D2" s="371"/>
      <c r="E2" s="371"/>
      <c r="F2" s="371"/>
      <c r="G2" s="371"/>
      <c r="H2" s="372"/>
    </row>
    <row r="3" spans="1:11" ht="77.25" customHeight="1" thickBot="1">
      <c r="A3" s="373" t="s">
        <v>91</v>
      </c>
      <c r="B3" s="374"/>
      <c r="C3" s="374"/>
      <c r="D3" s="374"/>
      <c r="E3" s="374"/>
      <c r="F3" s="374"/>
      <c r="G3" s="374"/>
      <c r="H3" s="375"/>
    </row>
    <row r="4" spans="1:11" ht="18" customHeight="1" thickBot="1">
      <c r="A4" s="174"/>
      <c r="B4" s="174"/>
      <c r="C4" s="174"/>
      <c r="D4" s="174"/>
      <c r="E4" s="174"/>
      <c r="F4" s="174"/>
      <c r="G4" s="174"/>
      <c r="H4" s="174"/>
      <c r="J4" s="213" t="s">
        <v>209</v>
      </c>
      <c r="K4" s="214">
        <v>1.35</v>
      </c>
    </row>
    <row r="5" spans="1:11">
      <c r="A5" s="175" t="s">
        <v>92</v>
      </c>
      <c r="B5" s="176" t="s">
        <v>93</v>
      </c>
      <c r="C5" s="177" t="s">
        <v>45</v>
      </c>
      <c r="D5" s="178" t="s">
        <v>49</v>
      </c>
      <c r="E5" s="176" t="s">
        <v>46</v>
      </c>
      <c r="F5" s="179" t="s">
        <v>94</v>
      </c>
      <c r="G5" s="180" t="s">
        <v>95</v>
      </c>
      <c r="H5" s="181" t="s">
        <v>96</v>
      </c>
      <c r="J5" s="216" t="s">
        <v>210</v>
      </c>
    </row>
    <row r="6" spans="1:11" ht="61.5" customHeight="1">
      <c r="A6" s="247" t="s">
        <v>97</v>
      </c>
      <c r="B6" s="239"/>
      <c r="C6" s="248" t="s">
        <v>98</v>
      </c>
      <c r="D6" s="239" t="s">
        <v>99</v>
      </c>
      <c r="E6" s="249" t="s">
        <v>100</v>
      </c>
      <c r="F6" s="239"/>
      <c r="G6" s="250"/>
      <c r="H6" s="251">
        <v>201</v>
      </c>
      <c r="J6" s="217">
        <f>ROUND(H6*$K$4,0)</f>
        <v>271</v>
      </c>
      <c r="K6" s="215"/>
    </row>
    <row r="7" spans="1:11">
      <c r="A7" s="236"/>
      <c r="B7" s="223" t="s">
        <v>101</v>
      </c>
      <c r="C7" s="224" t="s">
        <v>122</v>
      </c>
      <c r="D7" s="225" t="s">
        <v>102</v>
      </c>
      <c r="E7" s="226" t="s">
        <v>103</v>
      </c>
      <c r="F7" s="230">
        <v>7.6923076923076923E-4</v>
      </c>
      <c r="G7" s="228">
        <v>99182</v>
      </c>
      <c r="H7" s="229">
        <v>76</v>
      </c>
    </row>
    <row r="8" spans="1:11">
      <c r="A8" s="236"/>
      <c r="B8" s="223" t="s">
        <v>104</v>
      </c>
      <c r="C8" s="224" t="s">
        <v>123</v>
      </c>
      <c r="D8" s="225" t="s">
        <v>102</v>
      </c>
      <c r="E8" s="226" t="s">
        <v>103</v>
      </c>
      <c r="F8" s="230">
        <v>7.6923076923076923E-4</v>
      </c>
      <c r="G8" s="228">
        <v>119019</v>
      </c>
      <c r="H8" s="229">
        <v>92</v>
      </c>
    </row>
    <row r="9" spans="1:11">
      <c r="A9" s="236"/>
      <c r="B9" s="223"/>
      <c r="C9" s="224" t="s">
        <v>105</v>
      </c>
      <c r="D9" s="225" t="s">
        <v>106</v>
      </c>
      <c r="E9" s="226" t="s">
        <v>107</v>
      </c>
      <c r="F9" s="230">
        <v>2E-3</v>
      </c>
      <c r="G9" s="228">
        <v>1821</v>
      </c>
      <c r="H9" s="229">
        <v>4</v>
      </c>
    </row>
    <row r="10" spans="1:11">
      <c r="A10" s="236"/>
      <c r="B10" s="225" t="s">
        <v>108</v>
      </c>
      <c r="C10" s="224" t="s">
        <v>124</v>
      </c>
      <c r="D10" s="225" t="s">
        <v>109</v>
      </c>
      <c r="E10" s="226" t="s">
        <v>125</v>
      </c>
      <c r="F10" s="230">
        <v>2.9999999999999997E-4</v>
      </c>
      <c r="G10" s="228">
        <v>58824.072000000007</v>
      </c>
      <c r="H10" s="229">
        <v>18</v>
      </c>
    </row>
    <row r="11" spans="1:11">
      <c r="A11" s="236"/>
      <c r="B11" s="225" t="s">
        <v>110</v>
      </c>
      <c r="C11" s="224" t="s">
        <v>126</v>
      </c>
      <c r="D11" s="225" t="s">
        <v>109</v>
      </c>
      <c r="E11" s="226" t="s">
        <v>127</v>
      </c>
      <c r="F11" s="230">
        <v>2.0000000000000001E-4</v>
      </c>
      <c r="G11" s="228">
        <v>16200</v>
      </c>
      <c r="H11" s="229">
        <v>3</v>
      </c>
    </row>
    <row r="12" spans="1:11" ht="15.75" thickBot="1">
      <c r="A12" s="237"/>
      <c r="B12" s="80"/>
      <c r="C12" s="49" t="s">
        <v>111</v>
      </c>
      <c r="D12" s="80" t="s">
        <v>112</v>
      </c>
      <c r="E12" s="244" t="s">
        <v>113</v>
      </c>
      <c r="F12" s="245">
        <v>0.05</v>
      </c>
      <c r="G12" s="246">
        <v>168</v>
      </c>
      <c r="H12" s="235">
        <v>8</v>
      </c>
    </row>
    <row r="13" spans="1:11" ht="15.75" thickBot="1">
      <c r="A13" s="182"/>
      <c r="B13" s="182"/>
      <c r="C13" s="182"/>
      <c r="D13" s="182"/>
      <c r="E13" s="183"/>
      <c r="F13" s="184"/>
      <c r="G13" s="185"/>
      <c r="H13" s="185"/>
    </row>
    <row r="14" spans="1:11">
      <c r="A14" s="175" t="s">
        <v>92</v>
      </c>
      <c r="B14" s="176" t="s">
        <v>93</v>
      </c>
      <c r="C14" s="178" t="s">
        <v>45</v>
      </c>
      <c r="D14" s="178" t="s">
        <v>49</v>
      </c>
      <c r="E14" s="178" t="s">
        <v>46</v>
      </c>
      <c r="F14" s="186" t="s">
        <v>94</v>
      </c>
      <c r="G14" s="187" t="s">
        <v>95</v>
      </c>
      <c r="H14" s="181" t="s">
        <v>96</v>
      </c>
      <c r="J14" s="216" t="s">
        <v>210</v>
      </c>
    </row>
    <row r="15" spans="1:11" ht="25.5">
      <c r="A15" s="238" t="s">
        <v>114</v>
      </c>
      <c r="B15" s="239"/>
      <c r="C15" s="240" t="s">
        <v>214</v>
      </c>
      <c r="D15" s="241" t="s">
        <v>99</v>
      </c>
      <c r="E15" s="241" t="s">
        <v>100</v>
      </c>
      <c r="F15" s="242"/>
      <c r="G15" s="242"/>
      <c r="H15" s="243">
        <v>79</v>
      </c>
      <c r="J15" s="217">
        <f>ROUND(H15*$K$4,0)</f>
        <v>107</v>
      </c>
      <c r="K15" s="215"/>
    </row>
    <row r="16" spans="1:11">
      <c r="A16" s="236"/>
      <c r="B16" s="223" t="s">
        <v>104</v>
      </c>
      <c r="C16" s="224" t="s">
        <v>123</v>
      </c>
      <c r="D16" s="225" t="s">
        <v>102</v>
      </c>
      <c r="E16" s="226" t="s">
        <v>103</v>
      </c>
      <c r="F16" s="227">
        <v>5.0000000000000001E-4</v>
      </c>
      <c r="G16" s="228">
        <v>119019</v>
      </c>
      <c r="H16" s="229">
        <v>60</v>
      </c>
    </row>
    <row r="17" spans="1:10">
      <c r="A17" s="236"/>
      <c r="B17" s="223" t="s">
        <v>116</v>
      </c>
      <c r="C17" s="224" t="s">
        <v>183</v>
      </c>
      <c r="D17" s="225" t="s">
        <v>106</v>
      </c>
      <c r="E17" s="226" t="s">
        <v>117</v>
      </c>
      <c r="F17" s="230">
        <v>2.0000000000000001E-4</v>
      </c>
      <c r="G17" s="228">
        <v>33000</v>
      </c>
      <c r="H17" s="229">
        <v>7</v>
      </c>
    </row>
    <row r="18" spans="1:10">
      <c r="A18" s="236"/>
      <c r="B18" s="225"/>
      <c r="C18" s="224" t="s">
        <v>118</v>
      </c>
      <c r="D18" s="225" t="s">
        <v>112</v>
      </c>
      <c r="E18" s="226" t="s">
        <v>113</v>
      </c>
      <c r="F18" s="230">
        <v>0.05</v>
      </c>
      <c r="G18" s="228">
        <v>60</v>
      </c>
      <c r="H18" s="229">
        <v>3</v>
      </c>
    </row>
    <row r="19" spans="1:10">
      <c r="A19" s="236"/>
      <c r="B19" s="223"/>
      <c r="C19" s="224" t="s">
        <v>119</v>
      </c>
      <c r="D19" s="225" t="s">
        <v>106</v>
      </c>
      <c r="E19" s="226" t="s">
        <v>120</v>
      </c>
      <c r="F19" s="230">
        <v>2E-3</v>
      </c>
      <c r="G19" s="228">
        <v>1000</v>
      </c>
      <c r="H19" s="229">
        <v>2</v>
      </c>
    </row>
    <row r="20" spans="1:10">
      <c r="A20" s="236"/>
      <c r="B20" s="225"/>
      <c r="C20" s="224" t="s">
        <v>105</v>
      </c>
      <c r="D20" s="225" t="s">
        <v>106</v>
      </c>
      <c r="E20" s="226" t="s">
        <v>107</v>
      </c>
      <c r="F20" s="230">
        <v>2E-3</v>
      </c>
      <c r="G20" s="228">
        <v>1821</v>
      </c>
      <c r="H20" s="229">
        <v>4</v>
      </c>
    </row>
    <row r="21" spans="1:10" ht="15.75" thickBot="1">
      <c r="A21" s="237"/>
      <c r="B21" s="231"/>
      <c r="C21" s="80" t="s">
        <v>111</v>
      </c>
      <c r="D21" s="80" t="s">
        <v>112</v>
      </c>
      <c r="E21" s="232" t="s">
        <v>113</v>
      </c>
      <c r="F21" s="233">
        <v>0.05</v>
      </c>
      <c r="G21" s="234">
        <v>60</v>
      </c>
      <c r="H21" s="235">
        <v>3</v>
      </c>
    </row>
    <row r="22" spans="1:10" ht="15.75" thickBot="1">
      <c r="A22" s="182"/>
      <c r="B22" s="182"/>
      <c r="C22" s="182"/>
      <c r="D22" s="182"/>
      <c r="E22" s="183"/>
      <c r="F22" s="191"/>
      <c r="G22" s="185"/>
      <c r="H22" s="185"/>
    </row>
    <row r="23" spans="1:10">
      <c r="A23" s="175" t="s">
        <v>92</v>
      </c>
      <c r="B23" s="176" t="s">
        <v>93</v>
      </c>
      <c r="C23" s="178" t="s">
        <v>45</v>
      </c>
      <c r="D23" s="178" t="s">
        <v>49</v>
      </c>
      <c r="E23" s="178" t="s">
        <v>46</v>
      </c>
      <c r="F23" s="186" t="s">
        <v>94</v>
      </c>
      <c r="G23" s="187" t="s">
        <v>95</v>
      </c>
      <c r="H23" s="181" t="s">
        <v>96</v>
      </c>
      <c r="I23" s="190"/>
      <c r="J23" s="216" t="s">
        <v>210</v>
      </c>
    </row>
    <row r="24" spans="1:10">
      <c r="A24" s="238" t="s">
        <v>121</v>
      </c>
      <c r="B24" s="239"/>
      <c r="C24" s="240" t="s">
        <v>129</v>
      </c>
      <c r="D24" s="241" t="s">
        <v>99</v>
      </c>
      <c r="E24" s="241" t="s">
        <v>103</v>
      </c>
      <c r="F24" s="254"/>
      <c r="G24" s="242"/>
      <c r="H24" s="243">
        <v>99182</v>
      </c>
      <c r="I24" s="190"/>
      <c r="J24" s="217">
        <f>ROUND(H24*$K$4,0)</f>
        <v>133896</v>
      </c>
    </row>
    <row r="25" spans="1:10" ht="15.75" thickBot="1">
      <c r="A25" s="237"/>
      <c r="B25" s="252" t="s">
        <v>101</v>
      </c>
      <c r="C25" s="49" t="s">
        <v>184</v>
      </c>
      <c r="D25" s="80" t="s">
        <v>102</v>
      </c>
      <c r="E25" s="244" t="s">
        <v>103</v>
      </c>
      <c r="F25" s="253">
        <v>1</v>
      </c>
      <c r="G25" s="246">
        <v>99182</v>
      </c>
      <c r="H25" s="235">
        <v>99182</v>
      </c>
      <c r="I25" s="190"/>
    </row>
    <row r="26" spans="1:10" ht="15.75" thickBot="1">
      <c r="A26" s="188"/>
      <c r="B26" s="188"/>
      <c r="C26" s="182"/>
      <c r="D26" s="182"/>
      <c r="E26" s="183"/>
      <c r="F26" s="189"/>
      <c r="G26" s="182"/>
      <c r="H26" s="190"/>
      <c r="I26" s="190"/>
    </row>
    <row r="27" spans="1:10">
      <c r="A27" s="175" t="s">
        <v>92</v>
      </c>
      <c r="B27" s="176" t="s">
        <v>93</v>
      </c>
      <c r="C27" s="178" t="s">
        <v>45</v>
      </c>
      <c r="D27" s="178" t="s">
        <v>49</v>
      </c>
      <c r="E27" s="178" t="s">
        <v>46</v>
      </c>
      <c r="F27" s="186" t="s">
        <v>94</v>
      </c>
      <c r="G27" s="187" t="s">
        <v>95</v>
      </c>
      <c r="H27" s="181" t="s">
        <v>96</v>
      </c>
      <c r="I27" s="190"/>
      <c r="J27" s="216" t="s">
        <v>210</v>
      </c>
    </row>
    <row r="28" spans="1:10" ht="38.25">
      <c r="A28" s="238" t="s">
        <v>128</v>
      </c>
      <c r="B28" s="239"/>
      <c r="C28" s="240" t="s">
        <v>215</v>
      </c>
      <c r="D28" s="241" t="s">
        <v>99</v>
      </c>
      <c r="E28" s="241" t="s">
        <v>131</v>
      </c>
      <c r="F28" s="254"/>
      <c r="G28" s="242"/>
      <c r="H28" s="243">
        <v>1093</v>
      </c>
      <c r="I28" s="190"/>
      <c r="J28" s="217">
        <f>ROUND(H28*$K$4,0)</f>
        <v>1476</v>
      </c>
    </row>
    <row r="29" spans="1:10">
      <c r="A29" s="236"/>
      <c r="B29" s="223" t="s">
        <v>115</v>
      </c>
      <c r="C29" s="224" t="s">
        <v>182</v>
      </c>
      <c r="D29" s="225" t="s">
        <v>102</v>
      </c>
      <c r="E29" s="226" t="s">
        <v>103</v>
      </c>
      <c r="F29" s="227">
        <v>2.5000000000000001E-3</v>
      </c>
      <c r="G29" s="228">
        <v>416564</v>
      </c>
      <c r="H29" s="229">
        <v>1041</v>
      </c>
      <c r="I29" s="190"/>
    </row>
    <row r="30" spans="1:10" ht="15.75" thickBot="1">
      <c r="A30" s="237"/>
      <c r="B30" s="231"/>
      <c r="C30" s="80" t="s">
        <v>111</v>
      </c>
      <c r="D30" s="80" t="s">
        <v>112</v>
      </c>
      <c r="E30" s="232" t="s">
        <v>113</v>
      </c>
      <c r="F30" s="233">
        <v>0.05</v>
      </c>
      <c r="G30" s="234">
        <v>1041</v>
      </c>
      <c r="H30" s="235">
        <v>52</v>
      </c>
      <c r="I30" s="190"/>
    </row>
    <row r="31" spans="1:10" ht="15.75" thickBot="1">
      <c r="A31" s="188"/>
      <c r="B31" s="188"/>
      <c r="C31" s="182"/>
      <c r="D31" s="182"/>
      <c r="E31" s="183"/>
      <c r="F31" s="182"/>
      <c r="G31" s="190"/>
      <c r="H31" s="190"/>
    </row>
    <row r="32" spans="1:10">
      <c r="A32" s="175" t="s">
        <v>92</v>
      </c>
      <c r="B32" s="176" t="s">
        <v>93</v>
      </c>
      <c r="C32" s="178" t="s">
        <v>45</v>
      </c>
      <c r="D32" s="178" t="s">
        <v>49</v>
      </c>
      <c r="E32" s="178" t="s">
        <v>46</v>
      </c>
      <c r="F32" s="186" t="s">
        <v>94</v>
      </c>
      <c r="G32" s="187" t="s">
        <v>95</v>
      </c>
      <c r="H32" s="181" t="s">
        <v>96</v>
      </c>
      <c r="J32" s="216" t="s">
        <v>210</v>
      </c>
    </row>
    <row r="33" spans="1:10" ht="38.25">
      <c r="A33" s="238" t="s">
        <v>130</v>
      </c>
      <c r="B33" s="239"/>
      <c r="C33" s="240" t="s">
        <v>216</v>
      </c>
      <c r="D33" s="241" t="s">
        <v>99</v>
      </c>
      <c r="E33" s="241" t="s">
        <v>131</v>
      </c>
      <c r="F33" s="254"/>
      <c r="G33" s="242"/>
      <c r="H33" s="243">
        <v>8748</v>
      </c>
      <c r="J33" s="217">
        <f>ROUND(H33*$K$4,0)</f>
        <v>11810</v>
      </c>
    </row>
    <row r="34" spans="1:10">
      <c r="A34" s="236"/>
      <c r="B34" s="223" t="s">
        <v>115</v>
      </c>
      <c r="C34" s="224" t="s">
        <v>182</v>
      </c>
      <c r="D34" s="225" t="s">
        <v>102</v>
      </c>
      <c r="E34" s="226" t="s">
        <v>103</v>
      </c>
      <c r="F34" s="227">
        <v>0.02</v>
      </c>
      <c r="G34" s="228">
        <v>416564</v>
      </c>
      <c r="H34" s="229">
        <v>8331</v>
      </c>
    </row>
    <row r="35" spans="1:10" ht="15.75" thickBot="1">
      <c r="A35" s="237"/>
      <c r="B35" s="231"/>
      <c r="C35" s="80" t="s">
        <v>111</v>
      </c>
      <c r="D35" s="80" t="s">
        <v>112</v>
      </c>
      <c r="E35" s="232" t="s">
        <v>113</v>
      </c>
      <c r="F35" s="233">
        <v>0.05</v>
      </c>
      <c r="G35" s="234">
        <v>8331</v>
      </c>
      <c r="H35" s="235">
        <v>417</v>
      </c>
    </row>
    <row r="36" spans="1:10" ht="15.75" thickBot="1"/>
    <row r="37" spans="1:10">
      <c r="A37" s="175" t="s">
        <v>92</v>
      </c>
      <c r="B37" s="176" t="s">
        <v>93</v>
      </c>
      <c r="C37" s="178" t="s">
        <v>45</v>
      </c>
      <c r="D37" s="178" t="s">
        <v>49</v>
      </c>
      <c r="E37" s="178" t="s">
        <v>46</v>
      </c>
      <c r="F37" s="186" t="s">
        <v>94</v>
      </c>
      <c r="G37" s="187" t="s">
        <v>95</v>
      </c>
      <c r="H37" s="181" t="s">
        <v>96</v>
      </c>
      <c r="J37" s="216" t="s">
        <v>210</v>
      </c>
    </row>
    <row r="38" spans="1:10">
      <c r="A38" s="238" t="s">
        <v>132</v>
      </c>
      <c r="B38" s="239"/>
      <c r="C38" s="240" t="s">
        <v>133</v>
      </c>
      <c r="D38" s="241" t="s">
        <v>99</v>
      </c>
      <c r="E38" s="241" t="s">
        <v>100</v>
      </c>
      <c r="F38" s="254"/>
      <c r="G38" s="242"/>
      <c r="H38" s="243">
        <v>9622</v>
      </c>
      <c r="J38" s="217">
        <f>ROUND(H38*$K$4,0)</f>
        <v>12990</v>
      </c>
    </row>
    <row r="39" spans="1:10">
      <c r="A39" s="236"/>
      <c r="B39" s="223" t="s">
        <v>115</v>
      </c>
      <c r="C39" s="224" t="s">
        <v>182</v>
      </c>
      <c r="D39" s="225" t="s">
        <v>102</v>
      </c>
      <c r="E39" s="226" t="s">
        <v>103</v>
      </c>
      <c r="F39" s="227">
        <v>2.1999999999999999E-2</v>
      </c>
      <c r="G39" s="228">
        <v>416564</v>
      </c>
      <c r="H39" s="229">
        <v>9164</v>
      </c>
    </row>
    <row r="40" spans="1:10" ht="15.75" thickBot="1">
      <c r="A40" s="237"/>
      <c r="B40" s="231"/>
      <c r="C40" s="80" t="s">
        <v>111</v>
      </c>
      <c r="D40" s="80" t="s">
        <v>112</v>
      </c>
      <c r="E40" s="232" t="s">
        <v>113</v>
      </c>
      <c r="F40" s="233">
        <v>0.05</v>
      </c>
      <c r="G40" s="234">
        <v>9164</v>
      </c>
      <c r="H40" s="235">
        <v>458</v>
      </c>
    </row>
    <row r="41" spans="1:10" ht="15.75" thickBot="1">
      <c r="A41" s="188"/>
      <c r="B41" s="188"/>
      <c r="C41" s="182"/>
      <c r="D41" s="182"/>
      <c r="E41" s="183"/>
      <c r="F41" s="189"/>
      <c r="G41" s="182"/>
      <c r="H41" s="190"/>
      <c r="I41" s="190"/>
    </row>
    <row r="42" spans="1:10">
      <c r="A42" s="175" t="s">
        <v>92</v>
      </c>
      <c r="B42" s="176" t="s">
        <v>93</v>
      </c>
      <c r="C42" s="177" t="s">
        <v>45</v>
      </c>
      <c r="D42" s="178" t="s">
        <v>49</v>
      </c>
      <c r="E42" s="176" t="s">
        <v>46</v>
      </c>
      <c r="F42" s="179" t="s">
        <v>94</v>
      </c>
      <c r="G42" s="180" t="s">
        <v>95</v>
      </c>
      <c r="H42" s="181" t="s">
        <v>96</v>
      </c>
      <c r="I42" s="190"/>
      <c r="J42" s="216" t="s">
        <v>210</v>
      </c>
    </row>
    <row r="43" spans="1:10" ht="25.5">
      <c r="A43" s="247" t="s">
        <v>134</v>
      </c>
      <c r="B43" s="239"/>
      <c r="C43" s="248" t="s">
        <v>137</v>
      </c>
      <c r="D43" s="239" t="s">
        <v>99</v>
      </c>
      <c r="E43" s="249" t="s">
        <v>138</v>
      </c>
      <c r="F43" s="239"/>
      <c r="G43" s="250"/>
      <c r="H43" s="251">
        <v>147715</v>
      </c>
      <c r="I43" s="190"/>
      <c r="J43" s="217">
        <f>ROUND(H43*$K$4,0)</f>
        <v>199415</v>
      </c>
    </row>
    <row r="44" spans="1:10">
      <c r="A44" s="236"/>
      <c r="B44" s="225" t="s">
        <v>139</v>
      </c>
      <c r="C44" s="224" t="s">
        <v>186</v>
      </c>
      <c r="D44" s="225" t="s">
        <v>109</v>
      </c>
      <c r="E44" s="226" t="s">
        <v>145</v>
      </c>
      <c r="F44" s="230">
        <v>0.33333333333333331</v>
      </c>
      <c r="G44" s="228">
        <v>174930</v>
      </c>
      <c r="H44" s="229">
        <v>58310</v>
      </c>
    </row>
    <row r="45" spans="1:10" ht="15.75" thickBot="1">
      <c r="A45" s="237"/>
      <c r="B45" s="80" t="s">
        <v>140</v>
      </c>
      <c r="C45" s="49" t="s">
        <v>187</v>
      </c>
      <c r="D45" s="80" t="s">
        <v>109</v>
      </c>
      <c r="E45" s="244" t="s">
        <v>145</v>
      </c>
      <c r="F45" s="245">
        <v>0.66666666666666663</v>
      </c>
      <c r="G45" s="246">
        <v>134107.32320000001</v>
      </c>
      <c r="H45" s="235">
        <v>89405</v>
      </c>
      <c r="I45" s="190"/>
    </row>
    <row r="46" spans="1:10" ht="15.75" thickBot="1">
      <c r="B46" s="182"/>
      <c r="C46" s="182"/>
      <c r="D46" s="182"/>
      <c r="E46" s="183"/>
      <c r="F46" s="184"/>
      <c r="G46" s="185"/>
      <c r="H46" s="185"/>
    </row>
    <row r="47" spans="1:10">
      <c r="A47" s="175" t="s">
        <v>92</v>
      </c>
      <c r="B47" s="176" t="s">
        <v>93</v>
      </c>
      <c r="C47" s="177" t="s">
        <v>45</v>
      </c>
      <c r="D47" s="178" t="s">
        <v>49</v>
      </c>
      <c r="E47" s="176" t="s">
        <v>46</v>
      </c>
      <c r="F47" s="179" t="s">
        <v>94</v>
      </c>
      <c r="G47" s="180" t="s">
        <v>95</v>
      </c>
      <c r="H47" s="181" t="s">
        <v>96</v>
      </c>
      <c r="J47" s="216" t="s">
        <v>210</v>
      </c>
    </row>
    <row r="48" spans="1:10" ht="39" thickBot="1">
      <c r="A48" s="255" t="s">
        <v>220</v>
      </c>
      <c r="B48" s="256"/>
      <c r="C48" s="257" t="s">
        <v>144</v>
      </c>
      <c r="D48" s="256" t="s">
        <v>99</v>
      </c>
      <c r="E48" s="258" t="s">
        <v>145</v>
      </c>
      <c r="F48" s="256"/>
      <c r="G48" s="259">
        <v>174930</v>
      </c>
      <c r="H48" s="260">
        <v>174930</v>
      </c>
      <c r="J48" s="217">
        <f>ROUND(H48*$K$4,0)</f>
        <v>236156</v>
      </c>
    </row>
    <row r="49" spans="1:10" ht="15.75" thickBot="1"/>
    <row r="50" spans="1:10">
      <c r="A50" s="175" t="s">
        <v>92</v>
      </c>
      <c r="B50" s="176" t="s">
        <v>93</v>
      </c>
      <c r="C50" s="178" t="s">
        <v>45</v>
      </c>
      <c r="D50" s="176" t="s">
        <v>49</v>
      </c>
      <c r="E50" s="178" t="s">
        <v>46</v>
      </c>
      <c r="F50" s="193" t="s">
        <v>94</v>
      </c>
      <c r="G50" s="187" t="s">
        <v>95</v>
      </c>
      <c r="H50" s="181" t="s">
        <v>96</v>
      </c>
      <c r="J50" s="216" t="s">
        <v>210</v>
      </c>
    </row>
    <row r="51" spans="1:10" ht="38.25">
      <c r="A51" s="238" t="s">
        <v>136</v>
      </c>
      <c r="B51" s="239"/>
      <c r="C51" s="240" t="s">
        <v>221</v>
      </c>
      <c r="D51" s="273" t="s">
        <v>99</v>
      </c>
      <c r="E51" s="241" t="s">
        <v>100</v>
      </c>
      <c r="F51" s="274"/>
      <c r="G51" s="242"/>
      <c r="H51" s="275">
        <v>25646</v>
      </c>
      <c r="J51" s="217">
        <f>ROUND(H51*$K$4,0)</f>
        <v>34622</v>
      </c>
    </row>
    <row r="52" spans="1:10">
      <c r="A52" s="236"/>
      <c r="B52" s="261" t="s">
        <v>148</v>
      </c>
      <c r="C52" s="225" t="s">
        <v>149</v>
      </c>
      <c r="D52" s="224" t="s">
        <v>102</v>
      </c>
      <c r="E52" s="262" t="s">
        <v>145</v>
      </c>
      <c r="F52" s="263">
        <v>0.11344407894736844</v>
      </c>
      <c r="G52" s="264">
        <v>46573</v>
      </c>
      <c r="H52" s="229">
        <v>5283</v>
      </c>
    </row>
    <row r="53" spans="1:10">
      <c r="A53" s="236"/>
      <c r="B53" s="261" t="s">
        <v>150</v>
      </c>
      <c r="C53" s="265" t="s">
        <v>188</v>
      </c>
      <c r="D53" s="224" t="s">
        <v>151</v>
      </c>
      <c r="E53" s="266" t="s">
        <v>100</v>
      </c>
      <c r="F53" s="263">
        <v>1.05</v>
      </c>
      <c r="G53" s="267">
        <v>8169.666666666667</v>
      </c>
      <c r="H53" s="229">
        <v>8578</v>
      </c>
    </row>
    <row r="54" spans="1:10">
      <c r="A54" s="236"/>
      <c r="B54" s="261" t="s">
        <v>152</v>
      </c>
      <c r="C54" s="265" t="s">
        <v>189</v>
      </c>
      <c r="D54" s="224" t="s">
        <v>151</v>
      </c>
      <c r="E54" s="266" t="s">
        <v>190</v>
      </c>
      <c r="F54" s="263">
        <v>0.82400000000000007</v>
      </c>
      <c r="G54" s="267">
        <v>6700</v>
      </c>
      <c r="H54" s="229">
        <v>5521</v>
      </c>
    </row>
    <row r="55" spans="1:10">
      <c r="A55" s="236"/>
      <c r="B55" s="261" t="s">
        <v>153</v>
      </c>
      <c r="C55" s="265" t="s">
        <v>191</v>
      </c>
      <c r="D55" s="224" t="s">
        <v>151</v>
      </c>
      <c r="E55" s="266" t="s">
        <v>107</v>
      </c>
      <c r="F55" s="268">
        <v>4</v>
      </c>
      <c r="G55" s="267">
        <v>1500</v>
      </c>
      <c r="H55" s="269">
        <v>6000</v>
      </c>
    </row>
    <row r="56" spans="1:10" ht="15.75" thickBot="1">
      <c r="A56" s="237"/>
      <c r="B56" s="231"/>
      <c r="C56" s="80" t="s">
        <v>111</v>
      </c>
      <c r="D56" s="49" t="s">
        <v>112</v>
      </c>
      <c r="E56" s="232" t="s">
        <v>113</v>
      </c>
      <c r="F56" s="270">
        <v>0.05</v>
      </c>
      <c r="G56" s="271">
        <v>5283</v>
      </c>
      <c r="H56" s="272">
        <v>264</v>
      </c>
    </row>
    <row r="57" spans="1:10" ht="15.75" thickBot="1">
      <c r="A57" s="194"/>
      <c r="B57" s="194"/>
      <c r="C57" s="195"/>
      <c r="D57" s="195"/>
      <c r="E57" s="196"/>
      <c r="F57" s="197"/>
      <c r="G57" s="198"/>
      <c r="H57" s="198"/>
    </row>
    <row r="58" spans="1:10">
      <c r="A58" s="175" t="s">
        <v>92</v>
      </c>
      <c r="B58" s="176" t="s">
        <v>93</v>
      </c>
      <c r="C58" s="178" t="s">
        <v>45</v>
      </c>
      <c r="D58" s="178" t="s">
        <v>49</v>
      </c>
      <c r="E58" s="178" t="s">
        <v>46</v>
      </c>
      <c r="F58" s="186" t="s">
        <v>94</v>
      </c>
      <c r="G58" s="187" t="s">
        <v>95</v>
      </c>
      <c r="H58" s="181" t="s">
        <v>96</v>
      </c>
      <c r="I58" s="190"/>
      <c r="J58" s="216" t="s">
        <v>210</v>
      </c>
    </row>
    <row r="59" spans="1:10" ht="25.5">
      <c r="A59" s="238" t="s">
        <v>141</v>
      </c>
      <c r="B59" s="239"/>
      <c r="C59" s="240" t="s">
        <v>154</v>
      </c>
      <c r="D59" s="241" t="s">
        <v>99</v>
      </c>
      <c r="E59" s="241" t="s">
        <v>226</v>
      </c>
      <c r="F59" s="254"/>
      <c r="G59" s="242"/>
      <c r="H59" s="243">
        <v>20899</v>
      </c>
      <c r="I59" s="190"/>
      <c r="J59" s="217">
        <f>ROUND(H59*$K$4,0)</f>
        <v>28214</v>
      </c>
    </row>
    <row r="60" spans="1:10">
      <c r="A60" s="236"/>
      <c r="B60" s="261" t="s">
        <v>155</v>
      </c>
      <c r="C60" s="265" t="s">
        <v>156</v>
      </c>
      <c r="D60" s="224" t="s">
        <v>112</v>
      </c>
      <c r="E60" s="266" t="s">
        <v>157</v>
      </c>
      <c r="F60" s="263">
        <v>0.2</v>
      </c>
      <c r="G60" s="267">
        <v>3826</v>
      </c>
      <c r="H60" s="229">
        <v>765</v>
      </c>
      <c r="I60" s="190"/>
    </row>
    <row r="61" spans="1:10">
      <c r="A61" s="236"/>
      <c r="B61" s="261" t="s">
        <v>158</v>
      </c>
      <c r="C61" s="265" t="s">
        <v>159</v>
      </c>
      <c r="D61" s="224" t="s">
        <v>112</v>
      </c>
      <c r="E61" s="266" t="s">
        <v>160</v>
      </c>
      <c r="F61" s="263">
        <v>0.01</v>
      </c>
      <c r="G61" s="267">
        <v>66529</v>
      </c>
      <c r="H61" s="229">
        <v>665</v>
      </c>
      <c r="I61" s="190"/>
    </row>
    <row r="62" spans="1:10">
      <c r="A62" s="236"/>
      <c r="B62" s="261" t="s">
        <v>142</v>
      </c>
      <c r="C62" s="265" t="s">
        <v>143</v>
      </c>
      <c r="D62" s="224" t="s">
        <v>161</v>
      </c>
      <c r="E62" s="266" t="s">
        <v>103</v>
      </c>
      <c r="F62" s="263">
        <v>1.4285714285714285E-2</v>
      </c>
      <c r="G62" s="267">
        <v>852963</v>
      </c>
      <c r="H62" s="229">
        <v>12185</v>
      </c>
      <c r="I62" s="190"/>
    </row>
    <row r="63" spans="1:10" ht="15.75" thickBot="1">
      <c r="A63" s="237"/>
      <c r="B63" s="231" t="s">
        <v>162</v>
      </c>
      <c r="C63" s="276" t="s">
        <v>105</v>
      </c>
      <c r="D63" s="49" t="s">
        <v>161</v>
      </c>
      <c r="E63" s="277" t="s">
        <v>157</v>
      </c>
      <c r="F63" s="278">
        <v>4</v>
      </c>
      <c r="G63" s="271">
        <v>1821</v>
      </c>
      <c r="H63" s="235">
        <v>7284</v>
      </c>
      <c r="I63" s="190"/>
    </row>
    <row r="64" spans="1:10">
      <c r="A64" s="182"/>
      <c r="B64" s="182"/>
      <c r="C64" s="182"/>
      <c r="D64" s="182"/>
      <c r="E64" s="183"/>
      <c r="F64" s="199"/>
      <c r="G64" s="185"/>
      <c r="H64" s="185"/>
      <c r="I64" s="190"/>
    </row>
    <row r="65" spans="1:10" ht="15.75" thickBot="1">
      <c r="A65" s="188"/>
      <c r="B65" s="188"/>
      <c r="C65" s="182"/>
      <c r="D65" s="182"/>
      <c r="E65" s="183"/>
      <c r="F65" s="182"/>
      <c r="G65" s="190"/>
      <c r="H65" s="190"/>
    </row>
    <row r="66" spans="1:10">
      <c r="A66" s="175" t="s">
        <v>92</v>
      </c>
      <c r="B66" s="176" t="s">
        <v>93</v>
      </c>
      <c r="C66" s="178" t="s">
        <v>45</v>
      </c>
      <c r="D66" s="178" t="s">
        <v>49</v>
      </c>
      <c r="E66" s="178" t="s">
        <v>46</v>
      </c>
      <c r="F66" s="186" t="s">
        <v>94</v>
      </c>
      <c r="G66" s="187" t="s">
        <v>95</v>
      </c>
      <c r="H66" s="181" t="s">
        <v>96</v>
      </c>
      <c r="J66" s="216" t="s">
        <v>210</v>
      </c>
    </row>
    <row r="67" spans="1:10" ht="25.5">
      <c r="A67" s="238" t="s">
        <v>146</v>
      </c>
      <c r="B67" s="239"/>
      <c r="C67" s="240" t="s">
        <v>163</v>
      </c>
      <c r="D67" s="241" t="s">
        <v>99</v>
      </c>
      <c r="E67" s="241" t="s">
        <v>131</v>
      </c>
      <c r="F67" s="254"/>
      <c r="G67" s="242"/>
      <c r="H67" s="243">
        <v>11215</v>
      </c>
      <c r="J67" s="217">
        <f>ROUND(H67*$K$4,0)</f>
        <v>15140</v>
      </c>
    </row>
    <row r="68" spans="1:10">
      <c r="A68" s="236"/>
      <c r="B68" s="223" t="s">
        <v>164</v>
      </c>
      <c r="C68" s="224" t="s">
        <v>181</v>
      </c>
      <c r="D68" s="225" t="s">
        <v>102</v>
      </c>
      <c r="E68" s="226" t="s">
        <v>103</v>
      </c>
      <c r="F68" s="227">
        <v>6.6666666666666671E-3</v>
      </c>
      <c r="G68" s="228">
        <v>297545</v>
      </c>
      <c r="H68" s="229">
        <v>1984</v>
      </c>
    </row>
    <row r="69" spans="1:10">
      <c r="A69" s="236"/>
      <c r="B69" s="223" t="s">
        <v>165</v>
      </c>
      <c r="C69" s="224" t="s">
        <v>192</v>
      </c>
      <c r="D69" s="225" t="s">
        <v>102</v>
      </c>
      <c r="E69" s="226" t="s">
        <v>103</v>
      </c>
      <c r="F69" s="227">
        <v>6.6666666666666671E-3</v>
      </c>
      <c r="G69" s="228">
        <v>476073</v>
      </c>
      <c r="H69" s="229">
        <v>3174</v>
      </c>
    </row>
    <row r="70" spans="1:10">
      <c r="A70" s="236"/>
      <c r="B70" s="261" t="s">
        <v>166</v>
      </c>
      <c r="C70" s="225" t="s">
        <v>227</v>
      </c>
      <c r="D70" s="224" t="s">
        <v>151</v>
      </c>
      <c r="E70" s="266" t="s">
        <v>193</v>
      </c>
      <c r="F70" s="263">
        <v>3</v>
      </c>
      <c r="G70" s="267">
        <v>1933</v>
      </c>
      <c r="H70" s="229">
        <v>5799</v>
      </c>
    </row>
    <row r="71" spans="1:10" ht="15.75" thickBot="1">
      <c r="A71" s="237"/>
      <c r="B71" s="231"/>
      <c r="C71" s="80" t="s">
        <v>111</v>
      </c>
      <c r="D71" s="80" t="s">
        <v>112</v>
      </c>
      <c r="E71" s="232" t="s">
        <v>113</v>
      </c>
      <c r="F71" s="233">
        <v>0.05</v>
      </c>
      <c r="G71" s="234">
        <v>5158</v>
      </c>
      <c r="H71" s="235">
        <v>258</v>
      </c>
    </row>
    <row r="72" spans="1:10" ht="15.75" thickBot="1">
      <c r="A72" s="188"/>
      <c r="B72" s="188"/>
      <c r="C72" s="182"/>
      <c r="D72" s="182"/>
      <c r="E72" s="183"/>
      <c r="F72" s="191"/>
      <c r="G72" s="200"/>
      <c r="H72" s="200"/>
    </row>
    <row r="73" spans="1:10">
      <c r="A73" s="201" t="s">
        <v>92</v>
      </c>
      <c r="B73" s="178" t="s">
        <v>93</v>
      </c>
      <c r="C73" s="202" t="s">
        <v>45</v>
      </c>
      <c r="D73" s="178" t="s">
        <v>49</v>
      </c>
      <c r="E73" s="178" t="s">
        <v>46</v>
      </c>
      <c r="F73" s="186" t="s">
        <v>94</v>
      </c>
      <c r="G73" s="187" t="s">
        <v>95</v>
      </c>
      <c r="H73" s="181" t="s">
        <v>96</v>
      </c>
      <c r="J73" s="216" t="s">
        <v>210</v>
      </c>
    </row>
    <row r="74" spans="1:10" ht="25.5">
      <c r="A74" s="238" t="s">
        <v>147</v>
      </c>
      <c r="B74" s="239"/>
      <c r="C74" s="281" t="s">
        <v>225</v>
      </c>
      <c r="D74" s="241" t="s">
        <v>99</v>
      </c>
      <c r="E74" s="273" t="s">
        <v>168</v>
      </c>
      <c r="F74" s="254"/>
      <c r="G74" s="282"/>
      <c r="H74" s="275">
        <v>23237</v>
      </c>
      <c r="J74" s="217">
        <f>ROUND(H74*$K$4,0)</f>
        <v>31370</v>
      </c>
    </row>
    <row r="75" spans="1:10">
      <c r="A75" s="236"/>
      <c r="B75" s="279" t="s">
        <v>169</v>
      </c>
      <c r="C75" s="224" t="s">
        <v>170</v>
      </c>
      <c r="D75" s="225" t="s">
        <v>102</v>
      </c>
      <c r="E75" s="226" t="s">
        <v>145</v>
      </c>
      <c r="F75" s="280">
        <v>0.2</v>
      </c>
      <c r="G75" s="264">
        <v>33636</v>
      </c>
      <c r="H75" s="229">
        <v>6727</v>
      </c>
    </row>
    <row r="76" spans="1:10">
      <c r="A76" s="236"/>
      <c r="B76" s="279" t="s">
        <v>171</v>
      </c>
      <c r="C76" s="265" t="s">
        <v>174</v>
      </c>
      <c r="D76" s="225" t="s">
        <v>151</v>
      </c>
      <c r="E76" s="266" t="s">
        <v>168</v>
      </c>
      <c r="F76" s="280">
        <v>3.2</v>
      </c>
      <c r="G76" s="267">
        <v>3500</v>
      </c>
      <c r="H76" s="229">
        <v>11200</v>
      </c>
    </row>
    <row r="77" spans="1:10">
      <c r="A77" s="236"/>
      <c r="B77" s="279" t="s">
        <v>172</v>
      </c>
      <c r="C77" s="265" t="s">
        <v>194</v>
      </c>
      <c r="D77" s="225" t="s">
        <v>151</v>
      </c>
      <c r="E77" s="266" t="s">
        <v>168</v>
      </c>
      <c r="F77" s="280">
        <v>5</v>
      </c>
      <c r="G77" s="267">
        <v>864</v>
      </c>
      <c r="H77" s="229">
        <v>4320</v>
      </c>
    </row>
    <row r="78" spans="1:10">
      <c r="A78" s="236"/>
      <c r="B78" s="279" t="s">
        <v>173</v>
      </c>
      <c r="C78" s="265" t="s">
        <v>195</v>
      </c>
      <c r="D78" s="225" t="s">
        <v>151</v>
      </c>
      <c r="E78" s="266" t="s">
        <v>190</v>
      </c>
      <c r="F78" s="280">
        <v>0.06</v>
      </c>
      <c r="G78" s="267">
        <v>10900</v>
      </c>
      <c r="H78" s="229">
        <v>654</v>
      </c>
    </row>
    <row r="79" spans="1:10" ht="15.75" thickBot="1">
      <c r="A79" s="237"/>
      <c r="B79" s="231"/>
      <c r="C79" s="49" t="s">
        <v>111</v>
      </c>
      <c r="D79" s="80" t="s">
        <v>112</v>
      </c>
      <c r="E79" s="244" t="s">
        <v>113</v>
      </c>
      <c r="F79" s="233">
        <v>0.05</v>
      </c>
      <c r="G79" s="246">
        <v>6727</v>
      </c>
      <c r="H79" s="235">
        <v>336</v>
      </c>
    </row>
    <row r="80" spans="1:10" ht="15.75" thickBot="1">
      <c r="A80" s="182"/>
      <c r="B80" s="182"/>
      <c r="C80" s="182"/>
      <c r="D80" s="182"/>
      <c r="E80" s="183"/>
      <c r="F80" s="199"/>
      <c r="G80" s="185"/>
      <c r="H80" s="185"/>
    </row>
    <row r="81" spans="1:10">
      <c r="A81" s="175" t="s">
        <v>92</v>
      </c>
      <c r="B81" s="176" t="s">
        <v>93</v>
      </c>
      <c r="C81" s="177" t="s">
        <v>45</v>
      </c>
      <c r="D81" s="178" t="s">
        <v>49</v>
      </c>
      <c r="E81" s="176" t="s">
        <v>46</v>
      </c>
      <c r="F81" s="186" t="s">
        <v>94</v>
      </c>
      <c r="G81" s="180" t="s">
        <v>95</v>
      </c>
      <c r="H81" s="181" t="s">
        <v>96</v>
      </c>
      <c r="J81" s="216" t="s">
        <v>210</v>
      </c>
    </row>
    <row r="82" spans="1:10" ht="38.25">
      <c r="A82" s="238" t="s">
        <v>167</v>
      </c>
      <c r="B82" s="239"/>
      <c r="C82" s="281" t="s">
        <v>176</v>
      </c>
      <c r="D82" s="241"/>
      <c r="E82" s="273" t="s">
        <v>100</v>
      </c>
      <c r="F82" s="254"/>
      <c r="G82" s="282"/>
      <c r="H82" s="275">
        <v>125605</v>
      </c>
      <c r="J82" s="217">
        <f>ROUND(H82*$K$4,0)</f>
        <v>169567</v>
      </c>
    </row>
    <row r="83" spans="1:10">
      <c r="A83" s="236"/>
      <c r="B83" s="261" t="s">
        <v>148</v>
      </c>
      <c r="C83" s="224" t="s">
        <v>149</v>
      </c>
      <c r="D83" s="225" t="s">
        <v>102</v>
      </c>
      <c r="E83" s="226" t="s">
        <v>145</v>
      </c>
      <c r="F83" s="280">
        <v>1.4</v>
      </c>
      <c r="G83" s="264">
        <v>46573</v>
      </c>
      <c r="H83" s="229">
        <v>65202</v>
      </c>
    </row>
    <row r="84" spans="1:10">
      <c r="A84" s="236"/>
      <c r="B84" s="261" t="s">
        <v>135</v>
      </c>
      <c r="C84" s="225" t="s">
        <v>185</v>
      </c>
      <c r="D84" s="225" t="s">
        <v>109</v>
      </c>
      <c r="E84" s="266" t="s">
        <v>145</v>
      </c>
      <c r="F84" s="280">
        <v>0.01</v>
      </c>
      <c r="G84" s="267">
        <v>50178.097600000001</v>
      </c>
      <c r="H84" s="229">
        <v>502</v>
      </c>
    </row>
    <row r="85" spans="1:10">
      <c r="A85" s="236"/>
      <c r="B85" s="261" t="s">
        <v>152</v>
      </c>
      <c r="C85" s="225" t="s">
        <v>189</v>
      </c>
      <c r="D85" s="224" t="s">
        <v>151</v>
      </c>
      <c r="E85" s="266" t="s">
        <v>190</v>
      </c>
      <c r="F85" s="263">
        <v>0.82400000000000007</v>
      </c>
      <c r="G85" s="267">
        <v>6700</v>
      </c>
      <c r="H85" s="229">
        <v>5521</v>
      </c>
    </row>
    <row r="86" spans="1:10">
      <c r="A86" s="236"/>
      <c r="B86" s="261" t="s">
        <v>177</v>
      </c>
      <c r="C86" s="225" t="s">
        <v>196</v>
      </c>
      <c r="D86" s="225" t="s">
        <v>151</v>
      </c>
      <c r="E86" s="266" t="s">
        <v>190</v>
      </c>
      <c r="F86" s="280">
        <v>0.8</v>
      </c>
      <c r="G86" s="267">
        <v>11400</v>
      </c>
      <c r="H86" s="229">
        <v>9120</v>
      </c>
    </row>
    <row r="87" spans="1:10">
      <c r="A87" s="236"/>
      <c r="B87" s="279" t="s">
        <v>171</v>
      </c>
      <c r="C87" s="225" t="s">
        <v>174</v>
      </c>
      <c r="D87" s="225" t="s">
        <v>151</v>
      </c>
      <c r="E87" s="266" t="s">
        <v>168</v>
      </c>
      <c r="F87" s="280">
        <v>12</v>
      </c>
      <c r="G87" s="267">
        <v>3500</v>
      </c>
      <c r="H87" s="229">
        <v>42000</v>
      </c>
    </row>
    <row r="88" spans="1:10" ht="15.75" thickBot="1">
      <c r="A88" s="237"/>
      <c r="B88" s="283"/>
      <c r="C88" s="49" t="s">
        <v>111</v>
      </c>
      <c r="D88" s="80" t="s">
        <v>112</v>
      </c>
      <c r="E88" s="244" t="s">
        <v>113</v>
      </c>
      <c r="F88" s="233">
        <v>0.05</v>
      </c>
      <c r="G88" s="246">
        <v>65202</v>
      </c>
      <c r="H88" s="235">
        <v>3260</v>
      </c>
    </row>
    <row r="89" spans="1:10" ht="15.75" thickBot="1">
      <c r="A89" s="188"/>
      <c r="B89" s="188"/>
      <c r="C89" s="182"/>
      <c r="D89" s="182"/>
      <c r="E89" s="183"/>
      <c r="F89" s="191"/>
      <c r="G89" s="200"/>
      <c r="H89" s="200"/>
    </row>
    <row r="90" spans="1:10">
      <c r="A90" s="175" t="s">
        <v>92</v>
      </c>
      <c r="B90" s="176" t="s">
        <v>93</v>
      </c>
      <c r="C90" s="178" t="s">
        <v>45</v>
      </c>
      <c r="D90" s="176" t="s">
        <v>49</v>
      </c>
      <c r="E90" s="178" t="s">
        <v>46</v>
      </c>
      <c r="F90" s="203" t="s">
        <v>94</v>
      </c>
      <c r="G90" s="187" t="s">
        <v>95</v>
      </c>
      <c r="H90" s="181" t="s">
        <v>96</v>
      </c>
      <c r="J90" s="216" t="s">
        <v>210</v>
      </c>
    </row>
    <row r="91" spans="1:10" ht="25.5">
      <c r="A91" s="238" t="s">
        <v>175</v>
      </c>
      <c r="B91" s="239"/>
      <c r="C91" s="240" t="s">
        <v>178</v>
      </c>
      <c r="D91" s="273" t="s">
        <v>99</v>
      </c>
      <c r="E91" s="241" t="s">
        <v>100</v>
      </c>
      <c r="F91" s="274"/>
      <c r="G91" s="242"/>
      <c r="H91" s="243">
        <v>8310</v>
      </c>
      <c r="J91" s="217">
        <f>ROUND(H91*$K$4,0)</f>
        <v>11219</v>
      </c>
    </row>
    <row r="92" spans="1:10">
      <c r="A92" s="236"/>
      <c r="B92" s="279" t="s">
        <v>115</v>
      </c>
      <c r="C92" s="225" t="s">
        <v>179</v>
      </c>
      <c r="D92" s="224" t="s">
        <v>102</v>
      </c>
      <c r="E92" s="262" t="s">
        <v>103</v>
      </c>
      <c r="F92" s="263">
        <v>0.01</v>
      </c>
      <c r="G92" s="264">
        <v>416564</v>
      </c>
      <c r="H92" s="229">
        <v>4166</v>
      </c>
    </row>
    <row r="93" spans="1:10">
      <c r="A93" s="236"/>
      <c r="B93" s="261" t="s">
        <v>153</v>
      </c>
      <c r="C93" s="225" t="s">
        <v>191</v>
      </c>
      <c r="D93" s="224" t="s">
        <v>151</v>
      </c>
      <c r="E93" s="266" t="s">
        <v>107</v>
      </c>
      <c r="F93" s="263">
        <v>1</v>
      </c>
      <c r="G93" s="267">
        <v>1500</v>
      </c>
      <c r="H93" s="229">
        <v>1500</v>
      </c>
    </row>
    <row r="94" spans="1:10">
      <c r="A94" s="236"/>
      <c r="B94" s="261" t="s">
        <v>180</v>
      </c>
      <c r="C94" s="225" t="s">
        <v>228</v>
      </c>
      <c r="D94" s="224" t="s">
        <v>151</v>
      </c>
      <c r="E94" s="266" t="s">
        <v>100</v>
      </c>
      <c r="F94" s="263">
        <v>1.03</v>
      </c>
      <c r="G94" s="267">
        <v>2365</v>
      </c>
      <c r="H94" s="229">
        <v>2436</v>
      </c>
    </row>
    <row r="95" spans="1:10" ht="15.75" thickBot="1">
      <c r="A95" s="237"/>
      <c r="B95" s="231"/>
      <c r="C95" s="80" t="s">
        <v>111</v>
      </c>
      <c r="D95" s="49" t="s">
        <v>112</v>
      </c>
      <c r="E95" s="232" t="s">
        <v>113</v>
      </c>
      <c r="F95" s="278">
        <v>0.05</v>
      </c>
      <c r="G95" s="234">
        <v>4166</v>
      </c>
      <c r="H95" s="235">
        <v>208</v>
      </c>
    </row>
  </sheetData>
  <mergeCells count="3">
    <mergeCell ref="A1:H1"/>
    <mergeCell ref="A2:H2"/>
    <mergeCell ref="A3:H3"/>
  </mergeCells>
  <printOptions horizontalCentered="1" verticalCentered="1"/>
  <pageMargins left="0.25" right="0.25" top="0.75" bottom="0.75" header="0.3" footer="0.3"/>
  <pageSetup paperSize="172" scale="83" fitToWidth="0" orientation="portrait" r:id="rId1"/>
  <rowBreaks count="1" manualBreakCount="1">
    <brk id="71" max="7"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65" zoomScale="80" zoomScaleNormal="80" zoomScaleSheetLayoutView="80" zoomScalePageLayoutView="85" workbookViewId="0">
      <selection activeCell="E5" sqref="E5"/>
    </sheetView>
  </sheetViews>
  <sheetFormatPr baseColWidth="10" defaultColWidth="11.42578125" defaultRowHeight="12.75"/>
  <cols>
    <col min="1" max="2" width="3.140625" style="48" customWidth="1"/>
    <col min="3" max="3" width="14.7109375" style="48" customWidth="1"/>
    <col min="4" max="4" width="15.5703125" style="48" customWidth="1"/>
    <col min="5" max="11" width="11.42578125" style="48"/>
    <col min="12" max="12" width="12.85546875" style="48" customWidth="1"/>
    <col min="13" max="14" width="11.42578125" style="48"/>
    <col min="15" max="15" width="13" style="48" customWidth="1"/>
    <col min="16" max="17" width="3.140625" style="48" customWidth="1"/>
    <col min="18" max="16384" width="11.42578125" style="48"/>
  </cols>
  <sheetData>
    <row r="1" spans="2:16" ht="13.5" thickBot="1"/>
    <row r="2" spans="2:16" ht="25.5" customHeight="1" thickTop="1">
      <c r="B2" s="467"/>
      <c r="C2" s="468"/>
      <c r="D2" s="468"/>
      <c r="E2" s="468"/>
      <c r="F2" s="468"/>
      <c r="G2" s="468"/>
      <c r="H2" s="468"/>
      <c r="I2" s="468"/>
      <c r="J2" s="468"/>
      <c r="K2" s="468"/>
      <c r="L2" s="468"/>
      <c r="M2" s="468"/>
      <c r="N2" s="468"/>
      <c r="O2" s="468"/>
      <c r="P2" s="469"/>
    </row>
    <row r="3" spans="2:16" ht="25.5" customHeight="1">
      <c r="B3" s="166"/>
      <c r="C3" s="464" t="s">
        <v>88</v>
      </c>
      <c r="D3" s="465"/>
      <c r="E3" s="465"/>
      <c r="F3" s="466"/>
      <c r="P3" s="136"/>
    </row>
    <row r="4" spans="2:16" ht="25.5" customHeight="1">
      <c r="B4" s="166"/>
      <c r="C4" s="167" t="s">
        <v>0</v>
      </c>
      <c r="D4" s="168" t="s">
        <v>1</v>
      </c>
      <c r="E4" s="167" t="s">
        <v>2</v>
      </c>
      <c r="F4" s="168">
        <v>3</v>
      </c>
      <c r="P4" s="136"/>
    </row>
    <row r="5" spans="2:16" ht="25.5" customHeight="1">
      <c r="B5" s="166"/>
      <c r="C5" s="146"/>
      <c r="D5" s="147"/>
      <c r="E5" s="146"/>
      <c r="F5" s="147"/>
      <c r="P5" s="136"/>
    </row>
    <row r="6" spans="2:16" ht="36.75" customHeight="1">
      <c r="B6" s="135"/>
      <c r="C6" s="384" t="s">
        <v>30</v>
      </c>
      <c r="D6" s="384"/>
      <c r="E6" s="384"/>
      <c r="F6" s="384"/>
      <c r="G6" s="384"/>
      <c r="H6" s="384"/>
      <c r="I6" s="384"/>
      <c r="J6" s="384"/>
      <c r="K6" s="384"/>
      <c r="L6" s="384"/>
      <c r="M6" s="384"/>
      <c r="N6" s="384"/>
      <c r="O6" s="384"/>
      <c r="P6" s="136"/>
    </row>
    <row r="7" spans="2:16" ht="13.5" thickBot="1">
      <c r="B7" s="135"/>
      <c r="P7" s="136"/>
    </row>
    <row r="8" spans="2:16">
      <c r="B8" s="135"/>
      <c r="C8" s="413"/>
      <c r="D8" s="415"/>
      <c r="E8" s="416"/>
      <c r="F8" s="416"/>
      <c r="G8" s="416"/>
      <c r="H8" s="416"/>
      <c r="I8" s="416"/>
      <c r="J8" s="416"/>
      <c r="K8" s="417"/>
      <c r="L8" s="427"/>
      <c r="M8" s="428"/>
      <c r="N8" s="428"/>
      <c r="O8" s="429"/>
      <c r="P8" s="136"/>
    </row>
    <row r="9" spans="2:16">
      <c r="B9" s="135"/>
      <c r="C9" s="414"/>
      <c r="D9" s="387" t="s">
        <v>31</v>
      </c>
      <c r="E9" s="388"/>
      <c r="F9" s="388"/>
      <c r="G9" s="388"/>
      <c r="H9" s="388"/>
      <c r="I9" s="388"/>
      <c r="J9" s="388"/>
      <c r="K9" s="389"/>
      <c r="L9" s="430"/>
      <c r="M9" s="431"/>
      <c r="N9" s="431"/>
      <c r="O9" s="432"/>
      <c r="P9" s="136"/>
    </row>
    <row r="10" spans="2:16" ht="13.5">
      <c r="B10" s="135"/>
      <c r="C10" s="414"/>
      <c r="D10" s="418"/>
      <c r="E10" s="419"/>
      <c r="F10" s="419"/>
      <c r="G10" s="419"/>
      <c r="H10" s="419"/>
      <c r="I10" s="419"/>
      <c r="J10" s="419"/>
      <c r="K10" s="420"/>
      <c r="L10" s="385" t="s">
        <v>32</v>
      </c>
      <c r="M10" s="433"/>
      <c r="N10" s="434"/>
      <c r="O10" s="435"/>
      <c r="P10" s="136"/>
    </row>
    <row r="11" spans="2:16">
      <c r="B11" s="135"/>
      <c r="C11" s="414"/>
      <c r="D11" s="387" t="s">
        <v>33</v>
      </c>
      <c r="E11" s="388"/>
      <c r="F11" s="388"/>
      <c r="G11" s="388"/>
      <c r="H11" s="388"/>
      <c r="I11" s="388"/>
      <c r="J11" s="388"/>
      <c r="K11" s="389"/>
      <c r="L11" s="421"/>
      <c r="M11" s="436"/>
      <c r="N11" s="437"/>
      <c r="O11" s="438"/>
      <c r="P11" s="136"/>
    </row>
    <row r="12" spans="2:16" ht="12.75" customHeight="1">
      <c r="B12" s="135"/>
      <c r="C12" s="414"/>
      <c r="D12" s="390"/>
      <c r="E12" s="391"/>
      <c r="F12" s="391"/>
      <c r="G12" s="391"/>
      <c r="H12" s="391"/>
      <c r="I12" s="391"/>
      <c r="J12" s="391"/>
      <c r="K12" s="392"/>
      <c r="L12" s="385" t="s">
        <v>34</v>
      </c>
      <c r="M12" s="385">
        <v>1</v>
      </c>
      <c r="N12" s="385" t="s">
        <v>35</v>
      </c>
      <c r="O12" s="425">
        <v>1</v>
      </c>
      <c r="P12" s="136"/>
    </row>
    <row r="13" spans="2:16">
      <c r="B13" s="135"/>
      <c r="C13" s="414"/>
      <c r="D13" s="390"/>
      <c r="E13" s="391"/>
      <c r="F13" s="391"/>
      <c r="G13" s="391"/>
      <c r="H13" s="391"/>
      <c r="I13" s="391"/>
      <c r="J13" s="391"/>
      <c r="K13" s="392"/>
      <c r="L13" s="386"/>
      <c r="M13" s="386"/>
      <c r="N13" s="386"/>
      <c r="O13" s="426"/>
      <c r="P13" s="136"/>
    </row>
    <row r="14" spans="2:16">
      <c r="B14" s="135"/>
      <c r="C14" s="414"/>
      <c r="D14" s="387" t="s">
        <v>36</v>
      </c>
      <c r="E14" s="388"/>
      <c r="F14" s="388"/>
      <c r="G14" s="388"/>
      <c r="H14" s="388"/>
      <c r="I14" s="388"/>
      <c r="J14" s="388"/>
      <c r="K14" s="389"/>
      <c r="L14" s="386"/>
      <c r="M14" s="386"/>
      <c r="N14" s="386"/>
      <c r="O14" s="426"/>
      <c r="P14" s="136"/>
    </row>
    <row r="15" spans="2:16" ht="14.25" thickBot="1">
      <c r="B15" s="135"/>
      <c r="C15" s="119"/>
      <c r="D15" s="118"/>
      <c r="E15" s="118"/>
      <c r="F15" s="118"/>
      <c r="G15" s="118"/>
      <c r="H15" s="118"/>
      <c r="I15" s="118"/>
      <c r="J15" s="118"/>
      <c r="K15" s="118"/>
      <c r="L15" s="118"/>
      <c r="M15" s="117"/>
      <c r="N15" s="117"/>
      <c r="O15" s="116"/>
      <c r="P15" s="136"/>
    </row>
    <row r="16" spans="2:16" ht="13.5">
      <c r="B16" s="135"/>
      <c r="C16" s="115"/>
      <c r="D16" s="114"/>
      <c r="E16" s="114"/>
      <c r="F16" s="114"/>
      <c r="G16" s="114"/>
      <c r="H16" s="114"/>
      <c r="I16" s="114"/>
      <c r="J16" s="114"/>
      <c r="K16" s="114"/>
      <c r="L16" s="113" t="s">
        <v>37</v>
      </c>
      <c r="M16" s="112" t="s">
        <v>38</v>
      </c>
      <c r="N16" s="112" t="s">
        <v>39</v>
      </c>
      <c r="O16" s="111" t="s">
        <v>40</v>
      </c>
      <c r="P16" s="136"/>
    </row>
    <row r="17" spans="2:16" ht="13.5">
      <c r="B17" s="135"/>
      <c r="C17" s="57"/>
      <c r="D17" s="137"/>
      <c r="E17" s="137"/>
      <c r="F17" s="137"/>
      <c r="G17" s="137"/>
      <c r="H17" s="137"/>
      <c r="I17" s="137"/>
      <c r="J17" s="137"/>
      <c r="K17" s="137"/>
      <c r="L17" s="138"/>
      <c r="M17" s="110"/>
      <c r="N17" s="110"/>
      <c r="O17" s="109"/>
      <c r="P17" s="136"/>
    </row>
    <row r="18" spans="2:16" ht="18" customHeight="1">
      <c r="B18" s="135"/>
      <c r="C18" s="476" t="s">
        <v>41</v>
      </c>
      <c r="D18" s="477"/>
      <c r="E18" s="477"/>
      <c r="F18" s="477"/>
      <c r="G18" s="137"/>
      <c r="H18" s="137"/>
      <c r="I18" s="137" t="s">
        <v>42</v>
      </c>
      <c r="K18" s="137"/>
      <c r="L18" s="138"/>
      <c r="O18" s="108"/>
      <c r="P18" s="136"/>
    </row>
    <row r="19" spans="2:16" ht="13.5">
      <c r="B19" s="135"/>
      <c r="C19" s="107"/>
      <c r="D19" s="106"/>
      <c r="E19" s="106"/>
      <c r="F19" s="106"/>
      <c r="G19" s="106"/>
      <c r="H19" s="106"/>
      <c r="I19" s="106"/>
      <c r="J19" s="106"/>
      <c r="K19" s="106"/>
      <c r="L19" s="106"/>
      <c r="M19" s="106"/>
      <c r="N19" s="106"/>
      <c r="O19" s="105"/>
      <c r="P19" s="136"/>
    </row>
    <row r="20" spans="2:16" ht="13.5" thickBot="1">
      <c r="B20" s="135"/>
      <c r="C20" s="129"/>
      <c r="D20" s="130"/>
      <c r="E20" s="130"/>
      <c r="F20" s="130"/>
      <c r="G20" s="130"/>
      <c r="H20" s="130"/>
      <c r="I20" s="130"/>
      <c r="J20" s="130"/>
      <c r="K20" s="130"/>
      <c r="L20" s="130"/>
      <c r="M20" s="130"/>
      <c r="N20" s="130"/>
      <c r="O20" s="104"/>
      <c r="P20" s="136"/>
    </row>
    <row r="21" spans="2:16" ht="13.5" thickBot="1">
      <c r="B21" s="135"/>
      <c r="C21" s="65"/>
      <c r="D21" s="64"/>
      <c r="E21" s="64"/>
      <c r="F21" s="64"/>
      <c r="G21" s="64"/>
      <c r="H21" s="64"/>
      <c r="K21" s="64"/>
      <c r="L21" s="64"/>
      <c r="M21" s="64"/>
      <c r="N21" s="64"/>
      <c r="O21" s="63"/>
      <c r="P21" s="136"/>
    </row>
    <row r="22" spans="2:16" ht="13.5">
      <c r="B22" s="135"/>
      <c r="C22" s="395" t="s">
        <v>43</v>
      </c>
      <c r="D22" s="396"/>
      <c r="E22" s="396"/>
      <c r="F22" s="396"/>
      <c r="G22" s="396"/>
      <c r="H22" s="396"/>
      <c r="I22" s="396"/>
      <c r="J22" s="396"/>
      <c r="K22" s="396"/>
      <c r="L22" s="396"/>
      <c r="M22" s="396"/>
      <c r="N22" s="396"/>
      <c r="O22" s="397"/>
      <c r="P22" s="136"/>
    </row>
    <row r="23" spans="2:16" ht="13.5" thickBot="1">
      <c r="B23" s="135"/>
      <c r="C23" s="54"/>
      <c r="O23" s="53"/>
      <c r="P23" s="136"/>
    </row>
    <row r="24" spans="2:16">
      <c r="B24" s="135"/>
      <c r="C24" s="162" t="s">
        <v>44</v>
      </c>
      <c r="D24" s="422" t="s">
        <v>45</v>
      </c>
      <c r="E24" s="423"/>
      <c r="F24" s="423"/>
      <c r="G24" s="423"/>
      <c r="H24" s="423"/>
      <c r="I24" s="423"/>
      <c r="J24" s="423"/>
      <c r="K24" s="423"/>
      <c r="L24" s="424"/>
      <c r="M24" s="393" t="s">
        <v>46</v>
      </c>
      <c r="N24" s="394"/>
      <c r="O24" s="162" t="s">
        <v>10</v>
      </c>
      <c r="P24" s="136"/>
    </row>
    <row r="25" spans="2:16" ht="13.5" thickBot="1">
      <c r="B25" s="135"/>
      <c r="C25" s="103"/>
      <c r="D25" s="378"/>
      <c r="E25" s="448"/>
      <c r="F25" s="448"/>
      <c r="G25" s="448"/>
      <c r="H25" s="448"/>
      <c r="I25" s="448"/>
      <c r="J25" s="448"/>
      <c r="K25" s="448"/>
      <c r="L25" s="379"/>
      <c r="M25" s="378"/>
      <c r="N25" s="379"/>
      <c r="O25" s="102"/>
      <c r="P25" s="136"/>
    </row>
    <row r="26" spans="2:16">
      <c r="B26" s="135"/>
      <c r="C26" s="404" t="s">
        <v>47</v>
      </c>
      <c r="D26" s="405"/>
      <c r="E26" s="405"/>
      <c r="F26" s="405"/>
      <c r="G26" s="405"/>
      <c r="H26" s="405"/>
      <c r="I26" s="405"/>
      <c r="J26" s="405"/>
      <c r="K26" s="405"/>
      <c r="L26" s="405"/>
      <c r="M26" s="405"/>
      <c r="N26" s="405"/>
      <c r="O26" s="406"/>
      <c r="P26" s="136"/>
    </row>
    <row r="27" spans="2:16">
      <c r="B27" s="135"/>
      <c r="C27" s="407"/>
      <c r="D27" s="408"/>
      <c r="E27" s="408"/>
      <c r="F27" s="408"/>
      <c r="G27" s="408"/>
      <c r="H27" s="408"/>
      <c r="I27" s="408"/>
      <c r="J27" s="408"/>
      <c r="K27" s="408"/>
      <c r="L27" s="408"/>
      <c r="M27" s="408"/>
      <c r="N27" s="408"/>
      <c r="O27" s="409"/>
      <c r="P27" s="136"/>
    </row>
    <row r="28" spans="2:16" ht="13.5" thickBot="1">
      <c r="B28" s="135"/>
      <c r="C28" s="410"/>
      <c r="D28" s="411"/>
      <c r="E28" s="411"/>
      <c r="F28" s="411"/>
      <c r="G28" s="411"/>
      <c r="H28" s="411"/>
      <c r="I28" s="411"/>
      <c r="J28" s="411"/>
      <c r="K28" s="411"/>
      <c r="L28" s="411"/>
      <c r="M28" s="411"/>
      <c r="N28" s="411"/>
      <c r="O28" s="412"/>
      <c r="P28" s="136"/>
    </row>
    <row r="29" spans="2:16" ht="13.5">
      <c r="B29" s="135"/>
      <c r="C29" s="380" t="s">
        <v>45</v>
      </c>
      <c r="D29" s="381"/>
      <c r="E29" s="381"/>
      <c r="F29" s="381"/>
      <c r="G29" s="382"/>
      <c r="H29" s="383" t="s">
        <v>48</v>
      </c>
      <c r="I29" s="381"/>
      <c r="J29" s="446" t="s">
        <v>49</v>
      </c>
      <c r="K29" s="447"/>
      <c r="L29" s="88" t="s">
        <v>50</v>
      </c>
      <c r="M29" s="383" t="s">
        <v>51</v>
      </c>
      <c r="N29" s="440"/>
      <c r="O29" s="93" t="s">
        <v>52</v>
      </c>
      <c r="P29" s="136"/>
    </row>
    <row r="30" spans="2:16">
      <c r="B30" s="135"/>
      <c r="C30" s="398"/>
      <c r="D30" s="399"/>
      <c r="E30" s="399"/>
      <c r="F30" s="399"/>
      <c r="G30" s="400"/>
      <c r="H30" s="401"/>
      <c r="I30" s="400"/>
      <c r="J30" s="401"/>
      <c r="K30" s="400"/>
      <c r="L30" s="99"/>
      <c r="M30" s="402"/>
      <c r="N30" s="403"/>
      <c r="O30" s="90"/>
      <c r="P30" s="136"/>
    </row>
    <row r="31" spans="2:16">
      <c r="B31" s="135"/>
      <c r="C31" s="74"/>
      <c r="D31" s="55"/>
      <c r="E31" s="55"/>
      <c r="F31" s="55"/>
      <c r="G31" s="100"/>
      <c r="H31" s="101"/>
      <c r="I31" s="100"/>
      <c r="J31" s="101"/>
      <c r="K31" s="100"/>
      <c r="L31" s="99"/>
      <c r="M31" s="402"/>
      <c r="N31" s="403"/>
      <c r="O31" s="90"/>
      <c r="P31" s="136"/>
    </row>
    <row r="32" spans="2:16" ht="13.5" thickBot="1">
      <c r="B32" s="135"/>
      <c r="C32" s="449"/>
      <c r="D32" s="450"/>
      <c r="E32" s="450"/>
      <c r="F32" s="450"/>
      <c r="G32" s="451"/>
      <c r="H32" s="452"/>
      <c r="I32" s="451"/>
      <c r="J32" s="452"/>
      <c r="K32" s="451"/>
      <c r="L32" s="98"/>
      <c r="M32" s="453"/>
      <c r="N32" s="454"/>
      <c r="O32" s="90"/>
      <c r="P32" s="136"/>
    </row>
    <row r="33" spans="2:16" ht="14.25" thickBot="1">
      <c r="B33" s="135"/>
      <c r="C33" s="441" t="s">
        <v>53</v>
      </c>
      <c r="D33" s="442"/>
      <c r="E33" s="442"/>
      <c r="F33" s="442"/>
      <c r="G33" s="442"/>
      <c r="H33" s="442"/>
      <c r="I33" s="442"/>
      <c r="J33" s="442"/>
      <c r="K33" s="442"/>
      <c r="L33" s="442"/>
      <c r="M33" s="442"/>
      <c r="N33" s="443"/>
      <c r="O33" s="89"/>
      <c r="P33" s="136"/>
    </row>
    <row r="34" spans="2:16" ht="13.5" customHeight="1">
      <c r="B34" s="135"/>
      <c r="C34" s="404" t="s">
        <v>54</v>
      </c>
      <c r="D34" s="405"/>
      <c r="E34" s="405"/>
      <c r="F34" s="405"/>
      <c r="G34" s="405"/>
      <c r="H34" s="405"/>
      <c r="I34" s="405"/>
      <c r="J34" s="405"/>
      <c r="K34" s="405"/>
      <c r="L34" s="405"/>
      <c r="M34" s="405"/>
      <c r="N34" s="405"/>
      <c r="O34" s="406"/>
      <c r="P34" s="136"/>
    </row>
    <row r="35" spans="2:16">
      <c r="B35" s="135"/>
      <c r="C35" s="407"/>
      <c r="D35" s="408"/>
      <c r="E35" s="408"/>
      <c r="F35" s="408"/>
      <c r="G35" s="408"/>
      <c r="H35" s="408"/>
      <c r="I35" s="408"/>
      <c r="J35" s="408"/>
      <c r="K35" s="408"/>
      <c r="L35" s="408"/>
      <c r="M35" s="408"/>
      <c r="N35" s="408"/>
      <c r="O35" s="409"/>
      <c r="P35" s="136"/>
    </row>
    <row r="36" spans="2:16" ht="13.5" thickBot="1">
      <c r="B36" s="135"/>
      <c r="C36" s="410"/>
      <c r="D36" s="411"/>
      <c r="E36" s="411"/>
      <c r="F36" s="411"/>
      <c r="G36" s="411"/>
      <c r="H36" s="411"/>
      <c r="I36" s="411"/>
      <c r="J36" s="411"/>
      <c r="K36" s="411"/>
      <c r="L36" s="411"/>
      <c r="M36" s="411"/>
      <c r="N36" s="411"/>
      <c r="O36" s="412"/>
      <c r="P36" s="136"/>
    </row>
    <row r="37" spans="2:16" ht="13.5">
      <c r="B37" s="135"/>
      <c r="C37" s="380" t="s">
        <v>45</v>
      </c>
      <c r="D37" s="439"/>
      <c r="E37" s="439"/>
      <c r="F37" s="439"/>
      <c r="G37" s="439"/>
      <c r="H37" s="439"/>
      <c r="I37" s="439"/>
      <c r="J37" s="440"/>
      <c r="K37" s="134" t="s">
        <v>46</v>
      </c>
      <c r="L37" s="88" t="s">
        <v>10</v>
      </c>
      <c r="M37" s="383" t="s">
        <v>55</v>
      </c>
      <c r="N37" s="440"/>
      <c r="O37" s="93" t="s">
        <v>52</v>
      </c>
      <c r="P37" s="136"/>
    </row>
    <row r="38" spans="2:16">
      <c r="B38" s="135"/>
      <c r="C38" s="398"/>
      <c r="D38" s="399"/>
      <c r="E38" s="399"/>
      <c r="F38" s="399"/>
      <c r="G38" s="399"/>
      <c r="H38" s="399"/>
      <c r="I38" s="399"/>
      <c r="J38" s="400"/>
      <c r="K38" s="131"/>
      <c r="L38" s="97"/>
      <c r="M38" s="376"/>
      <c r="N38" s="377"/>
      <c r="O38" s="90"/>
      <c r="P38" s="136"/>
    </row>
    <row r="39" spans="2:16" ht="13.5" thickBot="1">
      <c r="B39" s="135"/>
      <c r="C39" s="449"/>
      <c r="D39" s="450"/>
      <c r="E39" s="450"/>
      <c r="F39" s="450"/>
      <c r="G39" s="450"/>
      <c r="H39" s="450"/>
      <c r="I39" s="450"/>
      <c r="J39" s="451"/>
      <c r="K39" s="55"/>
      <c r="L39" s="96"/>
      <c r="M39" s="455"/>
      <c r="N39" s="456"/>
      <c r="O39" s="95"/>
      <c r="P39" s="136"/>
    </row>
    <row r="40" spans="2:16" ht="14.25" thickBot="1">
      <c r="B40" s="135"/>
      <c r="C40" s="441" t="s">
        <v>53</v>
      </c>
      <c r="D40" s="442"/>
      <c r="E40" s="442"/>
      <c r="F40" s="442"/>
      <c r="G40" s="442"/>
      <c r="H40" s="442"/>
      <c r="I40" s="442"/>
      <c r="J40" s="442"/>
      <c r="K40" s="442"/>
      <c r="L40" s="442"/>
      <c r="M40" s="442"/>
      <c r="N40" s="443"/>
      <c r="O40" s="78">
        <v>0</v>
      </c>
      <c r="P40" s="136"/>
    </row>
    <row r="41" spans="2:16">
      <c r="B41" s="135"/>
      <c r="C41" s="404" t="s">
        <v>56</v>
      </c>
      <c r="D41" s="405"/>
      <c r="E41" s="405"/>
      <c r="F41" s="405"/>
      <c r="G41" s="405"/>
      <c r="H41" s="405"/>
      <c r="I41" s="405"/>
      <c r="J41" s="405"/>
      <c r="K41" s="405"/>
      <c r="L41" s="405"/>
      <c r="M41" s="405"/>
      <c r="N41" s="405"/>
      <c r="O41" s="406"/>
      <c r="P41" s="136"/>
    </row>
    <row r="42" spans="2:16">
      <c r="B42" s="135"/>
      <c r="C42" s="407"/>
      <c r="D42" s="408"/>
      <c r="E42" s="408"/>
      <c r="F42" s="408"/>
      <c r="G42" s="408"/>
      <c r="H42" s="408"/>
      <c r="I42" s="408"/>
      <c r="J42" s="408"/>
      <c r="K42" s="408"/>
      <c r="L42" s="408"/>
      <c r="M42" s="408"/>
      <c r="N42" s="408"/>
      <c r="O42" s="409"/>
      <c r="P42" s="136"/>
    </row>
    <row r="43" spans="2:16" ht="13.5" thickBot="1">
      <c r="B43" s="135"/>
      <c r="C43" s="410"/>
      <c r="D43" s="411"/>
      <c r="E43" s="411"/>
      <c r="F43" s="411"/>
      <c r="G43" s="411"/>
      <c r="H43" s="411"/>
      <c r="I43" s="411"/>
      <c r="J43" s="411"/>
      <c r="K43" s="411"/>
      <c r="L43" s="411"/>
      <c r="M43" s="411"/>
      <c r="N43" s="411"/>
      <c r="O43" s="412"/>
      <c r="P43" s="136"/>
    </row>
    <row r="44" spans="2:16" ht="13.5">
      <c r="B44" s="135"/>
      <c r="C44" s="380" t="s">
        <v>57</v>
      </c>
      <c r="D44" s="439"/>
      <c r="E44" s="439"/>
      <c r="F44" s="439"/>
      <c r="G44" s="439"/>
      <c r="H44" s="439"/>
      <c r="I44" s="439"/>
      <c r="J44" s="88" t="s">
        <v>58</v>
      </c>
      <c r="K44" s="132" t="s">
        <v>59</v>
      </c>
      <c r="L44" s="94" t="s">
        <v>60</v>
      </c>
      <c r="M44" s="383" t="s">
        <v>61</v>
      </c>
      <c r="N44" s="440"/>
      <c r="O44" s="93" t="s">
        <v>52</v>
      </c>
      <c r="P44" s="136"/>
    </row>
    <row r="45" spans="2:16">
      <c r="B45" s="135"/>
      <c r="C45" s="398"/>
      <c r="D45" s="399"/>
      <c r="E45" s="399"/>
      <c r="F45" s="399"/>
      <c r="G45" s="399"/>
      <c r="H45" s="399"/>
      <c r="I45" s="399"/>
      <c r="J45" s="91"/>
      <c r="K45" s="92"/>
      <c r="L45" s="91"/>
      <c r="M45" s="462"/>
      <c r="N45" s="463"/>
      <c r="O45" s="90"/>
      <c r="P45" s="136"/>
    </row>
    <row r="46" spans="2:16" ht="13.5" thickBot="1">
      <c r="B46" s="135"/>
      <c r="C46" s="449"/>
      <c r="D46" s="450"/>
      <c r="E46" s="450"/>
      <c r="F46" s="450"/>
      <c r="G46" s="450"/>
      <c r="H46" s="450"/>
      <c r="I46" s="450"/>
      <c r="J46" s="80"/>
      <c r="K46" s="49"/>
      <c r="L46" s="80"/>
      <c r="M46" s="455"/>
      <c r="N46" s="456"/>
      <c r="O46" s="79"/>
      <c r="P46" s="136"/>
    </row>
    <row r="47" spans="2:16" ht="14.25" thickBot="1">
      <c r="B47" s="135"/>
      <c r="C47" s="441" t="s">
        <v>53</v>
      </c>
      <c r="D47" s="442"/>
      <c r="E47" s="442"/>
      <c r="F47" s="442"/>
      <c r="G47" s="442"/>
      <c r="H47" s="442"/>
      <c r="I47" s="442"/>
      <c r="J47" s="442"/>
      <c r="K47" s="442"/>
      <c r="L47" s="442"/>
      <c r="M47" s="442"/>
      <c r="N47" s="443"/>
      <c r="O47" s="89"/>
      <c r="P47" s="136"/>
    </row>
    <row r="48" spans="2:16">
      <c r="B48" s="135"/>
      <c r="C48" s="404" t="s">
        <v>62</v>
      </c>
      <c r="D48" s="405"/>
      <c r="E48" s="405"/>
      <c r="F48" s="405"/>
      <c r="G48" s="405"/>
      <c r="H48" s="405"/>
      <c r="I48" s="405"/>
      <c r="J48" s="405"/>
      <c r="K48" s="405"/>
      <c r="L48" s="405"/>
      <c r="M48" s="405"/>
      <c r="N48" s="405"/>
      <c r="O48" s="406"/>
      <c r="P48" s="136"/>
    </row>
    <row r="49" spans="2:16">
      <c r="B49" s="135"/>
      <c r="C49" s="407"/>
      <c r="D49" s="408"/>
      <c r="E49" s="408"/>
      <c r="F49" s="408"/>
      <c r="G49" s="408"/>
      <c r="H49" s="408"/>
      <c r="I49" s="408"/>
      <c r="J49" s="408"/>
      <c r="K49" s="408"/>
      <c r="L49" s="408"/>
      <c r="M49" s="408"/>
      <c r="N49" s="408"/>
      <c r="O49" s="409"/>
      <c r="P49" s="136"/>
    </row>
    <row r="50" spans="2:16" ht="13.5" thickBot="1">
      <c r="B50" s="135"/>
      <c r="C50" s="410"/>
      <c r="D50" s="411"/>
      <c r="E50" s="411"/>
      <c r="F50" s="411"/>
      <c r="G50" s="411"/>
      <c r="H50" s="411"/>
      <c r="I50" s="411"/>
      <c r="J50" s="411"/>
      <c r="K50" s="411"/>
      <c r="L50" s="411"/>
      <c r="M50" s="411"/>
      <c r="N50" s="411"/>
      <c r="O50" s="412"/>
      <c r="P50" s="136"/>
    </row>
    <row r="51" spans="2:16" ht="13.5">
      <c r="B51" s="135"/>
      <c r="C51" s="380" t="s">
        <v>63</v>
      </c>
      <c r="D51" s="439"/>
      <c r="E51" s="439"/>
      <c r="F51" s="439"/>
      <c r="G51" s="439"/>
      <c r="H51" s="439"/>
      <c r="I51" s="439"/>
      <c r="J51" s="88" t="s">
        <v>64</v>
      </c>
      <c r="K51" s="87" t="s">
        <v>65</v>
      </c>
      <c r="L51" s="76" t="s">
        <v>66</v>
      </c>
      <c r="M51" s="460" t="s">
        <v>51</v>
      </c>
      <c r="N51" s="461"/>
      <c r="O51" s="75" t="s">
        <v>52</v>
      </c>
      <c r="P51" s="136"/>
    </row>
    <row r="52" spans="2:16">
      <c r="B52" s="135"/>
      <c r="C52" s="86"/>
      <c r="D52" s="85"/>
      <c r="E52" s="85"/>
      <c r="F52" s="85"/>
      <c r="G52" s="85"/>
      <c r="H52" s="85"/>
      <c r="I52" s="85"/>
      <c r="J52" s="84"/>
      <c r="K52" s="83"/>
      <c r="L52" s="82"/>
      <c r="M52" s="444"/>
      <c r="N52" s="445"/>
      <c r="O52" s="81"/>
      <c r="P52" s="136"/>
    </row>
    <row r="53" spans="2:16">
      <c r="B53" s="135"/>
      <c r="C53" s="86"/>
      <c r="D53" s="85"/>
      <c r="E53" s="85"/>
      <c r="F53" s="85"/>
      <c r="G53" s="85"/>
      <c r="H53" s="85"/>
      <c r="I53" s="85"/>
      <c r="J53" s="84"/>
      <c r="K53" s="83"/>
      <c r="L53" s="82"/>
      <c r="M53" s="444"/>
      <c r="N53" s="445"/>
      <c r="O53" s="81"/>
      <c r="P53" s="136"/>
    </row>
    <row r="54" spans="2:16">
      <c r="B54" s="135"/>
      <c r="C54" s="86"/>
      <c r="D54" s="85"/>
      <c r="E54" s="85"/>
      <c r="F54" s="85"/>
      <c r="G54" s="85"/>
      <c r="H54" s="85"/>
      <c r="I54" s="85"/>
      <c r="J54" s="84"/>
      <c r="K54" s="83"/>
      <c r="L54" s="82"/>
      <c r="M54" s="462"/>
      <c r="N54" s="463"/>
      <c r="O54" s="81"/>
      <c r="P54" s="136"/>
    </row>
    <row r="55" spans="2:16" ht="13.5" thickBot="1">
      <c r="B55" s="135"/>
      <c r="C55" s="449"/>
      <c r="D55" s="450"/>
      <c r="E55" s="450"/>
      <c r="F55" s="450"/>
      <c r="G55" s="450"/>
      <c r="H55" s="450"/>
      <c r="I55" s="450"/>
      <c r="J55" s="80"/>
      <c r="K55" s="49"/>
      <c r="L55" s="80"/>
      <c r="M55" s="455"/>
      <c r="N55" s="456"/>
      <c r="O55" s="79"/>
      <c r="P55" s="136"/>
    </row>
    <row r="56" spans="2:16" ht="14.25" thickBot="1">
      <c r="B56" s="135"/>
      <c r="C56" s="441" t="s">
        <v>53</v>
      </c>
      <c r="D56" s="442"/>
      <c r="E56" s="442"/>
      <c r="F56" s="442"/>
      <c r="G56" s="442"/>
      <c r="H56" s="442"/>
      <c r="I56" s="442"/>
      <c r="J56" s="442"/>
      <c r="K56" s="442"/>
      <c r="L56" s="442"/>
      <c r="M56" s="442"/>
      <c r="N56" s="443"/>
      <c r="O56" s="78"/>
      <c r="P56" s="136"/>
    </row>
    <row r="57" spans="2:16" ht="13.5" thickBot="1">
      <c r="B57" s="135"/>
      <c r="C57" s="54"/>
      <c r="O57" s="53"/>
      <c r="P57" s="136"/>
    </row>
    <row r="58" spans="2:16" ht="13.5" thickBot="1">
      <c r="B58" s="135"/>
      <c r="C58" s="457" t="s">
        <v>67</v>
      </c>
      <c r="D58" s="458"/>
      <c r="E58" s="458"/>
      <c r="F58" s="458"/>
      <c r="G58" s="458"/>
      <c r="H58" s="458"/>
      <c r="I58" s="458"/>
      <c r="J58" s="458"/>
      <c r="K58" s="458"/>
      <c r="L58" s="458"/>
      <c r="M58" s="458"/>
      <c r="N58" s="459"/>
      <c r="O58" s="77"/>
      <c r="P58" s="136"/>
    </row>
    <row r="59" spans="2:16">
      <c r="B59" s="135"/>
      <c r="C59" s="404" t="s">
        <v>68</v>
      </c>
      <c r="D59" s="405"/>
      <c r="E59" s="405"/>
      <c r="F59" s="405"/>
      <c r="G59" s="405"/>
      <c r="H59" s="405"/>
      <c r="I59" s="405"/>
      <c r="J59" s="405"/>
      <c r="K59" s="405"/>
      <c r="L59" s="405"/>
      <c r="M59" s="405"/>
      <c r="N59" s="405"/>
      <c r="O59" s="406"/>
      <c r="P59" s="136"/>
    </row>
    <row r="60" spans="2:16">
      <c r="B60" s="135"/>
      <c r="C60" s="407"/>
      <c r="D60" s="408"/>
      <c r="E60" s="408"/>
      <c r="F60" s="408"/>
      <c r="G60" s="408"/>
      <c r="H60" s="408"/>
      <c r="I60" s="408"/>
      <c r="J60" s="408"/>
      <c r="K60" s="408"/>
      <c r="L60" s="408"/>
      <c r="M60" s="408"/>
      <c r="N60" s="408"/>
      <c r="O60" s="409"/>
      <c r="P60" s="136"/>
    </row>
    <row r="61" spans="2:16" ht="13.5" thickBot="1">
      <c r="B61" s="135"/>
      <c r="C61" s="410"/>
      <c r="D61" s="411"/>
      <c r="E61" s="411"/>
      <c r="F61" s="411"/>
      <c r="G61" s="411"/>
      <c r="H61" s="411"/>
      <c r="I61" s="411"/>
      <c r="J61" s="411"/>
      <c r="K61" s="411"/>
      <c r="L61" s="411"/>
      <c r="M61" s="411"/>
      <c r="N61" s="411"/>
      <c r="O61" s="412"/>
      <c r="P61" s="136"/>
    </row>
    <row r="62" spans="2:16" ht="13.5">
      <c r="B62" s="135"/>
      <c r="C62" s="380" t="s">
        <v>69</v>
      </c>
      <c r="D62" s="439"/>
      <c r="E62" s="439"/>
      <c r="F62" s="439"/>
      <c r="G62" s="439"/>
      <c r="H62" s="439"/>
      <c r="I62" s="439"/>
      <c r="J62" s="132"/>
      <c r="K62" s="133"/>
      <c r="L62" s="76" t="s">
        <v>70</v>
      </c>
      <c r="M62" s="460" t="s">
        <v>71</v>
      </c>
      <c r="N62" s="461"/>
      <c r="O62" s="75"/>
      <c r="P62" s="136"/>
    </row>
    <row r="63" spans="2:16">
      <c r="B63" s="135"/>
      <c r="C63" s="398" t="s">
        <v>19</v>
      </c>
      <c r="D63" s="399"/>
      <c r="E63" s="399"/>
      <c r="F63" s="399"/>
      <c r="G63" s="399"/>
      <c r="H63" s="399"/>
      <c r="I63" s="399"/>
      <c r="J63" s="73"/>
      <c r="K63" s="72"/>
      <c r="L63" s="69"/>
      <c r="M63" s="484"/>
      <c r="N63" s="485"/>
      <c r="O63" s="68"/>
      <c r="P63" s="136"/>
    </row>
    <row r="64" spans="2:16">
      <c r="B64" s="135"/>
      <c r="C64" s="74" t="s">
        <v>72</v>
      </c>
      <c r="D64" s="55"/>
      <c r="E64" s="55"/>
      <c r="F64" s="55"/>
      <c r="G64" s="55"/>
      <c r="H64" s="55"/>
      <c r="I64" s="55"/>
      <c r="J64" s="73"/>
      <c r="K64" s="72"/>
      <c r="L64" s="69"/>
      <c r="M64" s="484"/>
      <c r="N64" s="485"/>
      <c r="O64" s="68"/>
      <c r="P64" s="136"/>
    </row>
    <row r="65" spans="2:16" ht="13.5" thickBot="1">
      <c r="B65" s="135"/>
      <c r="C65" s="129" t="s">
        <v>73</v>
      </c>
      <c r="D65" s="130"/>
      <c r="E65" s="130"/>
      <c r="F65" s="130"/>
      <c r="G65" s="130"/>
      <c r="H65" s="130"/>
      <c r="I65" s="130"/>
      <c r="J65" s="71"/>
      <c r="K65" s="70"/>
      <c r="L65" s="69"/>
      <c r="M65" s="486"/>
      <c r="N65" s="487"/>
      <c r="O65" s="68"/>
      <c r="P65" s="136"/>
    </row>
    <row r="66" spans="2:16" ht="14.25" thickBot="1">
      <c r="B66" s="135"/>
      <c r="C66" s="441" t="s">
        <v>53</v>
      </c>
      <c r="D66" s="442"/>
      <c r="E66" s="442"/>
      <c r="F66" s="442"/>
      <c r="G66" s="442"/>
      <c r="H66" s="442"/>
      <c r="I66" s="442"/>
      <c r="J66" s="442"/>
      <c r="K66" s="442"/>
      <c r="L66" s="442"/>
      <c r="M66" s="442"/>
      <c r="N66" s="443"/>
      <c r="O66" s="67"/>
      <c r="P66" s="136"/>
    </row>
    <row r="67" spans="2:16" ht="13.5" thickBot="1">
      <c r="B67" s="135"/>
      <c r="C67" s="54"/>
      <c r="O67" s="53"/>
      <c r="P67" s="136"/>
    </row>
    <row r="68" spans="2:16" ht="13.5" thickBot="1">
      <c r="B68" s="135"/>
      <c r="C68" s="457" t="s">
        <v>74</v>
      </c>
      <c r="D68" s="458"/>
      <c r="E68" s="458"/>
      <c r="F68" s="458"/>
      <c r="G68" s="458"/>
      <c r="H68" s="458"/>
      <c r="I68" s="458"/>
      <c r="J68" s="458"/>
      <c r="K68" s="458"/>
      <c r="L68" s="458"/>
      <c r="M68" s="458"/>
      <c r="N68" s="459"/>
      <c r="O68" s="66"/>
      <c r="P68" s="136"/>
    </row>
    <row r="69" spans="2:16">
      <c r="B69" s="135"/>
      <c r="C69" s="65"/>
      <c r="D69" s="64"/>
      <c r="E69" s="64"/>
      <c r="F69" s="64"/>
      <c r="G69" s="64"/>
      <c r="H69" s="64"/>
      <c r="I69" s="64"/>
      <c r="J69" s="64"/>
      <c r="K69" s="64"/>
      <c r="L69" s="64"/>
      <c r="M69" s="64"/>
      <c r="N69" s="64"/>
      <c r="O69" s="63"/>
      <c r="P69" s="136"/>
    </row>
    <row r="70" spans="2:16">
      <c r="B70" s="135"/>
      <c r="C70" s="54"/>
      <c r="O70" s="53"/>
      <c r="P70" s="136"/>
    </row>
    <row r="71" spans="2:16">
      <c r="B71" s="135"/>
      <c r="C71" s="54"/>
      <c r="O71" s="53"/>
      <c r="P71" s="136"/>
    </row>
    <row r="72" spans="2:16">
      <c r="B72" s="135"/>
      <c r="C72" s="54"/>
      <c r="H72" s="56" t="s">
        <v>75</v>
      </c>
      <c r="I72" s="56"/>
      <c r="J72" s="56"/>
      <c r="K72" s="56"/>
      <c r="O72" s="53"/>
      <c r="P72" s="136"/>
    </row>
    <row r="73" spans="2:16" ht="13.5">
      <c r="B73" s="135"/>
      <c r="C73" s="62"/>
      <c r="D73" s="139"/>
      <c r="E73" s="139"/>
      <c r="F73" s="139"/>
      <c r="G73" s="139"/>
      <c r="H73" s="56" t="s">
        <v>76</v>
      </c>
      <c r="I73" s="139"/>
      <c r="J73" s="139"/>
      <c r="K73" s="139"/>
      <c r="L73" s="139"/>
      <c r="M73" s="139"/>
      <c r="N73" s="139"/>
      <c r="O73" s="61"/>
      <c r="P73" s="136"/>
    </row>
    <row r="74" spans="2:16" ht="13.5">
      <c r="B74" s="135"/>
      <c r="C74" s="62"/>
      <c r="D74" s="139"/>
      <c r="E74" s="139"/>
      <c r="F74" s="139"/>
      <c r="G74" s="139"/>
      <c r="H74" s="56" t="s">
        <v>77</v>
      </c>
      <c r="K74" s="139"/>
      <c r="L74" s="139"/>
      <c r="M74" s="139"/>
      <c r="N74" s="139"/>
      <c r="O74" s="61"/>
      <c r="P74" s="136"/>
    </row>
    <row r="75" spans="2:16">
      <c r="B75" s="135"/>
      <c r="C75" s="57"/>
      <c r="D75" s="140"/>
      <c r="E75" s="140"/>
      <c r="F75" s="140"/>
      <c r="G75" s="140"/>
      <c r="H75" s="56" t="s">
        <v>78</v>
      </c>
      <c r="I75" s="140"/>
      <c r="J75" s="140"/>
      <c r="K75" s="140"/>
      <c r="L75" s="140"/>
      <c r="M75" s="140"/>
      <c r="N75" s="140"/>
      <c r="O75" s="51"/>
      <c r="P75" s="136"/>
    </row>
    <row r="76" spans="2:16">
      <c r="B76" s="135"/>
      <c r="C76" s="54"/>
      <c r="H76" s="48" t="s">
        <v>79</v>
      </c>
      <c r="O76" s="53"/>
      <c r="P76" s="136"/>
    </row>
    <row r="77" spans="2:16" ht="13.5">
      <c r="B77" s="135"/>
      <c r="C77" s="60" t="s">
        <v>80</v>
      </c>
      <c r="D77" s="128"/>
      <c r="E77" s="128"/>
      <c r="F77" s="128"/>
      <c r="G77" s="128"/>
      <c r="H77" s="128"/>
      <c r="I77" s="128"/>
      <c r="J77" s="128"/>
      <c r="K77" s="128"/>
      <c r="L77" s="128"/>
      <c r="M77" s="128"/>
      <c r="N77" s="128"/>
      <c r="O77" s="59"/>
      <c r="P77" s="136"/>
    </row>
    <row r="78" spans="2:16">
      <c r="B78" s="135"/>
      <c r="C78" s="481"/>
      <c r="D78" s="482"/>
      <c r="E78" s="482"/>
      <c r="F78" s="482"/>
      <c r="G78" s="482"/>
      <c r="H78" s="482"/>
      <c r="I78" s="482"/>
      <c r="J78" s="482"/>
      <c r="K78" s="482"/>
      <c r="L78" s="482"/>
      <c r="M78" s="482"/>
      <c r="N78" s="482"/>
      <c r="O78" s="483"/>
      <c r="P78" s="136"/>
    </row>
    <row r="79" spans="2:16">
      <c r="B79" s="135"/>
      <c r="C79" s="481"/>
      <c r="D79" s="482"/>
      <c r="E79" s="482"/>
      <c r="F79" s="482"/>
      <c r="G79" s="482"/>
      <c r="H79" s="482"/>
      <c r="I79" s="482"/>
      <c r="J79" s="482"/>
      <c r="K79" s="482"/>
      <c r="L79" s="482"/>
      <c r="M79" s="482"/>
      <c r="N79" s="482"/>
      <c r="O79" s="483"/>
      <c r="P79" s="136"/>
    </row>
    <row r="80" spans="2:16">
      <c r="B80" s="135"/>
      <c r="C80" s="57"/>
      <c r="D80" s="140"/>
      <c r="E80" s="140"/>
      <c r="F80" s="140"/>
      <c r="G80" s="140"/>
      <c r="H80" s="140"/>
      <c r="I80" s="140"/>
      <c r="J80" s="140"/>
      <c r="K80" s="140"/>
      <c r="L80" s="140"/>
      <c r="M80" s="140"/>
      <c r="N80" s="140"/>
      <c r="O80" s="51"/>
      <c r="P80" s="136"/>
    </row>
    <row r="81" spans="2:16">
      <c r="B81" s="135"/>
      <c r="C81" s="58" t="s">
        <v>81</v>
      </c>
      <c r="D81" s="140"/>
      <c r="E81" s="140"/>
      <c r="F81" s="140"/>
      <c r="G81" s="140"/>
      <c r="H81" s="140"/>
      <c r="I81" s="140"/>
      <c r="J81" s="140"/>
      <c r="K81" s="140"/>
      <c r="L81" s="140"/>
      <c r="M81" s="140"/>
      <c r="N81" s="140"/>
      <c r="O81" s="51"/>
      <c r="P81" s="136"/>
    </row>
    <row r="82" spans="2:16" ht="12.75" customHeight="1">
      <c r="B82" s="135"/>
      <c r="C82" s="478" t="s">
        <v>82</v>
      </c>
      <c r="D82" s="479"/>
      <c r="E82" s="479"/>
      <c r="F82" s="479"/>
      <c r="G82" s="479"/>
      <c r="H82" s="479"/>
      <c r="I82" s="479"/>
      <c r="J82" s="479"/>
      <c r="K82" s="479"/>
      <c r="L82" s="479"/>
      <c r="M82" s="479"/>
      <c r="N82" s="479"/>
      <c r="O82" s="480"/>
      <c r="P82" s="136"/>
    </row>
    <row r="83" spans="2:16">
      <c r="B83" s="135"/>
      <c r="C83" s="478"/>
      <c r="D83" s="479"/>
      <c r="E83" s="479"/>
      <c r="F83" s="479"/>
      <c r="G83" s="479"/>
      <c r="H83" s="479"/>
      <c r="I83" s="479"/>
      <c r="J83" s="479"/>
      <c r="K83" s="479"/>
      <c r="L83" s="479"/>
      <c r="M83" s="479"/>
      <c r="N83" s="479"/>
      <c r="O83" s="480"/>
      <c r="P83" s="136"/>
    </row>
    <row r="84" spans="2:16" ht="12.95" customHeight="1">
      <c r="B84" s="135"/>
      <c r="C84" s="478" t="s">
        <v>83</v>
      </c>
      <c r="D84" s="479"/>
      <c r="E84" s="479"/>
      <c r="F84" s="479"/>
      <c r="G84" s="479"/>
      <c r="H84" s="479"/>
      <c r="I84" s="479"/>
      <c r="J84" s="479"/>
      <c r="K84" s="479"/>
      <c r="L84" s="479"/>
      <c r="M84" s="479"/>
      <c r="N84" s="479"/>
      <c r="O84" s="480"/>
      <c r="P84" s="136"/>
    </row>
    <row r="85" spans="2:16">
      <c r="B85" s="135"/>
      <c r="C85" s="478"/>
      <c r="D85" s="479"/>
      <c r="E85" s="479"/>
      <c r="F85" s="479"/>
      <c r="G85" s="479"/>
      <c r="H85" s="479"/>
      <c r="I85" s="479"/>
      <c r="J85" s="479"/>
      <c r="K85" s="479"/>
      <c r="L85" s="479"/>
      <c r="M85" s="479"/>
      <c r="N85" s="479"/>
      <c r="O85" s="480"/>
      <c r="P85" s="136"/>
    </row>
    <row r="86" spans="2:16">
      <c r="B86" s="135"/>
      <c r="C86" s="57"/>
      <c r="D86" s="140"/>
      <c r="E86" s="140"/>
      <c r="F86" s="140"/>
      <c r="G86" s="140"/>
      <c r="H86" s="140"/>
      <c r="I86" s="140"/>
      <c r="J86" s="140"/>
      <c r="K86" s="140"/>
      <c r="L86" s="140"/>
      <c r="M86" s="140"/>
      <c r="N86" s="140"/>
      <c r="O86" s="51"/>
      <c r="P86" s="136"/>
    </row>
    <row r="87" spans="2:16">
      <c r="B87" s="135"/>
      <c r="C87" s="54"/>
      <c r="H87" s="56" t="s">
        <v>75</v>
      </c>
      <c r="O87" s="53"/>
      <c r="P87" s="136"/>
    </row>
    <row r="88" spans="2:16">
      <c r="B88" s="135"/>
      <c r="C88" s="54"/>
      <c r="H88" s="48" t="s">
        <v>76</v>
      </c>
      <c r="I88" s="55"/>
      <c r="J88" s="55"/>
      <c r="K88" s="55"/>
      <c r="O88" s="53"/>
      <c r="P88" s="136"/>
    </row>
    <row r="89" spans="2:16">
      <c r="B89" s="135"/>
      <c r="C89" s="54"/>
      <c r="H89" s="48" t="s">
        <v>84</v>
      </c>
      <c r="I89" s="141"/>
      <c r="J89" s="141"/>
      <c r="K89" s="141"/>
      <c r="O89" s="53"/>
      <c r="P89" s="136"/>
    </row>
    <row r="90" spans="2:16">
      <c r="B90" s="135"/>
      <c r="C90" s="52"/>
      <c r="D90" s="140"/>
      <c r="E90" s="140"/>
      <c r="F90" s="140"/>
      <c r="G90" s="140"/>
      <c r="H90" s="48" t="s">
        <v>78</v>
      </c>
      <c r="L90" s="140"/>
      <c r="M90" s="140"/>
      <c r="N90" s="140"/>
      <c r="O90" s="51"/>
      <c r="P90" s="136"/>
    </row>
    <row r="91" spans="2:16" ht="17.25" customHeight="1">
      <c r="B91" s="135"/>
      <c r="C91" s="50"/>
      <c r="D91" s="142"/>
      <c r="E91" s="142"/>
      <c r="K91" s="470"/>
      <c r="L91" s="470"/>
      <c r="M91" s="470"/>
      <c r="N91" s="470"/>
      <c r="O91" s="471"/>
      <c r="P91" s="136"/>
    </row>
    <row r="92" spans="2:16" ht="18.75" customHeight="1" thickBot="1">
      <c r="B92" s="135"/>
      <c r="C92" s="474"/>
      <c r="D92" s="475"/>
      <c r="E92" s="475"/>
      <c r="F92" s="49"/>
      <c r="G92" s="49"/>
      <c r="H92" s="49"/>
      <c r="I92" s="49"/>
      <c r="J92" s="49"/>
      <c r="K92" s="472"/>
      <c r="L92" s="472"/>
      <c r="M92" s="472"/>
      <c r="N92" s="472"/>
      <c r="O92" s="473"/>
      <c r="P92" s="136"/>
    </row>
    <row r="93" spans="2:16" ht="13.5" thickBot="1">
      <c r="B93" s="143"/>
      <c r="C93" s="144"/>
      <c r="D93" s="144"/>
      <c r="E93" s="144"/>
      <c r="F93" s="144"/>
      <c r="G93" s="144"/>
      <c r="H93" s="144"/>
      <c r="I93" s="144"/>
      <c r="J93" s="144"/>
      <c r="K93" s="144"/>
      <c r="L93" s="144"/>
      <c r="M93" s="144"/>
      <c r="N93" s="144"/>
      <c r="O93" s="144"/>
      <c r="P93" s="145"/>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PRESUPUESTO OFICIAL (Entidad)</vt:lpstr>
      <vt:lpstr>PROPUESTA ECONOMICA(Proponente)</vt:lpstr>
      <vt:lpstr>APU (Entidad)</vt:lpstr>
      <vt:lpstr>INDICAR CÓDIGO DEL ITEM DE PAGO</vt:lpstr>
      <vt:lpstr>'APU (Entidad)'!Área_de_impresión</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Juan Camilo Uribe Tamayo</cp:lastModifiedBy>
  <cp:revision/>
  <cp:lastPrinted>2020-02-14T22:15:33Z</cp:lastPrinted>
  <dcterms:created xsi:type="dcterms:W3CDTF">2006-06-27T16:47:25Z</dcterms:created>
  <dcterms:modified xsi:type="dcterms:W3CDTF">2026-05-22T14:55:38Z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