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icbfgob-my.sharepoint.com/personal/mario_alba_icbf_gov_co/Documents/Documentos/PROYECTOS ICBF/2026-CZ ENGATIVA/2026-05-14-PROCESO INTERVENTORIA CZ ENGATIVÁ - MINIMA/"/>
    </mc:Choice>
  </mc:AlternateContent>
  <xr:revisionPtr revIDLastSave="276" documentId="13_ncr:1_{36F2D608-CB04-43CC-832D-2D9C878175F3}" xr6:coauthVersionLast="47" xr6:coauthVersionMax="47" xr10:uidLastSave="{7670AD2A-558B-488E-964E-DAB688C843EC}"/>
  <bookViews>
    <workbookView xWindow="-105" yWindow="0" windowWidth="14610" windowHeight="15585" xr2:uid="{79FFC2C1-1544-4276-BDD8-ACA5F7C9BBA9}"/>
  </bookViews>
  <sheets>
    <sheet name="PRESUPUESTO OFICIAL"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__123Graph_Aｸﾞﾗﾌ_7" localSheetId="0" hidden="1">#REF!</definedName>
    <definedName name="_1__123Graph_Aｸﾞﾗﾌ_7" hidden="1">#REF!</definedName>
    <definedName name="_112233" localSheetId="0" hidden="1">#REF!</definedName>
    <definedName name="_112233" hidden="1">#REF!</definedName>
    <definedName name="_112277" localSheetId="0" hidden="1">#REF!</definedName>
    <definedName name="_112277" hidden="1">#REF!</definedName>
    <definedName name="_12__123Graph_BCHART_5" localSheetId="0" hidden="1">[1]MEX95IB!#REF!</definedName>
    <definedName name="_12__123Graph_BCHART_5" hidden="1">[1]MEX95IB!#REF!</definedName>
    <definedName name="_1222" localSheetId="0" hidden="1">#REF!</definedName>
    <definedName name="_1222" hidden="1">#REF!</definedName>
    <definedName name="_13__123Graph_Bｸﾞﾗﾌ_7" localSheetId="0" hidden="1">#REF!</definedName>
    <definedName name="_13__123Graph_Bｸﾞﾗﾌ_7" hidden="1">#REF!</definedName>
    <definedName name="_14__123Graph_Cｸﾞﾗﾌ_7" localSheetId="0" hidden="1">#REF!</definedName>
    <definedName name="_14__123Graph_Cｸﾞﾗﾌ_7" hidden="1">#REF!</definedName>
    <definedName name="_15__123Graph_Dｸﾞﾗﾌ_7" localSheetId="0" hidden="1">#REF!</definedName>
    <definedName name="_15__123Graph_Dｸﾞﾗﾌ_7" hidden="1">#REF!</definedName>
    <definedName name="_16__123Graph_Eｸﾞﾗﾌ_7" localSheetId="0" hidden="1">#REF!</definedName>
    <definedName name="_16__123Graph_Eｸﾞﾗﾌ_7" hidden="1">#REF!</definedName>
    <definedName name="_17__123Graph_Fｸﾞﾗﾌ_7" localSheetId="0" hidden="1">#REF!</definedName>
    <definedName name="_17__123Graph_Fｸﾞﾗﾌ_7" hidden="1">#REF!</definedName>
    <definedName name="_21" localSheetId="0" hidden="1">#REF!</definedName>
    <definedName name="_21" hidden="1">#REF!</definedName>
    <definedName name="_25" localSheetId="0" hidden="1">#REF!</definedName>
    <definedName name="_25" hidden="1">#REF!</definedName>
    <definedName name="_29" localSheetId="0" hidden="1">#REF!</definedName>
    <definedName name="_29" hidden="1">#REF!</definedName>
    <definedName name="_456" localSheetId="0" hidden="1">{0,#N/A,FALSE,0;0,#N/A,FALSE,0;0,#N/A,FALSE,0;0,#N/A,FALSE,0;0,#N/A,FALSE,0;0,#N/A,FALSE,0}</definedName>
    <definedName name="_456" hidden="1">{0,#N/A,FALSE,0;0,#N/A,FALSE,0;0,#N/A,FALSE,0;0,#N/A,FALSE,0;0,#N/A,FALSE,0;0,#N/A,FALSE,0}</definedName>
    <definedName name="_Fill" localSheetId="0" hidden="1">#REF!</definedName>
    <definedName name="_Fill" hidden="1">#REF!</definedName>
    <definedName name="_xlnm._FilterDatabase" localSheetId="0" hidden="1">'PRESUPUESTO OFICIAL'!#REF!</definedName>
    <definedName name="_xlnm._FilterDatabase" hidden="1">#REF!</definedName>
    <definedName name="_GRUPO" hidden="1">{#N/A,#N/A,FALSE,"POLONNA 8";#N/A,#N/A,FALSE,"POLONNA 7";#N/A,#N/A,FALSE,"POLONNA 6";#N/A,#N/A,FALSE,"POLONNA 5 ";#N/A,#N/A,FALSE,"POLONNA 3";#N/A,#N/A,FALSE,"POLONNA 4";#N/A,#N/A,FALSE,"POLONNA 2";#N/A,#N/A,FALSE,"POLONNA 1"}</definedName>
    <definedName name="_NDC1" localSheetId="0" hidden="1">{"'内訳表'!$B$2:$N$64"}</definedName>
    <definedName name="_NDC1" hidden="1">{"'内訳表'!$B$2:$N$64"}</definedName>
    <definedName name="_Order1" hidden="1">0</definedName>
    <definedName name="_Order2" hidden="1">255</definedName>
    <definedName name="_r3d" localSheetId="0"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0" hidden="1">#REF!</definedName>
    <definedName name="aaaa" hidden="1">#REF!</definedName>
    <definedName name="ABF" localSheetId="0" hidden="1">#REF!</definedName>
    <definedName name="ABF" hidden="1">#REF!</definedName>
    <definedName name="AccessDatabase" hidden="1">"C:\My Documents\New MMR\INPUT.mdb"</definedName>
    <definedName name="ACCV" localSheetId="0" hidden="1">#REF!</definedName>
    <definedName name="ACCV" hidden="1">#REF!</definedName>
    <definedName name="ADSF" localSheetId="0" hidden="1">#REF!</definedName>
    <definedName name="ADSF" hidden="1">#REF!</definedName>
    <definedName name="afdgbva" localSheetId="0" hidden="1">{#N/A,#N/A,TRUE,"Report"}</definedName>
    <definedName name="afdgbva" hidden="1">{#N/A,#N/A,TRUE,"Report"}</definedName>
    <definedName name="aga" localSheetId="0" hidden="1">{#N/A,#N/A,TRUE,"Report"}</definedName>
    <definedName name="aga" hidden="1">{#N/A,#N/A,TRUE,"Report"}</definedName>
    <definedName name="AGHFD" localSheetId="0" hidden="1">#REF!</definedName>
    <definedName name="AGHFD" hidden="1">#REF!</definedName>
    <definedName name="ALMUERZO" localSheetId="0">'[3]Resumen Preparaciones'!$C$52:$C$113</definedName>
    <definedName name="ALMUERZO">'[4]Resumen Preparaciones'!$C$52:$C$113</definedName>
    <definedName name="almuerzocena" localSheetId="0">'[3]Resumen Preparaciones'!$C$52:$C$141</definedName>
    <definedName name="almuerzocena">'[4]Resumen Preparaciones'!$C$52:$C$141</definedName>
    <definedName name="año1">[2]CONFIGURACIÓN!$F$9</definedName>
    <definedName name="_xlnm.Print_Area" localSheetId="0">'PRESUPUESTO OFICIAL'!$A$1:$J$99</definedName>
    <definedName name="ATGHH" localSheetId="0" hidden="1">#REF!</definedName>
    <definedName name="ATGHH" hidden="1">#REF!</definedName>
    <definedName name="AVBC" localSheetId="0" hidden="1">#REF!</definedName>
    <definedName name="AVBC" hidden="1">#REF!</definedName>
    <definedName name="AXCC" localSheetId="0" hidden="1">#REF!</definedName>
    <definedName name="AXCC" hidden="1">#REF!</definedName>
    <definedName name="AXX" localSheetId="0" hidden="1">#REF!</definedName>
    <definedName name="AXX" hidden="1">#REF!</definedName>
    <definedName name="Aグラフ" localSheetId="0" hidden="1">#REF!</definedName>
    <definedName name="Aグラフ" hidden="1">#REF!</definedName>
    <definedName name="badb" localSheetId="0"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n" localSheetId="0" hidden="1">{"'内訳表'!$B$2:$N$64"}</definedName>
    <definedName name="bn" hidden="1">{"'内訳表'!$B$2:$N$64"}</definedName>
    <definedName name="Ｂグラフ" localSheetId="0" hidden="1">#REF!</definedName>
    <definedName name="Ｂグラフ" hidden="1">#REF!</definedName>
    <definedName name="CALENDARIO">[2]CALENDARIO!$B$6:$H$161</definedName>
    <definedName name="Calidad" localSheetId="0">[5]PERSONAL!$P$58</definedName>
    <definedName name="Calidad">[6]PERSONAL!$P$58</definedName>
    <definedName name="Campamento" localSheetId="0">[5]PERSONAL!$P$122</definedName>
    <definedName name="Campamento">[6]PERSONAL!$P$122</definedName>
    <definedName name="Ｃグラフ" localSheetId="0" hidden="1">#REF!</definedName>
    <definedName name="Ｃグラフ" hidden="1">#REF!</definedName>
    <definedName name="dasd" localSheetId="0" hidden="1">#REF!</definedName>
    <definedName name="dasd" hidden="1">#REF!</definedName>
    <definedName name="Decision" localSheetId="0">[7]lista!$A$6:$A$7</definedName>
    <definedName name="Decision">[8]lista!$A$6:$A$7</definedName>
    <definedName name="desayuno" localSheetId="0">'[3]Resumen Preparaciones'!$C$5:$C$50</definedName>
    <definedName name="desayuno">'[4]Resumen Preparaciones'!$C$5:$C$50</definedName>
    <definedName name="DESAYUNOS" localSheetId="0">'[3]Resumen Preparaciones'!$C$5:$C$33</definedName>
    <definedName name="DESAYUNOS">'[4]Resumen Preparaciones'!$C$5:$C$33</definedName>
    <definedName name="DFG" localSheetId="0" hidden="1">#REF!</definedName>
    <definedName name="DFG" hidden="1">#REF!</definedName>
    <definedName name="dfgd56" localSheetId="0" hidden="1">{0,#N/A,FALSE,0;0,#N/A,FALSE,0;0,#N/A,FALSE,0;0,#N/A,FALSE,0;0,#N/A,FALSE,0;0,#N/A,FALSE,0}</definedName>
    <definedName name="dfgd56" hidden="1">{0,#N/A,FALSE,0;0,#N/A,FALSE,0;0,#N/A,FALSE,0;0,#N/A,FALSE,0;0,#N/A,FALSE,0;0,#N/A,FALSE,0}</definedName>
    <definedName name="DFGH" localSheetId="0" hidden="1">#REF!</definedName>
    <definedName name="DFGH" hidden="1">#REF!</definedName>
    <definedName name="DFSG" localSheetId="0" hidden="1">#REF!</definedName>
    <definedName name="DFSG" hidden="1">#REF!</definedName>
    <definedName name="dgb" localSheetId="0" hidden="1">{"'内訳表'!$B$2:$N$64"}</definedName>
    <definedName name="dgb" hidden="1">{"'内訳表'!$B$2:$N$64"}</definedName>
    <definedName name="dhb" localSheetId="0" hidden="1">{"'内訳表'!$B$2:$N$64"}</definedName>
    <definedName name="dhb" hidden="1">{"'内訳表'!$B$2:$N$64"}</definedName>
    <definedName name="dszgre" localSheetId="0"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0" hidden="1">#REF!</definedName>
    <definedName name="Ｄグラフ" hidden="1">#REF!</definedName>
    <definedName name="eagrbve" localSheetId="0" hidden="1">{"'内訳表'!$B$2:$N$64"}</definedName>
    <definedName name="eagrbve" hidden="1">{"'内訳表'!$B$2:$N$64"}</definedName>
    <definedName name="eargbwrg" localSheetId="0" hidden="1">{"'内訳表'!$B$2:$N$64"}</definedName>
    <definedName name="eargbwrg" hidden="1">{"'内訳表'!$B$2:$N$64"}</definedName>
    <definedName name="EE" localSheetId="0"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nsayos" localSheetId="0">[5]PERSONAL!$P$100</definedName>
    <definedName name="Ensayos">[6]PERSONAL!$P$100</definedName>
    <definedName name="Estrategia" localSheetId="0">[9]Tablas!$F$2:$F$34</definedName>
    <definedName name="Estrategia">[10]Tablas!$F$2:$F$34</definedName>
    <definedName name="ET" localSheetId="0"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0" hidden="1">#REF!</definedName>
    <definedName name="Ｅグラフ" hidden="1">#REF!</definedName>
    <definedName name="fbvdv" localSheetId="0"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0" hidden="1">#REF!</definedName>
    <definedName name="FDG" hidden="1">#REF!</definedName>
    <definedName name="fecha_fin_servicio">[2]CONFIGURACIÓN!$C$10</definedName>
    <definedName name="fecha_inicio_servicio">[2]CONFIGURACIÓN!$C$9</definedName>
    <definedName name="ff" localSheetId="0" hidden="1">{#N/A,#N/A,TRUE,"Report"}</definedName>
    <definedName name="ff" hidden="1">{#N/A,#N/A,TRUE,"Report"}</definedName>
    <definedName name="FFF" localSheetId="0"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0" hidden="1">{"'内訳表'!$B$2:$N$64"}</definedName>
    <definedName name="fgsznzfd" hidden="1">{"'内訳表'!$B$2:$N$64"}</definedName>
    <definedName name="fgxnbf" localSheetId="0"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SDFSD" localSheetId="0" hidden="1">{0,#N/A,FALSE,0;0,#N/A,FALSE,0;0,#N/A,FALSE,0;0,#N/A,FALSE,0;0,#N/A,FALSE,0;0,#N/A,FALSE,0}</definedName>
    <definedName name="FSDFSD" hidden="1">{0,#N/A,FALSE,0;0,#N/A,FALSE,0;0,#N/A,FALSE,0;0,#N/A,FALSE,0;0,#N/A,FALSE,0;0,#N/A,FALSE,0}</definedName>
    <definedName name="fsmnfs" localSheetId="0"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0">[9]Tablas!$D$2:$D$10</definedName>
    <definedName name="Fuente">[10]Tablas!$D$2:$D$10</definedName>
    <definedName name="Ｆグラフ" localSheetId="0" hidden="1">#REF!</definedName>
    <definedName name="Ｆグラフ" hidden="1">#REF!</definedName>
    <definedName name="GANA">'[11]20_LP2_G2'!$S$5</definedName>
    <definedName name="GANA1">'[12]DIAG Grupo 1'!$R$13</definedName>
    <definedName name="GANA2">'[12]DIAG Grupo 2'!$R$12</definedName>
    <definedName name="gbvREDSAb" localSheetId="0"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0" hidden="1">#REF!</definedName>
    <definedName name="GFH" hidden="1">#REF!</definedName>
    <definedName name="Grupo">{0,#N/A,FALSE,0;0,#N/A,FALSE,0;0,#N/A,FALSE,0;0,#N/A,FALSE,0;0,#N/A,FALSE,0;0,#N/A,FALSE,0}</definedName>
    <definedName name="hhjn" localSheetId="0"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0"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0"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0" hidden="1">{#N/A,#N/A,TRUE,"Report"}</definedName>
    <definedName name="hmstj" hidden="1">{#N/A,#N/A,TRUE,"Report"}</definedName>
    <definedName name="hnfg" localSheetId="0"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localSheetId="0" hidden="1">{"'内訳表'!$B$2:$N$64"}</definedName>
    <definedName name="hsf" hidden="1">{"'内訳表'!$B$2:$N$64"}</definedName>
    <definedName name="HTML_CodePage" hidden="1">932</definedName>
    <definedName name="HTML_Control" localSheetId="0"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localSheetId="0" hidden="1">{"'内訳表'!$B$2:$N$64"}</definedName>
    <definedName name="ii" hidden="1">{"'内訳表'!$B$2:$N$64"}</definedName>
    <definedName name="Info_Prazo_do_contrato">[13]Seletor!$C$13</definedName>
    <definedName name="IVASobreUtilidad" localSheetId="0">[5]IMPUESTOS!$E$16</definedName>
    <definedName name="IVASobreUtilidad">[6]IMPUESTOS!$E$16</definedName>
    <definedName name="JGJ" localSheetId="0" hidden="1">{0,#N/A,FALSE,0;0,#N/A,FALSE,0;0,#N/A,FALSE,0;0,#N/A,FALSE,0;0,#N/A,FALSE,0;0,#N/A,FALSE,0}</definedName>
    <definedName name="JGJ" hidden="1">{0,#N/A,FALSE,0;0,#N/A,FALSE,0;0,#N/A,FALSE,0;0,#N/A,FALSE,0;0,#N/A,FALSE,0;0,#N/A,FALSE,0}</definedName>
    <definedName name="l" localSheetId="0"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IST_LP">[11]EM_OCT2020!$HM$11:$HM$19</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cro" localSheetId="0" hidden="1">#REF!</definedName>
    <definedName name="macro" hidden="1">#REF!</definedName>
    <definedName name="margen">'[2]Cash Flow (COP)'!$O$68</definedName>
    <definedName name="markup_infra">[2]DASHBOARD!$D$20</definedName>
    <definedName name="mdgh" localSheetId="0" hidden="1">{"'内訳表'!$B$2:$N$64"}</definedName>
    <definedName name="mdgh" hidden="1">{"'内訳表'!$B$2:$N$64"}</definedName>
    <definedName name="MEDIDASTC">[11]EM_OCT2020!$HL$11:$HL$15</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0">BASE DE [14]DATOS!$B$2:$B$2</definedName>
    <definedName name="MmExcelLinker_A12B55A7_9F67_4A31_8ABE_1C1F4218B5AF">BASE DE [14]DATOS!$B$2:$B$2</definedName>
    <definedName name="mmm" localSheetId="0"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'[15]Cons Cotizac - Examenes médicos'!$M$12:$R$12</definedName>
    <definedName name="ndc" localSheetId="0" hidden="1">{"'内訳表'!$B$2:$N$64"}</definedName>
    <definedName name="ndc" hidden="1">{"'内訳表'!$B$2:$N$64"}</definedName>
    <definedName name="NoFacturable" localSheetId="0">[5]PERSONAL!$P$46</definedName>
    <definedName name="NoFacturable">[6]PERSONAL!$P$46</definedName>
    <definedName name="normal" localSheetId="0" hidden="1">#REF!</definedName>
    <definedName name="normal" hidden="1">#REF!</definedName>
    <definedName name="normal2" localSheetId="0" hidden="1">#REF!</definedName>
    <definedName name="normal2" hidden="1">#REF!</definedName>
    <definedName name="normal3" localSheetId="0" hidden="1">#REF!</definedName>
    <definedName name="normal3" hidden="1">#REF!</definedName>
    <definedName name="normal4" localSheetId="0" hidden="1">#REF!</definedName>
    <definedName name="normal4" hidden="1">#REF!</definedName>
    <definedName name="normal5" localSheetId="0" hidden="1">#REF!</definedName>
    <definedName name="normal5" hidden="1">#REF!</definedName>
    <definedName name="normal6" localSheetId="0" hidden="1">#REF!</definedName>
    <definedName name="normal6" hidden="1">#REF!</definedName>
    <definedName name="Objetivos" localSheetId="0">[9]Tablas!$E$2:$E$17</definedName>
    <definedName name="Objetivos">[10]Tablas!$E$2:$E$17</definedName>
    <definedName name="Oficina" localSheetId="0">[5]PERSONAL!$P$69</definedName>
    <definedName name="Oficina">[6]PERSONAL!$P$69</definedName>
    <definedName name="oo" localSheetId="0" hidden="1">{"'内訳表'!$B$2:$N$64"}</definedName>
    <definedName name="oo" hidden="1">{"'内訳表'!$B$2:$N$64"}</definedName>
    <definedName name="PARTICIPACION" localSheetId="0">[7]lista!$A$15:$A$17</definedName>
    <definedName name="PARTICIPACION">[8]lista!$A$15:$A$17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'[16]SALARIO DE REFERENCIA'!$B$7:$B$121</definedName>
    <definedName name="perfiles">'[17]SALARIO DE REFERENCIA'!$B$7:$B$121</definedName>
    <definedName name="pilares" localSheetId="0">[9]Tablas!$G$2:$G$6</definedName>
    <definedName name="pilares">[10]Tablas!$G$2:$G$6</definedName>
    <definedName name="Procedencia" localSheetId="0">[7]lista!$A$2:$A$3</definedName>
    <definedName name="Procedencia">[8]lista!$A$2:$A$3</definedName>
    <definedName name="productosdef" localSheetId="0">'[3]Precios Alimentos'!$A$5031:$A$5730</definedName>
    <definedName name="productosdef">'[4]Precios Alimentos'!$A$5031:$A$5730</definedName>
    <definedName name="Profesional" localSheetId="0">[5]PERSONAL!$P$12</definedName>
    <definedName name="Profesional">[6]PERSONAL!$P$12</definedName>
    <definedName name="reahgbaerg" localSheetId="0" hidden="1">{"'内訳表'!$B$2:$N$64"}</definedName>
    <definedName name="reahgbaerg" hidden="1">{"'内訳表'!$B$2:$N$64"}</definedName>
    <definedName name="res" localSheetId="0"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0">#REF!</definedName>
    <definedName name="RESPUESTAS">#REF!</definedName>
    <definedName name="rggvs" localSheetId="0" hidden="1">{"'内訳表'!$B$2:$N$64"}</definedName>
    <definedName name="rggvs" hidden="1">{"'内訳表'!$B$2:$N$64"}</definedName>
    <definedName name="rnrsy" localSheetId="0" hidden="1">{#N/A,#N/A,TRUE,"Report"}</definedName>
    <definedName name="rnrsy" hidden="1">{#N/A,#N/A,TRUE,"Report"}</definedName>
    <definedName name="rrr" localSheetId="0"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alariosref" localSheetId="0">'[18]Salarios de Referencia'!$B$7:$B$120</definedName>
    <definedName name="salariosref">'[19]Salarios de Referencia'!$B$7:$B$120</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0" hidden="1">[1]MEX95IB!#REF!</definedName>
    <definedName name="SDFGFH" hidden="1">[1]MEX95IB!#REF!</definedName>
    <definedName name="sencount" hidden="1">2</definedName>
    <definedName name="sfgm" localSheetId="0" hidden="1">{#N/A,#N/A,TRUE,"Report"}</definedName>
    <definedName name="sfgm" hidden="1">{#N/A,#N/A,TRUE,"Report"}</definedName>
    <definedName name="su" localSheetId="0"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giura" localSheetId="0" hidden="1">{"'内訳表'!$B$2:$N$64"}</definedName>
    <definedName name="sugiura" hidden="1">{"'内訳表'!$B$2:$N$64"}</definedName>
    <definedName name="Tecnico" localSheetId="0">[5]PERSONAL!$P$34</definedName>
    <definedName name="Tecnico">[6]PERSONAL!$P$34</definedName>
    <definedName name="tipo" localSheetId="0">[7]lista!$A$11:$A$13</definedName>
    <definedName name="tipo">[8]lista!$A$11:$A$13</definedName>
    <definedName name="tipodeanalisis" localSheetId="0">'[3]Analisis microbiologico'!$A$110:$A$182</definedName>
    <definedName name="tipodeanalisis">'[4]Analisis microbiologico'!$A$110:$A$182</definedName>
    <definedName name="_xlnm.Print_Titles" localSheetId="0">'PRESUPUESTO OFICIAL'!$B:$D,'PRESUPUESTO OFICIAL'!$2:$7</definedName>
    <definedName name="TotalImpuestosObra" localSheetId="0">[5]IMPUESTOS!$F$10</definedName>
    <definedName name="TotalImpuestosObra">[6]IMPUESTOS!$F$10</definedName>
    <definedName name="Tramite" localSheetId="0">[5]PERSONAL!$P$88</definedName>
    <definedName name="Tramite">[6]PERSONAL!$P$88</definedName>
    <definedName name="tta" localSheetId="0"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'[2]DATOS ENTRADA'!$E$1</definedName>
    <definedName name="v" localSheetId="0" hidden="1">#REF!</definedName>
    <definedName name="v" hidden="1">#REF!</definedName>
    <definedName name="venc">'[2]Cash Flow (COP)'!$D$10</definedName>
    <definedName name="Viajes" localSheetId="0">[5]PERSONAL!$P$93</definedName>
    <definedName name="Viajes">[6]PERSONAL!$P$93</definedName>
    <definedName name="whrt" localSheetId="0" hidden="1">{"'内訳表'!$B$2:$N$64"}</definedName>
    <definedName name="whrt" hidden="1">{"'内訳表'!$B$2:$N$64"}</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0"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0"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0"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0" hidden="1">{#N/A,#N/A,TRUE,"Report"}</definedName>
    <definedName name="wrn.Capacity._.Calculations._.for._.FM3." hidden="1">{#N/A,#N/A,TRUE,"Report"}</definedName>
    <definedName name="wrn.GGP1." localSheetId="0" hidden="1">{#N/A,#N/A,TRUE,"TOT-GGRAL";#N/A,#N/A,TRUE,"G1000";#N/A,#N/A,TRUE,"G1200";#N/A,#N/A,TRUE,"G1400"}</definedName>
    <definedName name="wrn.GGP1." hidden="1">{#N/A,#N/A,TRUE,"TOT-GGRAL";#N/A,#N/A,TRUE,"G1000";#N/A,#N/A,TRUE,"G1200";#N/A,#N/A,TRUE,"G1400"}</definedName>
    <definedName name="wrn.GGP2." localSheetId="0" hidden="1">{#N/A,#N/A,TRUE,"TOT-GGRAL";#N/A,#N/A,TRUE,"G1000";#N/A,#N/A,TRUE,"G1200";#N/A,#N/A,TRUE,"G1400"}</definedName>
    <definedName name="wrn.GGP2." hidden="1">{#N/A,#N/A,TRUE,"TOT-GGRAL";#N/A,#N/A,TRUE,"G1000";#N/A,#N/A,TRUE,"G1200";#N/A,#N/A,TRUE,"G1400"}</definedName>
    <definedName name="wrn.GGP3." localSheetId="0" hidden="1">{#N/A,#N/A,TRUE,"TOT-GGRAL";#N/A,#N/A,TRUE,"G1000";#N/A,#N/A,TRUE,"G1200";#N/A,#N/A,TRUE,"G1400"}</definedName>
    <definedName name="wrn.GGP3." hidden="1">{#N/A,#N/A,TRUE,"TOT-GGRAL";#N/A,#N/A,TRUE,"G1000";#N/A,#N/A,TRUE,"G1200";#N/A,#N/A,TRUE,"G1400"}</definedName>
    <definedName name="wrn.GGP4." localSheetId="0" hidden="1">{#N/A,#N/A,TRUE,"TOT-GGRAL";#N/A,#N/A,TRUE,"G1000";#N/A,#N/A,TRUE,"G1200";#N/A,#N/A,TRUE,"G1400"}</definedName>
    <definedName name="wrn.GGP4." hidden="1">{#N/A,#N/A,TRUE,"TOT-GGRAL";#N/A,#N/A,TRUE,"G1000";#N/A,#N/A,TRUE,"G1200";#N/A,#N/A,TRUE,"G1400"}</definedName>
    <definedName name="wrn.GGP5." localSheetId="0" hidden="1">{#N/A,#N/A,TRUE,"TOT-GGRAL"}</definedName>
    <definedName name="wrn.GGP5." hidden="1">{#N/A,#N/A,TRUE,"TOT-GGRAL"}</definedName>
    <definedName name="wrn.julio24." localSheetId="0" hidden="1">{#N/A,#N/A,FALSE,"310.1";#N/A,#N/A,FALSE,"321.1";#N/A,#N/A,FALSE,"320.3";#N/A,#N/A,FALSE,"330.1"}</definedName>
    <definedName name="wrn.julio24." hidden="1">{#N/A,#N/A,FALSE,"310.1";#N/A,#N/A,FALSE,"321.1";#N/A,#N/A,FALSE,"320.3";#N/A,#N/A,FALSE,"330.1"}</definedName>
    <definedName name="wrn.LPU._.MG." localSheetId="0"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0"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0" hidden="1">{#N/A,#N/A,TRUE,"Report"}</definedName>
    <definedName name="ww" hidden="1">{#N/A,#N/A,TRUE,"Report"}</definedName>
    <definedName name="x" localSheetId="0">[7]lista!$A$11:$A$13</definedName>
    <definedName name="x">[8]lista!$A$11:$A$13</definedName>
    <definedName name="xxxx" localSheetId="0" hidden="1">{"'内訳表'!$B$2:$N$64"}</definedName>
    <definedName name="xxxx" hidden="1">{"'内訳表'!$B$2:$N$64"}</definedName>
    <definedName name="z" localSheetId="0" hidden="1">#REF!</definedName>
    <definedName name="z"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hidden="1">#REF!</definedName>
    <definedName name="zzz" localSheetId="0">[20]Listas!$B$2:$B$34</definedName>
    <definedName name="zzz">[21]Listas!$B$2:$B$34</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0" i="2" l="1"/>
  <c r="I63" i="2"/>
  <c r="I76" i="2"/>
  <c r="I69" i="2"/>
  <c r="I79" i="2" l="1"/>
  <c r="I88" i="2" s="1"/>
  <c r="I90" i="2" s="1"/>
  <c r="G23" i="2" l="1"/>
  <c r="G26" i="2"/>
  <c r="G27" i="2"/>
  <c r="I27" i="2" s="1"/>
  <c r="G28" i="2"/>
  <c r="I28" i="2" s="1"/>
  <c r="G29" i="2"/>
  <c r="I29" i="2" s="1"/>
  <c r="G22" i="2"/>
  <c r="I22" i="2" s="1"/>
  <c r="G24" i="2"/>
  <c r="I24" i="2" s="1"/>
  <c r="G25" i="2"/>
  <c r="I25" i="2" s="1"/>
  <c r="I26" i="2"/>
  <c r="I23" i="2"/>
  <c r="I30" i="2" l="1"/>
  <c r="I31" i="2" s="1"/>
  <c r="I32" i="2" s="1"/>
  <c r="C93" i="2" s="1"/>
</calcChain>
</file>

<file path=xl/sharedStrings.xml><?xml version="1.0" encoding="utf-8"?>
<sst xmlns="http://schemas.openxmlformats.org/spreadsheetml/2006/main" count="95" uniqueCount="93">
  <si>
    <t xml:space="preserve">República de Colombia
Instituto Colombiano de Bienestar Familiar
Cecilia de la Fuente de Lleras 
</t>
  </si>
  <si>
    <t xml:space="preserve">Vigencia </t>
  </si>
  <si>
    <t>Plazo de ejecucion estimado (meses) (Nota 1)</t>
  </si>
  <si>
    <t>GRUPO 4</t>
  </si>
  <si>
    <t>TALENTO HUMANO</t>
  </si>
  <si>
    <t>MEDIA GEOMÉTRICA</t>
  </si>
  <si>
    <t>CATEGORÍA DE COSTO</t>
  </si>
  <si>
    <t xml:space="preserve">CARGO </t>
  </si>
  <si>
    <t xml:space="preserve">Tiempo requerido en el proyecto </t>
  </si>
  <si>
    <t xml:space="preserve">% Dedicación en el proyecto </t>
  </si>
  <si>
    <t>Personas Requeridas</t>
  </si>
  <si>
    <t>Factor Multiplicador</t>
  </si>
  <si>
    <t>Salario mes básico</t>
  </si>
  <si>
    <t>Costo Total</t>
  </si>
  <si>
    <t xml:space="preserve">Meses </t>
  </si>
  <si>
    <t>(Periodo de ejecución)</t>
  </si>
  <si>
    <t>Director de Interventoría</t>
  </si>
  <si>
    <t>Residente de Interventoría</t>
  </si>
  <si>
    <t>Inspector SISOMA</t>
  </si>
  <si>
    <t>Abogado</t>
  </si>
  <si>
    <t>VALOR TOTAL TALENTO HUMANO</t>
  </si>
  <si>
    <t>IMPUESTOS</t>
  </si>
  <si>
    <t>IVA</t>
  </si>
  <si>
    <t xml:space="preserve">TOTAL INTERVENTORÍA  = (SUBTOTAL 1 + IMPUESTOS) </t>
  </si>
  <si>
    <t xml:space="preserve"> •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t>
  </si>
  <si>
    <t>Factor multiplicador</t>
  </si>
  <si>
    <t>Objeto</t>
  </si>
  <si>
    <t xml:space="preserve"> Notas</t>
  </si>
  <si>
    <t xml:space="preserve"> Nota 1: Para la conformación del Factor Multiplicador tener en cuenta lo establecido en Art. 114 - 1. Exoneración de aportes del Estatuto Tributario: "Estarán exoneradas del pago de los aportes parafiscales a favor del Servicio Nacional del Aprendizaje (SENA), del Instituto Colombiano de Bienestar Familiar (ICBF) y las cotizaciones al Régimen Contributivo de Salud, las sociedades y personas jurídicas y asimiladas contribuyentes declarantes del impuesto sobre la renta y 
complementarios, correspondientes a los trabajadores que devenguen, individualmente considerados, menos de diez (10) salarios mínimos mensuales legales vigentes. Así mismo las personas naturales empleadoras estarán exoneradas de la obligación de pago de los aportes parafiscales al SENA, al ICBF y al Sistema de Seguridad Social en Salud por los empleados que devenguen menos de diez (10) salarios mínimos legales mensuales vigentes. Lo anterior no aplicará para personas naturales que empleen menos de dos trabajadores, los cuales seguirán obligados a efectuar los aportes de que trata este inciso..."</t>
  </si>
  <si>
    <t>No.</t>
  </si>
  <si>
    <t>Conceptos (Nota 1)</t>
  </si>
  <si>
    <t>(%)porcentaje</t>
  </si>
  <si>
    <t>1.</t>
  </si>
  <si>
    <t>Salarios y Prestaciones Sociales</t>
  </si>
  <si>
    <t>1,1.</t>
  </si>
  <si>
    <t xml:space="preserve">Salarios </t>
  </si>
  <si>
    <t>1.2.</t>
  </si>
  <si>
    <t>Prima anual</t>
  </si>
  <si>
    <t>1.3.</t>
  </si>
  <si>
    <t>Cesantias</t>
  </si>
  <si>
    <t>1.4.</t>
  </si>
  <si>
    <t>Intereses de cesantias</t>
  </si>
  <si>
    <t>1.5.</t>
  </si>
  <si>
    <t>Vacaciones</t>
  </si>
  <si>
    <t xml:space="preserve"> Seguridad social y parafiscales</t>
  </si>
  <si>
    <t>1.6.</t>
  </si>
  <si>
    <t>Salud</t>
  </si>
  <si>
    <t>1.7.</t>
  </si>
  <si>
    <t>Pension</t>
  </si>
  <si>
    <t>1.8.</t>
  </si>
  <si>
    <t>ARL</t>
  </si>
  <si>
    <t>1.9.</t>
  </si>
  <si>
    <t xml:space="preserve">Caja de Compensacion Familiar </t>
  </si>
  <si>
    <t>1.10.</t>
  </si>
  <si>
    <t>ICBF</t>
  </si>
  <si>
    <t>1.11.</t>
  </si>
  <si>
    <t>Sena</t>
  </si>
  <si>
    <t xml:space="preserve"> Otros relacionados con salarios y prestaciones sociales</t>
  </si>
  <si>
    <t>1.12.</t>
  </si>
  <si>
    <t>Otros(Auxilios varios,prestaciones extralegales,incapacidades no cubiertas)</t>
  </si>
  <si>
    <t>1.13</t>
  </si>
  <si>
    <t>Dotacion (incluye elementos de bioseguridad)</t>
  </si>
  <si>
    <t xml:space="preserve"> Subtotal 1 (=) Salarios y presataciones sociales (+) Seguridad docial y parafiscales (+) Otros</t>
  </si>
  <si>
    <t>Gastos Administrativos</t>
  </si>
  <si>
    <t>2.1.</t>
  </si>
  <si>
    <t>Papeleria,correo y utiles de oficina</t>
  </si>
  <si>
    <t>2.2.</t>
  </si>
  <si>
    <t>Asesorias contable,tributaria y juridica</t>
  </si>
  <si>
    <t>2.3.</t>
  </si>
  <si>
    <t>Arriendo,Administracion,servicios publicos y mantenimietno de oficina</t>
  </si>
  <si>
    <t>2.4.</t>
  </si>
  <si>
    <t>Personal Administrativo y profesional diferente al personal minimo requerido solicitado en el Anexo No. 1</t>
  </si>
  <si>
    <t>2.5.</t>
  </si>
  <si>
    <t>Depreciacion de muebles y equipos</t>
  </si>
  <si>
    <t>2.6.</t>
  </si>
  <si>
    <t>Licenciameinto de software</t>
  </si>
  <si>
    <t>2.7.</t>
  </si>
  <si>
    <t>Polizas (calidad, cumplimiento, salarios, prestaciones sociales, seriedad de la oferta y 
demás requeridas para el perfeccionamiento y ejecución del contrato) y obligaciones 
tributarias</t>
  </si>
  <si>
    <t xml:space="preserve"> Subtotal 2 (=) Subtotal 1 (+) Gastos Administrativos</t>
  </si>
  <si>
    <t>Utilidad</t>
  </si>
  <si>
    <t>Total Factor Multiplicador (subtotal 2 + utilidad )</t>
  </si>
  <si>
    <t>Valor en numeros:</t>
  </si>
  <si>
    <t>Valor en letras:</t>
  </si>
  <si>
    <t>ICBF REGIONAL BOGOTÁ</t>
  </si>
  <si>
    <t>Profesional en redes eléctricas</t>
  </si>
  <si>
    <t>Ingeniero de Costos y Presupuesto</t>
  </si>
  <si>
    <t>REALIZAR LA INTERVENTORÍA TÉCNICA, ADMINISTRATIVA, FINANCIERA, JURÍDICA Y AMBIENTAL AL CONTRATO DE OBRA CUYO OBJETO ES " CONTRATAR LA EJECUCIÓN DE LAS ADECUACIONES Y REPARACIONES LOCATIVAS REQUERIDAS EN EL CENTRO ZONAL ENGATIVÁ – SEDE 2 DEL ICBF REGIONAL BOGOTÁ, UBICADO EN LA KR 103 No. 73-13, DE CONFORMIDAD CON LAS CANTIDADES Y EL PRESUPUESTO OFICIAL ESTABLECIDOS”</t>
  </si>
  <si>
    <t xml:space="preserve">4 meses </t>
  </si>
  <si>
    <t>Profesional en redes hidrosanitarias</t>
  </si>
  <si>
    <t>Especialista Estructural</t>
  </si>
  <si>
    <t xml:space="preserve">
ANEXO - PRESUPUESTO OFICIAL</t>
  </si>
  <si>
    <t>El presente presupuesto oficial :</t>
  </si>
  <si>
    <t>CIENTO SETENTA Y CUATRO MILLONES NOVECIENTOS DOS MIL OCHOCIENTOS NOVENTA Y CUATRO PESOS M/CTE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</si>
</sst>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quot;$&quot;\ #,##0.00;[Red]\-&quot;$&quot;\ #,##0.00"/>
    <numFmt numFmtId="165" formatCode="_-&quot;$&quot;\ * #,##0_-;\-&quot;$&quot;\ * #,##0_-;_-&quot;$&quot;\ * &quot;-&quot;_-;_-@_-"/>
    <numFmt numFmtId="166" formatCode="_-&quot;$&quot;\ * #,##0.00_-;\-&quot;$&quot;\ * #,##0.00_-;_-&quot;$&quot;\ * &quot;-&quot;??_-;_-@_-"/>
    <numFmt numFmtId="167" formatCode="_-* #,##0_-;\-* #,##0_-;_-* &quot;-&quot;??_-;_-@_-"/>
    <numFmt numFmtId="168" formatCode="_-&quot;$&quot;\ * #,##0_-;\-&quot;$&quot;\ * #,##0_-;_-&quot;$&quot;\ * &quot;-&quot;??_-;_-@_-"/>
    <numFmt numFmtId="169" formatCode="[$$-540A]#,##0_ ;[Red]\-[$$-540A]#,##0\ "/>
    <numFmt numFmtId="170" formatCode="_(&quot;$&quot;\ * #,##0.00_);_(&quot;$&quot;\ * \(#,##0.00\);_(&quot;$&quot;\ * &quot;-&quot;??_);_(@_)"/>
  </numFmts>
  <fonts count="18" x14ac:knownFonts="1">
    <font>
      <sz val="11"/>
      <color theme="1"/>
      <name val="Aptos Narrow"/>
      <family val="2"/>
      <scheme val="minor"/>
    </font>
    <font>
      <sz val="11"/>
      <color theme="1"/>
      <name val="Aptos Narrow"/>
      <family val="2"/>
      <scheme val="minor"/>
    </font>
    <font>
      <sz val="10"/>
      <color indexed="8"/>
      <name val="MS Sans Serif"/>
      <family val="2"/>
    </font>
    <font>
      <sz val="9"/>
      <name val="Arial"/>
      <family val="2"/>
    </font>
    <font>
      <sz val="12"/>
      <color theme="1"/>
      <name val="Aptos Narrow"/>
      <family val="2"/>
      <scheme val="minor"/>
    </font>
    <font>
      <b/>
      <sz val="10"/>
      <color theme="1"/>
      <name val="Arial"/>
      <family val="2"/>
    </font>
    <font>
      <sz val="9"/>
      <color theme="1"/>
      <name val="Arial"/>
      <family val="2"/>
    </font>
    <font>
      <sz val="11"/>
      <color theme="1"/>
      <name val="Arial"/>
      <family val="2"/>
    </font>
    <font>
      <b/>
      <sz val="11"/>
      <color theme="1"/>
      <name val="Arial"/>
      <family val="2"/>
    </font>
    <font>
      <sz val="12"/>
      <name val="Arial"/>
      <family val="2"/>
    </font>
    <font>
      <b/>
      <sz val="12"/>
      <name val="Arial"/>
      <family val="2"/>
    </font>
    <font>
      <sz val="10"/>
      <name val="Arial"/>
      <family val="2"/>
    </font>
    <font>
      <sz val="10"/>
      <color rgb="FF000000"/>
      <name val="Times New Roman"/>
      <family val="1"/>
    </font>
    <font>
      <b/>
      <sz val="11"/>
      <color theme="1"/>
      <name val="Aptos Narrow"/>
      <family val="2"/>
      <scheme val="minor"/>
    </font>
    <font>
      <b/>
      <sz val="8"/>
      <color rgb="FF000000"/>
      <name val="Arial"/>
      <family val="2"/>
    </font>
    <font>
      <sz val="8"/>
      <color rgb="FF000000"/>
      <name val="Arial"/>
      <family val="2"/>
    </font>
    <font>
      <sz val="8"/>
      <color theme="1"/>
      <name val="Arial"/>
      <family val="2"/>
    </font>
    <font>
      <b/>
      <sz val="9"/>
      <name val="Arial"/>
      <family val="2"/>
    </font>
  </fonts>
  <fills count="10">
    <fill>
      <patternFill patternType="none"/>
    </fill>
    <fill>
      <patternFill patternType="gray125"/>
    </fill>
    <fill>
      <patternFill patternType="solid">
        <fgColor theme="2"/>
        <bgColor indexed="64"/>
      </patternFill>
    </fill>
    <fill>
      <patternFill patternType="solid">
        <fgColor rgb="FFFFFFCC"/>
        <bgColor indexed="64"/>
      </patternFill>
    </fill>
    <fill>
      <patternFill patternType="solid">
        <fgColor theme="0"/>
        <bgColor indexed="64"/>
      </patternFill>
    </fill>
    <fill>
      <patternFill patternType="solid">
        <fgColor theme="0" tint="-0.14999847407452621"/>
        <bgColor indexed="64"/>
      </patternFill>
    </fill>
    <fill>
      <patternFill patternType="solid">
        <fgColor rgb="FFD9D9D9"/>
        <bgColor indexed="64"/>
      </patternFill>
    </fill>
    <fill>
      <patternFill patternType="solid">
        <fgColor rgb="FFF2F2F2"/>
        <bgColor indexed="64"/>
      </patternFill>
    </fill>
    <fill>
      <patternFill patternType="solid">
        <fgColor rgb="FFFFFFFF"/>
        <bgColor indexed="64"/>
      </patternFill>
    </fill>
    <fill>
      <patternFill patternType="solid">
        <fgColor theme="0" tint="-0.249977111117893"/>
        <bgColor indexed="64"/>
      </patternFill>
    </fill>
  </fills>
  <borders count="35">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s>
  <cellStyleXfs count="16">
    <xf numFmtId="0" fontId="0" fillId="0" borderId="0"/>
    <xf numFmtId="0" fontId="2" fillId="0" borderId="0"/>
    <xf numFmtId="43" fontId="4" fillId="0" borderId="0" applyFont="0" applyFill="0" applyBorder="0" applyAlignment="0" applyProtection="0"/>
    <xf numFmtId="0" fontId="1" fillId="0" borderId="0"/>
    <xf numFmtId="166" fontId="4" fillId="0" borderId="0" applyFont="0" applyFill="0" applyBorder="0" applyAlignment="0" applyProtection="0"/>
    <xf numFmtId="0" fontId="4" fillId="0" borderId="0"/>
    <xf numFmtId="170" fontId="1" fillId="0" borderId="0" applyFont="0" applyFill="0" applyBorder="0" applyAlignment="0" applyProtection="0"/>
    <xf numFmtId="165" fontId="4" fillId="0" borderId="0" applyFont="0" applyFill="0" applyBorder="0" applyAlignment="0" applyProtection="0"/>
    <xf numFmtId="0" fontId="12" fillId="0" borderId="0"/>
    <xf numFmtId="0" fontId="7" fillId="0" borderId="0"/>
    <xf numFmtId="0" fontId="11" fillId="0" borderId="0"/>
    <xf numFmtId="9" fontId="4" fillId="0" borderId="0" applyFont="0" applyFill="0" applyBorder="0" applyAlignment="0" applyProtection="0"/>
    <xf numFmtId="0" fontId="11" fillId="0" borderId="0"/>
    <xf numFmtId="9" fontId="1" fillId="0" borderId="0" applyFont="0" applyFill="0" applyBorder="0" applyAlignment="0" applyProtection="0"/>
    <xf numFmtId="170" fontId="7" fillId="0" borderId="0" applyFont="0" applyFill="0" applyBorder="0" applyAlignment="0" applyProtection="0"/>
    <xf numFmtId="43" fontId="1" fillId="0" borderId="0" applyFont="0" applyFill="0" applyBorder="0" applyAlignment="0" applyProtection="0"/>
  </cellStyleXfs>
  <cellXfs count="160">
    <xf numFmtId="0" fontId="0" fillId="0" borderId="0" xfId="0"/>
    <xf numFmtId="0" fontId="3" fillId="0" borderId="0" xfId="1" applyFont="1" applyAlignment="1" applyProtection="1">
      <alignment horizontal="center" vertical="center"/>
      <protection hidden="1"/>
    </xf>
    <xf numFmtId="167" fontId="3" fillId="0" borderId="0" xfId="2" applyNumberFormat="1" applyFont="1" applyAlignment="1" applyProtection="1">
      <alignment vertical="center"/>
      <protection hidden="1"/>
    </xf>
    <xf numFmtId="0" fontId="3" fillId="0" borderId="0" xfId="3" applyFont="1" applyAlignment="1" applyProtection="1">
      <alignment vertical="center"/>
      <protection hidden="1"/>
    </xf>
    <xf numFmtId="168" fontId="3" fillId="0" borderId="0" xfId="4" applyNumberFormat="1" applyFont="1" applyAlignment="1" applyProtection="1">
      <alignment vertical="center"/>
      <protection hidden="1"/>
    </xf>
    <xf numFmtId="0" fontId="6" fillId="0" borderId="0" xfId="3" applyFont="1" applyAlignment="1">
      <alignment vertical="center"/>
    </xf>
    <xf numFmtId="167" fontId="3" fillId="0" borderId="0" xfId="2" applyNumberFormat="1" applyFont="1" applyAlignment="1" applyProtection="1">
      <alignment horizontal="right" vertical="center"/>
      <protection hidden="1"/>
    </xf>
    <xf numFmtId="169" fontId="3" fillId="0" borderId="0" xfId="3" applyNumberFormat="1" applyFont="1" applyAlignment="1" applyProtection="1">
      <alignment horizontal="right" vertical="center"/>
      <protection hidden="1"/>
    </xf>
    <xf numFmtId="0" fontId="3" fillId="4" borderId="0" xfId="3" applyFont="1" applyFill="1" applyAlignment="1" applyProtection="1">
      <alignment vertical="center"/>
      <protection hidden="1"/>
    </xf>
    <xf numFmtId="0" fontId="6" fillId="0" borderId="0" xfId="12" applyFont="1" applyAlignment="1">
      <alignment horizontal="center" vertical="center" wrapText="1"/>
    </xf>
    <xf numFmtId="0" fontId="6" fillId="0" borderId="0" xfId="12" applyFont="1" applyAlignment="1">
      <alignment horizontal="justify" vertical="center" wrapText="1"/>
    </xf>
    <xf numFmtId="0" fontId="15" fillId="0" borderId="26" xfId="0" applyFont="1" applyBorder="1" applyAlignment="1">
      <alignment horizontal="center" vertical="center"/>
    </xf>
    <xf numFmtId="164" fontId="15" fillId="0" borderId="26" xfId="0" applyNumberFormat="1" applyFont="1" applyBorder="1" applyAlignment="1">
      <alignment horizontal="right" vertical="center"/>
    </xf>
    <xf numFmtId="164" fontId="16" fillId="0" borderId="29" xfId="14" applyNumberFormat="1" applyFont="1" applyBorder="1" applyAlignment="1" applyProtection="1">
      <alignment horizontal="right" vertical="center"/>
    </xf>
    <xf numFmtId="0" fontId="15" fillId="0" borderId="27" xfId="0" applyFont="1" applyBorder="1" applyAlignment="1">
      <alignment horizontal="center" vertical="center" wrapText="1"/>
    </xf>
    <xf numFmtId="164" fontId="14" fillId="6" borderId="26" xfId="0" applyNumberFormat="1" applyFont="1" applyFill="1" applyBorder="1" applyAlignment="1">
      <alignment horizontal="right" vertical="center"/>
    </xf>
    <xf numFmtId="0" fontId="14" fillId="0" borderId="26" xfId="0" applyFont="1" applyBorder="1" applyAlignment="1">
      <alignment vertical="center" wrapText="1"/>
    </xf>
    <xf numFmtId="0" fontId="3" fillId="0" borderId="7" xfId="3" applyFont="1" applyBorder="1" applyAlignment="1" applyProtection="1">
      <alignment vertical="center"/>
      <protection hidden="1"/>
    </xf>
    <xf numFmtId="0" fontId="3" fillId="0" borderId="9" xfId="3" applyFont="1" applyBorder="1" applyAlignment="1" applyProtection="1">
      <alignment vertical="center"/>
      <protection hidden="1"/>
    </xf>
    <xf numFmtId="0" fontId="3" fillId="0" borderId="13" xfId="3" applyFont="1" applyBorder="1" applyAlignment="1" applyProtection="1">
      <alignment vertical="center"/>
      <protection hidden="1"/>
    </xf>
    <xf numFmtId="0" fontId="17" fillId="0" borderId="22" xfId="3" applyFont="1" applyBorder="1" applyAlignment="1" applyProtection="1">
      <alignment vertical="center"/>
      <protection hidden="1"/>
    </xf>
    <xf numFmtId="0" fontId="17" fillId="0" borderId="22" xfId="3" applyFont="1" applyBorder="1" applyAlignment="1" applyProtection="1">
      <alignment vertical="center" wrapText="1"/>
      <protection hidden="1"/>
    </xf>
    <xf numFmtId="0" fontId="17" fillId="0" borderId="26" xfId="3" applyFont="1" applyBorder="1" applyAlignment="1" applyProtection="1">
      <alignment horizontal="right" vertical="center"/>
      <protection hidden="1"/>
    </xf>
    <xf numFmtId="0" fontId="17" fillId="0" borderId="13" xfId="3" applyFont="1" applyBorder="1" applyAlignment="1" applyProtection="1">
      <alignment vertical="center"/>
      <protection hidden="1"/>
    </xf>
    <xf numFmtId="0" fontId="5" fillId="0" borderId="11" xfId="5" applyFont="1" applyBorder="1" applyAlignment="1">
      <alignment vertical="center"/>
    </xf>
    <xf numFmtId="0" fontId="5" fillId="0" borderId="12" xfId="5" applyFont="1" applyBorder="1" applyAlignment="1">
      <alignment vertical="center"/>
    </xf>
    <xf numFmtId="0" fontId="5" fillId="0" borderId="10" xfId="5" applyFont="1" applyBorder="1" applyAlignment="1">
      <alignment vertical="center"/>
    </xf>
    <xf numFmtId="0" fontId="5" fillId="0" borderId="32" xfId="5" applyFont="1" applyBorder="1" applyAlignment="1">
      <alignment vertical="center"/>
    </xf>
    <xf numFmtId="0" fontId="9" fillId="4" borderId="11" xfId="5" applyFont="1" applyFill="1" applyBorder="1" applyAlignment="1">
      <alignment horizontal="left" vertical="center" wrapText="1"/>
    </xf>
    <xf numFmtId="0" fontId="9" fillId="4" borderId="12" xfId="5" applyFont="1" applyFill="1" applyBorder="1" applyAlignment="1">
      <alignment horizontal="left" vertical="center"/>
    </xf>
    <xf numFmtId="168" fontId="3" fillId="4" borderId="12" xfId="4" applyNumberFormat="1" applyFont="1" applyFill="1" applyBorder="1" applyAlignment="1" applyProtection="1">
      <alignment vertical="center"/>
      <protection hidden="1"/>
    </xf>
    <xf numFmtId="0" fontId="3" fillId="4" borderId="13" xfId="3" applyFont="1" applyFill="1" applyBorder="1" applyAlignment="1" applyProtection="1">
      <alignment vertical="center"/>
      <protection hidden="1"/>
    </xf>
    <xf numFmtId="0" fontId="6" fillId="0" borderId="31" xfId="12" applyFont="1" applyBorder="1" applyAlignment="1">
      <alignment horizontal="center" vertical="center" wrapText="1"/>
    </xf>
    <xf numFmtId="0" fontId="6" fillId="0" borderId="10" xfId="12" applyFont="1" applyBorder="1" applyAlignment="1">
      <alignment horizontal="justify" vertical="center" wrapText="1"/>
    </xf>
    <xf numFmtId="167" fontId="3" fillId="0" borderId="10" xfId="2" applyNumberFormat="1" applyFont="1" applyBorder="1" applyAlignment="1" applyProtection="1">
      <alignment horizontal="right" vertical="center"/>
      <protection hidden="1"/>
    </xf>
    <xf numFmtId="169" fontId="3" fillId="0" borderId="10" xfId="3" applyNumberFormat="1" applyFont="1" applyBorder="1" applyAlignment="1" applyProtection="1">
      <alignment horizontal="right" vertical="center"/>
      <protection hidden="1"/>
    </xf>
    <xf numFmtId="168" fontId="3" fillId="0" borderId="10" xfId="4" applyNumberFormat="1" applyFont="1" applyBorder="1" applyAlignment="1" applyProtection="1">
      <alignment vertical="center"/>
      <protection hidden="1"/>
    </xf>
    <xf numFmtId="0" fontId="3" fillId="0" borderId="32" xfId="3" applyFont="1" applyBorder="1" applyAlignment="1" applyProtection="1">
      <alignment vertical="center"/>
      <protection hidden="1"/>
    </xf>
    <xf numFmtId="0" fontId="6" fillId="0" borderId="5" xfId="12" applyFont="1" applyBorder="1" applyAlignment="1">
      <alignment horizontal="center" vertical="center" wrapText="1"/>
    </xf>
    <xf numFmtId="167" fontId="3" fillId="0" borderId="0" xfId="2" applyNumberFormat="1" applyFont="1" applyBorder="1" applyAlignment="1" applyProtection="1">
      <alignment horizontal="right" vertical="center"/>
      <protection hidden="1"/>
    </xf>
    <xf numFmtId="168" fontId="3" fillId="0" borderId="0" xfId="4" applyNumberFormat="1" applyFont="1" applyBorder="1" applyAlignment="1" applyProtection="1">
      <alignment vertical="center"/>
      <protection hidden="1"/>
    </xf>
    <xf numFmtId="0" fontId="3" fillId="0" borderId="6" xfId="3" applyFont="1" applyBorder="1" applyAlignment="1" applyProtection="1">
      <alignment vertical="center"/>
      <protection hidden="1"/>
    </xf>
    <xf numFmtId="0" fontId="3" fillId="0" borderId="5" xfId="3" applyFont="1" applyBorder="1" applyAlignment="1" applyProtection="1">
      <alignment vertical="center"/>
      <protection hidden="1"/>
    </xf>
    <xf numFmtId="0" fontId="3" fillId="0" borderId="1" xfId="3" applyFont="1" applyBorder="1" applyAlignment="1" applyProtection="1">
      <alignment vertical="center"/>
      <protection hidden="1"/>
    </xf>
    <xf numFmtId="0" fontId="3" fillId="9" borderId="14" xfId="3" applyFont="1" applyFill="1" applyBorder="1" applyAlignment="1" applyProtection="1">
      <alignment vertical="center"/>
      <protection hidden="1"/>
    </xf>
    <xf numFmtId="0" fontId="17" fillId="9" borderId="1" xfId="3" applyFont="1" applyFill="1" applyBorder="1" applyAlignment="1" applyProtection="1">
      <alignment vertical="center"/>
      <protection hidden="1"/>
    </xf>
    <xf numFmtId="0" fontId="17" fillId="9" borderId="17" xfId="3" applyFont="1" applyFill="1" applyBorder="1" applyAlignment="1" applyProtection="1">
      <alignment vertical="center"/>
      <protection hidden="1"/>
    </xf>
    <xf numFmtId="0" fontId="3" fillId="0" borderId="1" xfId="3" applyFont="1" applyBorder="1" applyAlignment="1" applyProtection="1">
      <alignment horizontal="left" vertical="center"/>
      <protection hidden="1"/>
    </xf>
    <xf numFmtId="10" fontId="3" fillId="9" borderId="16" xfId="13" applyNumberFormat="1" applyFont="1" applyFill="1" applyBorder="1" applyAlignment="1" applyProtection="1">
      <alignment vertical="center"/>
      <protection hidden="1"/>
    </xf>
    <xf numFmtId="10" fontId="17" fillId="9" borderId="34" xfId="13" applyNumberFormat="1" applyFont="1" applyFill="1" applyBorder="1" applyAlignment="1" applyProtection="1">
      <alignment vertical="center"/>
      <protection hidden="1"/>
    </xf>
    <xf numFmtId="10" fontId="3" fillId="9" borderId="4" xfId="13" applyNumberFormat="1" applyFont="1" applyFill="1" applyBorder="1" applyAlignment="1" applyProtection="1">
      <alignment vertical="center"/>
      <protection hidden="1"/>
    </xf>
    <xf numFmtId="0" fontId="3" fillId="0" borderId="31" xfId="3" applyFont="1" applyBorder="1" applyAlignment="1" applyProtection="1">
      <alignment vertical="center"/>
      <protection hidden="1"/>
    </xf>
    <xf numFmtId="0" fontId="3" fillId="0" borderId="10" xfId="3" applyFont="1" applyBorder="1" applyAlignment="1" applyProtection="1">
      <alignment vertical="center"/>
      <protection hidden="1"/>
    </xf>
    <xf numFmtId="0" fontId="3" fillId="0" borderId="11" xfId="3" applyFont="1" applyBorder="1" applyAlignment="1" applyProtection="1">
      <alignment vertical="center"/>
      <protection hidden="1"/>
    </xf>
    <xf numFmtId="0" fontId="3" fillId="0" borderId="12" xfId="3" applyFont="1" applyBorder="1" applyAlignment="1" applyProtection="1">
      <alignment vertical="center"/>
      <protection hidden="1"/>
    </xf>
    <xf numFmtId="9" fontId="15" fillId="3" borderId="26" xfId="0" applyNumberFormat="1" applyFont="1" applyFill="1" applyBorder="1" applyAlignment="1">
      <alignment horizontal="center" vertical="center"/>
    </xf>
    <xf numFmtId="10" fontId="3" fillId="3" borderId="4" xfId="13" applyNumberFormat="1" applyFont="1" applyFill="1" applyBorder="1" applyAlignment="1" applyProtection="1">
      <alignment vertical="center"/>
      <protection hidden="1"/>
    </xf>
    <xf numFmtId="0" fontId="3" fillId="0" borderId="23" xfId="3" applyFont="1" applyBorder="1" applyAlignment="1" applyProtection="1">
      <alignment vertical="center"/>
      <protection hidden="1"/>
    </xf>
    <xf numFmtId="0" fontId="14" fillId="6" borderId="25" xfId="0" applyFont="1" applyFill="1" applyBorder="1" applyAlignment="1">
      <alignment horizontal="center" vertical="center" wrapText="1"/>
    </xf>
    <xf numFmtId="0" fontId="14" fillId="6" borderId="27" xfId="0" applyFont="1" applyFill="1" applyBorder="1" applyAlignment="1">
      <alignment horizontal="center" vertical="center" wrapText="1"/>
    </xf>
    <xf numFmtId="0" fontId="14" fillId="6" borderId="22" xfId="0" applyFont="1" applyFill="1" applyBorder="1" applyAlignment="1">
      <alignment horizontal="center" vertical="center" wrapText="1"/>
    </xf>
    <xf numFmtId="9" fontId="15" fillId="8" borderId="27" xfId="0" applyNumberFormat="1" applyFont="1" applyFill="1" applyBorder="1" applyAlignment="1">
      <alignment horizontal="center" vertical="center" wrapText="1"/>
    </xf>
    <xf numFmtId="0" fontId="16" fillId="0" borderId="27" xfId="0" applyFont="1" applyBorder="1" applyAlignment="1">
      <alignment horizontal="center" vertical="center" wrapText="1"/>
    </xf>
    <xf numFmtId="10" fontId="15" fillId="0" borderId="27" xfId="0" applyNumberFormat="1" applyFont="1" applyBorder="1" applyAlignment="1">
      <alignment horizontal="right" vertical="center"/>
    </xf>
    <xf numFmtId="164" fontId="15" fillId="3" borderId="27" xfId="0" applyNumberFormat="1" applyFont="1" applyFill="1" applyBorder="1" applyAlignment="1">
      <alignment horizontal="right" vertical="center"/>
    </xf>
    <xf numFmtId="0" fontId="14" fillId="0" borderId="11" xfId="0" applyFont="1" applyBorder="1" applyAlignment="1">
      <alignment vertical="center"/>
    </xf>
    <xf numFmtId="0" fontId="14" fillId="0" borderId="22" xfId="0" applyFont="1" applyBorder="1" applyAlignment="1">
      <alignment vertical="center"/>
    </xf>
    <xf numFmtId="0" fontId="15" fillId="8" borderId="2" xfId="0" applyFont="1" applyFill="1" applyBorder="1" applyAlignment="1">
      <alignment vertical="center" wrapText="1"/>
    </xf>
    <xf numFmtId="0" fontId="16" fillId="0" borderId="2" xfId="0" applyFont="1" applyBorder="1"/>
    <xf numFmtId="164" fontId="3" fillId="0" borderId="0" xfId="3" applyNumberFormat="1" applyFont="1" applyAlignment="1" applyProtection="1">
      <alignment vertical="center"/>
      <protection hidden="1"/>
    </xf>
    <xf numFmtId="43" fontId="3" fillId="0" borderId="0" xfId="15" applyFont="1" applyAlignment="1" applyProtection="1">
      <alignment vertical="center"/>
      <protection hidden="1"/>
    </xf>
    <xf numFmtId="43" fontId="3" fillId="0" borderId="0" xfId="3" applyNumberFormat="1" applyFont="1" applyAlignment="1" applyProtection="1">
      <alignment vertical="center"/>
      <protection hidden="1"/>
    </xf>
    <xf numFmtId="10" fontId="3" fillId="9" borderId="24" xfId="13" applyNumberFormat="1" applyFont="1" applyFill="1" applyBorder="1" applyAlignment="1" applyProtection="1">
      <alignment vertical="center"/>
      <protection hidden="1"/>
    </xf>
    <xf numFmtId="0" fontId="3" fillId="0" borderId="2" xfId="3" applyFont="1" applyBorder="1" applyAlignment="1" applyProtection="1">
      <alignment vertical="center"/>
      <protection hidden="1"/>
    </xf>
    <xf numFmtId="0" fontId="3" fillId="3" borderId="33" xfId="3" applyFont="1" applyFill="1" applyBorder="1" applyAlignment="1" applyProtection="1">
      <alignment horizontal="center" vertical="center"/>
      <protection hidden="1"/>
    </xf>
    <xf numFmtId="0" fontId="3" fillId="3" borderId="24" xfId="3" applyFont="1" applyFill="1" applyBorder="1" applyAlignment="1" applyProtection="1">
      <alignment horizontal="center" vertical="center"/>
      <protection hidden="1"/>
    </xf>
    <xf numFmtId="164" fontId="3" fillId="3" borderId="2" xfId="3" applyNumberFormat="1" applyFont="1" applyFill="1" applyBorder="1" applyAlignment="1" applyProtection="1">
      <alignment horizontal="center" vertical="center"/>
      <protection hidden="1"/>
    </xf>
    <xf numFmtId="0" fontId="3" fillId="3" borderId="2" xfId="3" applyFont="1" applyFill="1" applyBorder="1" applyAlignment="1" applyProtection="1">
      <alignment horizontal="center" vertical="center"/>
      <protection hidden="1"/>
    </xf>
    <xf numFmtId="0" fontId="3" fillId="3" borderId="4" xfId="3" applyFont="1" applyFill="1" applyBorder="1" applyAlignment="1" applyProtection="1">
      <alignment horizontal="center" vertical="center"/>
      <protection hidden="1"/>
    </xf>
    <xf numFmtId="0" fontId="3" fillId="0" borderId="2" xfId="3" applyFont="1" applyBorder="1" applyAlignment="1" applyProtection="1">
      <alignment vertical="center" wrapText="1"/>
      <protection hidden="1"/>
    </xf>
    <xf numFmtId="0" fontId="17" fillId="9" borderId="3" xfId="3" applyFont="1" applyFill="1" applyBorder="1" applyAlignment="1" applyProtection="1">
      <alignment vertical="center"/>
      <protection hidden="1"/>
    </xf>
    <xf numFmtId="0" fontId="17" fillId="9" borderId="18" xfId="3" applyFont="1" applyFill="1" applyBorder="1" applyAlignment="1" applyProtection="1">
      <alignment vertical="center"/>
      <protection hidden="1"/>
    </xf>
    <xf numFmtId="0" fontId="17" fillId="9" borderId="19" xfId="3" applyFont="1" applyFill="1" applyBorder="1" applyAlignment="1" applyProtection="1">
      <alignment vertical="center"/>
      <protection hidden="1"/>
    </xf>
    <xf numFmtId="0" fontId="17" fillId="9" borderId="23" xfId="3" applyFont="1" applyFill="1" applyBorder="1" applyAlignment="1" applyProtection="1">
      <alignment horizontal="center" vertical="center"/>
      <protection hidden="1"/>
    </xf>
    <xf numFmtId="0" fontId="17" fillId="9" borderId="33" xfId="3" applyFont="1" applyFill="1" applyBorder="1" applyAlignment="1" applyProtection="1">
      <alignment horizontal="center" vertical="center"/>
      <protection hidden="1"/>
    </xf>
    <xf numFmtId="0" fontId="3" fillId="0" borderId="31" xfId="3" applyFont="1" applyBorder="1" applyAlignment="1" applyProtection="1">
      <alignment horizontal="left" vertical="center" wrapText="1"/>
      <protection hidden="1"/>
    </xf>
    <xf numFmtId="0" fontId="3" fillId="0" borderId="10" xfId="3" applyFont="1" applyBorder="1" applyAlignment="1" applyProtection="1">
      <alignment horizontal="left" vertical="center"/>
      <protection hidden="1"/>
    </xf>
    <xf numFmtId="0" fontId="3" fillId="0" borderId="32" xfId="3" applyFont="1" applyBorder="1" applyAlignment="1" applyProtection="1">
      <alignment horizontal="left" vertical="center"/>
      <protection hidden="1"/>
    </xf>
    <xf numFmtId="0" fontId="3" fillId="0" borderId="5" xfId="3" applyFont="1" applyBorder="1" applyAlignment="1" applyProtection="1">
      <alignment horizontal="left" vertical="center"/>
      <protection hidden="1"/>
    </xf>
    <xf numFmtId="0" fontId="3" fillId="0" borderId="0" xfId="3" applyFont="1" applyAlignment="1" applyProtection="1">
      <alignment horizontal="left" vertical="center"/>
      <protection hidden="1"/>
    </xf>
    <xf numFmtId="0" fontId="3" fillId="0" borderId="6" xfId="3" applyFont="1" applyBorder="1" applyAlignment="1" applyProtection="1">
      <alignment horizontal="left" vertical="center"/>
      <protection hidden="1"/>
    </xf>
    <xf numFmtId="0" fontId="3" fillId="0" borderId="20" xfId="3" applyFont="1" applyBorder="1" applyAlignment="1" applyProtection="1">
      <alignment horizontal="left" vertical="center"/>
      <protection hidden="1"/>
    </xf>
    <xf numFmtId="0" fontId="3" fillId="0" borderId="21" xfId="3" applyFont="1" applyBorder="1" applyAlignment="1" applyProtection="1">
      <alignment horizontal="left" vertical="center"/>
      <protection hidden="1"/>
    </xf>
    <xf numFmtId="0" fontId="3" fillId="0" borderId="26" xfId="3" applyFont="1" applyBorder="1" applyAlignment="1" applyProtection="1">
      <alignment horizontal="left" vertical="center"/>
      <protection hidden="1"/>
    </xf>
    <xf numFmtId="0" fontId="17" fillId="0" borderId="31" xfId="3" applyFont="1" applyBorder="1" applyAlignment="1" applyProtection="1">
      <alignment horizontal="center" vertical="center"/>
      <protection hidden="1"/>
    </xf>
    <xf numFmtId="0" fontId="17" fillId="0" borderId="10" xfId="3" applyFont="1" applyBorder="1" applyAlignment="1" applyProtection="1">
      <alignment horizontal="center" vertical="center"/>
      <protection hidden="1"/>
    </xf>
    <xf numFmtId="0" fontId="17" fillId="0" borderId="32" xfId="3" applyFont="1" applyBorder="1" applyAlignment="1" applyProtection="1">
      <alignment horizontal="center" vertical="center"/>
      <protection hidden="1"/>
    </xf>
    <xf numFmtId="0" fontId="17" fillId="0" borderId="20" xfId="3" applyFont="1" applyBorder="1" applyAlignment="1" applyProtection="1">
      <alignment horizontal="center" vertical="center"/>
      <protection hidden="1"/>
    </xf>
    <xf numFmtId="0" fontId="17" fillId="0" borderId="21" xfId="3" applyFont="1" applyBorder="1" applyAlignment="1" applyProtection="1">
      <alignment horizontal="center" vertical="center"/>
      <protection hidden="1"/>
    </xf>
    <xf numFmtId="0" fontId="17" fillId="0" borderId="26" xfId="3" applyFont="1" applyBorder="1" applyAlignment="1" applyProtection="1">
      <alignment horizontal="center" vertical="center"/>
      <protection hidden="1"/>
    </xf>
    <xf numFmtId="0" fontId="3" fillId="0" borderId="11" xfId="3" applyFont="1" applyBorder="1" applyAlignment="1" applyProtection="1">
      <alignment horizontal="center" vertical="center" wrapText="1"/>
      <protection hidden="1"/>
    </xf>
    <xf numFmtId="0" fontId="3" fillId="0" borderId="12" xfId="3" applyFont="1" applyBorder="1" applyAlignment="1" applyProtection="1">
      <alignment horizontal="center" vertical="center" wrapText="1"/>
      <protection hidden="1"/>
    </xf>
    <xf numFmtId="0" fontId="3" fillId="0" borderId="13" xfId="3" applyFont="1" applyBorder="1" applyAlignment="1" applyProtection="1">
      <alignment horizontal="center" vertical="center" wrapText="1"/>
      <protection hidden="1"/>
    </xf>
    <xf numFmtId="0" fontId="13" fillId="5" borderId="11" xfId="0" applyFont="1" applyFill="1" applyBorder="1" applyAlignment="1">
      <alignment horizontal="center"/>
    </xf>
    <xf numFmtId="0" fontId="13" fillId="5" borderId="12" xfId="0" applyFont="1" applyFill="1" applyBorder="1" applyAlignment="1">
      <alignment horizontal="center"/>
    </xf>
    <xf numFmtId="0" fontId="13" fillId="5" borderId="13" xfId="0" applyFont="1" applyFill="1" applyBorder="1" applyAlignment="1">
      <alignment horizontal="center"/>
    </xf>
    <xf numFmtId="0" fontId="14" fillId="6" borderId="11" xfId="0" applyFont="1" applyFill="1" applyBorder="1" applyAlignment="1">
      <alignment horizontal="center" vertical="center"/>
    </xf>
    <xf numFmtId="0" fontId="14" fillId="6" borderId="12" xfId="0" applyFont="1" applyFill="1" applyBorder="1" applyAlignment="1">
      <alignment horizontal="center" vertical="center"/>
    </xf>
    <xf numFmtId="0" fontId="14" fillId="6" borderId="13" xfId="0" applyFont="1" applyFill="1" applyBorder="1" applyAlignment="1">
      <alignment horizontal="center" vertical="center"/>
    </xf>
    <xf numFmtId="0" fontId="14" fillId="7" borderId="11"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4" fillId="6" borderId="31" xfId="0" applyFont="1" applyFill="1" applyBorder="1" applyAlignment="1">
      <alignment horizontal="center" vertical="center" wrapText="1"/>
    </xf>
    <xf numFmtId="0" fontId="14" fillId="6" borderId="20" xfId="0" applyFont="1" applyFill="1" applyBorder="1" applyAlignment="1">
      <alignment horizontal="center" vertical="center" wrapText="1"/>
    </xf>
    <xf numFmtId="0" fontId="14" fillId="6" borderId="25" xfId="0" applyFont="1" applyFill="1" applyBorder="1" applyAlignment="1">
      <alignment horizontal="center" vertical="center" wrapText="1"/>
    </xf>
    <xf numFmtId="0" fontId="14" fillId="6" borderId="30" xfId="0" applyFont="1" applyFill="1" applyBorder="1" applyAlignment="1">
      <alignment horizontal="center" vertical="center" wrapText="1"/>
    </xf>
    <xf numFmtId="0" fontId="14" fillId="6" borderId="27" xfId="0" applyFont="1" applyFill="1" applyBorder="1" applyAlignment="1">
      <alignment horizontal="center" vertical="center" wrapText="1"/>
    </xf>
    <xf numFmtId="0" fontId="14" fillId="6" borderId="28" xfId="0" applyFont="1" applyFill="1" applyBorder="1" applyAlignment="1">
      <alignment horizontal="center" vertical="center" wrapText="1"/>
    </xf>
    <xf numFmtId="0" fontId="14" fillId="6" borderId="11" xfId="0" applyFont="1" applyFill="1" applyBorder="1" applyAlignment="1">
      <alignment vertical="center"/>
    </xf>
    <xf numFmtId="0" fontId="14" fillId="6" borderId="21" xfId="0" applyFont="1" applyFill="1" applyBorder="1" applyAlignment="1">
      <alignment vertical="center"/>
    </xf>
    <xf numFmtId="0" fontId="14" fillId="6" borderId="26" xfId="0" applyFont="1" applyFill="1" applyBorder="1" applyAlignment="1">
      <alignment vertical="center"/>
    </xf>
    <xf numFmtId="0" fontId="14" fillId="6" borderId="11" xfId="0" applyFont="1" applyFill="1" applyBorder="1" applyAlignment="1">
      <alignment vertical="center" wrapText="1"/>
    </xf>
    <xf numFmtId="0" fontId="14" fillId="6" borderId="12" xfId="0" applyFont="1" applyFill="1" applyBorder="1" applyAlignment="1">
      <alignment vertical="center" wrapText="1"/>
    </xf>
    <xf numFmtId="0" fontId="14" fillId="6" borderId="13" xfId="0" applyFont="1" applyFill="1" applyBorder="1" applyAlignment="1">
      <alignment vertical="center" wrapText="1"/>
    </xf>
    <xf numFmtId="0" fontId="3" fillId="0" borderId="0" xfId="1" applyFont="1" applyAlignment="1" applyProtection="1">
      <alignment horizontal="center" vertical="center" wrapText="1"/>
      <protection hidden="1"/>
    </xf>
    <xf numFmtId="0" fontId="10" fillId="5" borderId="11" xfId="5" applyFont="1" applyFill="1" applyBorder="1" applyAlignment="1">
      <alignment horizontal="center" vertical="center" wrapText="1"/>
    </xf>
    <xf numFmtId="0" fontId="10" fillId="5" borderId="12" xfId="5" applyFont="1" applyFill="1" applyBorder="1" applyAlignment="1">
      <alignment horizontal="center" vertical="center" wrapText="1"/>
    </xf>
    <xf numFmtId="0" fontId="10" fillId="5" borderId="13" xfId="5" applyFont="1" applyFill="1" applyBorder="1" applyAlignment="1">
      <alignment horizontal="center" vertical="center" wrapText="1"/>
    </xf>
    <xf numFmtId="0" fontId="5" fillId="0" borderId="31" xfId="3" applyFont="1" applyBorder="1" applyAlignment="1">
      <alignment horizontal="center" vertical="center" wrapText="1"/>
    </xf>
    <xf numFmtId="0" fontId="5" fillId="0" borderId="10" xfId="3" applyFont="1" applyBorder="1" applyAlignment="1">
      <alignment horizontal="center" vertical="center" wrapText="1"/>
    </xf>
    <xf numFmtId="0" fontId="5" fillId="0" borderId="32" xfId="3" applyFont="1" applyBorder="1" applyAlignment="1">
      <alignment horizontal="center" vertical="center" wrapText="1"/>
    </xf>
    <xf numFmtId="0" fontId="5" fillId="0" borderId="20" xfId="3" applyFont="1" applyBorder="1" applyAlignment="1">
      <alignment horizontal="center" vertical="center" wrapText="1"/>
    </xf>
    <xf numFmtId="0" fontId="5" fillId="0" borderId="21" xfId="3" applyFont="1" applyBorder="1" applyAlignment="1">
      <alignment horizontal="center" vertical="center" wrapText="1"/>
    </xf>
    <xf numFmtId="0" fontId="5" fillId="0" borderId="26" xfId="3" applyFont="1" applyBorder="1" applyAlignment="1">
      <alignment horizontal="center" vertical="center" wrapText="1"/>
    </xf>
    <xf numFmtId="0" fontId="5" fillId="2" borderId="11" xfId="5" applyFont="1" applyFill="1" applyBorder="1" applyAlignment="1">
      <alignment horizontal="center" vertical="center" wrapText="1"/>
    </xf>
    <xf numFmtId="0" fontId="5" fillId="2" borderId="12" xfId="5" applyFont="1" applyFill="1" applyBorder="1" applyAlignment="1">
      <alignment horizontal="center" vertical="center" wrapText="1"/>
    </xf>
    <xf numFmtId="0" fontId="5" fillId="2" borderId="13" xfId="5" applyFont="1" applyFill="1" applyBorder="1" applyAlignment="1">
      <alignment horizontal="center" vertical="center" wrapText="1"/>
    </xf>
    <xf numFmtId="0" fontId="8" fillId="0" borderId="31" xfId="3" applyFont="1" applyBorder="1" applyAlignment="1">
      <alignment horizontal="center" vertical="center" wrapText="1"/>
    </xf>
    <xf numFmtId="0" fontId="8" fillId="0" borderId="10" xfId="3" applyFont="1" applyBorder="1" applyAlignment="1">
      <alignment horizontal="center" vertical="center" wrapText="1"/>
    </xf>
    <xf numFmtId="0" fontId="8" fillId="0" borderId="32"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26" xfId="3" applyFont="1" applyBorder="1" applyAlignment="1">
      <alignment horizontal="center" vertical="center" wrapText="1"/>
    </xf>
    <xf numFmtId="0" fontId="15" fillId="0" borderId="31" xfId="0" applyFont="1" applyBorder="1" applyAlignment="1">
      <alignment horizontal="center" vertical="center" wrapText="1"/>
    </xf>
    <xf numFmtId="0" fontId="15" fillId="0" borderId="5" xfId="0" applyFont="1" applyBorder="1" applyAlignment="1">
      <alignment horizontal="center" vertical="center" wrapText="1"/>
    </xf>
    <xf numFmtId="0" fontId="17" fillId="0" borderId="5" xfId="3" applyFont="1" applyBorder="1" applyAlignment="1" applyProtection="1">
      <alignment horizontal="center" vertical="center"/>
      <protection hidden="1"/>
    </xf>
    <xf numFmtId="0" fontId="17" fillId="0" borderId="0" xfId="3" applyFont="1" applyAlignment="1" applyProtection="1">
      <alignment horizontal="center" vertical="center"/>
      <protection hidden="1"/>
    </xf>
    <xf numFmtId="0" fontId="17" fillId="0" borderId="6" xfId="3" applyFont="1" applyBorder="1" applyAlignment="1" applyProtection="1">
      <alignment horizontal="center" vertical="center"/>
      <protection hidden="1"/>
    </xf>
    <xf numFmtId="0" fontId="3" fillId="0" borderId="31" xfId="3" applyFont="1" applyBorder="1" applyAlignment="1" applyProtection="1">
      <alignment horizontal="left" vertical="top" wrapText="1"/>
      <protection hidden="1"/>
    </xf>
    <xf numFmtId="0" fontId="3" fillId="0" borderId="10" xfId="3" applyFont="1" applyBorder="1" applyAlignment="1" applyProtection="1">
      <alignment horizontal="left" vertical="top" wrapText="1"/>
      <protection hidden="1"/>
    </xf>
    <xf numFmtId="0" fontId="3" fillId="0" borderId="32" xfId="3" applyFont="1" applyBorder="1" applyAlignment="1" applyProtection="1">
      <alignment horizontal="left" vertical="top" wrapText="1"/>
      <protection hidden="1"/>
    </xf>
    <xf numFmtId="0" fontId="3" fillId="0" borderId="5" xfId="3" applyFont="1" applyBorder="1" applyAlignment="1" applyProtection="1">
      <alignment horizontal="left" vertical="top" wrapText="1"/>
      <protection hidden="1"/>
    </xf>
    <xf numFmtId="0" fontId="3" fillId="0" borderId="0" xfId="3" applyFont="1" applyAlignment="1" applyProtection="1">
      <alignment horizontal="left" vertical="top" wrapText="1"/>
      <protection hidden="1"/>
    </xf>
    <xf numFmtId="0" fontId="3" fillId="0" borderId="6" xfId="3" applyFont="1" applyBorder="1" applyAlignment="1" applyProtection="1">
      <alignment horizontal="left" vertical="top" wrapText="1"/>
      <protection hidden="1"/>
    </xf>
    <xf numFmtId="0" fontId="3" fillId="0" borderId="8" xfId="3" applyFont="1" applyBorder="1" applyAlignment="1" applyProtection="1">
      <alignment horizontal="center" vertical="center"/>
      <protection hidden="1"/>
    </xf>
    <xf numFmtId="0" fontId="17" fillId="9" borderId="15" xfId="3" applyFont="1" applyFill="1" applyBorder="1" applyAlignment="1" applyProtection="1">
      <alignment vertical="center"/>
      <protection hidden="1"/>
    </xf>
    <xf numFmtId="0" fontId="14" fillId="6" borderId="11" xfId="0" applyFont="1" applyFill="1" applyBorder="1" applyAlignment="1">
      <alignment horizontal="center" vertical="center" wrapText="1"/>
    </xf>
    <xf numFmtId="0" fontId="14" fillId="6" borderId="13" xfId="0" applyFont="1" applyFill="1" applyBorder="1" applyAlignment="1">
      <alignment horizontal="center" vertical="center" wrapText="1"/>
    </xf>
    <xf numFmtId="0" fontId="15" fillId="0" borderId="11" xfId="0" applyFont="1" applyBorder="1" applyAlignment="1">
      <alignment vertical="center" wrapText="1"/>
    </xf>
    <xf numFmtId="0" fontId="15" fillId="0" borderId="12" xfId="0" applyFont="1" applyBorder="1" applyAlignment="1">
      <alignment vertical="center" wrapText="1"/>
    </xf>
  </cellXfs>
  <cellStyles count="16">
    <cellStyle name="Millares" xfId="15" builtinId="3"/>
    <cellStyle name="Millares 2" xfId="2" xr:uid="{64BC7E15-4931-4FDA-B969-816823F85320}"/>
    <cellStyle name="Moneda [0] 2" xfId="7" xr:uid="{DE7C812F-B1A1-4233-B5F5-DC82F25840E8}"/>
    <cellStyle name="Moneda 2" xfId="4" xr:uid="{4E1A0A30-7E3F-4B68-A91F-8D61980CDFD6}"/>
    <cellStyle name="Moneda 2 10" xfId="6" xr:uid="{FA34E846-F6E0-450C-8BB6-CF0453D31BD6}"/>
    <cellStyle name="Moneda 4 6 2" xfId="14" xr:uid="{1BC1FF17-E2C3-460A-8F0D-EE582F2ECE86}"/>
    <cellStyle name="Normal" xfId="0" builtinId="0"/>
    <cellStyle name="Normal 2" xfId="3" xr:uid="{C65BA4BD-052D-4912-BFE6-A829E1EBAD50}"/>
    <cellStyle name="Normal 2 2" xfId="9" xr:uid="{7BF0CA52-EA29-4204-9764-D81A6ADFBF73}"/>
    <cellStyle name="Normal 2 3 2" xfId="12" xr:uid="{EFC37E8D-DDE6-49D7-946F-AAB13E9DA3FF}"/>
    <cellStyle name="Normal 3" xfId="5" xr:uid="{121B06B0-FC3F-437E-9159-8495350C9770}"/>
    <cellStyle name="Normal 3 2" xfId="8" xr:uid="{BDD9F7E5-008B-409C-A6D9-4FF13DECA9A5}"/>
    <cellStyle name="Normal 33 2" xfId="10" xr:uid="{9DEA0DCE-75FF-4E37-8623-029CF9ECD298}"/>
    <cellStyle name="Normal_precios 2001-2 y 2002-1 2" xfId="1" xr:uid="{CEF6B3C5-9BF3-41A1-83B4-D02579453A6F}"/>
    <cellStyle name="Porcentaje" xfId="13" builtinId="5"/>
    <cellStyle name="Porcentaje 2" xfId="11" xr:uid="{BAD7C26B-A447-4AA0-A940-0AF9AD80C74C}"/>
  </cellStyles>
  <dxfs count="0"/>
  <tableStyles count="0" defaultTableStyle="TableStyleMedium2"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calcChain" Target="calcChain.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styles" Target="style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customXml" Target="../customXml/item1.xml"/><Relationship Id="rId30"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346389</xdr:colOff>
      <xdr:row>1</xdr:row>
      <xdr:rowOff>64669</xdr:rowOff>
    </xdr:from>
    <xdr:ext cx="847105" cy="869165"/>
    <xdr:pic>
      <xdr:nvPicPr>
        <xdr:cNvPr id="2" name="Imagen 2" descr="Resultado de imagen para ICBF LOGO">
          <a:extLst>
            <a:ext uri="{FF2B5EF4-FFF2-40B4-BE49-F238E27FC236}">
              <a16:creationId xmlns:a16="http://schemas.microsoft.com/office/drawing/2014/main" id="{D3D8E360-2117-4F4F-B450-994836D953A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2664" y="150394"/>
          <a:ext cx="847105" cy="869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7</xdr:col>
      <xdr:colOff>797379</xdr:colOff>
      <xdr:row>1</xdr:row>
      <xdr:rowOff>63954</xdr:rowOff>
    </xdr:from>
    <xdr:to>
      <xdr:col>8</xdr:col>
      <xdr:colOff>989241</xdr:colOff>
      <xdr:row>2</xdr:row>
      <xdr:rowOff>235404</xdr:rowOff>
    </xdr:to>
    <xdr:pic>
      <xdr:nvPicPr>
        <xdr:cNvPr id="3" name="Imagen 2">
          <a:extLst>
            <a:ext uri="{FF2B5EF4-FFF2-40B4-BE49-F238E27FC236}">
              <a16:creationId xmlns:a16="http://schemas.microsoft.com/office/drawing/2014/main" id="{A0130853-B204-D3F2-930F-347A1516C1D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49843" y="145597"/>
          <a:ext cx="1607004" cy="8518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MEX97.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INPEC/imprimir/Ajustado_Modelo_de_costos_INPEC_10_01_2013.xlsx" TargetMode="External"/><Relationship Id="rId1" Type="http://schemas.openxmlformats.org/officeDocument/2006/relationships/externalLinkPath" Target="/INPEC/imprimir/Ajustado_Modelo_de_costos_INPEC_10_01_20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DIRECCION%20TECNICA%20ICBF/Archivos%20FONADE/COSTEO%20DIAGNOSTICOS.xlsm" TargetMode="External"/><Relationship Id="rId1" Type="http://schemas.openxmlformats.org/officeDocument/2006/relationships/externalLinkPath" Target="/DIRECCION%20TECNICA%20ICBF/Archivos%20FONADE/COSTEO%20DIAGNOSTICOS.xlsm"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https://icbfgob.sharepoint.com/172.16.9.31/ArchivosICBF/Users/Engree.Duica/AppData/Local/Microsoft/Windows/Temporary%20Internet%20Files/Content.Outlook/E4EMGSL4/DEVUELTOS/EQUIPOS%20DE%20METROLOGIA/SDI/EQUIPOS%20METROLOGIA%20-%20SDI%20020713.xlsx?036E8832" TargetMode="External"/><Relationship Id="rId1" Type="http://schemas.openxmlformats.org/officeDocument/2006/relationships/externalLinkPath" Target="file:///\\036E8832\EQUIPOS%20METROLOGIA%20-%20SDI%20020713.xlsx" TargetMode="External"/></Relationships>
</file>

<file path=xl/externalLinks/_rels/externalLink8.xml.rels><?xml version="1.0" encoding="UTF-8" standalone="yes"?>
<Relationships xmlns="http://schemas.openxmlformats.org/package/2006/relationships"><Relationship Id="rId3" Type="http://schemas.openxmlformats.org/officeDocument/2006/relationships/externalLinkPath" Target="../../../../../../../172.16.9.31/ArchivosICBF/Users/Engree.Duica/AppData/Local/Microsoft/Windows/Temporary%20Internet%20Files/Content.Outlook/E4EMGSL4/DEVUELTOS/EQUIPOS%20DE%20METROLOGIA/SDI/EQUIPOS%20METROLOGIA%20-%20SDI%20020713.xlsx" TargetMode="External"/><Relationship Id="rId2" Type="http://schemas.microsoft.com/office/2019/04/relationships/externalLinkLongPath" Target="/172.16.9.31/ArchivosICBF/Users/Engree.Duica/AppData/Local/Microsoft/Windows/Temporary%20Internet%20Files/Content.Outlook/E4EMGSL4/DEVUELTOS/EQUIPOS%20DE%20METROLOGIA/SDI/EQUIPOS%20METROLOGIA%20-%20SDI%20020713.xlsx?D09153DE" TargetMode="External"/><Relationship Id="rId1" Type="http://schemas.openxmlformats.org/officeDocument/2006/relationships/externalLinkPath" Target="file:///\\D09153DE\EQUIPOS%20METROLOGIA%20-%20SDI%20020713.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cbfgob.sharepoint.com/172.16.9.30/Disco%20local%20(F)/Datos/2012/ANTEPROYECTO/INGRESOS/BASE%20PND%202011-2014%20-%20PR%20SOCIAL%20feb%2010.xlsx"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172.16.9.30/Disco%20local%20(F)/Datos/2012/ANTEPROYECTO/INGRESOS/BASE%20PND%202011-2014%20-%20PR%20SOCIAL%20feb%2010.xlsx" TargetMode="External"/><Relationship Id="rId1" Type="http://schemas.openxmlformats.org/officeDocument/2006/relationships/externalLinkPath" Target="/172.16.9.30/Disco%20local%20(F)/Datos/2012/ANTEPROYECTO/INGRESOS/BASE%20PND%202011-2014%20-%20PR%20SOCIAL%20feb%2010.xlsx"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Volumes/MoniK_1/ICBF%202020/An&#771;o%202020%20ICBF/DT/247_Actualizacio&#769;n%20precios%20Admin/04_ADP_ACTU_PREC_OBRA_201030.xlsx" TargetMode="External"/><Relationship Id="rId1" Type="http://schemas.openxmlformats.org/officeDocument/2006/relationships/externalLinkPath" Target="/Volumes/MoniK_1/ICBF%202020/An&#771;o%202020%20ICBF/DT/247_Actualizacio&#769;n%20precios%20Admin/04_ADP_ACTU_PREC_OBRA_201030.xlsx" TargetMode="External"/></Relationships>
</file>

<file path=xl/externalLinks/_rels/externalLink12.xml.rels><?xml version="1.0" encoding="UTF-8" standalone="yes"?>
<Relationships xmlns="http://schemas.openxmlformats.org/package/2006/relationships"><Relationship Id="rId3" Type="http://schemas.openxmlformats.org/officeDocument/2006/relationships/externalLinkPath" Target="../../../../../../../Volumes/MoniK_1/BK%20Mquevedo%20200726/Info%20general%20MK/Mo&#769;nica%20Doc/ICBF%202020/An&#771;o%202020%20ICBF/DT/247_Actualizacio&#769;n%20precios%20Admin/97_CONSORCIO%20AG3%20BOGOTA%20LP-002-2020/Anexo%2012%20Oferta_econ_Final%20(2).xlsx" TargetMode="External"/><Relationship Id="rId2" Type="http://schemas.microsoft.com/office/2019/04/relationships/externalLinkLongPath" Target="/Volumes/MoniK_1/BK%20Mquevedo%20200726/Info%20general%20MK/Mo&#769;nica%20Doc/ICBF%202020/An&#771;o%202020%20ICBF/DT/247_Actualizacio&#769;n%20precios%20Admin/97_CONSORCIO%20AG3%20BOGOTA%20LP-002-2020/Anexo%2012%20Oferta_econ_Final%20(2).xlsx?9537B390" TargetMode="External"/><Relationship Id="rId1" Type="http://schemas.openxmlformats.org/officeDocument/2006/relationships/externalLinkPath" Target="file:///\\9537B390\Anexo%2012%20Oferta_econ_Final%20(2).xlsx"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Servicios%20de%20Outsourcing%20ICBF%20v2.0%2007092015%20_%2020%20meses.xlsm"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5.xml.rels><?xml version="1.0" encoding="UTF-8" standalone="yes"?>
<Relationships xmlns="http://schemas.openxmlformats.org/package/2006/relationships"><Relationship Id="rId3" Type="http://schemas.openxmlformats.org/officeDocument/2006/relationships/externalLinkPath" Target="../../../../../../../172.16.9.31/archivosicbf/Direcci&#243;n%20de%20Abastecimiento/Equipo%20de%20Estudios%20de%20Sector%20y%20Costos/6.%20ESTUDIOS%20DEFINITIVOS/2014/DIR%20DE%20GESTION%20HUMANA/EXAMENES%20MEDICOS%20OCUPACIONALES/EXAMENES%20MEDICOS-%20140213%20-CC2S.xlsx" TargetMode="External"/><Relationship Id="rId2" Type="http://schemas.microsoft.com/office/2019/04/relationships/externalLinkLongPath" Target="/172.16.9.31/archivosicbf/Direcci&#243;n%20de%20Abastecimiento/Equipo%20de%20Estudios%20de%20Sector%20y%20Costos/6.%20ESTUDIOS%20DEFINITIVOS/2014/DIR%20DE%20GESTION%20HUMANA/EXAMENES%20MEDICOS%20OCUPACIONALES/EXAMENES%20MEDICOS-%20140213%20-CC2S.xlsx?1C6C467A" TargetMode="External"/><Relationship Id="rId1" Type="http://schemas.openxmlformats.org/officeDocument/2006/relationships/externalLinkPath" Target="file:///\\1C6C467A\EXAMENES%20MEDICOS-%20140213%20-CC2S.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Documents%20and%20Settings/diego.quintanilla/Escritorio/ICBF/Direcci&#243;n%20de%20Logistica%20y%20Abastecimiento/Encuesta%20Nacional%20de%20Juventud/E.C.%20Encuesta%20Nacional%20de%20Juventud.xls" TargetMode="External"/><Relationship Id="rId1" Type="http://schemas.openxmlformats.org/officeDocument/2006/relationships/externalLinkPath" Target="/Documents%20and%20Settings/diego.quintanilla/Escritorio/ICBF/Direcci&#243;n%20de%20Logistica%20y%20Abastecimiento/Encuesta%20Nacional%20de%20Juventud/E.C.%20Encuesta%20Nacional%20de%20Juventud.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_rels/externalLink21.xml.rels><?xml version="1.0" encoding="UTF-8" standalone="yes"?>
<Relationships xmlns="http://schemas.openxmlformats.org/package/2006/relationships"><Relationship Id="rId2" Type="http://schemas.openxmlformats.org/officeDocument/2006/relationships/externalLinkPath" Target="../../../../../../../CONSOLIDADO_GENERAL_SEDES_PAE_15022010.xlsx" TargetMode="External"/><Relationship Id="rId1" Type="http://schemas.openxmlformats.org/officeDocument/2006/relationships/externalLinkPath" Target="/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ow r="1">
          <cell r="E1">
            <v>3300</v>
          </cell>
        </row>
        <row r="2">
          <cell r="E2">
            <v>3450</v>
          </cell>
        </row>
      </sheetData>
      <sheetData sheetId="8">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70">
          <cell r="C70">
            <v>0.05</v>
          </cell>
        </row>
      </sheetData>
      <sheetData sheetId="10">
        <row r="20">
          <cell r="D20">
            <v>0.1</v>
          </cell>
        </row>
      </sheetData>
      <sheetData sheetId="11">
        <row r="1">
          <cell r="E1">
            <v>3300</v>
          </cell>
        </row>
        <row r="10">
          <cell r="D10">
            <v>30</v>
          </cell>
        </row>
        <row r="68">
          <cell r="O68">
            <v>0.35000000000000014</v>
          </cell>
        </row>
      </sheetData>
      <sheetData sheetId="12"/>
      <sheetData sheetId="13"/>
      <sheetData sheetId="14"/>
      <sheetData sheetId="15">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 MT"/>
      <sheetName val="FP"/>
      <sheetName val="PERSONAL"/>
      <sheetName val="IMPUESTOS"/>
      <sheetName val="AIU"/>
      <sheetName val="TOTAL OBRA"/>
      <sheetName val="FM (2)"/>
      <sheetName val="COSTEO FM"/>
      <sheetName val="IPC"/>
      <sheetName val="Ensayos Laboratorio"/>
      <sheetName val="lista"/>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sheetName val="INFO GENERAL Y FINANCIERA"/>
      <sheetName val="INFO EXPERIENCIA"/>
      <sheetName val="INFO DE PRODUCTOS"/>
      <sheetName val="MEX95IB"/>
    </sheetNames>
    <sheetDataSet>
      <sheetData sheetId="0"/>
      <sheetData sheetId="1"/>
      <sheetData sheetId="2"/>
      <sheetData sheetId="3"/>
      <sheetData sheetId="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lista"/>
      <sheetName val="INFO GENERAL Y FINANCIERA"/>
      <sheetName val="INFO EXPERIENCIA"/>
      <sheetName val="INFO DE PRODUCTOS"/>
      <sheetName val="MEX95IB"/>
    </sheetNames>
    <sheetDataSet>
      <sheetData sheetId="0">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 sheetId="1"/>
      <sheetData sheetId="2"/>
      <sheetData sheetId="3"/>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20_LP2_G2"/>
      <sheetName val="EM_OCT2020"/>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DIAG Grupo 1"/>
      <sheetName val="DIAG Grupo 2"/>
    </sheet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Cons Cotizac - Examenes médicos"/>
      <sheetName val="SDC-Examenes médicos"/>
      <sheetName val="Simulación Presupuesto"/>
      <sheetName val="Salud Ocup Andes"/>
      <sheetName val="FAMISALEM IPS"/>
      <sheetName val="UNIMSALUD"/>
      <sheetName val="S.E.I. LTDA."/>
      <sheetName val="COLSUBSIDIO"/>
      <sheetName val="CM 54 Y CIA LTDA"/>
      <sheetName val="Tablas"/>
      <sheetName val="CONFIGURACIÓN"/>
      <sheetName val="CALENDARIO"/>
      <sheetName val="DATOS ENTRADA"/>
      <sheetName val="COSTES NO SSPP"/>
      <sheetName val="HW&amp;SW"/>
      <sheetName val="DATOS MAESTROS"/>
      <sheetName val="TASAS"/>
      <sheetName val="Cash Flow (COP)"/>
      <sheetName val="DASHBOARD"/>
      <sheetName val="PARÁMETROS"/>
      <sheetName val="SDC-Examenes_médicos"/>
      <sheetName val="Simulación_Presupuesto"/>
      <sheetName val="Cons_Cotizac_-_Examenes_médicos"/>
      <sheetName val="Salud_Ocup_Andes"/>
      <sheetName val="FAMISALEM_IPS"/>
      <sheetName val="S_E_I__LTDA_"/>
      <sheetName val="CM_54_Y_CIA_LTDA"/>
      <sheetName val="Seletor"/>
      <sheetName val="tal humano"/>
      <sheetName val="Resumen Preparaciones"/>
      <sheetName val="Precios Alimentos"/>
      <sheetName val="mex95ib"/>
      <sheetName val="Analisis microbiologico"/>
      <sheetName val="PERSONAL"/>
      <sheetName val="IMPUESTOS"/>
    </sheetNames>
    <sheetDataSet>
      <sheetData sheetId="0">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1"/>
      <sheetData sheetId="2">
        <row r="14">
          <cell r="C14" t="str">
            <v>Exámenes médicos ocupacionales</v>
          </cell>
        </row>
      </sheetData>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Seletor"/>
      <sheetName val="datos"/>
      <sheetName val="Cons Cotizac - Examenes médicos"/>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osto Total"/>
      <sheetName val="Salarios de Referencia"/>
      <sheetName val="Talento Humano"/>
      <sheetName val="Transporte y Viaticos"/>
      <sheetName val="Hoja2"/>
      <sheetName val="Hoja1"/>
      <sheetName val="Hoja3"/>
    </sheetNames>
    <sheetDataSet>
      <sheetData sheetId="0"/>
      <sheetData sheetId="1"/>
      <sheetData sheetId="2"/>
      <sheetData sheetId="3"/>
      <sheetData sheetId="4"/>
      <sheetData sheetId="5"/>
      <sheetData sheetId="6"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EDES PAE 2010"/>
      <sheetName val="Departamentos"/>
      <sheetName val="Regionales"/>
      <sheetName val="Listas"/>
      <sheetName val="Hoja3"/>
      <sheetName val="DepMunicipio"/>
      <sheetName val="datos"/>
      <sheetName val="SALARIO DE REFERENCIA"/>
    </sheetNames>
    <sheetDataSet>
      <sheetData sheetId="0"/>
      <sheetData sheetId="1" refreshError="1"/>
      <sheetData sheetId="2" refreshError="1"/>
      <sheetData sheetId="3"/>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B805C6-87C4-4FD9-85CD-688EB73FF026}">
  <sheetPr>
    <pageSetUpPr fitToPage="1"/>
  </sheetPr>
  <dimension ref="B1:N99"/>
  <sheetViews>
    <sheetView showGridLines="0" tabSelected="1" view="pageBreakPreview" topLeftCell="C60" zoomScale="85" zoomScaleNormal="100" zoomScaleSheetLayoutView="85" workbookViewId="0">
      <selection activeCell="C75" sqref="C75:H75"/>
    </sheetView>
  </sheetViews>
  <sheetFormatPr baseColWidth="10" defaultColWidth="13.140625" defaultRowHeight="12" x14ac:dyDescent="0.25"/>
  <cols>
    <col min="1" max="1" width="10.140625" style="3" customWidth="1"/>
    <col min="2" max="2" width="26.140625" style="9" customWidth="1"/>
    <col min="3" max="3" width="71.42578125" style="10" customWidth="1"/>
    <col min="4" max="4" width="20.5703125" style="10" customWidth="1"/>
    <col min="5" max="5" width="23.28515625" style="6" customWidth="1"/>
    <col min="6" max="6" width="16.42578125" style="7" customWidth="1"/>
    <col min="7" max="7" width="18.42578125" style="7" customWidth="1"/>
    <col min="8" max="8" width="21.140625" style="4" customWidth="1"/>
    <col min="9" max="9" width="21.28515625" style="3" customWidth="1"/>
    <col min="10" max="10" width="10.140625" style="3" customWidth="1"/>
    <col min="11" max="11" width="14.7109375" style="3" bestFit="1" customWidth="1"/>
    <col min="12" max="16384" width="13.140625" style="3"/>
  </cols>
  <sheetData>
    <row r="1" spans="2:9" ht="6.75" customHeight="1" thickBot="1" x14ac:dyDescent="0.3">
      <c r="B1" s="1"/>
      <c r="C1" s="124"/>
      <c r="D1" s="124"/>
      <c r="E1" s="2"/>
      <c r="F1" s="3"/>
      <c r="G1" s="3"/>
    </row>
    <row r="2" spans="2:9" s="5" customFormat="1" ht="53.25" customHeight="1" x14ac:dyDescent="0.25">
      <c r="B2" s="128" t="s">
        <v>0</v>
      </c>
      <c r="C2" s="129"/>
      <c r="D2" s="129"/>
      <c r="E2" s="129"/>
      <c r="F2" s="129"/>
      <c r="G2" s="129"/>
      <c r="H2" s="129"/>
      <c r="I2" s="130"/>
    </row>
    <row r="3" spans="2:9" ht="24.95" customHeight="1" thickBot="1" x14ac:dyDescent="0.3">
      <c r="B3" s="131"/>
      <c r="C3" s="132"/>
      <c r="D3" s="132"/>
      <c r="E3" s="132"/>
      <c r="F3" s="132"/>
      <c r="G3" s="132"/>
      <c r="H3" s="132"/>
      <c r="I3" s="133"/>
    </row>
    <row r="4" spans="2:9" ht="34.5" customHeight="1" thickBot="1" x14ac:dyDescent="0.3">
      <c r="B4" s="134" t="s">
        <v>90</v>
      </c>
      <c r="C4" s="135"/>
      <c r="D4" s="135"/>
      <c r="E4" s="135"/>
      <c r="F4" s="135"/>
      <c r="G4" s="135"/>
      <c r="H4" s="135"/>
      <c r="I4" s="136"/>
    </row>
    <row r="5" spans="2:9" ht="20.25" customHeight="1" thickBot="1" x14ac:dyDescent="0.3">
      <c r="B5" s="24"/>
      <c r="C5" s="25"/>
      <c r="D5" s="26"/>
      <c r="E5" s="26"/>
      <c r="F5" s="26"/>
      <c r="G5" s="26"/>
      <c r="H5" s="26"/>
      <c r="I5" s="27"/>
    </row>
    <row r="6" spans="2:9" s="8" customFormat="1" ht="42" customHeight="1" x14ac:dyDescent="0.25">
      <c r="B6" s="137" t="s">
        <v>86</v>
      </c>
      <c r="C6" s="138"/>
      <c r="D6" s="138"/>
      <c r="E6" s="138"/>
      <c r="F6" s="138"/>
      <c r="G6" s="138"/>
      <c r="H6" s="138"/>
      <c r="I6" s="139"/>
    </row>
    <row r="7" spans="2:9" s="8" customFormat="1" ht="55.5" customHeight="1" thickBot="1" x14ac:dyDescent="0.3">
      <c r="B7" s="140"/>
      <c r="C7" s="141"/>
      <c r="D7" s="141"/>
      <c r="E7" s="141"/>
      <c r="F7" s="141"/>
      <c r="G7" s="141"/>
      <c r="H7" s="141"/>
      <c r="I7" s="142"/>
    </row>
    <row r="8" spans="2:9" s="8" customFormat="1" ht="34.5" customHeight="1" thickBot="1" x14ac:dyDescent="0.3">
      <c r="B8" s="28"/>
      <c r="C8" s="29"/>
      <c r="D8" s="29"/>
      <c r="E8" s="29"/>
      <c r="F8" s="29"/>
      <c r="G8" s="29"/>
      <c r="H8" s="30"/>
      <c r="I8" s="31"/>
    </row>
    <row r="9" spans="2:9" s="8" customFormat="1" ht="28.5" customHeight="1" thickBot="1" x14ac:dyDescent="0.3">
      <c r="B9" s="125" t="s">
        <v>83</v>
      </c>
      <c r="C9" s="126"/>
      <c r="D9" s="126"/>
      <c r="E9" s="126"/>
      <c r="F9" s="126"/>
      <c r="G9" s="126"/>
      <c r="H9" s="126"/>
      <c r="I9" s="127"/>
    </row>
    <row r="10" spans="2:9" ht="16.5" customHeight="1" x14ac:dyDescent="0.25">
      <c r="B10" s="32"/>
      <c r="C10" s="33"/>
      <c r="D10" s="33"/>
      <c r="E10" s="34"/>
      <c r="F10" s="35"/>
      <c r="G10" s="35"/>
      <c r="H10" s="36"/>
      <c r="I10" s="37"/>
    </row>
    <row r="11" spans="2:9" x14ac:dyDescent="0.25">
      <c r="B11" s="38"/>
      <c r="E11" s="39"/>
      <c r="H11" s="40"/>
      <c r="I11" s="41"/>
    </row>
    <row r="12" spans="2:9" ht="12.75" thickBot="1" x14ac:dyDescent="0.3">
      <c r="B12" s="38"/>
      <c r="E12" s="39"/>
      <c r="H12" s="40"/>
      <c r="I12" s="41"/>
    </row>
    <row r="13" spans="2:9" ht="12.75" thickBot="1" x14ac:dyDescent="0.3">
      <c r="B13" s="20" t="s">
        <v>1</v>
      </c>
      <c r="C13" s="23">
        <v>2026</v>
      </c>
      <c r="D13" s="3"/>
      <c r="E13" s="3"/>
      <c r="F13" s="3"/>
      <c r="G13" s="3"/>
      <c r="H13" s="3"/>
      <c r="I13" s="41"/>
    </row>
    <row r="14" spans="2:9" ht="39" customHeight="1" thickBot="1" x14ac:dyDescent="0.3">
      <c r="B14" s="21" t="s">
        <v>2</v>
      </c>
      <c r="C14" s="22" t="s">
        <v>87</v>
      </c>
      <c r="D14" s="3"/>
      <c r="E14" s="3"/>
      <c r="F14" s="3"/>
      <c r="G14" s="3"/>
      <c r="H14" s="3"/>
      <c r="I14" s="41"/>
    </row>
    <row r="15" spans="2:9" x14ac:dyDescent="0.25">
      <c r="B15" s="42"/>
      <c r="C15" s="3"/>
      <c r="D15" s="3"/>
      <c r="E15" s="3"/>
      <c r="F15" s="3"/>
      <c r="G15" s="3"/>
      <c r="H15" s="3"/>
      <c r="I15" s="41"/>
    </row>
    <row r="16" spans="2:9" x14ac:dyDescent="0.25">
      <c r="B16" s="42"/>
      <c r="C16" s="3"/>
      <c r="D16" s="3"/>
      <c r="E16" s="3"/>
      <c r="F16" s="3"/>
      <c r="G16" s="3"/>
      <c r="H16" s="3"/>
      <c r="I16" s="41"/>
    </row>
    <row r="17" spans="2:14" ht="12.75" thickBot="1" x14ac:dyDescent="0.3">
      <c r="B17" s="42"/>
      <c r="C17" s="3"/>
      <c r="D17" s="3"/>
      <c r="E17" s="3"/>
      <c r="F17" s="3"/>
      <c r="G17" s="3"/>
      <c r="H17" s="3"/>
      <c r="I17" s="41"/>
    </row>
    <row r="18" spans="2:14" ht="15.75" thickBot="1" x14ac:dyDescent="0.3">
      <c r="B18" s="103" t="s">
        <v>3</v>
      </c>
      <c r="C18" s="104"/>
      <c r="D18" s="104"/>
      <c r="E18" s="104"/>
      <c r="F18" s="104"/>
      <c r="G18" s="104"/>
      <c r="H18" s="104"/>
      <c r="I18" s="105"/>
    </row>
    <row r="19" spans="2:14" ht="12.75" thickBot="1" x14ac:dyDescent="0.3">
      <c r="B19" s="106" t="s">
        <v>4</v>
      </c>
      <c r="C19" s="107"/>
      <c r="D19" s="107"/>
      <c r="E19" s="107"/>
      <c r="F19" s="108"/>
      <c r="G19" s="109" t="s">
        <v>5</v>
      </c>
      <c r="H19" s="110"/>
      <c r="I19" s="111"/>
    </row>
    <row r="20" spans="2:14" ht="23.25" thickBot="1" x14ac:dyDescent="0.3">
      <c r="B20" s="112" t="s">
        <v>6</v>
      </c>
      <c r="C20" s="114" t="s">
        <v>7</v>
      </c>
      <c r="D20" s="60" t="s">
        <v>8</v>
      </c>
      <c r="E20" s="114" t="s">
        <v>9</v>
      </c>
      <c r="F20" s="114" t="s">
        <v>10</v>
      </c>
      <c r="G20" s="114" t="s">
        <v>11</v>
      </c>
      <c r="H20" s="114" t="s">
        <v>12</v>
      </c>
      <c r="I20" s="58" t="s">
        <v>13</v>
      </c>
    </row>
    <row r="21" spans="2:14" ht="12.75" thickBot="1" x14ac:dyDescent="0.3">
      <c r="B21" s="113"/>
      <c r="C21" s="115"/>
      <c r="D21" s="59" t="s">
        <v>14</v>
      </c>
      <c r="E21" s="116"/>
      <c r="F21" s="116"/>
      <c r="G21" s="117"/>
      <c r="H21" s="116"/>
      <c r="I21" s="59" t="s">
        <v>15</v>
      </c>
    </row>
    <row r="22" spans="2:14" ht="12.75" thickBot="1" x14ac:dyDescent="0.3">
      <c r="B22" s="143" t="s">
        <v>4</v>
      </c>
      <c r="C22" s="67" t="s">
        <v>16</v>
      </c>
      <c r="D22" s="11">
        <v>4</v>
      </c>
      <c r="E22" s="61">
        <v>0.5</v>
      </c>
      <c r="F22" s="62">
        <v>1</v>
      </c>
      <c r="G22" s="63">
        <f t="shared" ref="G22:G29" si="0">$I$90</f>
        <v>2.1019000000000001</v>
      </c>
      <c r="H22" s="64">
        <v>8000000</v>
      </c>
      <c r="I22" s="13">
        <f>+ROUND((D22*E22*F22*G22*H22),0)</f>
        <v>33630400</v>
      </c>
      <c r="J22" s="69"/>
      <c r="K22" s="69"/>
      <c r="L22" s="70"/>
      <c r="N22" s="71"/>
    </row>
    <row r="23" spans="2:14" ht="15.75" customHeight="1" thickBot="1" x14ac:dyDescent="0.3">
      <c r="B23" s="144"/>
      <c r="C23" s="67" t="s">
        <v>17</v>
      </c>
      <c r="D23" s="11">
        <v>4</v>
      </c>
      <c r="E23" s="61">
        <v>1</v>
      </c>
      <c r="F23" s="62">
        <v>1</v>
      </c>
      <c r="G23" s="63">
        <f t="shared" si="0"/>
        <v>2.1019000000000001</v>
      </c>
      <c r="H23" s="64">
        <v>4082500</v>
      </c>
      <c r="I23" s="13">
        <f t="shared" ref="I23:I29" si="1">+ROUND((D23*E23*F23*G23*H23),0)</f>
        <v>34324027</v>
      </c>
      <c r="J23" s="69"/>
      <c r="K23" s="69"/>
      <c r="L23" s="70"/>
      <c r="N23" s="71"/>
    </row>
    <row r="24" spans="2:14" ht="15.75" customHeight="1" thickBot="1" x14ac:dyDescent="0.25">
      <c r="B24" s="144"/>
      <c r="C24" s="68" t="s">
        <v>84</v>
      </c>
      <c r="D24" s="11">
        <v>4</v>
      </c>
      <c r="E24" s="61">
        <v>0.3</v>
      </c>
      <c r="F24" s="62">
        <v>1</v>
      </c>
      <c r="G24" s="63">
        <f t="shared" si="0"/>
        <v>2.1019000000000001</v>
      </c>
      <c r="H24" s="64">
        <v>5092500</v>
      </c>
      <c r="I24" s="13">
        <f t="shared" si="1"/>
        <v>12844711</v>
      </c>
      <c r="J24" s="69"/>
      <c r="K24" s="69"/>
      <c r="L24" s="70"/>
      <c r="N24" s="71"/>
    </row>
    <row r="25" spans="2:14" ht="15.75" customHeight="1" thickBot="1" x14ac:dyDescent="0.25">
      <c r="B25" s="144"/>
      <c r="C25" s="68" t="s">
        <v>88</v>
      </c>
      <c r="D25" s="11">
        <v>4</v>
      </c>
      <c r="E25" s="61">
        <v>0.2</v>
      </c>
      <c r="F25" s="62">
        <v>1</v>
      </c>
      <c r="G25" s="63">
        <f t="shared" si="0"/>
        <v>2.1019000000000001</v>
      </c>
      <c r="H25" s="64">
        <v>6092306.5</v>
      </c>
      <c r="I25" s="13">
        <f t="shared" si="1"/>
        <v>10244335</v>
      </c>
      <c r="J25" s="69"/>
      <c r="K25" s="69"/>
      <c r="L25" s="70"/>
      <c r="N25" s="71"/>
    </row>
    <row r="26" spans="2:14" ht="15.75" customHeight="1" thickBot="1" x14ac:dyDescent="0.25">
      <c r="B26" s="144"/>
      <c r="C26" s="68" t="s">
        <v>18</v>
      </c>
      <c r="D26" s="11">
        <v>4</v>
      </c>
      <c r="E26" s="61">
        <v>1</v>
      </c>
      <c r="F26" s="62">
        <v>1</v>
      </c>
      <c r="G26" s="63">
        <f t="shared" si="0"/>
        <v>2.1019000000000001</v>
      </c>
      <c r="H26" s="64">
        <v>3125000</v>
      </c>
      <c r="I26" s="13">
        <f t="shared" si="1"/>
        <v>26273750</v>
      </c>
      <c r="J26" s="69"/>
      <c r="K26" s="69"/>
      <c r="L26" s="70"/>
      <c r="N26" s="71"/>
    </row>
    <row r="27" spans="2:14" ht="15.75" customHeight="1" thickBot="1" x14ac:dyDescent="0.25">
      <c r="B27" s="144"/>
      <c r="C27" s="68" t="s">
        <v>89</v>
      </c>
      <c r="D27" s="11">
        <v>4</v>
      </c>
      <c r="E27" s="61">
        <v>0.2</v>
      </c>
      <c r="F27" s="62">
        <v>1</v>
      </c>
      <c r="G27" s="63">
        <f t="shared" si="0"/>
        <v>2.1019000000000001</v>
      </c>
      <c r="H27" s="64">
        <v>6643384</v>
      </c>
      <c r="I27" s="13">
        <f t="shared" si="1"/>
        <v>11170983</v>
      </c>
      <c r="J27" s="69"/>
      <c r="K27" s="69"/>
      <c r="L27" s="70"/>
      <c r="N27" s="71"/>
    </row>
    <row r="28" spans="2:14" ht="15.75" customHeight="1" thickBot="1" x14ac:dyDescent="0.25">
      <c r="B28" s="144"/>
      <c r="C28" s="68" t="s">
        <v>85</v>
      </c>
      <c r="D28" s="11">
        <v>4</v>
      </c>
      <c r="E28" s="61">
        <v>0.3</v>
      </c>
      <c r="F28" s="62">
        <v>1</v>
      </c>
      <c r="G28" s="63">
        <f t="shared" si="0"/>
        <v>2.1019000000000001</v>
      </c>
      <c r="H28" s="64">
        <v>5443612</v>
      </c>
      <c r="I28" s="13">
        <f t="shared" si="1"/>
        <v>13730314</v>
      </c>
      <c r="J28" s="69"/>
      <c r="K28" s="69"/>
      <c r="L28" s="70"/>
      <c r="N28" s="71"/>
    </row>
    <row r="29" spans="2:14" ht="15.75" customHeight="1" thickBot="1" x14ac:dyDescent="0.25">
      <c r="B29" s="144"/>
      <c r="C29" s="68" t="s">
        <v>19</v>
      </c>
      <c r="D29" s="11">
        <v>4</v>
      </c>
      <c r="E29" s="61">
        <v>0.1</v>
      </c>
      <c r="F29" s="62">
        <v>1</v>
      </c>
      <c r="G29" s="63">
        <f t="shared" si="0"/>
        <v>2.1019000000000001</v>
      </c>
      <c r="H29" s="64">
        <v>5660000</v>
      </c>
      <c r="I29" s="13">
        <f t="shared" si="1"/>
        <v>4758702</v>
      </c>
      <c r="J29" s="69"/>
      <c r="K29" s="69"/>
      <c r="L29" s="70"/>
      <c r="N29" s="71"/>
    </row>
    <row r="30" spans="2:14" ht="12.75" thickBot="1" x14ac:dyDescent="0.3">
      <c r="B30" s="118" t="s">
        <v>20</v>
      </c>
      <c r="C30" s="119"/>
      <c r="D30" s="119"/>
      <c r="E30" s="119"/>
      <c r="F30" s="120"/>
      <c r="G30" s="65"/>
      <c r="H30" s="66"/>
      <c r="I30" s="15">
        <f>SUM(I22:I29)</f>
        <v>146977222</v>
      </c>
    </row>
    <row r="31" spans="2:14" ht="12.75" thickBot="1" x14ac:dyDescent="0.3">
      <c r="B31" s="14" t="s">
        <v>21</v>
      </c>
      <c r="C31" s="158" t="s">
        <v>22</v>
      </c>
      <c r="D31" s="159"/>
      <c r="E31" s="159"/>
      <c r="F31" s="159"/>
      <c r="G31" s="16"/>
      <c r="H31" s="55">
        <v>0.19</v>
      </c>
      <c r="I31" s="12">
        <f>ROUND((I30*H31),0)</f>
        <v>27925672</v>
      </c>
    </row>
    <row r="32" spans="2:14" ht="12.75" thickBot="1" x14ac:dyDescent="0.3">
      <c r="B32" s="121" t="s">
        <v>23</v>
      </c>
      <c r="C32" s="122"/>
      <c r="D32" s="122"/>
      <c r="E32" s="122"/>
      <c r="F32" s="123"/>
      <c r="G32" s="156"/>
      <c r="H32" s="157"/>
      <c r="I32" s="15">
        <f>ROUND((I30+I31),0)</f>
        <v>174902894</v>
      </c>
      <c r="K32" s="69"/>
    </row>
    <row r="33" spans="2:11" x14ac:dyDescent="0.25">
      <c r="B33" s="51"/>
      <c r="C33" s="52"/>
      <c r="D33" s="52"/>
      <c r="E33" s="52"/>
      <c r="F33" s="52"/>
      <c r="G33" s="52"/>
      <c r="H33" s="52"/>
      <c r="I33" s="37"/>
    </row>
    <row r="34" spans="2:11" x14ac:dyDescent="0.25">
      <c r="B34" s="42"/>
      <c r="C34" s="3"/>
      <c r="D34" s="3"/>
      <c r="E34" s="3"/>
      <c r="F34" s="3"/>
      <c r="G34" s="3"/>
      <c r="H34" s="3"/>
      <c r="I34" s="41"/>
    </row>
    <row r="35" spans="2:11" ht="12.75" thickBot="1" x14ac:dyDescent="0.3">
      <c r="B35" s="42"/>
      <c r="C35" s="3"/>
      <c r="D35" s="3"/>
      <c r="E35" s="3"/>
      <c r="F35" s="3"/>
      <c r="G35" s="3"/>
      <c r="H35" s="3"/>
      <c r="I35" s="41"/>
    </row>
    <row r="36" spans="2:11" x14ac:dyDescent="0.25">
      <c r="B36" s="94" t="s">
        <v>91</v>
      </c>
      <c r="C36" s="95"/>
      <c r="D36" s="95"/>
      <c r="E36" s="95"/>
      <c r="F36" s="95"/>
      <c r="G36" s="95"/>
      <c r="H36" s="95"/>
      <c r="I36" s="96"/>
      <c r="K36" s="3">
        <v>174902894</v>
      </c>
    </row>
    <row r="37" spans="2:11" ht="12.75" thickBot="1" x14ac:dyDescent="0.3">
      <c r="B37" s="97"/>
      <c r="C37" s="98"/>
      <c r="D37" s="98"/>
      <c r="E37" s="98"/>
      <c r="F37" s="98"/>
      <c r="G37" s="98"/>
      <c r="H37" s="98"/>
      <c r="I37" s="99"/>
    </row>
    <row r="38" spans="2:11" x14ac:dyDescent="0.25">
      <c r="B38" s="85" t="s">
        <v>24</v>
      </c>
      <c r="C38" s="86"/>
      <c r="D38" s="86"/>
      <c r="E38" s="86"/>
      <c r="F38" s="86"/>
      <c r="G38" s="86"/>
      <c r="H38" s="86"/>
      <c r="I38" s="87"/>
    </row>
    <row r="39" spans="2:11" x14ac:dyDescent="0.25">
      <c r="B39" s="88"/>
      <c r="C39" s="89"/>
      <c r="D39" s="89"/>
      <c r="E39" s="89"/>
      <c r="F39" s="89"/>
      <c r="G39" s="89"/>
      <c r="H39" s="89"/>
      <c r="I39" s="90"/>
    </row>
    <row r="40" spans="2:11" x14ac:dyDescent="0.25">
      <c r="B40" s="88"/>
      <c r="C40" s="89"/>
      <c r="D40" s="89"/>
      <c r="E40" s="89"/>
      <c r="F40" s="89"/>
      <c r="G40" s="89"/>
      <c r="H40" s="89"/>
      <c r="I40" s="90"/>
    </row>
    <row r="41" spans="2:11" x14ac:dyDescent="0.25">
      <c r="B41" s="88"/>
      <c r="C41" s="89"/>
      <c r="D41" s="89"/>
      <c r="E41" s="89"/>
      <c r="F41" s="89"/>
      <c r="G41" s="89"/>
      <c r="H41" s="89"/>
      <c r="I41" s="90"/>
    </row>
    <row r="42" spans="2:11" x14ac:dyDescent="0.25">
      <c r="B42" s="88"/>
      <c r="C42" s="89"/>
      <c r="D42" s="89"/>
      <c r="E42" s="89"/>
      <c r="F42" s="89"/>
      <c r="G42" s="89"/>
      <c r="H42" s="89"/>
      <c r="I42" s="90"/>
    </row>
    <row r="43" spans="2:11" x14ac:dyDescent="0.25">
      <c r="B43" s="88"/>
      <c r="C43" s="89"/>
      <c r="D43" s="89"/>
      <c r="E43" s="89"/>
      <c r="F43" s="89"/>
      <c r="G43" s="89"/>
      <c r="H43" s="89"/>
      <c r="I43" s="90"/>
    </row>
    <row r="44" spans="2:11" x14ac:dyDescent="0.25">
      <c r="B44" s="88"/>
      <c r="C44" s="89"/>
      <c r="D44" s="89"/>
      <c r="E44" s="89"/>
      <c r="F44" s="89"/>
      <c r="G44" s="89"/>
      <c r="H44" s="89"/>
      <c r="I44" s="90"/>
    </row>
    <row r="45" spans="2:11" x14ac:dyDescent="0.25">
      <c r="B45" s="88"/>
      <c r="C45" s="89"/>
      <c r="D45" s="89"/>
      <c r="E45" s="89"/>
      <c r="F45" s="89"/>
      <c r="G45" s="89"/>
      <c r="H45" s="89"/>
      <c r="I45" s="90"/>
    </row>
    <row r="46" spans="2:11" ht="12.75" thickBot="1" x14ac:dyDescent="0.3">
      <c r="B46" s="91"/>
      <c r="C46" s="92"/>
      <c r="D46" s="92"/>
      <c r="E46" s="92"/>
      <c r="F46" s="92"/>
      <c r="G46" s="92"/>
      <c r="H46" s="92"/>
      <c r="I46" s="93"/>
    </row>
    <row r="47" spans="2:11" x14ac:dyDescent="0.25">
      <c r="B47" s="42"/>
      <c r="C47" s="3"/>
      <c r="D47" s="3"/>
      <c r="E47" s="3"/>
      <c r="F47" s="3"/>
      <c r="G47" s="3"/>
      <c r="H47" s="3"/>
      <c r="I47" s="41"/>
    </row>
    <row r="48" spans="2:11" x14ac:dyDescent="0.25">
      <c r="B48" s="42"/>
      <c r="C48" s="3"/>
      <c r="D48" s="3"/>
      <c r="E48" s="3"/>
      <c r="F48" s="3"/>
      <c r="G48" s="3"/>
      <c r="H48" s="3"/>
      <c r="I48" s="41"/>
    </row>
    <row r="49" spans="2:9" ht="12.75" thickBot="1" x14ac:dyDescent="0.3">
      <c r="B49" s="42"/>
      <c r="C49" s="3"/>
      <c r="D49" s="3"/>
      <c r="E49" s="3"/>
      <c r="F49" s="3"/>
      <c r="G49" s="3"/>
      <c r="H49" s="3"/>
      <c r="I49" s="41"/>
    </row>
    <row r="50" spans="2:9" x14ac:dyDescent="0.25">
      <c r="B50" s="94" t="s">
        <v>25</v>
      </c>
      <c r="C50" s="95"/>
      <c r="D50" s="95"/>
      <c r="E50" s="95"/>
      <c r="F50" s="95"/>
      <c r="G50" s="95"/>
      <c r="H50" s="95"/>
      <c r="I50" s="96"/>
    </row>
    <row r="51" spans="2:9" ht="12.75" thickBot="1" x14ac:dyDescent="0.3">
      <c r="B51" s="97"/>
      <c r="C51" s="98"/>
      <c r="D51" s="98"/>
      <c r="E51" s="98"/>
      <c r="F51" s="98"/>
      <c r="G51" s="98"/>
      <c r="H51" s="98"/>
      <c r="I51" s="99"/>
    </row>
    <row r="52" spans="2:9" ht="12.75" thickBot="1" x14ac:dyDescent="0.3">
      <c r="B52" s="42"/>
      <c r="C52" s="3"/>
      <c r="D52" s="3"/>
      <c r="E52" s="3"/>
      <c r="F52" s="3"/>
      <c r="G52" s="3"/>
      <c r="H52" s="3"/>
      <c r="I52" s="41"/>
    </row>
    <row r="53" spans="2:9" ht="27" customHeight="1" thickBot="1" x14ac:dyDescent="0.3">
      <c r="B53" s="20" t="s">
        <v>26</v>
      </c>
      <c r="C53" s="100" t="s">
        <v>86</v>
      </c>
      <c r="D53" s="101"/>
      <c r="E53" s="101"/>
      <c r="F53" s="101"/>
      <c r="G53" s="101"/>
      <c r="H53" s="101"/>
      <c r="I53" s="102"/>
    </row>
    <row r="54" spans="2:9" ht="12.75" thickBot="1" x14ac:dyDescent="0.3">
      <c r="B54" s="145" t="s">
        <v>27</v>
      </c>
      <c r="C54" s="146"/>
      <c r="D54" s="146"/>
      <c r="E54" s="146"/>
      <c r="F54" s="146"/>
      <c r="G54" s="146"/>
      <c r="H54" s="146"/>
      <c r="I54" s="147"/>
    </row>
    <row r="55" spans="2:9" x14ac:dyDescent="0.25">
      <c r="B55" s="148" t="s">
        <v>28</v>
      </c>
      <c r="C55" s="149"/>
      <c r="D55" s="149"/>
      <c r="E55" s="149"/>
      <c r="F55" s="149"/>
      <c r="G55" s="149"/>
      <c r="H55" s="149"/>
      <c r="I55" s="150"/>
    </row>
    <row r="56" spans="2:9" x14ac:dyDescent="0.25">
      <c r="B56" s="151"/>
      <c r="C56" s="152"/>
      <c r="D56" s="152"/>
      <c r="E56" s="152"/>
      <c r="F56" s="152"/>
      <c r="G56" s="152"/>
      <c r="H56" s="152"/>
      <c r="I56" s="153"/>
    </row>
    <row r="57" spans="2:9" x14ac:dyDescent="0.25">
      <c r="B57" s="151"/>
      <c r="C57" s="152"/>
      <c r="D57" s="152"/>
      <c r="E57" s="152"/>
      <c r="F57" s="152"/>
      <c r="G57" s="152"/>
      <c r="H57" s="152"/>
      <c r="I57" s="153"/>
    </row>
    <row r="58" spans="2:9" x14ac:dyDescent="0.25">
      <c r="B58" s="151"/>
      <c r="C58" s="152"/>
      <c r="D58" s="152"/>
      <c r="E58" s="152"/>
      <c r="F58" s="152"/>
      <c r="G58" s="152"/>
      <c r="H58" s="152"/>
      <c r="I58" s="153"/>
    </row>
    <row r="59" spans="2:9" x14ac:dyDescent="0.25">
      <c r="B59" s="151"/>
      <c r="C59" s="152"/>
      <c r="D59" s="152"/>
      <c r="E59" s="152"/>
      <c r="F59" s="152"/>
      <c r="G59" s="152"/>
      <c r="H59" s="152"/>
      <c r="I59" s="153"/>
    </row>
    <row r="60" spans="2:9" ht="12.75" thickBot="1" x14ac:dyDescent="0.3">
      <c r="B60" s="151"/>
      <c r="C60" s="152"/>
      <c r="D60" s="152"/>
      <c r="E60" s="152"/>
      <c r="F60" s="152"/>
      <c r="G60" s="152"/>
      <c r="H60" s="152"/>
      <c r="I60" s="153"/>
    </row>
    <row r="61" spans="2:9" ht="12.75" thickBot="1" x14ac:dyDescent="0.3">
      <c r="B61" s="53"/>
      <c r="C61" s="54"/>
      <c r="D61" s="54"/>
      <c r="E61" s="54"/>
      <c r="F61" s="54"/>
      <c r="G61" s="54"/>
      <c r="H61" s="54"/>
      <c r="I61" s="19"/>
    </row>
    <row r="62" spans="2:9" ht="12.75" thickBot="1" x14ac:dyDescent="0.3">
      <c r="B62" s="17" t="s">
        <v>29</v>
      </c>
      <c r="C62" s="154" t="s">
        <v>30</v>
      </c>
      <c r="D62" s="154"/>
      <c r="E62" s="154"/>
      <c r="F62" s="154"/>
      <c r="G62" s="154"/>
      <c r="H62" s="154"/>
      <c r="I62" s="18" t="s">
        <v>31</v>
      </c>
    </row>
    <row r="63" spans="2:9" x14ac:dyDescent="0.25">
      <c r="B63" s="44" t="s">
        <v>32</v>
      </c>
      <c r="C63" s="155" t="s">
        <v>33</v>
      </c>
      <c r="D63" s="155"/>
      <c r="E63" s="155"/>
      <c r="F63" s="155"/>
      <c r="G63" s="155"/>
      <c r="H63" s="155"/>
      <c r="I63" s="48">
        <f>SUM(I64:I68)</f>
        <v>1.2182999999999999</v>
      </c>
    </row>
    <row r="64" spans="2:9" x14ac:dyDescent="0.25">
      <c r="B64" s="43" t="s">
        <v>34</v>
      </c>
      <c r="C64" s="73" t="s">
        <v>35</v>
      </c>
      <c r="D64" s="73"/>
      <c r="E64" s="73"/>
      <c r="F64" s="73"/>
      <c r="G64" s="73"/>
      <c r="H64" s="73"/>
      <c r="I64" s="56">
        <v>1</v>
      </c>
    </row>
    <row r="65" spans="2:9" x14ac:dyDescent="0.25">
      <c r="B65" s="43" t="s">
        <v>36</v>
      </c>
      <c r="C65" s="73" t="s">
        <v>37</v>
      </c>
      <c r="D65" s="73"/>
      <c r="E65" s="73"/>
      <c r="F65" s="73"/>
      <c r="G65" s="73"/>
      <c r="H65" s="73"/>
      <c r="I65" s="56">
        <v>8.3299999999999999E-2</v>
      </c>
    </row>
    <row r="66" spans="2:9" x14ac:dyDescent="0.25">
      <c r="B66" s="43" t="s">
        <v>38</v>
      </c>
      <c r="C66" s="73" t="s">
        <v>39</v>
      </c>
      <c r="D66" s="73"/>
      <c r="E66" s="73"/>
      <c r="F66" s="73"/>
      <c r="G66" s="73"/>
      <c r="H66" s="73"/>
      <c r="I66" s="56">
        <v>8.3299999999999999E-2</v>
      </c>
    </row>
    <row r="67" spans="2:9" x14ac:dyDescent="0.25">
      <c r="B67" s="43" t="s">
        <v>40</v>
      </c>
      <c r="C67" s="73" t="s">
        <v>41</v>
      </c>
      <c r="D67" s="73"/>
      <c r="E67" s="73"/>
      <c r="F67" s="73"/>
      <c r="G67" s="73"/>
      <c r="H67" s="73"/>
      <c r="I67" s="56">
        <v>0.01</v>
      </c>
    </row>
    <row r="68" spans="2:9" x14ac:dyDescent="0.25">
      <c r="B68" s="43" t="s">
        <v>42</v>
      </c>
      <c r="C68" s="73" t="s">
        <v>43</v>
      </c>
      <c r="D68" s="73"/>
      <c r="E68" s="73"/>
      <c r="F68" s="73"/>
      <c r="G68" s="73"/>
      <c r="H68" s="73"/>
      <c r="I68" s="56">
        <v>4.1700000000000001E-2</v>
      </c>
    </row>
    <row r="69" spans="2:9" ht="15" customHeight="1" x14ac:dyDescent="0.25">
      <c r="B69" s="46"/>
      <c r="C69" s="81" t="s">
        <v>44</v>
      </c>
      <c r="D69" s="81"/>
      <c r="E69" s="81"/>
      <c r="F69" s="81"/>
      <c r="G69" s="81"/>
      <c r="H69" s="81"/>
      <c r="I69" s="49">
        <f>SUM(I70:I75)</f>
        <v>0.36460000000000004</v>
      </c>
    </row>
    <row r="70" spans="2:9" x14ac:dyDescent="0.25">
      <c r="B70" s="43" t="s">
        <v>45</v>
      </c>
      <c r="C70" s="73" t="s">
        <v>46</v>
      </c>
      <c r="D70" s="73"/>
      <c r="E70" s="73"/>
      <c r="F70" s="73"/>
      <c r="G70" s="73"/>
      <c r="H70" s="73"/>
      <c r="I70" s="56">
        <v>8.5000000000000006E-2</v>
      </c>
    </row>
    <row r="71" spans="2:9" x14ac:dyDescent="0.25">
      <c r="B71" s="43" t="s">
        <v>47</v>
      </c>
      <c r="C71" s="73" t="s">
        <v>48</v>
      </c>
      <c r="D71" s="73"/>
      <c r="E71" s="73"/>
      <c r="F71" s="73"/>
      <c r="G71" s="73"/>
      <c r="H71" s="73"/>
      <c r="I71" s="56">
        <v>0.12</v>
      </c>
    </row>
    <row r="72" spans="2:9" x14ac:dyDescent="0.25">
      <c r="B72" s="43" t="s">
        <v>49</v>
      </c>
      <c r="C72" s="73" t="s">
        <v>50</v>
      </c>
      <c r="D72" s="73"/>
      <c r="E72" s="73"/>
      <c r="F72" s="73"/>
      <c r="G72" s="73"/>
      <c r="H72" s="73"/>
      <c r="I72" s="56">
        <v>6.9599999999999995E-2</v>
      </c>
    </row>
    <row r="73" spans="2:9" x14ac:dyDescent="0.25">
      <c r="B73" s="43" t="s">
        <v>51</v>
      </c>
      <c r="C73" s="73" t="s">
        <v>52</v>
      </c>
      <c r="D73" s="73"/>
      <c r="E73" s="73"/>
      <c r="F73" s="73"/>
      <c r="G73" s="73"/>
      <c r="H73" s="73"/>
      <c r="I73" s="56">
        <v>0.04</v>
      </c>
    </row>
    <row r="74" spans="2:9" x14ac:dyDescent="0.25">
      <c r="B74" s="43" t="s">
        <v>53</v>
      </c>
      <c r="C74" s="73" t="s">
        <v>54</v>
      </c>
      <c r="D74" s="73"/>
      <c r="E74" s="73"/>
      <c r="F74" s="73"/>
      <c r="G74" s="73"/>
      <c r="H74" s="73"/>
      <c r="I74" s="56">
        <v>0.03</v>
      </c>
    </row>
    <row r="75" spans="2:9" x14ac:dyDescent="0.25">
      <c r="B75" s="43" t="s">
        <v>55</v>
      </c>
      <c r="C75" s="73" t="s">
        <v>56</v>
      </c>
      <c r="D75" s="73"/>
      <c r="E75" s="73"/>
      <c r="F75" s="73"/>
      <c r="G75" s="73"/>
      <c r="H75" s="73"/>
      <c r="I75" s="56">
        <v>0.02</v>
      </c>
    </row>
    <row r="76" spans="2:9" ht="15" customHeight="1" x14ac:dyDescent="0.25">
      <c r="B76" s="45"/>
      <c r="C76" s="80" t="s">
        <v>57</v>
      </c>
      <c r="D76" s="81"/>
      <c r="E76" s="81"/>
      <c r="F76" s="81"/>
      <c r="G76" s="81"/>
      <c r="H76" s="82"/>
      <c r="I76" s="50">
        <f>SUM(I77:I78)</f>
        <v>2.4E-2</v>
      </c>
    </row>
    <row r="77" spans="2:9" x14ac:dyDescent="0.25">
      <c r="B77" s="43" t="s">
        <v>58</v>
      </c>
      <c r="C77" s="73" t="s">
        <v>59</v>
      </c>
      <c r="D77" s="73"/>
      <c r="E77" s="73"/>
      <c r="F77" s="73"/>
      <c r="G77" s="73"/>
      <c r="H77" s="73"/>
      <c r="I77" s="56">
        <v>4.0000000000000001E-3</v>
      </c>
    </row>
    <row r="78" spans="2:9" x14ac:dyDescent="0.25">
      <c r="B78" s="43" t="s">
        <v>60</v>
      </c>
      <c r="C78" s="73" t="s">
        <v>61</v>
      </c>
      <c r="D78" s="73"/>
      <c r="E78" s="73"/>
      <c r="F78" s="73"/>
      <c r="G78" s="73"/>
      <c r="H78" s="73"/>
      <c r="I78" s="56">
        <v>0.02</v>
      </c>
    </row>
    <row r="79" spans="2:9" ht="15" customHeight="1" x14ac:dyDescent="0.25">
      <c r="B79" s="45"/>
      <c r="C79" s="80" t="s">
        <v>62</v>
      </c>
      <c r="D79" s="81"/>
      <c r="E79" s="81"/>
      <c r="F79" s="81"/>
      <c r="G79" s="81"/>
      <c r="H79" s="82"/>
      <c r="I79" s="50">
        <f>SUM(I76+I69+I63)</f>
        <v>1.6069</v>
      </c>
    </row>
    <row r="80" spans="2:9" x14ac:dyDescent="0.25">
      <c r="B80" s="47">
        <v>2</v>
      </c>
      <c r="C80" s="73" t="s">
        <v>63</v>
      </c>
      <c r="D80" s="73"/>
      <c r="E80" s="73"/>
      <c r="F80" s="73"/>
      <c r="G80" s="73"/>
      <c r="H80" s="73"/>
      <c r="I80" s="50">
        <f>SUM(I81:I87)</f>
        <v>0.33500000000000008</v>
      </c>
    </row>
    <row r="81" spans="2:9" x14ac:dyDescent="0.25">
      <c r="B81" s="43" t="s">
        <v>64</v>
      </c>
      <c r="C81" s="73" t="s">
        <v>65</v>
      </c>
      <c r="D81" s="73"/>
      <c r="E81" s="73"/>
      <c r="F81" s="73"/>
      <c r="G81" s="73"/>
      <c r="H81" s="73"/>
      <c r="I81" s="56">
        <v>0.02</v>
      </c>
    </row>
    <row r="82" spans="2:9" x14ac:dyDescent="0.25">
      <c r="B82" s="43" t="s">
        <v>66</v>
      </c>
      <c r="C82" s="73" t="s">
        <v>67</v>
      </c>
      <c r="D82" s="73"/>
      <c r="E82" s="73"/>
      <c r="F82" s="73"/>
      <c r="G82" s="73"/>
      <c r="H82" s="73"/>
      <c r="I82" s="56">
        <v>0.03</v>
      </c>
    </row>
    <row r="83" spans="2:9" x14ac:dyDescent="0.25">
      <c r="B83" s="43" t="s">
        <v>68</v>
      </c>
      <c r="C83" s="73" t="s">
        <v>69</v>
      </c>
      <c r="D83" s="73"/>
      <c r="E83" s="73"/>
      <c r="F83" s="73"/>
      <c r="G83" s="73"/>
      <c r="H83" s="73"/>
      <c r="I83" s="56">
        <v>0.03</v>
      </c>
    </row>
    <row r="84" spans="2:9" x14ac:dyDescent="0.25">
      <c r="B84" s="43" t="s">
        <v>70</v>
      </c>
      <c r="C84" s="73" t="s">
        <v>71</v>
      </c>
      <c r="D84" s="73"/>
      <c r="E84" s="73"/>
      <c r="F84" s="73"/>
      <c r="G84" s="73"/>
      <c r="H84" s="73"/>
      <c r="I84" s="56">
        <v>0.19</v>
      </c>
    </row>
    <row r="85" spans="2:9" x14ac:dyDescent="0.25">
      <c r="B85" s="43" t="s">
        <v>72</v>
      </c>
      <c r="C85" s="73" t="s">
        <v>73</v>
      </c>
      <c r="D85" s="73"/>
      <c r="E85" s="73"/>
      <c r="F85" s="73"/>
      <c r="G85" s="73"/>
      <c r="H85" s="73"/>
      <c r="I85" s="56">
        <v>1.4999999999999999E-2</v>
      </c>
    </row>
    <row r="86" spans="2:9" x14ac:dyDescent="0.25">
      <c r="B86" s="43" t="s">
        <v>74</v>
      </c>
      <c r="C86" s="73" t="s">
        <v>75</v>
      </c>
      <c r="D86" s="73"/>
      <c r="E86" s="73"/>
      <c r="F86" s="73"/>
      <c r="G86" s="73"/>
      <c r="H86" s="73"/>
      <c r="I86" s="56">
        <v>0.02</v>
      </c>
    </row>
    <row r="87" spans="2:9" x14ac:dyDescent="0.25">
      <c r="B87" s="43" t="s">
        <v>76</v>
      </c>
      <c r="C87" s="79" t="s">
        <v>77</v>
      </c>
      <c r="D87" s="73"/>
      <c r="E87" s="73"/>
      <c r="F87" s="73"/>
      <c r="G87" s="73"/>
      <c r="H87" s="73"/>
      <c r="I87" s="56">
        <v>0.03</v>
      </c>
    </row>
    <row r="88" spans="2:9" ht="15" customHeight="1" x14ac:dyDescent="0.25">
      <c r="B88" s="45"/>
      <c r="C88" s="80" t="s">
        <v>78</v>
      </c>
      <c r="D88" s="81"/>
      <c r="E88" s="81"/>
      <c r="F88" s="81"/>
      <c r="G88" s="81"/>
      <c r="H88" s="82"/>
      <c r="I88" s="50">
        <f>SUM(I79:I80)</f>
        <v>1.9419</v>
      </c>
    </row>
    <row r="89" spans="2:9" x14ac:dyDescent="0.25">
      <c r="B89" s="47">
        <v>3</v>
      </c>
      <c r="C89" s="73" t="s">
        <v>79</v>
      </c>
      <c r="D89" s="73"/>
      <c r="E89" s="73"/>
      <c r="F89" s="73"/>
      <c r="G89" s="73"/>
      <c r="H89" s="73"/>
      <c r="I89" s="56">
        <v>0.16</v>
      </c>
    </row>
    <row r="90" spans="2:9" ht="15" customHeight="1" thickBot="1" x14ac:dyDescent="0.3">
      <c r="B90" s="83" t="s">
        <v>80</v>
      </c>
      <c r="C90" s="84"/>
      <c r="D90" s="84"/>
      <c r="E90" s="84"/>
      <c r="F90" s="84"/>
      <c r="G90" s="84"/>
      <c r="H90" s="84"/>
      <c r="I90" s="72">
        <f>SUM(I89+I88)</f>
        <v>2.1019000000000001</v>
      </c>
    </row>
    <row r="91" spans="2:9" x14ac:dyDescent="0.25">
      <c r="B91" s="51"/>
      <c r="C91" s="52"/>
      <c r="D91" s="52"/>
      <c r="E91" s="52"/>
      <c r="F91" s="52"/>
      <c r="G91" s="52"/>
      <c r="H91" s="52"/>
      <c r="I91" s="37"/>
    </row>
    <row r="92" spans="2:9" x14ac:dyDescent="0.25">
      <c r="B92" s="42"/>
      <c r="C92" s="3"/>
      <c r="D92" s="3"/>
      <c r="E92" s="3"/>
      <c r="F92" s="3"/>
      <c r="G92" s="3"/>
      <c r="H92" s="3"/>
      <c r="I92" s="41"/>
    </row>
    <row r="93" spans="2:9" x14ac:dyDescent="0.25">
      <c r="B93" s="43" t="s">
        <v>81</v>
      </c>
      <c r="C93" s="76">
        <f>+I32</f>
        <v>174902894</v>
      </c>
      <c r="D93" s="77"/>
      <c r="E93" s="77"/>
      <c r="F93" s="77"/>
      <c r="G93" s="77"/>
      <c r="H93" s="77"/>
      <c r="I93" s="78"/>
    </row>
    <row r="94" spans="2:9" ht="12.75" thickBot="1" x14ac:dyDescent="0.3">
      <c r="B94" s="57" t="s">
        <v>82</v>
      </c>
      <c r="C94" s="74" t="s">
        <v>92</v>
      </c>
      <c r="D94" s="74"/>
      <c r="E94" s="74"/>
      <c r="F94" s="74"/>
      <c r="G94" s="74"/>
      <c r="H94" s="74"/>
      <c r="I94" s="75"/>
    </row>
    <row r="95" spans="2:9" x14ac:dyDescent="0.25">
      <c r="B95" s="3"/>
      <c r="C95" s="3"/>
      <c r="D95" s="3"/>
      <c r="E95" s="3"/>
      <c r="F95" s="3"/>
      <c r="G95" s="3"/>
      <c r="H95" s="3"/>
    </row>
    <row r="96" spans="2:9" x14ac:dyDescent="0.25">
      <c r="B96" s="3"/>
      <c r="C96" s="3"/>
      <c r="D96" s="3"/>
      <c r="E96" s="3"/>
      <c r="F96" s="3"/>
      <c r="G96" s="3"/>
      <c r="H96" s="3"/>
    </row>
    <row r="97" s="3" customFormat="1" x14ac:dyDescent="0.25"/>
    <row r="98" s="3" customFormat="1" x14ac:dyDescent="0.25"/>
    <row r="99" s="3" customFormat="1" x14ac:dyDescent="0.25"/>
  </sheetData>
  <mergeCells count="56">
    <mergeCell ref="C70:H70"/>
    <mergeCell ref="C71:H71"/>
    <mergeCell ref="B22:B29"/>
    <mergeCell ref="C65:H65"/>
    <mergeCell ref="C66:H66"/>
    <mergeCell ref="C67:H67"/>
    <mergeCell ref="C68:H68"/>
    <mergeCell ref="C69:H69"/>
    <mergeCell ref="B54:I54"/>
    <mergeCell ref="B55:I60"/>
    <mergeCell ref="C62:H62"/>
    <mergeCell ref="C63:H63"/>
    <mergeCell ref="C64:H64"/>
    <mergeCell ref="G32:H32"/>
    <mergeCell ref="C31:F31"/>
    <mergeCell ref="B36:I37"/>
    <mergeCell ref="C1:D1"/>
    <mergeCell ref="B9:I9"/>
    <mergeCell ref="B2:I3"/>
    <mergeCell ref="B4:I4"/>
    <mergeCell ref="B6:I7"/>
    <mergeCell ref="B38:I46"/>
    <mergeCell ref="B50:I51"/>
    <mergeCell ref="C53:I53"/>
    <mergeCell ref="B18:I18"/>
    <mergeCell ref="B19:F19"/>
    <mergeCell ref="G19:I19"/>
    <mergeCell ref="B20:B21"/>
    <mergeCell ref="C20:C21"/>
    <mergeCell ref="E20:E21"/>
    <mergeCell ref="F20:F21"/>
    <mergeCell ref="G20:G21"/>
    <mergeCell ref="H20:H21"/>
    <mergeCell ref="B30:F30"/>
    <mergeCell ref="B32:F32"/>
    <mergeCell ref="C72:H72"/>
    <mergeCell ref="C73:H73"/>
    <mergeCell ref="C74:H74"/>
    <mergeCell ref="C75:H75"/>
    <mergeCell ref="C76:H76"/>
    <mergeCell ref="C77:H77"/>
    <mergeCell ref="C82:H82"/>
    <mergeCell ref="C83:H83"/>
    <mergeCell ref="C84:H84"/>
    <mergeCell ref="C85:H85"/>
    <mergeCell ref="C78:H78"/>
    <mergeCell ref="C79:H79"/>
    <mergeCell ref="C80:H80"/>
    <mergeCell ref="C81:H81"/>
    <mergeCell ref="C86:H86"/>
    <mergeCell ref="C94:I94"/>
    <mergeCell ref="C93:I93"/>
    <mergeCell ref="C87:H87"/>
    <mergeCell ref="C88:H88"/>
    <mergeCell ref="C89:H89"/>
    <mergeCell ref="B90:H90"/>
  </mergeCells>
  <printOptions horizontalCentered="1" verticalCentered="1"/>
  <pageMargins left="0.7" right="0.7" top="0.75" bottom="0.75" header="0.3" footer="0.3"/>
  <pageSetup scale="25"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9" ma:contentTypeDescription="Crear nuevo documento." ma:contentTypeScope="" ma:versionID="20818280f80354c94cc77991ebd7c796">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16dd9104b761e6c66ea02bfa3e269030"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3:_dlc_DocId" minOccurs="0"/>
                <xsd:element ref="ns3:_dlc_DocIdUrl" minOccurs="0"/>
                <xsd:element ref="ns3:_dlc_DocIdPersistId"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element name="_dlc_DocId" ma:index="26"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27"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_dlc_DocId xmlns="07df56aa-f336-4b80-aa61-75267864e9e7">S4VS4DHNJYUQ-1683090431-3769580</_dlc_DocId>
    <_dlc_DocIdUrl xmlns="07df56aa-f336-4b80-aa61-75267864e9e7">
      <Url>https://icbfgob.sharepoint.com/sites/FS_DAB/_layouts/15/DocIdRedir.aspx?ID=S4VS4DHNJYUQ-1683090431-3769580</Url>
      <Description>S4VS4DHNJYUQ-1683090431-3769580</Description>
    </_dlc_DocIdUrl>
  </documentManagement>
</p:properties>
</file>

<file path=customXml/itemProps1.xml><?xml version="1.0" encoding="utf-8"?>
<ds:datastoreItem xmlns:ds="http://schemas.openxmlformats.org/officeDocument/2006/customXml" ds:itemID="{B3020221-0973-4C62-8A1E-B0E5592B1448}">
  <ds:schemaRefs>
    <ds:schemaRef ds:uri="http://schemas.microsoft.com/sharepoint/v3/contenttype/forms"/>
  </ds:schemaRefs>
</ds:datastoreItem>
</file>

<file path=customXml/itemProps2.xml><?xml version="1.0" encoding="utf-8"?>
<ds:datastoreItem xmlns:ds="http://schemas.openxmlformats.org/officeDocument/2006/customXml" ds:itemID="{1DCF7D18-A606-431A-8B5C-E81D3FCCD0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3A1B65B-EF31-43D7-A7E0-0B75AF1E13E0}">
  <ds:schemaRefs>
    <ds:schemaRef ds:uri="http://schemas.microsoft.com/sharepoint/events"/>
  </ds:schemaRefs>
</ds:datastoreItem>
</file>

<file path=customXml/itemProps4.xml><?xml version="1.0" encoding="utf-8"?>
<ds:datastoreItem xmlns:ds="http://schemas.openxmlformats.org/officeDocument/2006/customXml" ds:itemID="{EBAEE210-2159-4D31-B4AF-FCBB5485D159}">
  <ds:schemaRefs>
    <ds:schemaRef ds:uri="http://schemas.microsoft.com/office/2006/documentManagement/types"/>
    <ds:schemaRef ds:uri="http://schemas.openxmlformats.org/package/2006/metadata/core-properties"/>
    <ds:schemaRef ds:uri="http://purl.org/dc/elements/1.1/"/>
    <ds:schemaRef ds:uri="07df56aa-f336-4b80-aa61-75267864e9e7"/>
    <ds:schemaRef ds:uri="76ddc973-6f3e-458c-98dc-616d12e59db2"/>
    <ds:schemaRef ds:uri="http://schemas.microsoft.com/office/infopath/2007/PartnerControls"/>
    <ds:schemaRef ds:uri="http://purl.org/dc/terms/"/>
    <ds:schemaRef ds:uri="http://schemas.microsoft.com/office/2006/metadata/properties"/>
    <ds:schemaRef ds:uri="http://www.w3.org/XML/1998/namespace"/>
    <ds:schemaRef ds:uri="http://purl.org/dc/dcmitype/"/>
  </ds:schemaRefs>
</ds:datastoreItem>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PRESUPUESTO OFICIAL</vt:lpstr>
      <vt:lpstr>'PRESUPUESTO OFICIAL'!Área_de_impresión</vt:lpstr>
      <vt:lpstr>'PRESUPUESTO OFICIAL'!Títulos_a_imprimir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Alexander Quijano Martinez</dc:creator>
  <cp:keywords/>
  <dc:description/>
  <cp:lastModifiedBy>Mario Fernando Alba Arcila</cp:lastModifiedBy>
  <cp:revision/>
  <cp:lastPrinted>2025-09-22T15:55:24Z</cp:lastPrinted>
  <dcterms:created xsi:type="dcterms:W3CDTF">2025-02-28T20:01:34Z</dcterms:created>
  <dcterms:modified xsi:type="dcterms:W3CDTF">2026-06-02T20:32:25Z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_dlc_DocIdItemGuid">
    <vt:lpwstr>a08279d8-f500-49bc-ab0f-c1872e6fa44f</vt:lpwstr>
  </property>
</Properties>
</file>