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customStorage/customStorage.xml" ContentType="application/vnd.wps-officedocument.customStorage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a Rivas\Downloads\"/>
    </mc:Choice>
  </mc:AlternateContent>
  <bookViews>
    <workbookView xWindow="-120" yWindow="-120" windowWidth="20730" windowHeight="11040"/>
  </bookViews>
  <sheets>
    <sheet name="Table 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9" i="1" l="1"/>
  <c r="G18" i="1"/>
  <c r="G17" i="1"/>
  <c r="G16" i="1"/>
  <c r="G15" i="1"/>
  <c r="G29" i="1" l="1"/>
  <c r="G26" i="1"/>
  <c r="G23" i="1"/>
  <c r="G22" i="1"/>
  <c r="G21" i="1"/>
  <c r="G13" i="1"/>
  <c r="G12" i="1"/>
  <c r="G11" i="1"/>
  <c r="G7" i="1"/>
  <c r="G6" i="1"/>
  <c r="G8" i="1"/>
  <c r="G20" i="1" l="1"/>
  <c r="G14" i="1" l="1"/>
  <c r="G9" i="1"/>
</calcChain>
</file>

<file path=xl/sharedStrings.xml><?xml version="1.0" encoding="utf-8"?>
<sst xmlns="http://schemas.openxmlformats.org/spreadsheetml/2006/main" count="91" uniqueCount="58">
  <si>
    <t>PRESUPUESTO</t>
  </si>
  <si>
    <t>COMPONENTE</t>
  </si>
  <si>
    <t>DESCRIPCION</t>
  </si>
  <si>
    <t>DETALLE</t>
  </si>
  <si>
    <t>CANTIDAD</t>
  </si>
  <si>
    <t>VALOR UNITARIO</t>
  </si>
  <si>
    <t>VALOR TOTAL</t>
  </si>
  <si>
    <t>Lider del proyecto</t>
  </si>
  <si>
    <t>Mes</t>
  </si>
  <si>
    <t>SUB TOTAL</t>
  </si>
  <si>
    <t>UNIDAD DE
MEDIDA</t>
  </si>
  <si>
    <t>Jornada</t>
  </si>
  <si>
    <t>TIPO DE ACTIVIDAD</t>
  </si>
  <si>
    <t>TRANSPORTE</t>
  </si>
  <si>
    <t>Servicio de Transporte Tipo Vans</t>
  </si>
  <si>
    <t>Mensual</t>
  </si>
  <si>
    <r>
      <rPr>
        <b/>
        <sz val="9"/>
        <rFont val="Arial"/>
        <family val="2"/>
      </rPr>
      <t>UNIDAD DE
MEDIDA</t>
    </r>
  </si>
  <si>
    <t>SECCION 1</t>
  </si>
  <si>
    <t>APORTE DEL DEPARTAMENTO</t>
  </si>
  <si>
    <t xml:space="preserve">TALENTO HUMANO </t>
  </si>
  <si>
    <t xml:space="preserve">Profesional en ciencias sociales o humanas, con título de postgrado en la modalidad de especialización, maestria y/o doctorado en áreas afines a la investigación o comunicación. Con mínimo seis (6) años de experiencia profesional en procesos de formación.  </t>
  </si>
  <si>
    <t xml:space="preserve">Jornada </t>
  </si>
  <si>
    <t xml:space="preserve">Coordinador Operativo </t>
  </si>
  <si>
    <t xml:space="preserve">Profesional en ciencias sociales o humanas, con título de postgrado en la modalidad de especialización y/o maestria. Con mínino cuatro (4) años de experiencia profesional en el sector público. </t>
  </si>
  <si>
    <t>Profesional en ciencias sociales o humanas. Con minimo dos (2) años de experiencia profesional en la implementación, ejecución y acompañamiento de programas y proyectos sociales.</t>
  </si>
  <si>
    <t>TOTAL APORTE DEL DEPARTAMENTO</t>
  </si>
  <si>
    <t>Profesionales</t>
  </si>
  <si>
    <t>I. ARTICULACIÓN, CARACTERIZACIÓN Y VINCULACIÓN DE BENEFICIARIOS</t>
  </si>
  <si>
    <t xml:space="preserve">Actividad 1.1 Mesas técnicas de trabajo </t>
  </si>
  <si>
    <t xml:space="preserve">Se desarrollarán diez (10) mesas técnicas de trabajo en las instituciones educativas oficiales priorizadas en los municipios seleccionados, con el propósito de dar a conocer de manera formal el proyecto de Gestores de Convivencia Escolar, reconocer a los actores clave que facilitarán su implementación en cada contexto y recopilar la base de datos preliminar de estudiantes que podrían ser beneficiados del proyecto. Para el desarrollo de esa actividad incluyen el talento humano, apecto logistico, refrigerios e hidratación, para los asistentes. </t>
  </si>
  <si>
    <t>Actividad 1.2. Caracterización integral de beneficiarios</t>
  </si>
  <si>
    <t xml:space="preserve">Se realizará el proceso de caracterización integral de los estudiantes  beneficiarios del proyecto, permitiendo la validación y selección de la población participante en las instituciones educativas priorizadas. Durante esta actividad se aplicarán instrumentos de recolección de información y ejercicios de reconocimiento individual y familiar que permitan obtener información básica de los estudiantes beneficiados. La actividad incluirá talento humano, apoyo logístico, elementos técnicos, instrumentos de recolección de información, preparación del informe de caracterización, refrigerios e hidratación. </t>
  </si>
  <si>
    <t xml:space="preserve">Beneficiados </t>
  </si>
  <si>
    <t>Actividad 1.3. Socialización y vinculación de la población beneficiada</t>
  </si>
  <si>
    <t xml:space="preserve">Se desarrollará una (1) jornada de socialización y vinculación dirigidas a los estudiantes seleccionados de los diez (10) municipios priorizados, orientadas a presentar los objetivos, alcances y metodología del proyecto, promoviendo su participación activa dentro del proceso. Asimismo, se realizará la entrega de un kit de inicio a los estudiantes seleccionados, como estrategia de motivación y fortalecimiento de la participación dentro del proyecto. La actividad incluirá talento humano, apoyo logístico, elementos técnicos, material pedagógico, entrega de kits de inicio, refrigerios e hidratación. </t>
  </si>
  <si>
    <t>Unidad</t>
  </si>
  <si>
    <t>II. PROCESO FORMATIVO DE GESTORES DE CONVIVENCIA ESCOLAR</t>
  </si>
  <si>
    <t>Actividad 2.4. Taller: “Familias Gestoras de Convivencia: Claves para un Hogar y Comunidad en Paz”</t>
  </si>
  <si>
    <t>Se realizará un (1) taller por cada Institución Educativa, con un aforo aproximado de 100 asistentes, orientado a fortalecer el rol de los padres de familia como agentes de convivencia en el hogar, la escuela y la comunidad. A través de metodologías participativas, ejercicios reflexivos y experiencias prácticas, los asistentes adquirirán herramientas para mejorar la comunicación, gestionar conflictos de manera pacífica y promover relaciones basadas en el respeto y la cooperación. La actividad incluirá talento humano, apoyo logístico, elementos técnicos, material pedagógico y comunicativo, refrigerios e hidratación.</t>
  </si>
  <si>
    <t>Actividad 2.5. Encuentro pedagógico de articulación entre docentes y Gestores de Convivencia Escolar</t>
  </si>
  <si>
    <t>Se realizará un (1) encuentro pedagógico, por cada Institución Educativa, orientado a fortalecer el trabajo articulado entre docentes y Gestores de Convivencia Escolar, promoviendo estrategias de convivencia y participación dentro de las instituciones educativas. Durante la jornada se desarrollará un espacio de formación y orientación dirigido a los docentes participantes, enfocado en el fortalecimiento de estrategias pedagógicas relacionadas con la convivencia escolar, el manejo pacífico de situaciones conflictivas, la comunicación asertiva y el acompañamiento a los procesos liderados por los Gestores de Convivencia EscolarLa actividad incluirá talento humano, apoyo logístico, elementos técnicos, material pedagógico, refrigerios e hidratación, según las necesidades de la actividad.</t>
  </si>
  <si>
    <t>III DESARROLLO DE ESTRATEGIAS SOCIO-PEDAGÓGICAS</t>
  </si>
  <si>
    <t>Actividad 3.1. Jornadas de sensibilización y acompañamiento en la implementación de acciones pedagógicas</t>
  </si>
  <si>
    <t>En esta fase, los Gestores de Convivencia Escolar, de cada municipio priorizado, desarrollarán una (1) jornada de sensibilización en distintos espacios del entorno educativo, como salones de clase, patios, comedores y bibliotecas, con el fin de fortalecer la convivencia, fomentar la resolución pacífica de conflictos y promover la cultura de paz dentro de la institución.La actividad incluirá talento humano, acompañamiento técnico, apoyo logístico, elementos técnicos, material pedagógico y comunicativo, refrigerios e hidratación, conforme a las necesidades de implementación.</t>
  </si>
  <si>
    <t>Actividad 3.2. Actividad Lúdico Educativa: “El Mural de la Convivencia”</t>
  </si>
  <si>
    <t>Se desarrollará una (1) actividad artístico-pedagógica, en cada municipio priorizado, orientada al fortalecimiento de la convivencia escolar, la integración comunitaria y la apropiación de espacios educativos mediante la creación colectiva de murales con mensajes alusivos a la cultura de paz, el respeto, la inclusión y la sana convivencia, a través de expresiones artísticas, actividades lúdicas, muestras culturales y espacios de interacción. La actividad incluirá el acompañamiento de talento humano multidisciplinario, apoyo logístico y operativo, elementos técnicos y de ambientación, materiales artísticos, pedagógicos y comunicativos, equipos de sonido y apoyo cultural, así como refrigerios e hidratación</t>
  </si>
  <si>
    <t>Actividad 3.3. Actividad Lúdico Educativa: Cineforo con Gestores de Convivencia Escolar</t>
  </si>
  <si>
    <t xml:space="preserve">En esta actividad se desarrollará un (1) cineforo dirigido a los Gestores de Convivencia Escolar de los municipios priorizados, con el propósito de afianzar conceptos relacionados con la convivencia, la cultura de paz, la resolución pacífica de conflictos y el liderazgo, a partir del análisis de una película o cortometraje previamente seleccionado. La jornada contará con el acompañamiento de talento humano multidisciplinario, apoyo logístico y operativo, elementos técnicos, audiovisuales y de ambientación, material pedagógico y metodológico, equipos de proyección y sonido, servicio de crispetero, refrigerios e hidratación </t>
  </si>
  <si>
    <t>IV FINALIZACIÓN DEL PROYECTO</t>
  </si>
  <si>
    <t>Actividad 4.1. Feria de experiencias y conversatorio juvenil de cierre “Jóvenes que deciden bien”</t>
  </si>
  <si>
    <t xml:space="preserve">Se desarrollará una jornada de cierre en formato de feria pedagógica, muestra experiencial y conversatorio juvenil, orientada a socializar los aprendizajes, experiencias y resultados construidos durante la ejecución del proyecto, promoviendo espacios de participación, reconocimiento y reflexión colectiva alrededor de la convivencia escolar, la toma de decisiones responsables y la construcción de proyectos de vida. La jornada incluirá talento humano multidisciplinario, apoyo logístico y operativo, elementos técnicos y audiovisuales, mobiliario y ambientación, material pedagógico y comunicativo, equipos de sonido, apoyo metodológico, certificados de participación, refrigerios e hidratación. </t>
  </si>
  <si>
    <t xml:space="preserve"> transporte a todo costo tipo Vans para transporte de materiales y equipo de trabajo a los municipios priorizados</t>
  </si>
  <si>
    <t>Actividad 2.1 Espacios de formación en convivencia, cultura de paz y derechos humanos</t>
  </si>
  <si>
    <t xml:space="preserve">Se realizarán tres (3) talleres formativos por cada Institución Educativa seleccionada, orientados al fortalecimiento de competencias relacionadas con la convivencia escolar, la cultura de paz y los derechos humanos, mediante metodologías participativas y pedagógicas, incluyendo actividades grupales, ejercicios de reflexión y análisis de situaciones cotidianas. La actividad incluirá talento humano multidisciplinario, apoyo logístico, elementos técnicos, material pedagógico, pines de reconocimiento, refrigerios e hidratación. </t>
  </si>
  <si>
    <t>Actividad 2.2. Talleres prácticos de mediación y resolución de conflictos</t>
  </si>
  <si>
    <t xml:space="preserve">Se desarrollarán tres (3) talleres prácticos por cada Institución Educativa seleccionada, enfocados en fortalecer habilidades para la mediación, la resolución pacífica de conflictos y el diálogo dentro del entorno escolar. Los talleres se desarrollarán a partir de metodologías vivenciales y de aprendizaje práctico, priorizando ejercicios de interacción, simulación de situaciones reales, estudios de caso, construcción colectiva de soluciones y actividades orientadas al análisis de problemáticas cotidianas presentes en el contexto escolar. La actividad incluirá talento humano multidisciplinario, apoyo logístico, elementos técnicos, material pedagógico, pines de reconocimiento, refrigerios e hidratación. </t>
  </si>
  <si>
    <t>Actividad 2.3. Formación en liderazgo, participación y habilidades socioemocionales</t>
  </si>
  <si>
    <t>Se realizarán tres (3) talleres de formación por cada Institución Educativa seleccionada, dirigidos al fortalecimiento del liderazgo juvenil, la participación activa y las habilidades socioemocionales de los Gestores de Convivencia Escolar. La actividad estará enfocada en proporcionar herramientas que permitan a los participantes reconocer las diferentes formas en que se presentan los conflictos en la comunidad educativa, comprender su impacto en la convivencia escolar y desarrollar capacidades para intervenir de manera asertiva. La actividad incluirá talento humano multidisciplinario, apoyo logístico, elementos técnicos, material pedagógico, pines de reconocimiento, refrigerios e hidratación.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</si>
</sst>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240A]\ #,##0"/>
  </numFmts>
  <fonts count="6" x14ac:knownFonts="1">
    <font>
      <sz val="10"/>
      <color rgb="FF000000"/>
      <name val="Times New Roman"/>
      <charset val="204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51">
    <xf numFmtId="0" fontId="0" fillId="0" borderId="0" xfId="0" applyAlignment="1">
      <alignment horizontal="left" vertical="top"/>
    </xf>
    <xf numFmtId="164" fontId="2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3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shrinkToFit="1"/>
    </xf>
    <xf numFmtId="164" fontId="3" fillId="0" borderId="3" xfId="1" applyNumberFormat="1" applyFont="1" applyBorder="1" applyAlignment="1">
      <alignment horizontal="center" vertical="center" shrinkToFit="1"/>
    </xf>
    <xf numFmtId="0" fontId="3" fillId="5" borderId="1" xfId="1" applyFont="1" applyFill="1" applyBorder="1" applyAlignment="1">
      <alignment horizontal="center" vertical="center" wrapText="1"/>
    </xf>
    <xf numFmtId="164" fontId="3" fillId="5" borderId="1" xfId="1" applyNumberFormat="1" applyFont="1" applyFill="1" applyBorder="1" applyAlignment="1">
      <alignment horizontal="center" vertical="center" shrinkToFit="1"/>
    </xf>
    <xf numFmtId="164" fontId="3" fillId="0" borderId="2" xfId="1" applyNumberFormat="1" applyFont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www.wps.cn/officeDocument/2023/relationships/customStorage" Target="customStorage/customStorag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persons/person.xml><?xml version="1.0" encoding="utf-8"?>
<personList xmlns="http://schemas.microsoft.com/office/spreadsheetml/2018/threadedcomments" xmlns:x="http://schemas.openxmlformats.org/spreadsheetml/2006/main">
  <person displayName="Maria Del Pilar Ortega Barrios" id="{D1E41CDD-F3D5-4812-B8C6-BD7201AE6C3D}" userId="383181831e175dbb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1" dT="2026-03-18T16:27:16.48" personId="{D1E41CDD-F3D5-4812-B8C6-BD7201AE6C3D}" id="{97E5CE1E-BBD0-4943-AF88-C78677556D03}">
    <text xml:space="preserve">Seria adecuado colocar el estimado de asistentes a las jornadas de socialización </text>
  </threadedComment>
  <threadedComment ref="G15" dT="2026-03-18T16:36:21.25" personId="{D1E41CDD-F3D5-4812-B8C6-BD7201AE6C3D}" id="{2635798B-55A3-4683-8664-B969E1A24EFD}">
    <text xml:space="preserve">Considero que el rubro asignado resulta elevado para cubrir únicamente una actividad. </text>
  </threadedComment>
  <threadedComment ref="C18" dT="2026-03-18T16:25:15.37" personId="{D1E41CDD-F3D5-4812-B8C6-BD7201AE6C3D}" id="{B501AE0B-8108-4C4F-8950-78B6D6B6D50F}">
    <text xml:space="preserve">Indicar en la descripción que se trata de dos (2) vehiculos 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1"/>
  <sheetViews>
    <sheetView tabSelected="1" topLeftCell="C25" zoomScale="96" zoomScaleNormal="96" workbookViewId="0">
      <selection activeCell="K22" sqref="K22"/>
    </sheetView>
  </sheetViews>
  <sheetFormatPr baseColWidth="10" defaultColWidth="9" defaultRowHeight="12" x14ac:dyDescent="0.2"/>
  <cols>
    <col min="1" max="1" width="26.1640625" style="2" customWidth="1"/>
    <col min="2" max="2" width="39.33203125" style="2" customWidth="1"/>
    <col min="3" max="3" width="85.33203125" style="2" customWidth="1"/>
    <col min="4" max="4" width="20.6640625" style="2" customWidth="1"/>
    <col min="5" max="5" width="18.83203125" style="2" customWidth="1"/>
    <col min="6" max="6" width="22.83203125" style="3" customWidth="1"/>
    <col min="7" max="7" width="24" style="3" customWidth="1"/>
    <col min="8" max="16384" width="9" style="2"/>
  </cols>
  <sheetData>
    <row r="2" spans="1:10" ht="24.95" customHeight="1" x14ac:dyDescent="0.2">
      <c r="A2" s="37" t="s">
        <v>0</v>
      </c>
      <c r="B2" s="37"/>
      <c r="C2" s="37"/>
      <c r="D2" s="37"/>
      <c r="E2" s="37"/>
      <c r="F2" s="37"/>
      <c r="G2" s="37"/>
    </row>
    <row r="3" spans="1:10" x14ac:dyDescent="0.2">
      <c r="A3" s="37" t="s">
        <v>17</v>
      </c>
      <c r="B3" s="37"/>
      <c r="C3" s="37"/>
      <c r="D3" s="37"/>
      <c r="E3" s="37"/>
      <c r="F3" s="37"/>
      <c r="G3" s="37"/>
    </row>
    <row r="4" spans="1:10" ht="25.7" customHeight="1" x14ac:dyDescent="0.2">
      <c r="A4" s="38" t="s">
        <v>18</v>
      </c>
      <c r="B4" s="38"/>
      <c r="C4" s="38"/>
      <c r="D4" s="38"/>
      <c r="E4" s="38"/>
      <c r="F4" s="38"/>
      <c r="G4" s="38"/>
    </row>
    <row r="5" spans="1:10" ht="46.5" customHeight="1" x14ac:dyDescent="0.2">
      <c r="A5" s="6" t="s">
        <v>1</v>
      </c>
      <c r="B5" s="6" t="s">
        <v>2</v>
      </c>
      <c r="C5" s="6" t="s">
        <v>3</v>
      </c>
      <c r="D5" s="7" t="s">
        <v>16</v>
      </c>
      <c r="E5" s="6" t="s">
        <v>4</v>
      </c>
      <c r="F5" s="8" t="s">
        <v>5</v>
      </c>
      <c r="G5" s="8" t="s">
        <v>6</v>
      </c>
    </row>
    <row r="6" spans="1:10" ht="52.5" customHeight="1" x14ac:dyDescent="0.2">
      <c r="A6" s="41" t="s">
        <v>19</v>
      </c>
      <c r="B6" s="13" t="s">
        <v>7</v>
      </c>
      <c r="C6" s="4" t="s">
        <v>20</v>
      </c>
      <c r="D6" s="13" t="s">
        <v>8</v>
      </c>
      <c r="E6" s="13">
        <v>1</v>
      </c>
      <c r="F6" s="29">
        <v>8000000</v>
      </c>
      <c r="G6" s="1">
        <f>F6*E6*4</f>
        <v>32000000</v>
      </c>
    </row>
    <row r="7" spans="1:10" ht="52.5" customHeight="1" x14ac:dyDescent="0.2">
      <c r="A7" s="42"/>
      <c r="B7" s="13" t="s">
        <v>22</v>
      </c>
      <c r="C7" s="4" t="s">
        <v>23</v>
      </c>
      <c r="D7" s="13" t="s">
        <v>8</v>
      </c>
      <c r="E7" s="26">
        <v>1</v>
      </c>
      <c r="F7" s="29">
        <v>7000000</v>
      </c>
      <c r="G7" s="1">
        <f>F7*E7*4</f>
        <v>28000000</v>
      </c>
    </row>
    <row r="8" spans="1:10" ht="52.5" customHeight="1" x14ac:dyDescent="0.2">
      <c r="A8" s="43"/>
      <c r="B8" s="13" t="s">
        <v>26</v>
      </c>
      <c r="C8" s="4" t="s">
        <v>24</v>
      </c>
      <c r="D8" s="13" t="s">
        <v>8</v>
      </c>
      <c r="E8" s="26">
        <v>2</v>
      </c>
      <c r="F8" s="29">
        <v>6000000</v>
      </c>
      <c r="G8" s="1">
        <f>F8*E8*4</f>
        <v>48000000</v>
      </c>
    </row>
    <row r="9" spans="1:10" ht="26.25" customHeight="1" x14ac:dyDescent="0.2">
      <c r="A9" s="39" t="s">
        <v>9</v>
      </c>
      <c r="B9" s="39"/>
      <c r="C9" s="39"/>
      <c r="D9" s="39"/>
      <c r="E9" s="39"/>
      <c r="F9" s="39"/>
      <c r="G9" s="12">
        <f>SUM(G6:G8)</f>
        <v>108000000</v>
      </c>
    </row>
    <row r="10" spans="1:10" ht="36.6" customHeight="1" x14ac:dyDescent="0.2">
      <c r="A10" s="6" t="s">
        <v>1</v>
      </c>
      <c r="B10" s="6" t="s">
        <v>2</v>
      </c>
      <c r="C10" s="6" t="s">
        <v>3</v>
      </c>
      <c r="D10" s="6" t="s">
        <v>10</v>
      </c>
      <c r="E10" s="6" t="s">
        <v>4</v>
      </c>
      <c r="F10" s="8" t="s">
        <v>5</v>
      </c>
      <c r="G10" s="8" t="s">
        <v>6</v>
      </c>
    </row>
    <row r="11" spans="1:10" ht="120.75" customHeight="1" x14ac:dyDescent="0.2">
      <c r="A11" s="40" t="s">
        <v>27</v>
      </c>
      <c r="B11" s="30" t="s">
        <v>28</v>
      </c>
      <c r="C11" s="30" t="s">
        <v>29</v>
      </c>
      <c r="D11" s="30" t="s">
        <v>11</v>
      </c>
      <c r="E11" s="30">
        <v>10</v>
      </c>
      <c r="F11" s="31">
        <v>6000000</v>
      </c>
      <c r="G11" s="1">
        <f>F11*E11</f>
        <v>60000000</v>
      </c>
    </row>
    <row r="12" spans="1:10" ht="120" customHeight="1" x14ac:dyDescent="0.2">
      <c r="A12" s="40"/>
      <c r="B12" s="30" t="s">
        <v>30</v>
      </c>
      <c r="C12" s="30" t="s">
        <v>31</v>
      </c>
      <c r="D12" s="30" t="s">
        <v>32</v>
      </c>
      <c r="E12" s="30">
        <v>400</v>
      </c>
      <c r="F12" s="32">
        <v>140000</v>
      </c>
      <c r="G12" s="1">
        <f>F12*E12</f>
        <v>56000000</v>
      </c>
      <c r="H12" s="18"/>
      <c r="I12" s="19"/>
      <c r="J12" s="20"/>
    </row>
    <row r="13" spans="1:10" ht="140.25" customHeight="1" x14ac:dyDescent="0.2">
      <c r="A13" s="40"/>
      <c r="B13" s="30" t="s">
        <v>33</v>
      </c>
      <c r="C13" s="33" t="s">
        <v>34</v>
      </c>
      <c r="D13" s="30" t="s">
        <v>35</v>
      </c>
      <c r="E13" s="30">
        <v>10</v>
      </c>
      <c r="F13" s="34">
        <v>6200000</v>
      </c>
      <c r="G13" s="1">
        <f>F13*E13</f>
        <v>62000000</v>
      </c>
      <c r="H13" s="18"/>
      <c r="I13" s="19"/>
      <c r="J13" s="20"/>
    </row>
    <row r="14" spans="1:10" ht="20.25" customHeight="1" x14ac:dyDescent="0.2">
      <c r="A14" s="44" t="s">
        <v>9</v>
      </c>
      <c r="B14" s="45"/>
      <c r="C14" s="45"/>
      <c r="D14" s="45"/>
      <c r="E14" s="45"/>
      <c r="F14" s="46"/>
      <c r="G14" s="12">
        <f>SUM(G11:G13)</f>
        <v>178000000</v>
      </c>
      <c r="H14" s="15"/>
      <c r="I14" s="16"/>
      <c r="J14" s="17"/>
    </row>
    <row r="15" spans="1:10" ht="95.25" customHeight="1" x14ac:dyDescent="0.2">
      <c r="A15" s="47" t="s">
        <v>36</v>
      </c>
      <c r="B15" s="30" t="s">
        <v>52</v>
      </c>
      <c r="C15" s="30" t="s">
        <v>53</v>
      </c>
      <c r="D15" s="30" t="s">
        <v>35</v>
      </c>
      <c r="E15" s="30">
        <v>30</v>
      </c>
      <c r="F15" s="31">
        <v>6450000</v>
      </c>
      <c r="G15" s="1">
        <f>F15*E15</f>
        <v>193500000</v>
      </c>
      <c r="H15" s="23"/>
      <c r="I15" s="24"/>
      <c r="J15" s="25"/>
    </row>
    <row r="16" spans="1:10" ht="105.75" customHeight="1" x14ac:dyDescent="0.2">
      <c r="A16" s="48"/>
      <c r="B16" s="30" t="s">
        <v>54</v>
      </c>
      <c r="C16" s="30" t="s">
        <v>55</v>
      </c>
      <c r="D16" s="30" t="s">
        <v>35</v>
      </c>
      <c r="E16" s="30">
        <v>30</v>
      </c>
      <c r="F16" s="31">
        <v>6450000</v>
      </c>
      <c r="G16" s="1">
        <f t="shared" ref="G16:G19" si="0">F16*E16</f>
        <v>193500000</v>
      </c>
      <c r="H16" s="23"/>
      <c r="I16" s="24"/>
      <c r="J16" s="25"/>
    </row>
    <row r="17" spans="1:10" ht="105.75" customHeight="1" x14ac:dyDescent="0.2">
      <c r="A17" s="48"/>
      <c r="B17" s="30" t="s">
        <v>56</v>
      </c>
      <c r="C17" s="33" t="s">
        <v>57</v>
      </c>
      <c r="D17" s="30" t="s">
        <v>35</v>
      </c>
      <c r="E17" s="30">
        <v>30</v>
      </c>
      <c r="F17" s="31">
        <v>6450000</v>
      </c>
      <c r="G17" s="1">
        <f t="shared" si="0"/>
        <v>193500000</v>
      </c>
      <c r="H17" s="23"/>
      <c r="I17" s="24"/>
      <c r="J17" s="25"/>
    </row>
    <row r="18" spans="1:10" ht="105.75" customHeight="1" x14ac:dyDescent="0.2">
      <c r="A18" s="48"/>
      <c r="B18" s="30" t="s">
        <v>37</v>
      </c>
      <c r="C18" s="33" t="s">
        <v>38</v>
      </c>
      <c r="D18" s="30" t="s">
        <v>35</v>
      </c>
      <c r="E18" s="30">
        <v>10</v>
      </c>
      <c r="F18" s="31">
        <v>8200000</v>
      </c>
      <c r="G18" s="1">
        <f t="shared" si="0"/>
        <v>82000000</v>
      </c>
      <c r="H18" s="23"/>
      <c r="I18" s="24"/>
      <c r="J18" s="25"/>
    </row>
    <row r="19" spans="1:10" ht="159" customHeight="1" x14ac:dyDescent="0.2">
      <c r="A19" s="48"/>
      <c r="B19" s="30" t="s">
        <v>39</v>
      </c>
      <c r="C19" s="33" t="s">
        <v>40</v>
      </c>
      <c r="D19" s="30" t="s">
        <v>21</v>
      </c>
      <c r="E19" s="30">
        <v>10</v>
      </c>
      <c r="F19" s="31">
        <v>5600000</v>
      </c>
      <c r="G19" s="1">
        <f t="shared" si="0"/>
        <v>56000000</v>
      </c>
      <c r="H19" s="23"/>
      <c r="I19" s="24"/>
      <c r="J19" s="25"/>
    </row>
    <row r="20" spans="1:10" ht="24.75" customHeight="1" x14ac:dyDescent="0.2">
      <c r="A20" s="39" t="s">
        <v>9</v>
      </c>
      <c r="B20" s="39"/>
      <c r="C20" s="39"/>
      <c r="D20" s="39"/>
      <c r="E20" s="39"/>
      <c r="F20" s="39"/>
      <c r="G20" s="12">
        <f>SUM(G15:G19)</f>
        <v>718500000</v>
      </c>
      <c r="H20" s="23"/>
      <c r="I20" s="24"/>
      <c r="J20" s="25"/>
    </row>
    <row r="21" spans="1:10" ht="128.25" customHeight="1" x14ac:dyDescent="0.2">
      <c r="A21" s="49" t="s">
        <v>41</v>
      </c>
      <c r="B21" s="30" t="s">
        <v>42</v>
      </c>
      <c r="C21" s="33" t="s">
        <v>43</v>
      </c>
      <c r="D21" s="33" t="s">
        <v>21</v>
      </c>
      <c r="E21" s="30">
        <v>10</v>
      </c>
      <c r="F21" s="31">
        <v>5300000</v>
      </c>
      <c r="G21" s="1">
        <f>F21*E21</f>
        <v>53000000</v>
      </c>
      <c r="H21" s="18"/>
      <c r="I21" s="19"/>
      <c r="J21" s="20"/>
    </row>
    <row r="22" spans="1:10" ht="105.75" customHeight="1" x14ac:dyDescent="0.2">
      <c r="A22" s="50"/>
      <c r="B22" s="30" t="s">
        <v>44</v>
      </c>
      <c r="C22" s="33" t="s">
        <v>45</v>
      </c>
      <c r="D22" s="33" t="s">
        <v>21</v>
      </c>
      <c r="E22" s="30">
        <v>10</v>
      </c>
      <c r="F22" s="31">
        <v>8600000</v>
      </c>
      <c r="G22" s="1">
        <f t="shared" ref="G22:G23" si="1">F22*E22</f>
        <v>86000000</v>
      </c>
    </row>
    <row r="23" spans="1:10" ht="105.75" customHeight="1" x14ac:dyDescent="0.2">
      <c r="A23" s="50"/>
      <c r="B23" s="30" t="s">
        <v>46</v>
      </c>
      <c r="C23" s="30" t="s">
        <v>47</v>
      </c>
      <c r="D23" s="33" t="s">
        <v>21</v>
      </c>
      <c r="E23" s="30">
        <v>10</v>
      </c>
      <c r="F23" s="31">
        <v>6550000</v>
      </c>
      <c r="G23" s="1">
        <f t="shared" si="1"/>
        <v>65500000</v>
      </c>
      <c r="H23" s="27"/>
      <c r="I23" s="14"/>
      <c r="J23" s="14"/>
    </row>
    <row r="24" spans="1:10" ht="33" customHeight="1" x14ac:dyDescent="0.2">
      <c r="A24" s="44" t="s">
        <v>9</v>
      </c>
      <c r="B24" s="45"/>
      <c r="C24" s="45"/>
      <c r="D24" s="45"/>
      <c r="E24" s="45"/>
      <c r="F24" s="46"/>
      <c r="G24" s="21">
        <v>204500000</v>
      </c>
      <c r="H24" s="22"/>
      <c r="I24" s="22"/>
      <c r="J24" s="22"/>
    </row>
    <row r="25" spans="1:10" ht="33" customHeight="1" x14ac:dyDescent="0.2">
      <c r="A25" s="9" t="s">
        <v>1</v>
      </c>
      <c r="B25" s="9" t="s">
        <v>2</v>
      </c>
      <c r="C25" s="9" t="s">
        <v>3</v>
      </c>
      <c r="D25" s="10"/>
      <c r="E25" s="9" t="s">
        <v>4</v>
      </c>
      <c r="F25" s="11" t="s">
        <v>5</v>
      </c>
      <c r="G25" s="11" t="s">
        <v>6</v>
      </c>
    </row>
    <row r="26" spans="1:10" ht="114.75" customHeight="1" x14ac:dyDescent="0.2">
      <c r="A26" s="13" t="s">
        <v>48</v>
      </c>
      <c r="B26" s="30" t="s">
        <v>49</v>
      </c>
      <c r="C26" s="30" t="s">
        <v>50</v>
      </c>
      <c r="D26" s="30" t="s">
        <v>21</v>
      </c>
      <c r="E26" s="30">
        <v>10</v>
      </c>
      <c r="F26" s="35">
        <v>18700000</v>
      </c>
      <c r="G26" s="1">
        <f t="shared" ref="G26" si="2">F26*E26</f>
        <v>187000000</v>
      </c>
      <c r="H26" s="14"/>
      <c r="I26" s="14"/>
      <c r="J26" s="14"/>
    </row>
    <row r="27" spans="1:10" ht="33" customHeight="1" x14ac:dyDescent="0.2">
      <c r="A27" s="44" t="s">
        <v>9</v>
      </c>
      <c r="B27" s="45"/>
      <c r="C27" s="45"/>
      <c r="D27" s="45"/>
      <c r="E27" s="45"/>
      <c r="F27" s="46"/>
      <c r="G27" s="21">
        <v>187000000</v>
      </c>
    </row>
    <row r="28" spans="1:10" ht="33" customHeight="1" x14ac:dyDescent="0.2">
      <c r="A28" s="9" t="s">
        <v>12</v>
      </c>
      <c r="B28" s="9" t="s">
        <v>2</v>
      </c>
      <c r="C28" s="9" t="s">
        <v>3</v>
      </c>
      <c r="D28" s="10" t="s">
        <v>16</v>
      </c>
      <c r="E28" s="9" t="s">
        <v>4</v>
      </c>
      <c r="F28" s="11" t="s">
        <v>5</v>
      </c>
      <c r="G28" s="11" t="s">
        <v>6</v>
      </c>
    </row>
    <row r="29" spans="1:10" ht="54.95" customHeight="1" x14ac:dyDescent="0.2">
      <c r="A29" s="5" t="s">
        <v>13</v>
      </c>
      <c r="B29" s="13" t="s">
        <v>14</v>
      </c>
      <c r="C29" s="30" t="s">
        <v>51</v>
      </c>
      <c r="D29" s="13" t="s">
        <v>15</v>
      </c>
      <c r="E29" s="26">
        <v>2</v>
      </c>
      <c r="F29" s="1">
        <v>13000000</v>
      </c>
      <c r="G29" s="1">
        <f>F29*E29*4</f>
        <v>104000000</v>
      </c>
    </row>
    <row r="30" spans="1:10" ht="33" customHeight="1" x14ac:dyDescent="0.2">
      <c r="A30" s="39" t="s">
        <v>9</v>
      </c>
      <c r="B30" s="39"/>
      <c r="C30" s="39"/>
      <c r="D30" s="39"/>
      <c r="E30" s="39"/>
      <c r="F30" s="39"/>
      <c r="G30" s="12">
        <v>104000000</v>
      </c>
    </row>
    <row r="31" spans="1:10" ht="37.35" customHeight="1" x14ac:dyDescent="0.2">
      <c r="A31" s="36" t="s">
        <v>25</v>
      </c>
      <c r="B31" s="36"/>
      <c r="C31" s="36"/>
      <c r="D31" s="36"/>
      <c r="E31" s="36"/>
      <c r="F31" s="36"/>
      <c r="G31" s="28">
        <v>1500000000</v>
      </c>
    </row>
  </sheetData>
  <mergeCells count="14">
    <mergeCell ref="A31:F31"/>
    <mergeCell ref="A2:G2"/>
    <mergeCell ref="A4:G4"/>
    <mergeCell ref="A9:F9"/>
    <mergeCell ref="A3:G3"/>
    <mergeCell ref="A11:A13"/>
    <mergeCell ref="A6:A8"/>
    <mergeCell ref="A24:F24"/>
    <mergeCell ref="A27:F27"/>
    <mergeCell ref="A30:F30"/>
    <mergeCell ref="A20:F20"/>
    <mergeCell ref="A14:F14"/>
    <mergeCell ref="A15:A19"/>
    <mergeCell ref="A21:A23"/>
  </mergeCell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ADAN MAZA</dc:creator>
  <cp:lastModifiedBy>Laura Rivas</cp:lastModifiedBy>
  <dcterms:created xsi:type="dcterms:W3CDTF">2026-03-04T11:05:00Z</dcterms:created>
  <dcterms:modified xsi:type="dcterms:W3CDTF">2026-06-04T13:54:48Z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2026-02-27T00:00:00Z</vt:filetime>
  </property>
  <property fmtid="{D5CDD505-2E9C-101B-9397-08002B2CF9AE}" pid="3" name="Creator">
    <vt:lpwstr>Microsoft Excel</vt:lpwstr>
  </property>
  <property fmtid="{D5CDD505-2E9C-101B-9397-08002B2CF9AE}" pid="4" name="LastSaved">
    <vt:filetime>2026-03-04T00:00:00Z</vt:filetime>
  </property>
  <property fmtid="{D5CDD505-2E9C-101B-9397-08002B2CF9AE}" pid="5" name="Producer">
    <vt:lpwstr>Aspose.Cells for Java v25.1.0</vt:lpwstr>
  </property>
  <property fmtid="{D5CDD505-2E9C-101B-9397-08002B2CF9AE}" pid="6" name="ICV">
    <vt:lpwstr>72A4F079B57E47E5AD7C87256EB7F3CC_13</vt:lpwstr>
  </property>
  <property fmtid="{D5CDD505-2E9C-101B-9397-08002B2CF9AE}" pid="7" name="KSOProductBuildVer">
    <vt:lpwstr>2058-12.9.0.21549</vt:lpwstr>
  </property>
</Properties>
</file>