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C:\Users\amiguaranl\Downloads\"/>
    </mc:Choice>
  </mc:AlternateContent>
  <xr:revisionPtr revIDLastSave="0" documentId="13_ncr:1_{34FB63BD-2235-4FE0-AD22-696CD427D170}" xr6:coauthVersionLast="47" xr6:coauthVersionMax="47" xr10:uidLastSave="{00000000-0000-0000-0000-000000000000}"/>
  <bookViews>
    <workbookView xWindow="-120" yWindow="-120" windowWidth="29040" windowHeight="15720" xr2:uid="{00000000-000D-0000-FFFF-FFFF00000000}"/>
  </bookViews>
  <sheets>
    <sheet name="FORMATO COT. CAFETERIA" sheetId="6" r:id="rId1"/>
    <sheet name="FORMATO BTA SUR" sheetId="3" state="hidden" r:id="rId2"/>
  </sheets>
  <definedNames>
    <definedName name="_xlnm.Print_Area" localSheetId="1">'FORMATO BTA SUR'!$A$1:$M$53</definedName>
    <definedName name="_xlnm.Print_Area" localSheetId="0">'FORMATO COT. CAFETERIA'!$A$1:$P$52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8" i="6" l="1"/>
  <c r="O30" i="6"/>
  <c r="O31" i="6"/>
  <c r="O32" i="6"/>
  <c r="M28" i="6"/>
  <c r="M35" i="6"/>
  <c r="M36" i="6"/>
  <c r="M34" i="6"/>
  <c r="M33" i="6"/>
  <c r="M32" i="6"/>
  <c r="M31" i="6"/>
  <c r="M30" i="6"/>
  <c r="M38" i="6"/>
  <c r="O36" i="6"/>
  <c r="O35" i="6"/>
  <c r="O34" i="6"/>
  <c r="O33" i="6"/>
  <c r="G13" i="6"/>
  <c r="J13" i="6"/>
  <c r="O38" i="6" l="1"/>
  <c r="O39" i="6" s="1"/>
  <c r="O40" i="6" s="1"/>
  <c r="K16" i="6"/>
  <c r="K17" i="6" s="1"/>
  <c r="K14" i="6"/>
  <c r="K15" i="6"/>
  <c r="M39" i="6"/>
  <c r="M40" i="6" s="1"/>
  <c r="M42" i="6" s="1"/>
  <c r="H14" i="6"/>
  <c r="G21" i="6" s="1"/>
  <c r="H16" i="6"/>
  <c r="H17" i="6" s="1"/>
  <c r="H15" i="6"/>
  <c r="K21" i="6" l="1"/>
  <c r="O42" i="6" s="1"/>
  <c r="L34" i="3" l="1"/>
  <c r="L30" i="3"/>
  <c r="L14" i="3"/>
  <c r="L15" i="3" s="1"/>
  <c r="L13" i="3"/>
  <c r="L12" i="3"/>
  <c r="L22" i="3"/>
  <c r="L23" i="3"/>
  <c r="L25" i="3"/>
  <c r="L26" i="3"/>
  <c r="L27" i="3"/>
  <c r="L28" i="3"/>
  <c r="L29" i="3"/>
  <c r="L31" i="3"/>
  <c r="L32" i="3"/>
  <c r="L33" i="3"/>
  <c r="L35" i="3"/>
  <c r="L21" i="3"/>
  <c r="L37" i="3" l="1"/>
  <c r="L38" i="3" s="1"/>
  <c r="L40" i="3" s="1"/>
  <c r="L17" i="3"/>
  <c r="L42" i="3" l="1"/>
</calcChain>
</file>

<file path=xl/sharedStrings.xml><?xml version="1.0" encoding="utf-8"?>
<sst xmlns="http://schemas.openxmlformats.org/spreadsheetml/2006/main" count="153" uniqueCount="104">
  <si>
    <t>MOBILIARIO</t>
  </si>
  <si>
    <t>VALOR TOTAL</t>
  </si>
  <si>
    <t>ANEXO - FORMATO DE COTIZACIÓN</t>
  </si>
  <si>
    <t xml:space="preserve">OBJETO: </t>
  </si>
  <si>
    <t>CAPITULO 1</t>
  </si>
  <si>
    <t>ITEM</t>
  </si>
  <si>
    <t>DESCRIPCIÓN</t>
  </si>
  <si>
    <t>CANT</t>
  </si>
  <si>
    <t>UND</t>
  </si>
  <si>
    <t>M2</t>
  </si>
  <si>
    <t>VALOR SUBTOTAL</t>
  </si>
  <si>
    <t>VALOR IVA</t>
  </si>
  <si>
    <t>CAPITULO 2</t>
  </si>
  <si>
    <t xml:space="preserve">OBRA CIVIL </t>
  </si>
  <si>
    <t>Administración</t>
  </si>
  <si>
    <t>Imprevistos</t>
  </si>
  <si>
    <t>Utilidad</t>
  </si>
  <si>
    <t>Iva sobre la utilidad</t>
  </si>
  <si>
    <t>VALOR COSTOS MOBILIARIO Y EQUIPO</t>
  </si>
  <si>
    <t>UNIDAD MEDIDA</t>
  </si>
  <si>
    <t>CANTIDAD</t>
  </si>
  <si>
    <t>VALOR UNITARIO</t>
  </si>
  <si>
    <t xml:space="preserve">ITEM </t>
  </si>
  <si>
    <t>ESPECIFICACIONES TÉCNICAS</t>
  </si>
  <si>
    <t xml:space="preserve">Modulo agente de servicio tipo A recto </t>
  </si>
  <si>
    <t>Módulo Agentes de Radicación Tipología D</t>
  </si>
  <si>
    <t>Modulo jefe de punto tipología a y b tipo L</t>
  </si>
  <si>
    <t>Modulo para zona de autoatención</t>
  </si>
  <si>
    <t xml:space="preserve">Silla jefe de atención Tipo A </t>
  </si>
  <si>
    <t>Silla agentes de atención Tipo A Espaldar</t>
  </si>
  <si>
    <t>Silla atención clientes Tipo A (Interlocutoras)</t>
  </si>
  <si>
    <t xml:space="preserve">Estructura: Metálica 4 patas, en pintura electrostática negra, gris o blanca. (color indicación entidad) Espaldar: Inyectado en polipropileno con microperforacionesy filtro UV. Asiento: Inyectado en polipropileno con filtro UV, con inserto en espuma laminada y tapizado en paño. Colores: *Plásticos en color negro, azul, verde, blanco y gris. </t>
  </si>
  <si>
    <t xml:space="preserve">Sillas tándem Tipo A </t>
  </si>
  <si>
    <t>Mobiliario de Almacenamiento, Mueble Impresora.</t>
  </si>
  <si>
    <t>Mesas de Apoyo tipo S - M (Diligencias)</t>
  </si>
  <si>
    <t>Banca cafeteria</t>
  </si>
  <si>
    <t>Mesas salas de Juntas</t>
  </si>
  <si>
    <t>Mobiliario de Almacenamiento, Lokers tipo B</t>
  </si>
  <si>
    <t>Mueble Ropero Tipo A</t>
  </si>
  <si>
    <r>
      <t xml:space="preserve">Módulo fabricado en superficie en lámina cold rolled calibre 22, color sand stone, puertas en lamina cold rolled calibre 22 mm, color sand stone, superficie lateral en lámina cold rolled calibre 22, color snow white, señaletica acrilica 3mm, cerradura individual
</t>
    </r>
    <r>
      <rPr>
        <b/>
        <sz val="10"/>
        <rFont val="Arial"/>
        <family val="2"/>
      </rPr>
      <t xml:space="preserve">MEDIDAS
</t>
    </r>
    <r>
      <rPr>
        <sz val="10"/>
        <rFont val="Arial"/>
        <family val="2"/>
      </rPr>
      <t>Alto 1,90 mts, largo 1,50 mts, ancho 40 cm</t>
    </r>
  </si>
  <si>
    <t>Firma del proponente persona natural o representante legal proponente persona juridica</t>
  </si>
  <si>
    <t>Fecha</t>
  </si>
  <si>
    <t>NOMBRE DEL PROPONENTE PERSONA NATURAL O DEL REPRESENTANTE LEGAL PROPONENTE PERSONA JURIDICA</t>
  </si>
  <si>
    <t>RAZON SOCIAL PERSONA JURIDICA</t>
  </si>
  <si>
    <t>NIT</t>
  </si>
  <si>
    <t xml:space="preserve">Contratar por el sistema de “Precios Fijos Unitarios y Cantidades de Obra”, los estudios, diseños y la adecuación física, el suministro e instalación del sistema de cableado estructurado, corriente regulada y normal, la provisión de mobiliario y demás actividades requeridas para la operación de los puntos de atención Bogotá Sur y Chapinero de COLPENSIONES en la ciudad de Bogotá, de conformidad con los diseños y especificaciones técnicas establecidas por la Entidad. </t>
  </si>
  <si>
    <t>VALOR COSTOS DIRECTOS SUR</t>
  </si>
  <si>
    <t>VALOR</t>
  </si>
  <si>
    <t>Incluye todas las actividades indicadas en el anexo técnico No. XXX</t>
  </si>
  <si>
    <t>Valor costo directo</t>
  </si>
  <si>
    <t>Valor de costos indirectos de la ejecucion de la obra, incluye Tramites ante empresas prestadoras de servicio público, tramite de permisos ante las alcaldía, impuesto de Estampillas  (Contribución especial por contrato de obra pública, concesión de obra pública y sus adiciones), retenciones, Universidad Nacional, Timbre, Impuesto seguridad nacional y demás que se deban contemplar para la ejecución de la obra, certificacion RETIE y RETILAP</t>
  </si>
  <si>
    <t>COSTO TOTAL OBRA CIVIL (A)</t>
  </si>
  <si>
    <t>VALOR COSTOS DIRECTOS  MOBILIARIO</t>
  </si>
  <si>
    <t>VALOR TOTAL ANTES DE IVA</t>
  </si>
  <si>
    <t xml:space="preserve"> Módulo fabricado en tubería metálica de soporte de 2” Cal.18 soldada + Niveladores metálicos de 3/8”. Superficies fabricadas en aglomerado o tablex 25 mm 1,50 x ,75 cm + Lámina de altapresión F8 + Canto rígido 2 mm. Panel divisorio en sistema entamborado para ensamble de vidrio. Acabado en Gris Humo 2108, marcos de 50 mm con ranuras para ensamble de vidrio laminado de 6 mm + Planos en lámina de altapresión F8 + Canto rígido 2 mm. Incluye señaletica de ensamble en lámina metalica Cal.26 o acrílico con película plateada + Númeración en vinilo Negro, Plano frontal en aglomerado o tablex 25 mm + Lámina de altapresión F8 + Canto rígido 2 mm Canaleta de conducción para cables de 11x11 cm en lámina y/o poliestireno Cal.20, garantizar una división para energía</t>
  </si>
  <si>
    <t xml:space="preserve"> Módulo fabricado en tubería metálica de soporte de 2” Cal.18 soldada + Niveladores metálicos de 3/8”. Superficies fabricadas en aglomerado o tablex 25 mm 1,60 X ,75 cm  + Lámina de altapresión F8 + Canto rígido 2 mm. Panel divisorio entamborado en madera de 50 mm + Lámina de altapresión F8 + Canto rígido 2 mm. Acabado en Verde Pantone 354C, Plano frontal en aglomerado o tablex 25 mm + Lámina de altapresión F8 + Canto rígido 2 mm Canaleta de conducción para cables de 11x11 cm en lámina y/o poliestireno Cal.20, garantizar una división para energía y datos.</t>
  </si>
  <si>
    <t>Módulo fabricado en tubería metálica de soporte de 2” Cal.18 soldada + Niveladores metálicos de 3/8”. Superficies fabricadas en aglomerado o tablex 25 mm 1,50 x ,90 x ,60 cm  +Lámina de altapresión F8 + Canto rígido 2 mm, Plano frontal en aglomerado o tablex 25 mm + Lámina de altapresión F8 + Canto rígido 2 mm Canaleta de conducción para cables de 11x11 cm en lámina y/o poliestireno Cal.20, garantizar una división para energía y datos.</t>
  </si>
  <si>
    <t xml:space="preserve">Módulo fabricado en tubería metálica de soporte de 2” Cal.18 soldada + Niveladores metálicos de 3/8”. Superficies fabricadas en aglomerado o tablex 25 mm de 1,20 x ,50 cm + Lámina de altapresión F8 + Canto rígido 2 mm Canaleta de conducción para cables de 11x11 cm en lámina y/o poliestireno Cal.20, garantizar una división para energía y datos.
</t>
  </si>
  <si>
    <r>
      <rPr>
        <b/>
        <sz val="10"/>
        <rFont val="Arial"/>
        <family val="2"/>
      </rPr>
      <t xml:space="preserve">ESPALDAR: </t>
    </r>
    <r>
      <rPr>
        <sz val="10"/>
        <rFont val="Arial"/>
        <family val="2"/>
      </rPr>
      <t>Ejecutivo marco en polipropileno, tapizado en malla poliester negra de alto tráfico, apoyo lumbar graduable en altura y profundidad.</t>
    </r>
    <r>
      <rPr>
        <b/>
        <sz val="10"/>
        <rFont val="Arial"/>
        <family val="2"/>
      </rPr>
      <t>CABECERO</t>
    </r>
    <r>
      <rPr>
        <sz val="10"/>
        <rFont val="Arial"/>
        <family val="2"/>
      </rPr>
      <t xml:space="preserve">: Regulable en ángulo y altura, </t>
    </r>
    <r>
      <rPr>
        <b/>
        <sz val="10"/>
        <rFont val="Arial"/>
        <family val="2"/>
      </rPr>
      <t>COLUMNA:</t>
    </r>
    <r>
      <rPr>
        <sz val="10"/>
        <rFont val="Arial"/>
        <family val="2"/>
      </rPr>
      <t xml:space="preserve"> Secretarial negra clase 3, </t>
    </r>
    <r>
      <rPr>
        <b/>
        <sz val="10"/>
        <rFont val="Arial"/>
        <family val="2"/>
      </rPr>
      <t>ASIENTO</t>
    </r>
    <r>
      <rPr>
        <sz val="10"/>
        <rFont val="Arial"/>
        <family val="2"/>
      </rPr>
      <t xml:space="preserve">: Ejecutivo bastidor en madera, con carcasa externa en Polipropileno, espuma inyectada de alta densidad, tapizado en paño textil color negro, </t>
    </r>
    <r>
      <rPr>
        <b/>
        <sz val="10"/>
        <rFont val="Arial"/>
        <family val="2"/>
      </rPr>
      <t>MECANISMO:</t>
    </r>
    <r>
      <rPr>
        <sz val="10"/>
        <rFont val="Arial"/>
        <family val="2"/>
      </rPr>
      <t xml:space="preserve"> Mecanismo Syncro 4 bloqueos, perilla para graduar tensión de acuerdo al peso del usuario, </t>
    </r>
    <r>
      <rPr>
        <b/>
        <sz val="10"/>
        <rFont val="Arial"/>
        <family val="2"/>
      </rPr>
      <t>BASE:</t>
    </r>
    <r>
      <rPr>
        <sz val="10"/>
        <rFont val="Arial"/>
        <family val="2"/>
      </rPr>
      <t xml:space="preserve"> En 5 aspas en nylon de 320 mm,</t>
    </r>
    <r>
      <rPr>
        <b/>
        <sz val="10"/>
        <rFont val="Arial"/>
        <family val="2"/>
      </rPr>
      <t>RODACHINAS</t>
    </r>
    <r>
      <rPr>
        <sz val="10"/>
        <rFont val="Arial"/>
        <family val="2"/>
      </rPr>
      <t xml:space="preserve">: Ruedas en goma de 50mm, </t>
    </r>
    <r>
      <rPr>
        <b/>
        <sz val="10"/>
        <rFont val="Arial"/>
        <family val="2"/>
      </rPr>
      <t>BRAZOS:</t>
    </r>
    <r>
      <rPr>
        <sz val="10"/>
        <rFont val="Arial"/>
        <family val="2"/>
      </rPr>
      <t xml:space="preserve"> Regulables en altura con PAD en polipropileno.</t>
    </r>
  </si>
  <si>
    <r>
      <rPr>
        <b/>
        <sz val="10"/>
        <rFont val="Arial"/>
        <family val="2"/>
      </rPr>
      <t>ESPALDAR</t>
    </r>
    <r>
      <rPr>
        <sz val="10"/>
        <rFont val="Arial"/>
        <family val="2"/>
      </rPr>
      <t>: Ejecutivo marco en polipropileno, tapizado en malla poliéster negra de alto tráfico, apoyo lumbar graduable en altura y profundidad,</t>
    </r>
    <r>
      <rPr>
        <b/>
        <sz val="10"/>
        <rFont val="Arial"/>
        <family val="2"/>
      </rPr>
      <t xml:space="preserve"> COLUMNA:</t>
    </r>
    <r>
      <rPr>
        <sz val="10"/>
        <rFont val="Arial"/>
        <family val="2"/>
      </rPr>
      <t xml:space="preserve"> Secretarial negra clase 3, </t>
    </r>
    <r>
      <rPr>
        <b/>
        <sz val="10"/>
        <rFont val="Arial"/>
        <family val="2"/>
      </rPr>
      <t>ASIENTO:</t>
    </r>
    <r>
      <rPr>
        <sz val="10"/>
        <rFont val="Arial"/>
        <family val="2"/>
      </rPr>
      <t xml:space="preserve"> Ejecutivo bastidor en madera, con carcasa externa en Polipropileno, espuma inyectada de alta densidad, tapizado en paño textil color negro, </t>
    </r>
    <r>
      <rPr>
        <b/>
        <sz val="10"/>
        <rFont val="Arial"/>
        <family val="2"/>
      </rPr>
      <t>MECANISMO:</t>
    </r>
    <r>
      <rPr>
        <sz val="10"/>
        <rFont val="Arial"/>
        <family val="2"/>
      </rPr>
      <t xml:space="preserve"> Mecanismo Basculante con bloqueo a 90° mediante palanca, perilla para graduar tensión de acuerdo al peso del usuario,</t>
    </r>
    <r>
      <rPr>
        <b/>
        <sz val="10"/>
        <rFont val="Arial"/>
        <family val="2"/>
      </rPr>
      <t xml:space="preserve"> BASE:</t>
    </r>
    <r>
      <rPr>
        <sz val="10"/>
        <rFont val="Arial"/>
        <family val="2"/>
      </rPr>
      <t xml:space="preserve"> Base 5 aspas en nylon de 320 mm,</t>
    </r>
    <r>
      <rPr>
        <b/>
        <sz val="10"/>
        <rFont val="Arial"/>
        <family val="2"/>
      </rPr>
      <t xml:space="preserve"> RODACHINAS:</t>
    </r>
    <r>
      <rPr>
        <sz val="10"/>
        <rFont val="Arial"/>
        <family val="2"/>
      </rPr>
      <t xml:space="preserve"> Ruedas en goma de 50 mm, </t>
    </r>
    <r>
      <rPr>
        <b/>
        <sz val="10"/>
        <rFont val="Arial"/>
        <family val="2"/>
      </rPr>
      <t>BRAZOS</t>
    </r>
    <r>
      <rPr>
        <sz val="10"/>
        <rFont val="Arial"/>
        <family val="2"/>
      </rPr>
      <t xml:space="preserve">: No requiere de brazos.
</t>
    </r>
    <r>
      <rPr>
        <b/>
        <sz val="10"/>
        <rFont val="Arial"/>
        <family val="2"/>
      </rPr>
      <t xml:space="preserve">MEDIDAS
</t>
    </r>
    <r>
      <rPr>
        <sz val="10"/>
        <rFont val="Arial"/>
        <family val="2"/>
      </rPr>
      <t xml:space="preserve">Espaldar ,60 cm, Altura piso asiento Max. 59 cm Min. 49 cm, Ancho Silla 50 cm, Altura total 107 cm, altura del asiento hasta la altura espaldar 51 cm </t>
    </r>
  </si>
  <si>
    <r>
      <t xml:space="preserve">Estructura: Metálica de 4 puestos calibre 16, en pintura electrostática y patas en T con niveladores plásticos.
Espaldar: Inyectado en polipropileno con microperforaciones y filtro UV. Asiento: Inyectado en polipropileno con
filtro UV, con inserto en espuma laminada y tapizado en paño. Colores: Según indicaciones entidad
Plásticos en color negro, azul, verde, blanco y gris. Según indicaciones entidad
</t>
    </r>
    <r>
      <rPr>
        <b/>
        <sz val="10"/>
        <rFont val="Arial"/>
        <family val="2"/>
      </rPr>
      <t>MEDIDAS:</t>
    </r>
    <r>
      <rPr>
        <sz val="10"/>
        <rFont val="Arial"/>
        <family val="2"/>
      </rPr>
      <t xml:space="preserve"> Largo 213 cm x Altura de piso a espaldar 80 cm de piso-asiento 42 cm.</t>
    </r>
  </si>
  <si>
    <r>
      <t xml:space="preserve">Estructura: Metálica de 3 puestos calibre 16, en pintura electrostática y patas en T con niveladores plásticos.
Espaldar: Inyectado en polipropileno con microperforaciones y filtro UV. Asiento: Inyectado en polipropileno con
filtro UV, con inserto en espuma laminada y tapizado en paño. Colores: Según indicaciones entidad Plásticos en color negro, azul, verde, blanco y gris. Según indicaciones entidad
</t>
    </r>
    <r>
      <rPr>
        <b/>
        <sz val="10"/>
        <rFont val="Arial"/>
        <family val="2"/>
      </rPr>
      <t>MEDIDAS</t>
    </r>
    <r>
      <rPr>
        <sz val="10"/>
        <rFont val="Arial"/>
        <family val="2"/>
      </rPr>
      <t>: Largo 159 cm x Altura de piso a espaldar 80 cm de piso-asiento 42 cm.</t>
    </r>
  </si>
  <si>
    <r>
      <t xml:space="preserve">Estructura: Metálica de 5 puestos calibre 16, en pintura electrostática y patas en T con niveladores plásticos.
Espaldar: Inyectado en polipropileno con microperforaciones y filtro UV. Asiento: Inyectado en polipropileno con
filtro UV, con inserto en espuma laminada y tapizado en paño. Colores: Según indicaciones entidad
Plásticos en color negro, azul, verde, blanco y gris. Según indicaciones entidad
</t>
    </r>
    <r>
      <rPr>
        <b/>
        <sz val="10"/>
        <rFont val="Arial"/>
        <family val="2"/>
      </rPr>
      <t>MEDIDAS:</t>
    </r>
    <r>
      <rPr>
        <sz val="10"/>
        <rFont val="Arial"/>
        <family val="2"/>
      </rPr>
      <t xml:space="preserve"> Largo 213 cm x Altura de piso a espaldar 80 cm de piso-asiento 42 cm.</t>
    </r>
  </si>
  <si>
    <r>
      <t xml:space="preserve">Superficie en aglomerado o tablex 25 mm + Lámina de altapresión F8 + Canto rígido 2 mm, Cajonera en aglomerado o tablex 25 mm + Lámina de alta presión F8 + Canto rígido 2 mm Pasacables recubierto en lámina de acero, Guía para cajonera con cierre lento, Patas en acero inoxidable de 1/2”
</t>
    </r>
    <r>
      <rPr>
        <b/>
        <sz val="10"/>
        <rFont val="Arial"/>
        <family val="2"/>
      </rPr>
      <t xml:space="preserve">MEDIDAS </t>
    </r>
    <r>
      <rPr>
        <sz val="10"/>
        <rFont val="Arial"/>
        <family val="2"/>
      </rPr>
      <t xml:space="preserve">
Alto: 75 cm, largo: ,90, ancho: ,60</t>
    </r>
  </si>
  <si>
    <r>
      <t xml:space="preserve">Módulos fabricado en tubería metálica de soporte de 1 1/2” Cal.18 soldada a viga superior + Pintura electroestática + Nivelador metálico 3/8”, Superficies fabricadas en aglomerado o tablex 25 mm + Recubrimiento en Corian de 6 mm Paneles publicitarios en aglomerado o tablex 25 mm + Lámina de altapresión F8 + Canto rígido 2 mm + Estructura de soporte de 2” Cal.18 soldada. Incorporación de pantallas industriales 32” y branding en vinilo.
</t>
    </r>
    <r>
      <rPr>
        <b/>
        <sz val="10"/>
        <rFont val="Arial"/>
        <family val="2"/>
      </rPr>
      <t>MEDIDAS MESA DE APOYO</t>
    </r>
    <r>
      <rPr>
        <sz val="10"/>
        <rFont val="Arial"/>
        <family val="2"/>
      </rPr>
      <t xml:space="preserve"> 
Alto: 90 cm, Largo: 60 cm, Ancho 60 cm
</t>
    </r>
    <r>
      <rPr>
        <b/>
        <sz val="10"/>
        <rFont val="Arial"/>
        <family val="2"/>
      </rPr>
      <t xml:space="preserve">MEDIDAS PANEL
</t>
    </r>
    <r>
      <rPr>
        <sz val="10"/>
        <rFont val="Arial"/>
        <family val="2"/>
      </rPr>
      <t>Alto: 2,00 mts, Largo: ,60. Ancho: 0,5 mm</t>
    </r>
  </si>
  <si>
    <t xml:space="preserve"> Banca baja con espaldar sin apoya pies altura Altura max. 0.60 m</t>
  </si>
  <si>
    <r>
      <t xml:space="preserve">Superficie en aglomerado, tablex o mdf 25 mm + Lámina de altapresión F8 + Canto rígido 2 mm, Puertas en aglomerado, tablex o mdf 25 mm + Lámina de altapresión F8+ Canto rígido 2 mm, Bisagra parche 35 mm con cierre lento, Pata en acero inoxidable de 1/2”, Pasacables recubierto en lámina de acero , entrepaño 
</t>
    </r>
    <r>
      <rPr>
        <b/>
        <sz val="10"/>
        <rFont val="Arial"/>
        <family val="2"/>
      </rPr>
      <t xml:space="preserve">MEDIDAS
</t>
    </r>
    <r>
      <rPr>
        <sz val="10"/>
        <rFont val="Arial"/>
        <family val="2"/>
      </rPr>
      <t>Altura patas en acero: 15 cm, altura Total 1:00 mts. largo 90 cm, ancho: 40 cm</t>
    </r>
  </si>
  <si>
    <t>COSTO TOTAL MOBILIARIO (B)</t>
  </si>
  <si>
    <t>VALOR  TOTAL (A+B)</t>
  </si>
  <si>
    <r>
      <rPr>
        <b/>
        <sz val="10"/>
        <rFont val="Arial"/>
        <family val="2"/>
      </rPr>
      <t>NOTA 1:</t>
    </r>
    <r>
      <rPr>
        <sz val="10"/>
        <rFont val="Arial"/>
        <family val="2"/>
      </rPr>
      <t xml:space="preserve"> El valor de la cotizacion incluye IVA y todos los impuestos, derechos, tasas, contribuciones y todos los costos directos e indirectos que se generen para la ejecución del contrato. Los anteriores valores se estiman para todo el plazo de ejecución del contrato, por lo cual, no habrá lugar a reajustes de los precios ofrecidos durante dicho plazo.
</t>
    </r>
    <r>
      <rPr>
        <b/>
        <sz val="10"/>
        <rFont val="Arial"/>
        <family val="2"/>
      </rPr>
      <t>NOTA 2:</t>
    </r>
    <r>
      <rPr>
        <sz val="10"/>
        <rFont val="Arial"/>
        <family val="2"/>
      </rPr>
      <t xml:space="preserve"> Los valores cotizados deberán tener en cuenta las especificaciones técnicas establecidas en la solicitud.
</t>
    </r>
    <r>
      <rPr>
        <b/>
        <sz val="10"/>
        <color rgb="FFFF0000"/>
        <rFont val="Arial"/>
        <family val="2"/>
      </rPr>
      <t>NOTA 3:</t>
    </r>
    <r>
      <rPr>
        <sz val="10"/>
        <color rgb="FFFF0000"/>
        <rFont val="Arial"/>
        <family val="2"/>
      </rPr>
      <t xml:space="preserve"> Para la presentación de la cotización, en ningún caso se podrán variar las cantidades estimadas.
</t>
    </r>
    <r>
      <rPr>
        <b/>
        <sz val="10"/>
        <rFont val="Arial"/>
        <family val="2"/>
      </rPr>
      <t>NOTA 4:</t>
    </r>
    <r>
      <rPr>
        <sz val="10"/>
        <rFont val="Arial"/>
        <family val="2"/>
      </rPr>
      <t xml:space="preserve"> Los valores cotizados deben incluir los gastos de transporte y traslado del personal mínimo especializado al lugar de ejecución.
</t>
    </r>
    <r>
      <rPr>
        <b/>
        <sz val="10"/>
        <rFont val="Arial"/>
        <family val="2"/>
      </rPr>
      <t>NOTA 5:</t>
    </r>
    <r>
      <rPr>
        <sz val="10"/>
        <rFont val="Arial"/>
        <family val="2"/>
      </rPr>
      <t xml:space="preserve"> Los valores cotizados deben ser números enteros, es decir, sin decimales.</t>
    </r>
  </si>
  <si>
    <t>__________________________________________________________________________________________________________________________</t>
  </si>
  <si>
    <t>VALOR COSTOS CAFETERIA PISO 3 - OXO 69</t>
  </si>
  <si>
    <t>Adecuación física, provisión de mobiliario, el suministro e instalación del sistema de cableado estructurado, corriente regulada y normal, sistema de detección y extinción de incendios y demás actividades requeridas para la operación de la cafeteria piso 3 del Edificio Oxo 69, según especificaciones técnicas del anexo No. 3</t>
  </si>
  <si>
    <t>Silla para cafetería</t>
  </si>
  <si>
    <t xml:space="preserve">Mesa para cafetería tipo 1 </t>
  </si>
  <si>
    <t>Suministro de silla alta para barra de cocina, con altura aproximada de 70 a 80 cm al asiento, diseñada para uso exterior e intemperie. Fabricada en polipropileno (PP) de alto impacto o estructura metálica galvanizada con pintura electrostática horneada, resistente a humedad, rayos UV y limpieza frecuente. Incluye herrajes, tapones plásticos antideslizantes, niveladores y elementos de fijación.</t>
  </si>
  <si>
    <t>Suministro e instalación de mesa metálica para exterior, dimensiones aproximadas 0,70 m de ancho x 2,10 m de largo x 1,10 de alto, fabricada con superficie en lámina de acero calibre 18 con perforación punzonada de 8 mm, estructura en tubo estructural cuadrado 50 x 50 x 1,5 mm, bordes curvos y redondeados para seguridad del usuario. Incluye soldadura estructural, pulido de uniones, aplicación de pintura electrostática color gris oscuro horneada, niveladores o platinas de anclaje según diseño, transporte e instalación en sitio.</t>
  </si>
  <si>
    <t>Suministro e instalación de mesa metálica para exterior, dimensiones aproximadas 0,70 m de ancho x 2,10 m de largo x 0,75 de alto, fabricada con superficie en lámina de acero calibre 18, con perforación punzonada de 8 mm, estructura en tubo estructural cuadrado 50 x 50 x 1,5 mm, bordes curvos y redondeados para seguridad del usuario. Incluye soldadura estructural, pulido de uniones, aplicación de pintura electrostática color gris oscuro horneada, niveladores o platinas de anclaje según diseño, transporte e instalación en sitio.</t>
  </si>
  <si>
    <t>Mesa para exterior</t>
  </si>
  <si>
    <t>Mesa tipo barra para exterior</t>
  </si>
  <si>
    <t>Silla alta para exterior</t>
  </si>
  <si>
    <t>Suministro e instalación de banca para cocina o zona de cafetería exterior, con espaldar, fabricada en polipropileno (PP) inyectado en una sola pieza, lo cual garantiza resistencia estructural, ligereza, durabilidad y fácil mantenimiento. Producto apto para intemperie, resistente a humedad, rayos UV y agentes de limpieza. Incluye transporte.</t>
  </si>
  <si>
    <t>Silla para exterior</t>
  </si>
  <si>
    <t>EQUIPOS</t>
  </si>
  <si>
    <t>Horno Microondas</t>
  </si>
  <si>
    <t>Banca baja con espaldar sin apoya pies Altura max. 0.60 m estructura metálica Mono pieza apilable inyectada en PP Con filtro UV de grado 5.</t>
  </si>
  <si>
    <t>Suministro e instalación de mesa para sala de juntas con capacidad para ocho (8) puestos de trabajo, con dimensiones aproximadas de 1,20 m de ancho por 2,40 m de largo, fabricada en tablero aglomerado de alta resistencia con acabado en formica o melamina de alta presión, estructura metálica de soporte y sistema integrado de conexión para energía y datos.</t>
  </si>
  <si>
    <t>Suministro e instalación de microondas industrial para uso institucional o comercial, capacidad mínima entre 25 y 35 litros, potencia aproximada de 1000 a 1200 W o superior, estructura en acero inoxidable, panel de control digital o manual reforzado, diseñado para uso continuo en zonas de cafetería institucional.</t>
  </si>
  <si>
    <t>Contratar por el sistema de Precios Fijos Unitarios y Cantidades de Obra, la adecuación física, el suministro e instalación del sistema de cableado estructurado, corriente regulada y normal, la provisión de mobiliario y demás actividades requeridas para la operación de la cafetería que se ubicará en la sede administrativa de la Carrera 7 # 67-39, piso 3 Edificio OXO 69, de la ciudad de Bogotá, de conformidad con las especificaciones técnicas establecidas por la Entidad.</t>
  </si>
  <si>
    <t>Suministro e instalación de mesa para cocina de dimensiones 1,50 m de largo x 0,80 m de ancho, superficie fabricada en tablero aglomerado RH 30 mm de espesor, recubierto en laminado plástico tipo fórmica de alta resistencia, cantos sellados en PVC termo adherido. Incluye estructura de soporte mediante cuatro patas metálicas en tubo estructural pintado electrostáticamente, niveladores inferiores, herrajes de fijación y armado en sitio.</t>
  </si>
  <si>
    <t>VALOR TECHO POR m2</t>
  </si>
  <si>
    <t>VALOR TECHO CANTIDAD POR M2</t>
  </si>
  <si>
    <t>VALOR POR M2 OFERTADO</t>
  </si>
  <si>
    <t>TOTAL OFERTADO</t>
  </si>
  <si>
    <t>VALOR  TOTAL (A + B )</t>
  </si>
  <si>
    <t>COSTO TOTAL MOBILIARIO Y EQUIPO (B)</t>
  </si>
  <si>
    <t>VALOR TECHO CANTIDAD POR VALOR UNITARIO</t>
  </si>
  <si>
    <t>VALOR UNITARIO OFERTADO</t>
  </si>
  <si>
    <t>VALOR TOTAL OFERTADO</t>
  </si>
  <si>
    <t>NOTA 1: El valor de los costos indirectos de la ejecucion de la obra, debe incluir tramites ante empresas prestadoras de servicio público, tramite de permisos ante las alcaldías, impuesto de Estampillas  (Contribución especial por contratos y sus adiciones), retenciones, Universidad Nacional, Timbre, Impuesto seguridad nacional y demás que se deban contemplar para la ejecución de la obra. En los costos se deben incluir la certificación RETILAP</t>
  </si>
  <si>
    <t>VALOR TECHO UNITARIO</t>
  </si>
  <si>
    <t>NOTA 1: El valor de la oferta incluye IVA y todos los impuestos, derechos, tasas, contribuciones y todos los costos directos e indirectos que se generen para la ejecución del contrato. Los anteriores valores se estiman para todo el plazo de ejecución del contrato, por lo cual, no habrá lugar a reajustes de los precios ofrecidos durante dicho plazo.
NOTA 2: Los valores ofertados deberán tener en cuenta las especificaciones técnicas de los anexos establecidos en las Reglas de Participación.
NOTA 3: Para la presentación de la oferta, en ningún caso se podrán variar las cantidades estimadas.
NOTA 4: Los valores ofertados deben incluir los gastos de transporte y traslado del personal mínimo especializado al lugar de ejecución.
NOTA 5: Los valores ofertados deben ser números enteros, es decir, sin decimales.
NOTA 6: Los valores no deben superar los precios techo so pena de encontrarse inmersa la oferta en causal de rechazo</t>
  </si>
  <si>
    <t>ANEXO - OFERTA ECONÓMICA</t>
  </si>
  <si>
    <r>
      <rPr>
        <b/>
        <sz val="10"/>
        <rFont val="Arial"/>
        <family val="2"/>
      </rPr>
      <t xml:space="preserve">NOTA 2: </t>
    </r>
    <r>
      <rPr>
        <sz val="10"/>
        <rFont val="Arial"/>
        <family val="2"/>
      </rPr>
      <t>Los ítems y cantidades o medidas (en metros) son estimadas, por lo cual, se podrán ejecutar mayores o menores cantidades durante el plazo del contrato, circunstancia que se acepta incondicionalmente por lo cual no habrá lugar a ajuste de precios ofertados y adjudicados.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</si>
</sst>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 #,##0\ _€_-;\-* #,##0\ _€_-;_-* &quot;-&quot;\ _€_-;_-@_-"/>
    <numFmt numFmtId="165" formatCode="_-* #,##0.00\ _€_-;\-* #,##0.00\ _€_-;_-* &quot;-&quot;??\ _€_-;_-@_-"/>
    <numFmt numFmtId="166" formatCode="_ * #,##0.00_ ;_ * \-#,##0.00_ ;_ * &quot;-&quot;??_ ;_ @_ "/>
    <numFmt numFmtId="167" formatCode="_(&quot;$&quot;\ * #,##0_);_(&quot;$&quot;\ * \(#,##0\);_(&quot;$&quot;\ * &quot;-&quot;??_);_(@_)"/>
    <numFmt numFmtId="168" formatCode="_(&quot;$&quot;\ * #,##0.00_);_(&quot;$&quot;\ * \(#,##0.00\);_(&quot;$&quot;\ * &quot;-&quot;??_);_(@_)"/>
    <numFmt numFmtId="169" formatCode="&quot;$&quot;\ #,##0"/>
    <numFmt numFmtId="170" formatCode="_([$$-409]* #,##0.00_);_([$$-409]* \(#,##0.00\);_([$$-409]* &quot;-&quot;??_);_(@_)"/>
    <numFmt numFmtId="171" formatCode="_-&quot;$&quot;\ * #,##0_-;\-&quot;$&quot;\ * #,##0_-;_-&quot;$&quot;\ * &quot;-&quot;??_-;_-@_-"/>
  </numFmts>
  <fonts count="16" x14ac:knownFonts="1">
    <font>
      <sz val="10"/>
      <name val="Arial"/>
      <family val="2"/>
    </font>
    <font>
      <sz val="10"/>
      <name val="Arial"/>
      <family val="2"/>
    </font>
    <font>
      <b/>
      <sz val="12"/>
      <name val="Arial"/>
      <family val="2"/>
    </font>
    <font>
      <b/>
      <sz val="10"/>
      <name val="Arial"/>
      <family val="2"/>
    </font>
    <font>
      <b/>
      <sz val="9"/>
      <name val="Arial"/>
      <family val="2"/>
    </font>
    <font>
      <b/>
      <sz val="8"/>
      <name val="Arial"/>
      <family val="2"/>
    </font>
    <font>
      <b/>
      <sz val="11"/>
      <name val="Arial"/>
      <family val="2"/>
    </font>
    <font>
      <b/>
      <sz val="10"/>
      <color rgb="FFFF0000"/>
      <name val="Arial"/>
      <family val="2"/>
    </font>
    <font>
      <sz val="10"/>
      <color theme="1"/>
      <name val="Arial"/>
      <family val="2"/>
    </font>
    <font>
      <sz val="11"/>
      <name val="Arial"/>
      <family val="2"/>
    </font>
    <font>
      <sz val="10"/>
      <color indexed="8"/>
      <name val="MS Sans Serif"/>
      <family val="2"/>
    </font>
    <font>
      <sz val="10"/>
      <color rgb="FFFF0000"/>
      <name val="Arial"/>
      <family val="2"/>
    </font>
    <font>
      <b/>
      <sz val="10"/>
      <color rgb="FF000000"/>
      <name val="Arial"/>
      <family val="2"/>
    </font>
    <font>
      <sz val="10"/>
      <color rgb="FF000000"/>
      <name val="Arial"/>
      <family val="2"/>
    </font>
    <font>
      <i/>
      <sz val="11"/>
      <color rgb="FF000000"/>
      <name val="Arial"/>
      <family val="2"/>
    </font>
    <font>
      <b/>
      <sz val="10"/>
      <color rgb="FF000000"/>
      <name val="Arial"/>
      <family val="2"/>
    </font>
  </fonts>
  <fills count="3">
    <fill>
      <patternFill patternType="none"/>
    </fill>
    <fill>
      <patternFill patternType="gray125"/>
    </fill>
    <fill>
      <patternFill patternType="solid">
        <fgColor indexed="42"/>
        <bgColor indexed="64"/>
      </patternFill>
    </fill>
  </fills>
  <borders count="99">
    <border>
      <left/>
      <right/>
      <top/>
      <bottom/>
      <diagonal/>
    </border>
    <border>
      <left style="hair">
        <color indexed="64"/>
      </left>
      <right/>
      <top/>
      <bottom/>
      <diagonal/>
    </border>
    <border>
      <left/>
      <right/>
      <top style="double">
        <color indexed="64"/>
      </top>
      <bottom style="double">
        <color indexed="64"/>
      </bottom>
      <diagonal/>
    </border>
    <border>
      <left style="hair">
        <color indexed="64"/>
      </left>
      <right/>
      <top style="double">
        <color indexed="17"/>
      </top>
      <bottom style="hair">
        <color indexed="64"/>
      </bottom>
      <diagonal/>
    </border>
    <border>
      <left style="hair">
        <color indexed="64"/>
      </left>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diagonal/>
    </border>
    <border>
      <left style="hair">
        <color indexed="64"/>
      </left>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top/>
      <bottom/>
      <diagonal/>
    </border>
    <border>
      <left style="double">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auto="1"/>
      </left>
      <right/>
      <top/>
      <bottom/>
      <diagonal/>
    </border>
    <border>
      <left/>
      <right/>
      <top/>
      <bottom style="thin">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double">
        <color indexed="64"/>
      </right>
      <top style="double">
        <color indexed="64"/>
      </top>
      <bottom style="double">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hair">
        <color indexed="64"/>
      </bottom>
      <diagonal/>
    </border>
    <border>
      <left/>
      <right/>
      <top style="double">
        <color indexed="64"/>
      </top>
      <bottom/>
      <diagonal/>
    </border>
    <border>
      <left/>
      <right/>
      <top/>
      <bottom style="hair">
        <color indexed="64"/>
      </bottom>
      <diagonal/>
    </border>
    <border>
      <left/>
      <right style="double">
        <color indexed="64"/>
      </right>
      <top style="hair">
        <color indexed="64"/>
      </top>
      <bottom/>
      <diagonal/>
    </border>
    <border>
      <left/>
      <right style="double">
        <color indexed="64"/>
      </right>
      <top style="hair">
        <color indexed="64"/>
      </top>
      <bottom style="hair">
        <color indexed="64"/>
      </bottom>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right/>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right style="double">
        <color indexed="64"/>
      </right>
      <top/>
      <bottom style="double">
        <color indexed="64"/>
      </bottom>
      <diagonal/>
    </border>
    <border>
      <left/>
      <right style="hair">
        <color indexed="64"/>
      </right>
      <top style="double">
        <color indexed="64"/>
      </top>
      <bottom style="hair">
        <color indexed="64"/>
      </bottom>
      <diagonal/>
    </border>
    <border>
      <left style="double">
        <color indexed="64"/>
      </left>
      <right style="double">
        <color indexed="64"/>
      </right>
      <top style="hair">
        <color indexed="64"/>
      </top>
      <bottom style="hair">
        <color indexed="64"/>
      </bottom>
      <diagonal/>
    </border>
    <border>
      <left/>
      <right/>
      <top style="hair">
        <color indexed="64"/>
      </top>
      <bottom style="double">
        <color indexed="64"/>
      </bottom>
      <diagonal/>
    </border>
    <border>
      <left/>
      <right style="double">
        <color indexed="64"/>
      </right>
      <top style="hair">
        <color indexed="64"/>
      </top>
      <bottom style="double">
        <color indexed="64"/>
      </bottom>
      <diagonal/>
    </border>
    <border>
      <left style="double">
        <color indexed="64"/>
      </left>
      <right style="double">
        <color indexed="64"/>
      </right>
      <top/>
      <bottom style="hair">
        <color indexed="64"/>
      </bottom>
      <diagonal/>
    </border>
    <border>
      <left style="hair">
        <color indexed="64"/>
      </left>
      <right style="hair">
        <color indexed="64"/>
      </right>
      <top style="double">
        <color indexed="64"/>
      </top>
      <bottom style="hair">
        <color indexed="64"/>
      </bottom>
      <diagonal/>
    </border>
    <border>
      <left style="double">
        <color indexed="64"/>
      </left>
      <right/>
      <top/>
      <bottom style="double">
        <color indexed="64"/>
      </bottom>
      <diagonal/>
    </border>
    <border>
      <left style="double">
        <color indexed="64"/>
      </left>
      <right/>
      <top style="hair">
        <color indexed="64"/>
      </top>
      <bottom style="double">
        <color indexed="64"/>
      </bottom>
      <diagonal/>
    </border>
    <border>
      <left style="double">
        <color indexed="64"/>
      </left>
      <right style="double">
        <color indexed="64"/>
      </right>
      <top style="hair">
        <color indexed="64"/>
      </top>
      <bottom style="double">
        <color indexed="64"/>
      </bottom>
      <diagonal/>
    </border>
    <border>
      <left style="double">
        <color indexed="64"/>
      </left>
      <right/>
      <top/>
      <bottom style="hair">
        <color indexed="64"/>
      </bottom>
      <diagonal/>
    </border>
    <border>
      <left style="double">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style="double">
        <color indexed="64"/>
      </left>
      <right style="hair">
        <color indexed="64"/>
      </right>
      <top/>
      <bottom style="hair">
        <color indexed="64"/>
      </bottom>
      <diagonal/>
    </border>
    <border>
      <left style="hair">
        <color indexed="64"/>
      </left>
      <right style="double">
        <color indexed="64"/>
      </right>
      <top style="hair">
        <color indexed="64"/>
      </top>
      <bottom style="double">
        <color indexed="64"/>
      </bottom>
      <diagonal/>
    </border>
    <border>
      <left style="double">
        <color indexed="64"/>
      </left>
      <right style="hair">
        <color indexed="64"/>
      </right>
      <top style="hair">
        <color indexed="64"/>
      </top>
      <bottom/>
      <diagonal/>
    </border>
    <border>
      <left style="double">
        <color indexed="64"/>
      </left>
      <right style="hair">
        <color indexed="64"/>
      </right>
      <top style="double">
        <color indexed="64"/>
      </top>
      <bottom style="hair">
        <color indexed="64"/>
      </bottom>
      <diagonal/>
    </border>
    <border>
      <left style="thin">
        <color indexed="64"/>
      </left>
      <right style="thin">
        <color indexed="64"/>
      </right>
      <top style="thin">
        <color indexed="64"/>
      </top>
      <bottom style="thin">
        <color indexed="64"/>
      </bottom>
      <diagonal/>
    </border>
    <border>
      <left style="double">
        <color rgb="FF000000"/>
      </left>
      <right/>
      <top style="double">
        <color rgb="FF000000"/>
      </top>
      <bottom/>
      <diagonal/>
    </border>
    <border>
      <left style="double">
        <color rgb="FF000000"/>
      </left>
      <right/>
      <top/>
      <bottom/>
      <diagonal/>
    </border>
    <border>
      <left/>
      <right style="thin">
        <color indexed="64"/>
      </right>
      <top/>
      <bottom/>
      <diagonal/>
    </border>
    <border>
      <left style="thin">
        <color indexed="64"/>
      </left>
      <right style="thin">
        <color indexed="64"/>
      </right>
      <top style="double">
        <color indexed="64"/>
      </top>
      <bottom style="thin">
        <color indexed="64"/>
      </bottom>
      <diagonal/>
    </border>
    <border>
      <left style="double">
        <color indexed="64"/>
      </left>
      <right style="double">
        <color rgb="FF000000"/>
      </right>
      <top style="double">
        <color indexed="64"/>
      </top>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top style="thin">
        <color indexed="64"/>
      </top>
      <bottom/>
      <diagonal/>
    </border>
    <border>
      <left style="double">
        <color indexed="64"/>
      </left>
      <right/>
      <top style="double">
        <color indexed="64"/>
      </top>
      <bottom style="double">
        <color rgb="FF000000"/>
      </bottom>
      <diagonal/>
    </border>
    <border>
      <left/>
      <right/>
      <top style="double">
        <color indexed="64"/>
      </top>
      <bottom style="double">
        <color rgb="FF000000"/>
      </bottom>
      <diagonal/>
    </border>
    <border>
      <left/>
      <right style="double">
        <color rgb="FF000000"/>
      </right>
      <top style="double">
        <color indexed="64"/>
      </top>
      <bottom style="double">
        <color rgb="FF000000"/>
      </bottom>
      <diagonal/>
    </border>
    <border>
      <left style="double">
        <color indexed="64"/>
      </left>
      <right style="double">
        <color indexed="64"/>
      </right>
      <top style="double">
        <color indexed="64"/>
      </top>
      <bottom style="thin">
        <color indexed="64"/>
      </bottom>
      <diagonal/>
    </border>
    <border>
      <left/>
      <right/>
      <top style="thin">
        <color indexed="64"/>
      </top>
      <bottom style="double">
        <color indexed="64"/>
      </bottom>
      <diagonal/>
    </border>
    <border>
      <left style="double">
        <color rgb="FF000000"/>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double">
        <color rgb="FF000000"/>
      </bottom>
      <diagonal/>
    </border>
    <border>
      <left/>
      <right style="double">
        <color indexed="64"/>
      </right>
      <top style="double">
        <color indexed="64"/>
      </top>
      <bottom style="thin">
        <color indexed="64"/>
      </bottom>
      <diagonal/>
    </border>
    <border>
      <left style="thin">
        <color indexed="64"/>
      </left>
      <right style="double">
        <color indexed="64"/>
      </right>
      <top style="double">
        <color rgb="FF000000"/>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double">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thin">
        <color indexed="64"/>
      </left>
      <right/>
      <top style="double">
        <color indexed="64"/>
      </top>
      <bottom style="double">
        <color indexed="64"/>
      </bottom>
      <diagonal/>
    </border>
    <border>
      <left style="double">
        <color indexed="64"/>
      </left>
      <right style="thin">
        <color indexed="64"/>
      </right>
      <top style="double">
        <color indexed="64"/>
      </top>
      <bottom/>
      <diagonal/>
    </border>
    <border>
      <left style="thin">
        <color indexed="64"/>
      </left>
      <right/>
      <top style="double">
        <color indexed="64"/>
      </top>
      <bottom/>
      <diagonal/>
    </border>
    <border>
      <left style="hair">
        <color indexed="64"/>
      </left>
      <right style="double">
        <color indexed="64"/>
      </right>
      <top style="double">
        <color indexed="64"/>
      </top>
      <bottom style="hair">
        <color indexed="64"/>
      </bottom>
      <diagonal/>
    </border>
    <border>
      <left style="double">
        <color indexed="64"/>
      </left>
      <right style="double">
        <color indexed="64"/>
      </right>
      <top style="double">
        <color indexed="64"/>
      </top>
      <bottom style="hair">
        <color indexed="64"/>
      </bottom>
      <diagonal/>
    </border>
    <border>
      <left style="double">
        <color indexed="64"/>
      </left>
      <right style="double">
        <color indexed="64"/>
      </right>
      <top style="hair">
        <color indexed="64"/>
      </top>
      <bottom/>
      <diagonal/>
    </border>
    <border>
      <left style="hair">
        <color indexed="64"/>
      </left>
      <right style="double">
        <color indexed="64"/>
      </right>
      <top style="double">
        <color indexed="64"/>
      </top>
      <bottom/>
      <diagonal/>
    </border>
    <border>
      <left style="double">
        <color indexed="64"/>
      </left>
      <right style="hair">
        <color indexed="64"/>
      </right>
      <top style="double">
        <color indexed="64"/>
      </top>
      <bottom/>
      <diagonal/>
    </border>
    <border>
      <left/>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s>
  <cellStyleXfs count="12">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applyFont="0" applyFill="0" applyBorder="0" applyAlignment="0" applyProtection="0"/>
    <xf numFmtId="43" fontId="1" fillId="0" borderId="0" applyFont="0" applyFill="0" applyBorder="0" applyAlignment="0" applyProtection="0"/>
    <xf numFmtId="0" fontId="1" fillId="0" borderId="0"/>
    <xf numFmtId="0" fontId="10" fillId="0" borderId="0"/>
    <xf numFmtId="168"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300">
    <xf numFmtId="0" fontId="0" fillId="0" borderId="0" xfId="0"/>
    <xf numFmtId="166" fontId="1" fillId="0" borderId="0" xfId="1" applyNumberFormat="1" applyFont="1" applyFill="1" applyBorder="1" applyAlignment="1">
      <alignment horizontal="right" vertical="center" wrapText="1"/>
    </xf>
    <xf numFmtId="0" fontId="0" fillId="0" borderId="0" xfId="0" applyAlignment="1">
      <alignment vertical="center"/>
    </xf>
    <xf numFmtId="0" fontId="5" fillId="0" borderId="0" xfId="0" applyFont="1" applyAlignment="1">
      <alignment horizontal="center" vertical="center" wrapText="1"/>
    </xf>
    <xf numFmtId="0" fontId="1" fillId="0" borderId="0" xfId="0" applyFont="1" applyAlignment="1" applyProtection="1">
      <alignment horizontal="justify" vertical="justify" wrapText="1"/>
      <protection hidden="1"/>
    </xf>
    <xf numFmtId="166" fontId="3" fillId="0" borderId="1" xfId="1" applyNumberFormat="1" applyFont="1" applyFill="1" applyBorder="1" applyAlignment="1" applyProtection="1">
      <alignment horizontal="left" vertical="center" wrapText="1"/>
      <protection hidden="1"/>
    </xf>
    <xf numFmtId="166" fontId="3" fillId="0" borderId="3" xfId="1" applyNumberFormat="1" applyFont="1" applyFill="1" applyBorder="1" applyAlignment="1" applyProtection="1">
      <alignment horizontal="left" vertical="center" wrapText="1"/>
      <protection hidden="1"/>
    </xf>
    <xf numFmtId="4" fontId="1" fillId="0" borderId="4" xfId="0" applyNumberFormat="1" applyFont="1" applyBorder="1" applyAlignment="1" applyProtection="1">
      <alignment horizontal="right" wrapText="1"/>
      <protection hidden="1"/>
    </xf>
    <xf numFmtId="4" fontId="1" fillId="0" borderId="4" xfId="3" applyNumberFormat="1" applyFont="1" applyBorder="1" applyAlignment="1" applyProtection="1">
      <alignment horizontal="right" wrapText="1"/>
      <protection hidden="1"/>
    </xf>
    <xf numFmtId="4" fontId="0" fillId="0" borderId="0" xfId="0" applyNumberFormat="1" applyAlignment="1">
      <alignment vertical="center"/>
    </xf>
    <xf numFmtId="4" fontId="7" fillId="0" borderId="0" xfId="0" applyNumberFormat="1" applyFont="1" applyAlignment="1">
      <alignment vertical="center"/>
    </xf>
    <xf numFmtId="0" fontId="3" fillId="0" borderId="0" xfId="0" applyFont="1" applyAlignment="1">
      <alignment vertical="center"/>
    </xf>
    <xf numFmtId="0" fontId="3" fillId="2" borderId="6" xfId="0" applyFont="1" applyFill="1" applyBorder="1" applyAlignment="1" applyProtection="1">
      <alignment vertical="center" wrapText="1"/>
      <protection hidden="1"/>
    </xf>
    <xf numFmtId="4" fontId="1" fillId="0" borderId="7" xfId="3" applyNumberFormat="1" applyFont="1" applyBorder="1" applyAlignment="1" applyProtection="1">
      <alignment horizontal="right" wrapText="1"/>
      <protection hidden="1"/>
    </xf>
    <xf numFmtId="0" fontId="9" fillId="0" borderId="0" xfId="5" applyFont="1" applyAlignment="1">
      <alignment vertical="center"/>
    </xf>
    <xf numFmtId="0" fontId="8" fillId="0" borderId="0" xfId="0" applyFont="1"/>
    <xf numFmtId="0" fontId="8" fillId="0" borderId="15" xfId="0" applyFont="1" applyBorder="1" applyAlignment="1">
      <alignment horizontal="center"/>
    </xf>
    <xf numFmtId="3" fontId="0" fillId="0" borderId="0" xfId="0" applyNumberFormat="1" applyAlignment="1">
      <alignment horizontal="left" vertical="top" wrapText="1"/>
    </xf>
    <xf numFmtId="169" fontId="3" fillId="2" borderId="6" xfId="3" applyNumberFormat="1" applyFont="1" applyFill="1" applyBorder="1" applyAlignment="1" applyProtection="1">
      <alignment horizontal="right" wrapText="1"/>
      <protection hidden="1"/>
    </xf>
    <xf numFmtId="169" fontId="3" fillId="2" borderId="6" xfId="2" applyNumberFormat="1" applyFont="1" applyFill="1" applyBorder="1" applyAlignment="1" applyProtection="1">
      <alignment horizontal="right" wrapText="1"/>
      <protection hidden="1"/>
    </xf>
    <xf numFmtId="44" fontId="3" fillId="0" borderId="0" xfId="8" applyFont="1" applyAlignment="1">
      <alignment vertical="center"/>
    </xf>
    <xf numFmtId="0" fontId="3" fillId="2" borderId="0" xfId="0" applyFont="1" applyFill="1" applyAlignment="1" applyProtection="1">
      <alignment horizontal="left" vertical="center" wrapText="1"/>
      <protection hidden="1"/>
    </xf>
    <xf numFmtId="4" fontId="1" fillId="0" borderId="0" xfId="3" applyNumberFormat="1" applyFont="1" applyBorder="1" applyAlignment="1" applyProtection="1">
      <alignment horizontal="right" wrapText="1"/>
      <protection hidden="1"/>
    </xf>
    <xf numFmtId="0" fontId="3" fillId="2" borderId="0" xfId="0" applyFont="1" applyFill="1" applyAlignment="1" applyProtection="1">
      <alignment horizontal="center" vertical="center" wrapText="1"/>
      <protection hidden="1"/>
    </xf>
    <xf numFmtId="0" fontId="1" fillId="0" borderId="24" xfId="0" applyFont="1" applyBorder="1" applyAlignment="1">
      <alignment horizontal="left" vertical="justify" wrapText="1"/>
    </xf>
    <xf numFmtId="0" fontId="1" fillId="0" borderId="0" xfId="0" applyFont="1" applyAlignment="1">
      <alignment horizontal="center" vertical="center" wrapText="1"/>
    </xf>
    <xf numFmtId="9" fontId="1" fillId="0" borderId="24" xfId="0" applyNumberFormat="1" applyFont="1" applyBorder="1" applyAlignment="1">
      <alignment horizontal="center" vertical="justify" wrapText="1"/>
    </xf>
    <xf numFmtId="0" fontId="0" fillId="0" borderId="0" xfId="0" applyAlignment="1">
      <alignment horizontal="center" vertical="center"/>
    </xf>
    <xf numFmtId="166" fontId="1" fillId="0" borderId="0" xfId="1" applyNumberFormat="1" applyFont="1" applyBorder="1" applyAlignment="1" applyProtection="1">
      <alignment horizontal="left" vertical="center"/>
      <protection hidden="1"/>
    </xf>
    <xf numFmtId="166" fontId="1" fillId="0" borderId="0" xfId="1" applyNumberFormat="1" applyFont="1" applyFill="1" applyBorder="1" applyAlignment="1">
      <alignment horizontal="center" vertical="center" wrapText="1"/>
    </xf>
    <xf numFmtId="166" fontId="1" fillId="0" borderId="1" xfId="1" applyNumberFormat="1" applyFont="1" applyBorder="1" applyAlignment="1" applyProtection="1">
      <alignment horizontal="center" vertical="center"/>
      <protection hidden="1"/>
    </xf>
    <xf numFmtId="166" fontId="3" fillId="0" borderId="1" xfId="1" applyNumberFormat="1" applyFont="1" applyFill="1" applyBorder="1" applyAlignment="1" applyProtection="1">
      <alignment horizontal="center" vertical="center" wrapText="1"/>
      <protection hidden="1"/>
    </xf>
    <xf numFmtId="0" fontId="3" fillId="0" borderId="0" xfId="0" applyFont="1" applyAlignment="1">
      <alignment horizontal="center" vertical="center"/>
    </xf>
    <xf numFmtId="3" fontId="0" fillId="0" borderId="0" xfId="0" applyNumberFormat="1" applyAlignment="1">
      <alignment horizontal="center" vertical="top" wrapText="1"/>
    </xf>
    <xf numFmtId="0" fontId="8" fillId="0" borderId="0" xfId="0" applyFont="1" applyAlignment="1">
      <alignment horizontal="center"/>
    </xf>
    <xf numFmtId="9" fontId="0" fillId="0" borderId="5" xfId="9" applyFont="1" applyBorder="1" applyAlignment="1">
      <alignment horizontal="center" vertical="justify" wrapText="1"/>
    </xf>
    <xf numFmtId="10" fontId="0" fillId="0" borderId="5" xfId="0" applyNumberFormat="1" applyBorder="1" applyAlignment="1">
      <alignment horizontal="left" vertical="justify" wrapText="1"/>
    </xf>
    <xf numFmtId="0" fontId="0" fillId="0" borderId="21" xfId="0" applyBorder="1" applyAlignment="1" applyProtection="1">
      <alignment horizontal="left" vertical="center" wrapText="1"/>
      <protection hidden="1"/>
    </xf>
    <xf numFmtId="44" fontId="0" fillId="0" borderId="28" xfId="8" applyFont="1" applyFill="1" applyBorder="1" applyAlignment="1" applyProtection="1">
      <alignment horizontal="right" vertical="center" wrapText="1"/>
      <protection hidden="1"/>
    </xf>
    <xf numFmtId="0" fontId="3" fillId="2" borderId="19" xfId="0" applyFont="1" applyFill="1" applyBorder="1" applyAlignment="1" applyProtection="1">
      <alignment horizontal="right" vertical="center" wrapText="1"/>
      <protection hidden="1"/>
    </xf>
    <xf numFmtId="9" fontId="0" fillId="0" borderId="5" xfId="0" applyNumberFormat="1" applyBorder="1" applyAlignment="1">
      <alignment horizontal="center" vertical="justify" wrapText="1"/>
    </xf>
    <xf numFmtId="0" fontId="3" fillId="0" borderId="5" xfId="0" applyFont="1" applyBorder="1" applyAlignment="1" applyProtection="1">
      <alignment horizontal="center" vertical="center" wrapText="1"/>
      <protection hidden="1"/>
    </xf>
    <xf numFmtId="0" fontId="0" fillId="0" borderId="26" xfId="0" applyBorder="1" applyAlignment="1">
      <alignment vertical="center" wrapText="1"/>
    </xf>
    <xf numFmtId="4" fontId="1" fillId="0" borderId="21" xfId="2" applyNumberFormat="1" applyFont="1" applyBorder="1" applyAlignment="1" applyProtection="1">
      <alignment horizontal="center" wrapText="1"/>
      <protection hidden="1"/>
    </xf>
    <xf numFmtId="9" fontId="3" fillId="2" borderId="33" xfId="0" applyNumberFormat="1" applyFont="1" applyFill="1" applyBorder="1" applyAlignment="1" applyProtection="1">
      <alignment vertical="center" wrapText="1"/>
      <protection hidden="1"/>
    </xf>
    <xf numFmtId="9" fontId="3" fillId="2" borderId="6" xfId="0" applyNumberFormat="1" applyFont="1" applyFill="1" applyBorder="1" applyAlignment="1" applyProtection="1">
      <alignment vertical="center" wrapText="1"/>
      <protection hidden="1"/>
    </xf>
    <xf numFmtId="0" fontId="3" fillId="2" borderId="33" xfId="0" applyFont="1" applyFill="1" applyBorder="1" applyAlignment="1" applyProtection="1">
      <alignment vertical="center" wrapText="1"/>
      <protection hidden="1"/>
    </xf>
    <xf numFmtId="44" fontId="0" fillId="0" borderId="41" xfId="8" applyFont="1" applyFill="1" applyBorder="1" applyAlignment="1" applyProtection="1">
      <alignment horizontal="right" vertical="center" wrapText="1"/>
      <protection hidden="1"/>
    </xf>
    <xf numFmtId="0" fontId="0" fillId="0" borderId="26" xfId="0" applyBorder="1" applyAlignment="1">
      <alignment horizontal="center" vertical="center" wrapText="1"/>
    </xf>
    <xf numFmtId="166" fontId="4" fillId="0" borderId="5" xfId="1" applyNumberFormat="1" applyFont="1" applyFill="1" applyBorder="1" applyAlignment="1" applyProtection="1">
      <alignment horizontal="center" vertical="center"/>
      <protection hidden="1"/>
    </xf>
    <xf numFmtId="0" fontId="3" fillId="0" borderId="31" xfId="0" applyFont="1" applyBorder="1" applyAlignment="1" applyProtection="1">
      <alignment horizontal="center" vertical="center" wrapText="1"/>
      <protection hidden="1"/>
    </xf>
    <xf numFmtId="44" fontId="0" fillId="0" borderId="31" xfId="8" applyFont="1" applyFill="1" applyBorder="1" applyAlignment="1" applyProtection="1">
      <alignment horizontal="right" vertical="center" wrapText="1"/>
      <protection hidden="1"/>
    </xf>
    <xf numFmtId="44" fontId="3" fillId="0" borderId="37" xfId="8" applyFont="1" applyBorder="1" applyAlignment="1" applyProtection="1">
      <alignment vertical="center" wrapText="1"/>
      <protection hidden="1"/>
    </xf>
    <xf numFmtId="44" fontId="1" fillId="0" borderId="7" xfId="8" applyFont="1" applyBorder="1" applyAlignment="1" applyProtection="1">
      <alignment horizontal="right" wrapText="1"/>
      <protection hidden="1"/>
    </xf>
    <xf numFmtId="44" fontId="3" fillId="2" borderId="6" xfId="8" applyFont="1" applyFill="1" applyBorder="1" applyAlignment="1" applyProtection="1">
      <alignment horizontal="right" wrapText="1"/>
      <protection hidden="1"/>
    </xf>
    <xf numFmtId="9" fontId="0" fillId="0" borderId="5" xfId="9" applyFont="1" applyBorder="1" applyAlignment="1">
      <alignment horizontal="center" vertical="center" wrapText="1"/>
    </xf>
    <xf numFmtId="169" fontId="0" fillId="0" borderId="5" xfId="0" applyNumberFormat="1" applyBorder="1" applyAlignment="1">
      <alignment horizontal="justify" vertical="center" wrapText="1"/>
    </xf>
    <xf numFmtId="0" fontId="8" fillId="0" borderId="0" xfId="0" applyFont="1" applyAlignment="1">
      <alignment horizontal="left"/>
    </xf>
    <xf numFmtId="0" fontId="3" fillId="0" borderId="0" xfId="0" applyFont="1" applyAlignment="1" applyProtection="1">
      <alignment horizontal="center" vertical="center" wrapText="1"/>
      <protection hidden="1"/>
    </xf>
    <xf numFmtId="0" fontId="0" fillId="0" borderId="0" xfId="0" applyAlignment="1">
      <alignment horizontal="center" vertical="center" wrapText="1"/>
    </xf>
    <xf numFmtId="0" fontId="0" fillId="0" borderId="0" xfId="0" applyAlignment="1">
      <alignment vertical="center" wrapText="1"/>
    </xf>
    <xf numFmtId="0" fontId="3" fillId="0" borderId="0" xfId="0" applyFont="1" applyAlignment="1" applyProtection="1">
      <alignment horizontal="right" vertical="center" wrapText="1"/>
      <protection hidden="1"/>
    </xf>
    <xf numFmtId="169" fontId="3" fillId="0" borderId="0" xfId="3" applyNumberFormat="1" applyFont="1" applyFill="1" applyBorder="1" applyAlignment="1" applyProtection="1">
      <alignment horizontal="right" wrapText="1"/>
      <protection hidden="1"/>
    </xf>
    <xf numFmtId="0" fontId="1" fillId="0" borderId="0" xfId="0" applyFont="1" applyAlignment="1">
      <alignment horizontal="left" vertical="justify" wrapText="1"/>
    </xf>
    <xf numFmtId="9" fontId="1" fillId="0" borderId="23" xfId="0" applyNumberFormat="1" applyFont="1" applyBorder="1" applyAlignment="1">
      <alignment horizontal="center" vertical="justify" wrapText="1"/>
    </xf>
    <xf numFmtId="10" fontId="0" fillId="0" borderId="23" xfId="0" applyNumberFormat="1" applyBorder="1" applyAlignment="1">
      <alignment horizontal="left" vertical="justify" wrapText="1"/>
    </xf>
    <xf numFmtId="0" fontId="3" fillId="0" borderId="0" xfId="0" applyFont="1" applyAlignment="1" applyProtection="1">
      <alignment vertical="center" wrapText="1"/>
      <protection hidden="1"/>
    </xf>
    <xf numFmtId="10" fontId="0" fillId="0" borderId="0" xfId="0" applyNumberFormat="1" applyAlignment="1">
      <alignment horizontal="left" vertical="center" wrapText="1"/>
    </xf>
    <xf numFmtId="4" fontId="2" fillId="0" borderId="0" xfId="0" applyNumberFormat="1" applyFont="1" applyAlignment="1" applyProtection="1">
      <alignment horizontal="center" vertical="center" wrapText="1"/>
      <protection hidden="1"/>
    </xf>
    <xf numFmtId="0" fontId="0" fillId="0" borderId="0" xfId="0" applyAlignment="1" applyProtection="1">
      <alignment horizontal="left" vertical="center" wrapText="1"/>
      <protection hidden="1"/>
    </xf>
    <xf numFmtId="0" fontId="3" fillId="2" borderId="42" xfId="0" applyFont="1" applyFill="1" applyBorder="1" applyAlignment="1" applyProtection="1">
      <alignment horizontal="center" vertical="center" wrapText="1"/>
      <protection hidden="1"/>
    </xf>
    <xf numFmtId="0" fontId="1" fillId="0" borderId="0" xfId="0" applyFont="1" applyAlignment="1">
      <alignment horizontal="center" vertical="justify" wrapText="1"/>
    </xf>
    <xf numFmtId="0" fontId="3" fillId="0" borderId="51" xfId="0" applyFont="1" applyBorder="1" applyAlignment="1" applyProtection="1">
      <alignment horizontal="center" vertical="center" wrapText="1"/>
      <protection hidden="1"/>
    </xf>
    <xf numFmtId="0" fontId="0" fillId="0" borderId="22" xfId="0" applyBorder="1" applyAlignment="1">
      <alignment vertical="center" wrapText="1"/>
    </xf>
    <xf numFmtId="0" fontId="0" fillId="0" borderId="22" xfId="0" applyBorder="1" applyAlignment="1">
      <alignment horizontal="center" vertical="center" wrapText="1"/>
    </xf>
    <xf numFmtId="0" fontId="3" fillId="2" borderId="6" xfId="0" applyFont="1" applyFill="1" applyBorder="1" applyAlignment="1" applyProtection="1">
      <alignment horizontal="center" vertical="center" wrapText="1"/>
      <protection hidden="1"/>
    </xf>
    <xf numFmtId="9" fontId="0" fillId="0" borderId="0" xfId="0" applyNumberFormat="1" applyAlignment="1">
      <alignment horizontal="left" vertical="center" wrapText="1"/>
    </xf>
    <xf numFmtId="10" fontId="0" fillId="0" borderId="0" xfId="0" applyNumberFormat="1" applyAlignment="1">
      <alignment horizontal="left" vertical="justify" wrapText="1"/>
    </xf>
    <xf numFmtId="10" fontId="0" fillId="0" borderId="46" xfId="0" applyNumberFormat="1" applyBorder="1" applyAlignment="1">
      <alignment horizontal="left" vertical="center" wrapText="1"/>
    </xf>
    <xf numFmtId="169" fontId="3" fillId="0" borderId="0" xfId="3" applyNumberFormat="1" applyFont="1" applyFill="1" applyBorder="1" applyAlignment="1" applyProtection="1">
      <alignment horizontal="right" vertical="center" wrapText="1"/>
      <protection hidden="1"/>
    </xf>
    <xf numFmtId="167" fontId="6" fillId="0" borderId="0" xfId="4" applyNumberFormat="1" applyFont="1" applyFill="1" applyBorder="1" applyAlignment="1" applyProtection="1">
      <alignment horizontal="center" vertical="center"/>
    </xf>
    <xf numFmtId="166" fontId="1" fillId="0" borderId="0" xfId="1" applyNumberFormat="1" applyFont="1" applyFill="1" applyBorder="1" applyAlignment="1" applyProtection="1">
      <alignment horizontal="center" vertical="center" wrapText="1"/>
    </xf>
    <xf numFmtId="166" fontId="1" fillId="0" borderId="0" xfId="1" applyNumberFormat="1" applyFont="1" applyFill="1" applyBorder="1" applyAlignment="1" applyProtection="1">
      <alignment horizontal="right" vertical="center" wrapText="1"/>
    </xf>
    <xf numFmtId="44" fontId="3" fillId="0" borderId="0" xfId="8" applyFont="1" applyAlignment="1" applyProtection="1">
      <alignment vertical="center"/>
    </xf>
    <xf numFmtId="0" fontId="3" fillId="0" borderId="53" xfId="0" applyFont="1" applyBorder="1" applyAlignment="1" applyProtection="1">
      <alignment horizontal="center" vertical="center" wrapText="1"/>
      <protection hidden="1"/>
    </xf>
    <xf numFmtId="0" fontId="3" fillId="0" borderId="23" xfId="0" applyFont="1" applyBorder="1" applyAlignment="1" applyProtection="1">
      <alignment horizontal="center" vertical="center" wrapText="1"/>
      <protection hidden="1"/>
    </xf>
    <xf numFmtId="0" fontId="0" fillId="0" borderId="52" xfId="0" applyBorder="1" applyAlignment="1">
      <alignment vertical="center" wrapText="1"/>
    </xf>
    <xf numFmtId="0" fontId="0" fillId="0" borderId="23" xfId="0" applyBorder="1" applyAlignment="1">
      <alignment horizontal="left" vertical="center" wrapText="1"/>
    </xf>
    <xf numFmtId="0" fontId="0" fillId="0" borderId="23" xfId="0" applyBorder="1" applyAlignment="1">
      <alignment horizontal="center" vertical="center" wrapText="1"/>
    </xf>
    <xf numFmtId="0" fontId="3" fillId="0" borderId="54" xfId="0" applyFont="1" applyBorder="1" applyAlignment="1" applyProtection="1">
      <alignment horizontal="center" vertical="center" wrapText="1"/>
      <protection hidden="1"/>
    </xf>
    <xf numFmtId="0" fontId="3" fillId="0" borderId="4" xfId="0" applyFont="1" applyBorder="1" applyAlignment="1" applyProtection="1">
      <alignment horizontal="left" vertical="center" wrapText="1"/>
      <protection hidden="1"/>
    </xf>
    <xf numFmtId="0" fontId="3" fillId="2" borderId="7" xfId="0" applyFont="1" applyFill="1" applyBorder="1" applyAlignment="1" applyProtection="1">
      <alignment horizontal="center" vertical="center" wrapText="1"/>
      <protection hidden="1"/>
    </xf>
    <xf numFmtId="0" fontId="1" fillId="0" borderId="2" xfId="0" applyFont="1" applyBorder="1" applyAlignment="1">
      <alignment horizontal="center" vertical="justify" wrapText="1"/>
    </xf>
    <xf numFmtId="0" fontId="0" fillId="0" borderId="44" xfId="0" applyBorder="1" applyAlignment="1">
      <alignment horizontal="center" vertical="center" wrapText="1"/>
    </xf>
    <xf numFmtId="0" fontId="3" fillId="0" borderId="46" xfId="0" applyFont="1" applyBorder="1" applyAlignment="1">
      <alignment horizontal="center" vertical="center" wrapText="1"/>
    </xf>
    <xf numFmtId="0" fontId="3" fillId="0" borderId="46" xfId="0" applyFont="1" applyBorder="1" applyAlignment="1" applyProtection="1">
      <alignment horizontal="center" vertical="center" wrapText="1"/>
      <protection hidden="1"/>
    </xf>
    <xf numFmtId="0" fontId="13" fillId="0" borderId="56" xfId="0" applyFont="1" applyBorder="1" applyAlignment="1">
      <alignment horizontal="justify" vertical="center" wrapText="1"/>
    </xf>
    <xf numFmtId="0" fontId="0" fillId="0" borderId="56" xfId="0" applyBorder="1" applyAlignment="1">
      <alignment horizontal="center" vertical="center" wrapText="1"/>
    </xf>
    <xf numFmtId="44" fontId="3" fillId="0" borderId="45" xfId="8" applyFont="1" applyBorder="1" applyAlignment="1" applyProtection="1">
      <alignment horizontal="right" vertical="center" wrapText="1"/>
    </xf>
    <xf numFmtId="0" fontId="3" fillId="0" borderId="60" xfId="0" applyFont="1" applyBorder="1" applyAlignment="1" applyProtection="1">
      <alignment horizontal="center" vertical="center" wrapText="1"/>
      <protection hidden="1"/>
    </xf>
    <xf numFmtId="0" fontId="1" fillId="0" borderId="23" xfId="0" applyFont="1" applyBorder="1" applyAlignment="1">
      <alignment horizontal="left" vertical="justify" wrapText="1"/>
    </xf>
    <xf numFmtId="9" fontId="0" fillId="0" borderId="62" xfId="9" applyFont="1" applyBorder="1" applyAlignment="1" applyProtection="1">
      <alignment horizontal="right" vertical="center" wrapText="1"/>
    </xf>
    <xf numFmtId="9" fontId="0" fillId="0" borderId="61" xfId="9" applyFont="1" applyBorder="1" applyAlignment="1" applyProtection="1">
      <alignment horizontal="right" vertical="center" wrapText="1"/>
    </xf>
    <xf numFmtId="9" fontId="0" fillId="0" borderId="68" xfId="9" applyFont="1" applyBorder="1" applyAlignment="1" applyProtection="1">
      <alignment horizontal="right" vertical="center" wrapText="1"/>
    </xf>
    <xf numFmtId="9" fontId="0" fillId="0" borderId="47" xfId="9" applyFont="1" applyBorder="1" applyAlignment="1" applyProtection="1">
      <alignment horizontal="right" vertical="center" wrapText="1"/>
    </xf>
    <xf numFmtId="9" fontId="1" fillId="0" borderId="63" xfId="9" applyFont="1" applyBorder="1" applyAlignment="1" applyProtection="1">
      <alignment horizontal="right" vertical="center" wrapText="1"/>
    </xf>
    <xf numFmtId="9" fontId="1" fillId="0" borderId="71" xfId="9" applyFont="1" applyBorder="1" applyAlignment="1" applyProtection="1">
      <alignment horizontal="right" vertical="center" wrapText="1"/>
    </xf>
    <xf numFmtId="0" fontId="3" fillId="2" borderId="75" xfId="0" applyFont="1" applyFill="1" applyBorder="1" applyAlignment="1" applyProtection="1">
      <alignment horizontal="center" vertical="center" wrapText="1"/>
      <protection hidden="1"/>
    </xf>
    <xf numFmtId="0" fontId="3" fillId="2" borderId="80" xfId="0" applyFont="1" applyFill="1" applyBorder="1" applyAlignment="1" applyProtection="1">
      <alignment horizontal="center" vertical="center" wrapText="1"/>
      <protection hidden="1"/>
    </xf>
    <xf numFmtId="0" fontId="3" fillId="2" borderId="79" xfId="0" applyFont="1" applyFill="1" applyBorder="1" applyAlignment="1" applyProtection="1">
      <alignment horizontal="center" vertical="center" wrapText="1"/>
      <protection hidden="1"/>
    </xf>
    <xf numFmtId="9" fontId="0" fillId="0" borderId="81" xfId="9" applyFont="1" applyBorder="1" applyAlignment="1" applyProtection="1">
      <alignment horizontal="center" vertical="center" wrapText="1"/>
      <protection locked="0"/>
    </xf>
    <xf numFmtId="9" fontId="0" fillId="0" borderId="82" xfId="9" applyFont="1" applyBorder="1" applyAlignment="1" applyProtection="1">
      <alignment horizontal="center" vertical="center" wrapText="1"/>
      <protection locked="0"/>
    </xf>
    <xf numFmtId="9" fontId="0" fillId="0" borderId="83" xfId="0" applyNumberFormat="1" applyBorder="1" applyAlignment="1" applyProtection="1">
      <alignment horizontal="center" vertical="center" wrapText="1"/>
      <protection locked="0"/>
    </xf>
    <xf numFmtId="9" fontId="0" fillId="0" borderId="48" xfId="9" applyFont="1" applyBorder="1" applyAlignment="1" applyProtection="1">
      <alignment horizontal="right" vertical="center" wrapText="1"/>
    </xf>
    <xf numFmtId="9" fontId="1" fillId="0" borderId="50" xfId="9" applyFont="1" applyBorder="1" applyAlignment="1" applyProtection="1">
      <alignment horizontal="right" vertical="center" wrapText="1"/>
    </xf>
    <xf numFmtId="0" fontId="3" fillId="0" borderId="23" xfId="0" applyFont="1" applyBorder="1" applyAlignment="1" applyProtection="1">
      <alignment horizontal="right" vertical="center" wrapText="1"/>
      <protection hidden="1"/>
    </xf>
    <xf numFmtId="169" fontId="3" fillId="0" borderId="23" xfId="3" applyNumberFormat="1" applyFont="1" applyFill="1" applyBorder="1" applyAlignment="1" applyProtection="1">
      <alignment horizontal="right" wrapText="1"/>
      <protection hidden="1"/>
    </xf>
    <xf numFmtId="0" fontId="0" fillId="0" borderId="1" xfId="0" applyBorder="1" applyAlignment="1" applyProtection="1">
      <alignment horizontal="left" vertical="center" wrapText="1"/>
      <protection hidden="1"/>
    </xf>
    <xf numFmtId="0" fontId="0" fillId="0" borderId="44" xfId="0"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hidden="1"/>
    </xf>
    <xf numFmtId="0" fontId="3" fillId="0" borderId="7" xfId="0" applyFont="1" applyBorder="1" applyAlignment="1">
      <alignment horizontal="center" vertical="center" wrapText="1"/>
    </xf>
    <xf numFmtId="0" fontId="0" fillId="0" borderId="92" xfId="0" applyBorder="1" applyAlignment="1">
      <alignment horizontal="center" vertical="center" wrapText="1"/>
    </xf>
    <xf numFmtId="0" fontId="3" fillId="0" borderId="0" xfId="0" applyFont="1" applyAlignment="1">
      <alignment horizontal="center" vertical="center" wrapText="1"/>
    </xf>
    <xf numFmtId="0" fontId="3" fillId="0" borderId="94" xfId="0" applyFont="1" applyBorder="1" applyAlignment="1">
      <alignment horizontal="left" vertical="center" wrapText="1"/>
    </xf>
    <xf numFmtId="0" fontId="0" fillId="0" borderId="91" xfId="0" applyBorder="1" applyAlignment="1">
      <alignment vertical="center" wrapText="1"/>
    </xf>
    <xf numFmtId="0" fontId="3" fillId="0" borderId="95" xfId="0" applyFont="1" applyBorder="1" applyAlignment="1" applyProtection="1">
      <alignment horizontal="center" vertical="center" wrapText="1"/>
      <protection hidden="1"/>
    </xf>
    <xf numFmtId="0" fontId="0" fillId="0" borderId="23" xfId="0" applyBorder="1" applyAlignment="1">
      <alignment vertical="center"/>
    </xf>
    <xf numFmtId="4" fontId="7" fillId="0" borderId="46" xfId="0" applyNumberFormat="1" applyFont="1" applyBorder="1" applyAlignment="1">
      <alignment vertical="center"/>
    </xf>
    <xf numFmtId="0" fontId="0" fillId="0" borderId="14" xfId="0" applyBorder="1" applyAlignment="1">
      <alignment vertical="center"/>
    </xf>
    <xf numFmtId="0" fontId="0" fillId="0" borderId="21" xfId="0" applyBorder="1" applyAlignment="1">
      <alignment vertical="center"/>
    </xf>
    <xf numFmtId="44" fontId="0" fillId="0" borderId="23" xfId="0" applyNumberFormat="1" applyBorder="1" applyAlignment="1">
      <alignment vertical="center"/>
    </xf>
    <xf numFmtId="0" fontId="0" fillId="0" borderId="96" xfId="0" applyBorder="1" applyAlignment="1">
      <alignment vertical="center"/>
    </xf>
    <xf numFmtId="0" fontId="3" fillId="0" borderId="15" xfId="0" applyFont="1" applyBorder="1" applyAlignment="1">
      <alignment vertical="center"/>
    </xf>
    <xf numFmtId="0" fontId="0" fillId="0" borderId="15" xfId="0" applyBorder="1" applyAlignment="1">
      <alignment vertical="center"/>
    </xf>
    <xf numFmtId="0" fontId="0" fillId="0" borderId="15" xfId="0" applyBorder="1" applyAlignment="1">
      <alignment horizontal="center" vertical="center"/>
    </xf>
    <xf numFmtId="4" fontId="6" fillId="0" borderId="14" xfId="0" applyNumberFormat="1" applyFont="1" applyBorder="1" applyAlignment="1" applyProtection="1">
      <alignment horizontal="left" vertical="center" wrapText="1"/>
      <protection hidden="1"/>
    </xf>
    <xf numFmtId="44" fontId="0" fillId="0" borderId="98" xfId="0" applyNumberFormat="1" applyBorder="1" applyAlignment="1">
      <alignment vertical="center"/>
    </xf>
    <xf numFmtId="44" fontId="0" fillId="0" borderId="44" xfId="0" applyNumberFormat="1" applyBorder="1" applyAlignment="1">
      <alignment vertical="center"/>
    </xf>
    <xf numFmtId="44" fontId="0" fillId="0" borderId="92" xfId="0" applyNumberFormat="1" applyBorder="1" applyAlignment="1">
      <alignment vertical="center"/>
    </xf>
    <xf numFmtId="44" fontId="0" fillId="0" borderId="46" xfId="0" applyNumberFormat="1" applyBorder="1" applyAlignment="1">
      <alignment vertical="center"/>
    </xf>
    <xf numFmtId="44" fontId="0" fillId="0" borderId="37" xfId="0" applyNumberFormat="1" applyBorder="1" applyAlignment="1">
      <alignment vertical="center"/>
    </xf>
    <xf numFmtId="44" fontId="0" fillId="0" borderId="7" xfId="0" applyNumberFormat="1" applyBorder="1" applyAlignment="1">
      <alignment vertical="center"/>
    </xf>
    <xf numFmtId="44" fontId="0" fillId="0" borderId="93" xfId="0" applyNumberFormat="1" applyBorder="1" applyAlignment="1">
      <alignment vertical="center"/>
    </xf>
    <xf numFmtId="44" fontId="3" fillId="0" borderId="93" xfId="8" applyFont="1" applyBorder="1" applyAlignment="1" applyProtection="1">
      <alignment vertical="center" wrapText="1"/>
      <protection hidden="1"/>
    </xf>
    <xf numFmtId="0" fontId="3" fillId="0" borderId="40" xfId="0" applyFont="1" applyBorder="1" applyAlignment="1" applyProtection="1">
      <alignment horizontal="center" vertical="center" wrapText="1"/>
      <protection hidden="1"/>
    </xf>
    <xf numFmtId="0" fontId="3" fillId="0" borderId="24" xfId="0" applyFont="1" applyBorder="1" applyAlignment="1" applyProtection="1">
      <alignment horizontal="center" vertical="center" wrapText="1"/>
      <protection hidden="1"/>
    </xf>
    <xf numFmtId="0" fontId="3" fillId="0" borderId="92" xfId="0" applyFont="1" applyBorder="1" applyAlignment="1" applyProtection="1">
      <alignment horizontal="center" vertical="center" wrapText="1"/>
      <protection hidden="1"/>
    </xf>
    <xf numFmtId="0" fontId="0" fillId="0" borderId="37" xfId="0" applyBorder="1" applyAlignment="1">
      <alignment horizontal="center" vertical="center" wrapText="1"/>
    </xf>
    <xf numFmtId="44" fontId="0" fillId="0" borderId="57" xfId="0" applyNumberFormat="1" applyBorder="1" applyAlignment="1">
      <alignment horizontal="center" vertical="center" wrapText="1"/>
    </xf>
    <xf numFmtId="44" fontId="0" fillId="0" borderId="76" xfId="0" applyNumberFormat="1" applyBorder="1" applyAlignment="1" applyProtection="1">
      <alignment vertical="center" wrapText="1"/>
      <protection locked="0" hidden="1"/>
    </xf>
    <xf numFmtId="171" fontId="1" fillId="0" borderId="37" xfId="8" applyNumberFormat="1" applyFont="1" applyFill="1" applyBorder="1" applyAlignment="1" applyProtection="1">
      <alignment horizontal="center" vertical="center" wrapText="1"/>
      <protection hidden="1"/>
    </xf>
    <xf numFmtId="171" fontId="1" fillId="0" borderId="44" xfId="8" applyNumberFormat="1" applyFont="1" applyFill="1" applyBorder="1" applyAlignment="1" applyProtection="1">
      <alignment horizontal="center" vertical="center" wrapText="1"/>
      <protection hidden="1"/>
    </xf>
    <xf numFmtId="0" fontId="3" fillId="2" borderId="23" xfId="0" applyFont="1" applyFill="1" applyBorder="1" applyAlignment="1" applyProtection="1">
      <alignment horizontal="center" vertical="center" wrapText="1"/>
      <protection hidden="1"/>
    </xf>
    <xf numFmtId="44" fontId="1" fillId="0" borderId="84" xfId="9" applyNumberFormat="1" applyFont="1" applyBorder="1" applyAlignment="1" applyProtection="1">
      <alignment vertical="center" wrapText="1"/>
    </xf>
    <xf numFmtId="44" fontId="0" fillId="0" borderId="85" xfId="9" applyNumberFormat="1" applyFont="1" applyBorder="1" applyAlignment="1" applyProtection="1">
      <alignment vertical="center" wrapText="1"/>
    </xf>
    <xf numFmtId="44" fontId="1" fillId="0" borderId="86" xfId="9" applyNumberFormat="1" applyFont="1" applyBorder="1" applyAlignment="1" applyProtection="1">
      <alignment vertical="center" wrapText="1"/>
    </xf>
    <xf numFmtId="44" fontId="1" fillId="0" borderId="87" xfId="9" applyNumberFormat="1" applyFont="1" applyBorder="1" applyAlignment="1" applyProtection="1">
      <alignment vertical="center" wrapText="1"/>
    </xf>
    <xf numFmtId="0" fontId="3" fillId="0" borderId="6" xfId="0" applyFont="1" applyBorder="1" applyAlignment="1">
      <alignment horizontal="center" vertical="center" wrapText="1"/>
    </xf>
    <xf numFmtId="0" fontId="3" fillId="0" borderId="33" xfId="0" applyFont="1" applyBorder="1" applyAlignment="1" applyProtection="1">
      <alignment horizontal="center" vertical="center" wrapText="1"/>
      <protection hidden="1"/>
    </xf>
    <xf numFmtId="44" fontId="3" fillId="0" borderId="44" xfId="0" applyNumberFormat="1" applyFont="1" applyBorder="1" applyAlignment="1" applyProtection="1">
      <alignment horizontal="center" vertical="center" wrapText="1"/>
      <protection hidden="1"/>
    </xf>
    <xf numFmtId="44" fontId="0" fillId="0" borderId="0" xfId="0" applyNumberFormat="1" applyAlignment="1">
      <alignment vertical="center"/>
    </xf>
    <xf numFmtId="0" fontId="3" fillId="0" borderId="2" xfId="0" applyFont="1" applyBorder="1" applyAlignment="1" applyProtection="1">
      <alignment vertical="center" wrapText="1"/>
      <protection hidden="1"/>
    </xf>
    <xf numFmtId="10" fontId="3" fillId="2" borderId="33" xfId="0" applyNumberFormat="1" applyFont="1" applyFill="1" applyBorder="1" applyAlignment="1" applyProtection="1">
      <alignment vertical="center" wrapText="1"/>
      <protection hidden="1"/>
    </xf>
    <xf numFmtId="10" fontId="3" fillId="2" borderId="44" xfId="0" applyNumberFormat="1" applyFont="1" applyFill="1" applyBorder="1" applyAlignment="1" applyProtection="1">
      <alignment vertical="center" wrapText="1"/>
      <protection hidden="1"/>
    </xf>
    <xf numFmtId="9" fontId="3" fillId="2" borderId="93" xfId="0" applyNumberFormat="1" applyFont="1" applyFill="1" applyBorder="1" applyAlignment="1" applyProtection="1">
      <alignment horizontal="center" vertical="center" wrapText="1"/>
      <protection hidden="1"/>
    </xf>
    <xf numFmtId="0" fontId="0" fillId="0" borderId="96" xfId="0" applyBorder="1" applyAlignment="1">
      <alignment horizontal="center" vertical="center"/>
    </xf>
    <xf numFmtId="169" fontId="3" fillId="2" borderId="9" xfId="2" applyNumberFormat="1" applyFont="1" applyFill="1" applyBorder="1" applyAlignment="1" applyProtection="1">
      <alignment horizontal="right" vertical="center" wrapText="1"/>
      <protection hidden="1"/>
    </xf>
    <xf numFmtId="169" fontId="3" fillId="2" borderId="6" xfId="2" applyNumberFormat="1" applyFont="1" applyFill="1" applyBorder="1" applyAlignment="1" applyProtection="1">
      <alignment horizontal="right" vertical="center" wrapText="1"/>
    </xf>
    <xf numFmtId="9" fontId="3" fillId="2" borderId="33" xfId="8" applyNumberFormat="1" applyFont="1" applyFill="1" applyBorder="1" applyAlignment="1" applyProtection="1">
      <alignment wrapText="1"/>
    </xf>
    <xf numFmtId="44" fontId="3" fillId="2" borderId="34" xfId="8" applyFont="1" applyFill="1" applyBorder="1" applyAlignment="1" applyProtection="1">
      <alignment wrapText="1"/>
    </xf>
    <xf numFmtId="9" fontId="3" fillId="2" borderId="37" xfId="8" applyNumberFormat="1" applyFont="1" applyFill="1" applyBorder="1" applyAlignment="1" applyProtection="1">
      <alignment horizontal="center" vertical="center" wrapText="1"/>
    </xf>
    <xf numFmtId="44" fontId="3" fillId="2" borderId="33" xfId="0" applyNumberFormat="1" applyFont="1" applyFill="1" applyBorder="1" applyAlignment="1" applyProtection="1">
      <alignment vertical="center" wrapText="1"/>
      <protection hidden="1"/>
    </xf>
    <xf numFmtId="44" fontId="3" fillId="2" borderId="93" xfId="0" applyNumberFormat="1" applyFont="1" applyFill="1" applyBorder="1" applyAlignment="1" applyProtection="1">
      <alignment vertical="center" wrapText="1"/>
      <protection hidden="1"/>
    </xf>
    <xf numFmtId="44" fontId="3" fillId="2" borderId="44" xfId="8" applyFont="1" applyFill="1" applyBorder="1" applyAlignment="1" applyProtection="1">
      <alignment wrapText="1"/>
      <protection hidden="1"/>
    </xf>
    <xf numFmtId="44" fontId="3" fillId="2" borderId="33" xfId="8" applyFont="1" applyFill="1" applyBorder="1" applyAlignment="1" applyProtection="1">
      <alignment wrapText="1"/>
    </xf>
    <xf numFmtId="44" fontId="3" fillId="2" borderId="44" xfId="8" applyFont="1" applyFill="1" applyBorder="1" applyAlignment="1" applyProtection="1">
      <alignment wrapText="1"/>
    </xf>
    <xf numFmtId="44" fontId="3" fillId="2" borderId="93" xfId="8" applyFont="1" applyFill="1" applyBorder="1" applyAlignment="1" applyProtection="1">
      <alignment wrapText="1"/>
    </xf>
    <xf numFmtId="44" fontId="3" fillId="2" borderId="20" xfId="2" applyNumberFormat="1" applyFont="1" applyFill="1" applyBorder="1" applyAlignment="1" applyProtection="1">
      <alignment horizontal="right" vertical="center" wrapText="1"/>
    </xf>
    <xf numFmtId="44" fontId="3" fillId="0" borderId="44" xfId="8" applyFont="1" applyBorder="1" applyAlignment="1" applyProtection="1">
      <alignment horizontal="right" vertical="center" wrapText="1"/>
      <protection locked="0"/>
    </xf>
    <xf numFmtId="44" fontId="3" fillId="0" borderId="46" xfId="8" applyFont="1" applyBorder="1" applyAlignment="1" applyProtection="1">
      <alignment horizontal="right" vertical="center" wrapText="1"/>
      <protection locked="0"/>
    </xf>
    <xf numFmtId="44" fontId="3" fillId="0" borderId="27" xfId="8" applyFont="1" applyBorder="1" applyAlignment="1" applyProtection="1">
      <alignment horizontal="right" vertical="center" wrapText="1"/>
      <protection locked="0"/>
    </xf>
    <xf numFmtId="44" fontId="3" fillId="0" borderId="45" xfId="8" applyFont="1" applyBorder="1" applyAlignment="1" applyProtection="1">
      <alignment horizontal="right" vertical="center" wrapText="1"/>
      <protection locked="0"/>
    </xf>
    <xf numFmtId="44" fontId="3" fillId="0" borderId="37" xfId="8" applyFont="1" applyBorder="1" applyAlignment="1" applyProtection="1">
      <alignment horizontal="right" vertical="center" wrapText="1"/>
      <protection locked="0"/>
    </xf>
    <xf numFmtId="44" fontId="3" fillId="0" borderId="43" xfId="8" applyFont="1" applyBorder="1" applyAlignment="1" applyProtection="1">
      <alignment horizontal="right" vertical="center" wrapText="1"/>
      <protection locked="0"/>
    </xf>
    <xf numFmtId="0" fontId="3" fillId="0" borderId="27" xfId="0" applyFont="1" applyBorder="1" applyAlignment="1" applyProtection="1">
      <alignment horizontal="center" vertical="center" wrapText="1"/>
      <protection hidden="1"/>
    </xf>
    <xf numFmtId="0" fontId="3" fillId="0" borderId="28" xfId="0" applyFont="1" applyBorder="1" applyAlignment="1" applyProtection="1">
      <alignment horizontal="center" vertical="center" wrapText="1"/>
      <protection hidden="1"/>
    </xf>
    <xf numFmtId="0" fontId="8" fillId="0" borderId="0" xfId="0" applyFont="1" applyAlignment="1">
      <alignment horizontal="left"/>
    </xf>
    <xf numFmtId="0" fontId="3" fillId="2" borderId="23" xfId="0" applyFont="1" applyFill="1" applyBorder="1" applyAlignment="1" applyProtection="1">
      <alignment horizontal="right" vertical="center" wrapText="1"/>
      <protection hidden="1"/>
    </xf>
    <xf numFmtId="0" fontId="3" fillId="2" borderId="20" xfId="0" applyFont="1" applyFill="1" applyBorder="1" applyAlignment="1" applyProtection="1">
      <alignment horizontal="right" vertical="center" wrapText="1"/>
      <protection hidden="1"/>
    </xf>
    <xf numFmtId="0" fontId="3" fillId="2" borderId="46" xfId="0" applyFont="1" applyFill="1" applyBorder="1" applyAlignment="1" applyProtection="1">
      <alignment horizontal="right" vertical="center" wrapText="1"/>
      <protection hidden="1"/>
    </xf>
    <xf numFmtId="0" fontId="3" fillId="2" borderId="0" xfId="0" applyFont="1" applyFill="1" applyAlignment="1" applyProtection="1">
      <alignment horizontal="right" vertical="center" wrapText="1"/>
      <protection hidden="1"/>
    </xf>
    <xf numFmtId="0" fontId="3" fillId="2" borderId="21" xfId="0" applyFont="1" applyFill="1" applyBorder="1" applyAlignment="1" applyProtection="1">
      <alignment horizontal="right" vertical="center" wrapText="1"/>
      <protection hidden="1"/>
    </xf>
    <xf numFmtId="0" fontId="1" fillId="0" borderId="23" xfId="0" applyFont="1" applyBorder="1" applyAlignment="1">
      <alignment horizontal="center" vertical="justify" wrapText="1"/>
    </xf>
    <xf numFmtId="0" fontId="3" fillId="2" borderId="2" xfId="0" applyFont="1" applyFill="1" applyBorder="1" applyAlignment="1" applyProtection="1">
      <alignment horizontal="right" vertical="center" wrapText="1"/>
      <protection hidden="1"/>
    </xf>
    <xf numFmtId="0" fontId="8" fillId="0" borderId="50" xfId="0" applyFont="1" applyBorder="1" applyAlignment="1">
      <alignment horizontal="left"/>
    </xf>
    <xf numFmtId="3" fontId="0" fillId="0" borderId="47" xfId="0" applyNumberFormat="1" applyBorder="1" applyAlignment="1">
      <alignment horizontal="left" vertical="top" wrapText="1"/>
    </xf>
    <xf numFmtId="3" fontId="0" fillId="0" borderId="48" xfId="0" applyNumberFormat="1" applyBorder="1" applyAlignment="1">
      <alignment horizontal="left" vertical="top" wrapText="1"/>
    </xf>
    <xf numFmtId="3" fontId="0" fillId="0" borderId="49" xfId="0" applyNumberFormat="1" applyBorder="1" applyAlignment="1">
      <alignment horizontal="left" vertical="top" wrapText="1"/>
    </xf>
    <xf numFmtId="0" fontId="0" fillId="0" borderId="16" xfId="0" applyBorder="1" applyAlignment="1">
      <alignment horizontal="justify" vertical="center" wrapText="1"/>
    </xf>
    <xf numFmtId="0" fontId="0" fillId="0" borderId="17" xfId="0" applyBorder="1" applyAlignment="1">
      <alignment horizontal="justify" vertical="center" wrapText="1"/>
    </xf>
    <xf numFmtId="0" fontId="0" fillId="0" borderId="43" xfId="0" applyBorder="1" applyAlignment="1" applyProtection="1">
      <alignment horizontal="justify" vertical="center" wrapText="1"/>
      <protection hidden="1"/>
    </xf>
    <xf numFmtId="0" fontId="0" fillId="0" borderId="38" xfId="0" applyBorder="1" applyAlignment="1" applyProtection="1">
      <alignment horizontal="justify" vertical="center" wrapText="1"/>
      <protection hidden="1"/>
    </xf>
    <xf numFmtId="0" fontId="0" fillId="0" borderId="39" xfId="0" applyBorder="1" applyAlignment="1" applyProtection="1">
      <alignment horizontal="justify" vertical="center" wrapText="1"/>
      <protection hidden="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26" xfId="0" applyBorder="1" applyAlignment="1">
      <alignment horizontal="left" vertical="center" wrapText="1"/>
    </xf>
    <xf numFmtId="0" fontId="0" fillId="0" borderId="27" xfId="0" applyBorder="1" applyAlignment="1">
      <alignment horizontal="left" vertical="center" wrapText="1"/>
    </xf>
    <xf numFmtId="0" fontId="0" fillId="0" borderId="28" xfId="0" applyBorder="1" applyAlignment="1">
      <alignment horizontal="left" vertical="center" wrapText="1"/>
    </xf>
    <xf numFmtId="0" fontId="3" fillId="2" borderId="0" xfId="0" applyFont="1" applyFill="1" applyAlignment="1" applyProtection="1">
      <alignment horizontal="center" vertical="center" wrapText="1"/>
      <protection hidden="1"/>
    </xf>
    <xf numFmtId="167" fontId="6" fillId="0" borderId="0" xfId="4" applyNumberFormat="1" applyFont="1" applyFill="1" applyBorder="1" applyAlignment="1" applyProtection="1">
      <alignment horizontal="center" vertical="center"/>
    </xf>
    <xf numFmtId="4" fontId="2" fillId="0" borderId="15" xfId="0" applyNumberFormat="1" applyFont="1" applyBorder="1" applyAlignment="1" applyProtection="1">
      <alignment horizontal="center" vertical="center" wrapText="1"/>
      <protection hidden="1"/>
    </xf>
    <xf numFmtId="166" fontId="4" fillId="0" borderId="0" xfId="1" applyNumberFormat="1" applyFont="1" applyFill="1" applyBorder="1" applyAlignment="1" applyProtection="1">
      <alignment horizontal="right" vertical="center"/>
      <protection hidden="1"/>
    </xf>
    <xf numFmtId="166" fontId="4" fillId="0" borderId="58" xfId="1" applyNumberFormat="1" applyFont="1" applyFill="1" applyBorder="1" applyAlignment="1" applyProtection="1">
      <alignment horizontal="right" vertical="center"/>
      <protection hidden="1"/>
    </xf>
    <xf numFmtId="4" fontId="9" fillId="0" borderId="97" xfId="0" applyNumberFormat="1" applyFont="1" applyBorder="1" applyAlignment="1" applyProtection="1">
      <alignment horizontal="justify" vertical="center" wrapText="1"/>
      <protection hidden="1"/>
    </xf>
    <xf numFmtId="4" fontId="6" fillId="0" borderId="86" xfId="0" applyNumberFormat="1" applyFont="1" applyBorder="1" applyAlignment="1" applyProtection="1">
      <alignment horizontal="justify" vertical="center" wrapText="1"/>
      <protection hidden="1"/>
    </xf>
    <xf numFmtId="4" fontId="6" fillId="0" borderId="85" xfId="0" applyNumberFormat="1" applyFont="1" applyBorder="1" applyAlignment="1" applyProtection="1">
      <alignment horizontal="justify" vertical="center" wrapText="1"/>
      <protection hidden="1"/>
    </xf>
    <xf numFmtId="0" fontId="15" fillId="0" borderId="61" xfId="0" applyFont="1" applyBorder="1" applyAlignment="1">
      <alignment horizontal="justify" vertical="center" wrapText="1"/>
    </xf>
    <xf numFmtId="0" fontId="12" fillId="0" borderId="59" xfId="0" applyFont="1" applyBorder="1" applyAlignment="1">
      <alignment horizontal="justify" vertical="center" wrapText="1"/>
    </xf>
    <xf numFmtId="0" fontId="12" fillId="0" borderId="68" xfId="0" applyFont="1" applyBorder="1" applyAlignment="1">
      <alignment horizontal="justify" vertical="center" wrapText="1"/>
    </xf>
    <xf numFmtId="0" fontId="12" fillId="0" borderId="62" xfId="0" applyFont="1" applyBorder="1" applyAlignment="1">
      <alignment horizontal="justify" vertical="center" wrapText="1"/>
    </xf>
    <xf numFmtId="0" fontId="12" fillId="0" borderId="55" xfId="0" applyFont="1" applyBorder="1" applyAlignment="1">
      <alignment horizontal="justify" vertical="center" wrapText="1"/>
    </xf>
    <xf numFmtId="0" fontId="12" fillId="0" borderId="47" xfId="0" applyFont="1" applyBorder="1" applyAlignment="1">
      <alignment horizontal="justify" vertical="center" wrapText="1"/>
    </xf>
    <xf numFmtId="0" fontId="12" fillId="0" borderId="65" xfId="0" applyFont="1" applyBorder="1" applyAlignment="1">
      <alignment horizontal="justify" vertical="center" wrapText="1"/>
    </xf>
    <xf numFmtId="0" fontId="12" fillId="0" borderId="66" xfId="0" applyFont="1" applyBorder="1" applyAlignment="1">
      <alignment horizontal="justify" vertical="center" wrapText="1"/>
    </xf>
    <xf numFmtId="0" fontId="12" fillId="0" borderId="67" xfId="0" applyFont="1" applyBorder="1" applyAlignment="1">
      <alignment horizontal="justify" vertical="center" wrapText="1"/>
    </xf>
    <xf numFmtId="0" fontId="3" fillId="2" borderId="29" xfId="0" applyFont="1" applyFill="1" applyBorder="1" applyAlignment="1" applyProtection="1">
      <alignment horizontal="center" vertical="center" wrapText="1"/>
      <protection hidden="1"/>
    </xf>
    <xf numFmtId="0" fontId="3" fillId="2" borderId="34" xfId="0" applyFont="1" applyFill="1" applyBorder="1" applyAlignment="1" applyProtection="1">
      <alignment horizontal="center" vertical="center" wrapText="1"/>
      <protection hidden="1"/>
    </xf>
    <xf numFmtId="0" fontId="3" fillId="2" borderId="64" xfId="0" applyFont="1" applyFill="1" applyBorder="1" applyAlignment="1" applyProtection="1">
      <alignment horizontal="center" vertical="center" wrapText="1"/>
      <protection hidden="1"/>
    </xf>
    <xf numFmtId="0" fontId="3" fillId="2" borderId="69" xfId="0" applyFont="1" applyFill="1" applyBorder="1" applyAlignment="1" applyProtection="1">
      <alignment horizontal="center" vertical="center" wrapText="1"/>
      <protection hidden="1"/>
    </xf>
    <xf numFmtId="0" fontId="3" fillId="2" borderId="88" xfId="0" applyFont="1" applyFill="1" applyBorder="1" applyAlignment="1" applyProtection="1">
      <alignment horizontal="center" vertical="center" wrapText="1"/>
      <protection hidden="1"/>
    </xf>
    <xf numFmtId="0" fontId="3" fillId="2" borderId="70" xfId="0" applyFont="1" applyFill="1" applyBorder="1" applyAlignment="1" applyProtection="1">
      <alignment horizontal="center" vertical="center" wrapText="1"/>
      <protection hidden="1"/>
    </xf>
    <xf numFmtId="0" fontId="3" fillId="2" borderId="9"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3" fillId="2" borderId="19" xfId="0" applyFont="1" applyFill="1" applyBorder="1" applyAlignment="1" applyProtection="1">
      <alignment horizontal="center" vertical="center" wrapText="1"/>
      <protection hidden="1"/>
    </xf>
    <xf numFmtId="170" fontId="0" fillId="0" borderId="16" xfId="9" applyNumberFormat="1" applyFont="1" applyBorder="1" applyAlignment="1" applyProtection="1">
      <alignment horizontal="right" vertical="center" wrapText="1"/>
    </xf>
    <xf numFmtId="170" fontId="0" fillId="0" borderId="17" xfId="9" applyNumberFormat="1" applyFont="1" applyBorder="1" applyAlignment="1" applyProtection="1">
      <alignment horizontal="right" vertical="center" wrapText="1"/>
    </xf>
    <xf numFmtId="170" fontId="1" fillId="0" borderId="26" xfId="9" applyNumberFormat="1" applyFont="1" applyBorder="1" applyAlignment="1" applyProtection="1">
      <alignment horizontal="right" vertical="center" wrapText="1"/>
    </xf>
    <xf numFmtId="44" fontId="0" fillId="0" borderId="72" xfId="8" applyFont="1" applyBorder="1" applyAlignment="1" applyProtection="1">
      <alignment horizontal="right" vertical="center" wrapText="1"/>
    </xf>
    <xf numFmtId="44" fontId="0" fillId="0" borderId="73" xfId="8" applyFont="1" applyBorder="1" applyAlignment="1" applyProtection="1">
      <alignment horizontal="right" vertical="center" wrapText="1"/>
    </xf>
    <xf numFmtId="44" fontId="0" fillId="0" borderId="74" xfId="8" applyFont="1" applyBorder="1" applyAlignment="1" applyProtection="1">
      <alignment horizontal="right" vertical="center" wrapText="1"/>
    </xf>
    <xf numFmtId="170" fontId="0" fillId="0" borderId="46" xfId="9" applyNumberFormat="1" applyFont="1" applyBorder="1" applyAlignment="1" applyProtection="1">
      <alignment horizontal="right" vertical="center" wrapText="1"/>
    </xf>
    <xf numFmtId="170" fontId="0" fillId="0" borderId="0" xfId="9" applyNumberFormat="1" applyFont="1" applyBorder="1" applyAlignment="1" applyProtection="1">
      <alignment horizontal="right" vertical="center" wrapText="1"/>
    </xf>
    <xf numFmtId="170" fontId="1" fillId="0" borderId="21" xfId="9" applyNumberFormat="1" applyFont="1" applyBorder="1" applyAlignment="1" applyProtection="1">
      <alignment horizontal="right" vertical="center" wrapText="1"/>
    </xf>
    <xf numFmtId="0" fontId="3" fillId="2" borderId="15" xfId="0" applyFont="1" applyFill="1" applyBorder="1" applyAlignment="1" applyProtection="1">
      <alignment horizontal="center" vertical="center" wrapText="1"/>
      <protection hidden="1"/>
    </xf>
    <xf numFmtId="44" fontId="0" fillId="0" borderId="77" xfId="0" applyNumberFormat="1" applyBorder="1" applyAlignment="1">
      <alignment horizontal="center" vertical="center" wrapText="1"/>
    </xf>
    <xf numFmtId="0" fontId="0" fillId="0" borderId="78" xfId="0" applyBorder="1" applyAlignment="1">
      <alignment horizontal="center" vertical="center" wrapText="1"/>
    </xf>
    <xf numFmtId="44" fontId="3" fillId="2" borderId="64" xfId="3" applyNumberFormat="1" applyFont="1" applyFill="1" applyBorder="1" applyAlignment="1" applyProtection="1">
      <alignment horizontal="center" vertical="center" wrapText="1"/>
    </xf>
    <xf numFmtId="44" fontId="3" fillId="2" borderId="2" xfId="3" applyNumberFormat="1" applyFont="1" applyFill="1" applyBorder="1" applyAlignment="1" applyProtection="1">
      <alignment horizontal="center" vertical="center" wrapText="1"/>
    </xf>
    <xf numFmtId="44" fontId="3" fillId="2" borderId="70" xfId="3" applyNumberFormat="1" applyFont="1" applyFill="1" applyBorder="1" applyAlignment="1" applyProtection="1">
      <alignment horizontal="center" vertical="center" wrapText="1"/>
    </xf>
    <xf numFmtId="0" fontId="3" fillId="2" borderId="89" xfId="0" applyFont="1" applyFill="1" applyBorder="1" applyAlignment="1" applyProtection="1">
      <alignment horizontal="center" vertical="center" wrapText="1"/>
      <protection hidden="1"/>
    </xf>
    <xf numFmtId="0" fontId="3" fillId="2" borderId="90" xfId="0" applyFont="1" applyFill="1" applyBorder="1" applyAlignment="1" applyProtection="1">
      <alignment horizontal="center" vertical="center" wrapText="1"/>
      <protection hidden="1"/>
    </xf>
    <xf numFmtId="44" fontId="3" fillId="2" borderId="64" xfId="0" applyNumberFormat="1" applyFont="1" applyFill="1" applyBorder="1" applyAlignment="1" applyProtection="1">
      <alignment horizontal="center" vertical="center" wrapText="1"/>
      <protection hidden="1"/>
    </xf>
    <xf numFmtId="0" fontId="14" fillId="0" borderId="0" xfId="0" applyFont="1" applyAlignment="1">
      <alignment horizontal="left" vertical="center" wrapText="1"/>
    </xf>
    <xf numFmtId="0" fontId="0" fillId="0" borderId="0" xfId="0" applyAlignment="1" applyProtection="1">
      <alignment horizontal="left" vertical="center" wrapText="1"/>
      <protection hidden="1"/>
    </xf>
    <xf numFmtId="0" fontId="3" fillId="2" borderId="9" xfId="0" applyFont="1" applyFill="1" applyBorder="1" applyAlignment="1" applyProtection="1">
      <alignment horizontal="right" vertical="center" wrapText="1"/>
      <protection hidden="1"/>
    </xf>
    <xf numFmtId="0" fontId="3" fillId="2" borderId="19" xfId="0" applyFont="1" applyFill="1" applyBorder="1" applyAlignment="1" applyProtection="1">
      <alignment horizontal="right" vertical="center" wrapText="1"/>
      <protection hidden="1"/>
    </xf>
    <xf numFmtId="0" fontId="3" fillId="2" borderId="33" xfId="0" applyFont="1" applyFill="1" applyBorder="1" applyAlignment="1" applyProtection="1">
      <alignment horizontal="center" vertical="center" wrapText="1"/>
      <protection hidden="1"/>
    </xf>
    <xf numFmtId="170" fontId="0" fillId="0" borderId="26" xfId="9" applyNumberFormat="1" applyFont="1" applyBorder="1" applyAlignment="1" applyProtection="1">
      <alignment horizontal="right" vertical="center" wrapText="1"/>
    </xf>
    <xf numFmtId="170" fontId="1" fillId="0" borderId="43" xfId="9" applyNumberFormat="1" applyFont="1" applyBorder="1" applyAlignment="1" applyProtection="1">
      <alignment horizontal="right" vertical="center" wrapText="1"/>
    </xf>
    <xf numFmtId="170" fontId="1" fillId="0" borderId="38" xfId="9" applyNumberFormat="1" applyFont="1" applyBorder="1" applyAlignment="1" applyProtection="1">
      <alignment horizontal="right" vertical="center" wrapText="1"/>
    </xf>
    <xf numFmtId="170" fontId="1" fillId="0" borderId="39" xfId="9" applyNumberFormat="1" applyFont="1" applyBorder="1" applyAlignment="1" applyProtection="1">
      <alignment horizontal="right" vertical="center" wrapText="1"/>
    </xf>
    <xf numFmtId="0" fontId="3" fillId="2" borderId="7" xfId="0" applyFont="1" applyFill="1" applyBorder="1" applyAlignment="1" applyProtection="1">
      <alignment horizontal="center" vertical="center" wrapText="1"/>
      <protection hidden="1"/>
    </xf>
    <xf numFmtId="0" fontId="1" fillId="0" borderId="32" xfId="0" applyFont="1" applyBorder="1" applyAlignment="1">
      <alignment horizontal="center" vertical="justify" wrapText="1"/>
    </xf>
    <xf numFmtId="167" fontId="6" fillId="0" borderId="10" xfId="4" applyNumberFormat="1" applyFont="1" applyFill="1" applyBorder="1" applyAlignment="1">
      <alignment horizontal="center" vertical="center"/>
    </xf>
    <xf numFmtId="167" fontId="6" fillId="0" borderId="0" xfId="4" applyNumberFormat="1" applyFont="1" applyFill="1" applyBorder="1" applyAlignment="1">
      <alignment horizontal="center" vertical="center"/>
    </xf>
    <xf numFmtId="4" fontId="2" fillId="0" borderId="0" xfId="0" applyNumberFormat="1" applyFont="1" applyAlignment="1" applyProtection="1">
      <alignment horizontal="center" vertical="center" wrapText="1"/>
      <protection hidden="1"/>
    </xf>
    <xf numFmtId="4" fontId="9" fillId="0" borderId="5" xfId="0" applyNumberFormat="1" applyFont="1" applyBorder="1" applyAlignment="1" applyProtection="1">
      <alignment horizontal="left" vertical="center" wrapText="1"/>
      <protection hidden="1"/>
    </xf>
    <xf numFmtId="4" fontId="6" fillId="0" borderId="5" xfId="0" applyNumberFormat="1" applyFont="1" applyBorder="1" applyAlignment="1" applyProtection="1">
      <alignment horizontal="left" vertical="center" wrapText="1"/>
      <protection hidden="1"/>
    </xf>
    <xf numFmtId="0" fontId="3" fillId="2" borderId="23" xfId="0" applyFont="1" applyFill="1" applyBorder="1" applyAlignment="1" applyProtection="1">
      <alignment horizontal="center" vertical="center" wrapText="1"/>
      <protection hidden="1"/>
    </xf>
    <xf numFmtId="0" fontId="3" fillId="2" borderId="20" xfId="0" applyFont="1" applyFill="1" applyBorder="1" applyAlignment="1" applyProtection="1">
      <alignment horizontal="center" vertical="center" wrapText="1"/>
      <protection hidden="1"/>
    </xf>
    <xf numFmtId="0" fontId="3" fillId="2" borderId="42" xfId="0" applyFont="1" applyFill="1" applyBorder="1" applyAlignment="1" applyProtection="1">
      <alignment horizontal="center" vertical="center" wrapText="1"/>
      <protection hidden="1"/>
    </xf>
    <xf numFmtId="0" fontId="3" fillId="2" borderId="32" xfId="0" applyFont="1" applyFill="1" applyBorder="1" applyAlignment="1" applyProtection="1">
      <alignment horizontal="center" vertical="center" wrapText="1"/>
      <protection hidden="1"/>
    </xf>
    <xf numFmtId="0" fontId="3" fillId="2" borderId="35" xfId="0" applyFont="1" applyFill="1" applyBorder="1" applyAlignment="1" applyProtection="1">
      <alignment horizontal="center" vertical="center" wrapText="1"/>
      <protection hidden="1"/>
    </xf>
    <xf numFmtId="44" fontId="0" fillId="0" borderId="27" xfId="8" applyFont="1" applyFill="1" applyBorder="1" applyAlignment="1" applyProtection="1">
      <alignment horizontal="right" vertical="center" wrapText="1"/>
      <protection hidden="1"/>
    </xf>
    <xf numFmtId="44" fontId="0" fillId="0" borderId="28" xfId="8" applyFont="1" applyFill="1" applyBorder="1" applyAlignment="1" applyProtection="1">
      <alignment horizontal="right" vertical="center" wrapText="1"/>
      <protection hidden="1"/>
    </xf>
    <xf numFmtId="44" fontId="0" fillId="0" borderId="36" xfId="8" applyFont="1" applyFill="1" applyBorder="1" applyAlignment="1" applyProtection="1">
      <alignment horizontal="right" vertical="center" wrapText="1"/>
      <protection hidden="1"/>
    </xf>
    <xf numFmtId="0" fontId="3" fillId="0" borderId="5" xfId="0" applyFont="1" applyBorder="1" applyAlignment="1">
      <alignment horizontal="center" vertical="center" wrapText="1"/>
    </xf>
    <xf numFmtId="0" fontId="0" fillId="0" borderId="25" xfId="0" applyBorder="1" applyAlignment="1">
      <alignment horizontal="left" vertical="center" wrapText="1"/>
    </xf>
    <xf numFmtId="0" fontId="0" fillId="0" borderId="21" xfId="0" applyBorder="1" applyAlignment="1">
      <alignment horizontal="left" vertical="center" wrapText="1"/>
    </xf>
    <xf numFmtId="0" fontId="0" fillId="0" borderId="22" xfId="0" applyBorder="1" applyAlignment="1">
      <alignment horizontal="left" vertical="center" wrapText="1"/>
    </xf>
    <xf numFmtId="0" fontId="0" fillId="0" borderId="16" xfId="0" applyBorder="1" applyAlignment="1">
      <alignment horizontal="right" vertical="center" wrapText="1"/>
    </xf>
    <xf numFmtId="0" fontId="1" fillId="0" borderId="17" xfId="0" applyFont="1" applyBorder="1" applyAlignment="1">
      <alignment horizontal="right" vertical="center" wrapText="1"/>
    </xf>
    <xf numFmtId="0" fontId="1" fillId="0" borderId="18" xfId="0" applyFont="1" applyBorder="1" applyAlignment="1">
      <alignment horizontal="right" vertical="center" wrapText="1"/>
    </xf>
    <xf numFmtId="9" fontId="0" fillId="0" borderId="30" xfId="9" applyFont="1" applyBorder="1" applyAlignment="1">
      <alignment horizontal="right" vertical="center" wrapText="1"/>
    </xf>
    <xf numFmtId="9" fontId="1" fillId="0" borderId="18" xfId="9" applyFont="1" applyBorder="1" applyAlignment="1">
      <alignment horizontal="right" vertical="center" wrapText="1"/>
    </xf>
    <xf numFmtId="0" fontId="1" fillId="0" borderId="16" xfId="0" applyFont="1" applyBorder="1" applyAlignment="1">
      <alignment horizontal="right" vertical="center" wrapText="1"/>
    </xf>
    <xf numFmtId="9" fontId="0" fillId="0" borderId="18" xfId="9" applyFont="1" applyBorder="1" applyAlignment="1">
      <alignment horizontal="right" vertical="center" wrapText="1"/>
    </xf>
    <xf numFmtId="0" fontId="1" fillId="0" borderId="11" xfId="0" applyFont="1" applyBorder="1" applyAlignment="1">
      <alignment horizontal="right" vertical="center" wrapText="1"/>
    </xf>
    <xf numFmtId="0" fontId="1" fillId="0" borderId="12" xfId="0" applyFont="1" applyBorder="1" applyAlignment="1">
      <alignment horizontal="right" vertical="center" wrapText="1"/>
    </xf>
    <xf numFmtId="0" fontId="1" fillId="0" borderId="13" xfId="0" applyFont="1" applyBorder="1" applyAlignment="1">
      <alignment horizontal="right" vertical="center" wrapText="1"/>
    </xf>
    <xf numFmtId="9" fontId="1" fillId="0" borderId="30" xfId="9" applyFont="1" applyBorder="1" applyAlignment="1">
      <alignment horizontal="right" vertical="center" wrapText="1"/>
    </xf>
    <xf numFmtId="0" fontId="1" fillId="0" borderId="8" xfId="0" applyFont="1" applyBorder="1" applyAlignment="1">
      <alignment horizontal="center" vertical="justify" wrapText="1"/>
    </xf>
    <xf numFmtId="0" fontId="1" fillId="0" borderId="2" xfId="0" applyFont="1" applyBorder="1" applyAlignment="1">
      <alignment horizontal="center" vertical="justify" wrapText="1"/>
    </xf>
    <xf numFmtId="0" fontId="1" fillId="0" borderId="19" xfId="0" applyFont="1" applyBorder="1" applyAlignment="1">
      <alignment horizontal="center" vertical="justify" wrapText="1"/>
    </xf>
    <xf numFmtId="0" fontId="3" fillId="2" borderId="40" xfId="0" applyFont="1" applyFill="1" applyBorder="1" applyAlignment="1" applyProtection="1">
      <alignment horizontal="center" vertical="center" wrapText="1"/>
      <protection hidden="1"/>
    </xf>
    <xf numFmtId="3" fontId="0" fillId="0" borderId="14" xfId="0" applyNumberFormat="1" applyBorder="1" applyAlignment="1">
      <alignment horizontal="left" vertical="top" wrapText="1"/>
    </xf>
    <xf numFmtId="3" fontId="0" fillId="0" borderId="0" xfId="0" applyNumberFormat="1" applyAlignment="1">
      <alignment horizontal="left" vertical="top" wrapText="1"/>
    </xf>
    <xf numFmtId="4" fontId="1" fillId="0" borderId="38" xfId="2" applyNumberFormat="1" applyFont="1" applyBorder="1" applyAlignment="1" applyProtection="1">
      <alignment horizontal="center" wrapText="1"/>
      <protection hidden="1"/>
    </xf>
    <xf numFmtId="4" fontId="1" fillId="0" borderId="39" xfId="2" applyNumberFormat="1" applyFont="1" applyBorder="1" applyAlignment="1" applyProtection="1">
      <alignment horizontal="center" wrapText="1"/>
      <protection hidden="1"/>
    </xf>
    <xf numFmtId="0" fontId="0" fillId="0" borderId="0" xfId="0" applyAlignment="1">
      <alignment horizontal="center" vertical="center"/>
    </xf>
  </cellXfs>
  <cellStyles count="12">
    <cellStyle name="Millares" xfId="1" builtinId="3"/>
    <cellStyle name="Millares [0]" xfId="2" builtinId="6"/>
    <cellStyle name="Millares [0]_Copia de I E  Los Cayitos Municipio de Caimito- Sucre -Nov 02-2007" xfId="3" xr:uid="{00000000-0005-0000-0000-000002000000}"/>
    <cellStyle name="Millares 40" xfId="4" xr:uid="{00000000-0005-0000-0000-000003000000}"/>
    <cellStyle name="Millares 40 2" xfId="10" xr:uid="{4438B9A2-F7FD-44E5-A227-798608739B80}"/>
    <cellStyle name="Moneda" xfId="8" builtinId="4"/>
    <cellStyle name="Moneda 2" xfId="11" xr:uid="{FCF67FBB-0121-4F5D-AB31-8426BD8BE5B1}"/>
    <cellStyle name="Moneda 3 2 2" xfId="7" xr:uid="{00000000-0005-0000-0000-000004000000}"/>
    <cellStyle name="Normal" xfId="0" builtinId="0"/>
    <cellStyle name="Normal 2" xfId="6" xr:uid="{00000000-0005-0000-0000-000006000000}"/>
    <cellStyle name="Normal 24" xfId="5" xr:uid="{00000000-0005-0000-0000-000007000000}"/>
    <cellStyle name="Porcentaje" xfId="9"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28574</xdr:rowOff>
    </xdr:from>
    <xdr:ext cx="2352675" cy="752475"/>
    <xdr:pic>
      <xdr:nvPicPr>
        <xdr:cNvPr id="2" name="image1.png">
          <a:extLst>
            <a:ext uri="{FF2B5EF4-FFF2-40B4-BE49-F238E27FC236}">
              <a16:creationId xmlns:a16="http://schemas.microsoft.com/office/drawing/2014/main" id="{C9A2ED33-8198-43F3-8589-F395B6613F20}"/>
            </a:ext>
          </a:extLst>
        </xdr:cNvPr>
        <xdr:cNvPicPr/>
      </xdr:nvPicPr>
      <xdr:blipFill>
        <a:blip xmlns:r="http://schemas.openxmlformats.org/officeDocument/2006/relationships" r:embed="rId1"/>
        <a:stretch/>
      </xdr:blipFill>
      <xdr:spPr bwMode="auto">
        <a:xfrm>
          <a:off x="876300" y="190499"/>
          <a:ext cx="2352675" cy="752475"/>
        </a:xfrm>
        <a:prstGeom prst="rect">
          <a:avLst/>
        </a:prstGeom>
        <a:noFill/>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142875</xdr:colOff>
      <xdr:row>0</xdr:row>
      <xdr:rowOff>114300</xdr:rowOff>
    </xdr:from>
    <xdr:ext cx="2009775" cy="571500"/>
    <xdr:pic>
      <xdr:nvPicPr>
        <xdr:cNvPr id="2" name="image1.png">
          <a:extLst>
            <a:ext uri="{FF2B5EF4-FFF2-40B4-BE49-F238E27FC236}">
              <a16:creationId xmlns:a16="http://schemas.microsoft.com/office/drawing/2014/main" id="{BC5E3776-CF6A-47F4-837E-0D86E238A4B3}"/>
            </a:ext>
          </a:extLst>
        </xdr:cNvPr>
        <xdr:cNvPicPr/>
      </xdr:nvPicPr>
      <xdr:blipFill>
        <a:blip xmlns:r="http://schemas.openxmlformats.org/officeDocument/2006/relationships" r:embed="rId1"/>
        <a:stretch/>
      </xdr:blipFill>
      <xdr:spPr bwMode="auto">
        <a:xfrm>
          <a:off x="904875" y="114300"/>
          <a:ext cx="2009775" cy="571500"/>
        </a:xfrm>
        <a:prstGeom prst="rect">
          <a:avLst/>
        </a:prstGeom>
        <a:noFill/>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938C0-3975-45F5-BD83-AF3A0DAE72BD}">
  <sheetPr>
    <pageSetUpPr fitToPage="1"/>
  </sheetPr>
  <dimension ref="A2:R51"/>
  <sheetViews>
    <sheetView showGridLines="0" tabSelected="1" view="pageBreakPreview" zoomScaleNormal="100" zoomScaleSheetLayoutView="100" workbookViewId="0">
      <selection activeCell="N13" sqref="N13"/>
    </sheetView>
  </sheetViews>
  <sheetFormatPr baseColWidth="10" defaultColWidth="11.42578125" defaultRowHeight="12.75" outlineLevelRow="1" x14ac:dyDescent="0.2"/>
  <cols>
    <col min="1" max="1" width="11.42578125" style="2" customWidth="1"/>
    <col min="2" max="2" width="5.42578125" style="27" customWidth="1"/>
    <col min="3" max="3" width="50.28515625" style="2" customWidth="1"/>
    <col min="4" max="4" width="11.42578125" style="2" customWidth="1"/>
    <col min="5" max="5" width="9.42578125" style="2" customWidth="1"/>
    <col min="6" max="6" width="16.28515625" style="2" customWidth="1"/>
    <col min="7" max="7" width="7.42578125" style="2" customWidth="1"/>
    <col min="8" max="8" width="16.28515625" style="2" customWidth="1"/>
    <col min="9" max="9" width="21.85546875" style="2" customWidth="1"/>
    <col min="10" max="10" width="9" style="27" customWidth="1"/>
    <col min="11" max="11" width="11.28515625" style="27" customWidth="1"/>
    <col min="12" max="12" width="15.140625" style="27" customWidth="1"/>
    <col min="13" max="13" width="27.85546875" style="2" customWidth="1"/>
    <col min="14" max="14" width="30" style="2" customWidth="1"/>
    <col min="15" max="15" width="19.5703125" style="2" customWidth="1"/>
    <col min="16" max="16" width="20.5703125" style="2" customWidth="1"/>
    <col min="17" max="18" width="13.7109375" style="2" bestFit="1" customWidth="1"/>
    <col min="19" max="16384" width="11.42578125" style="2"/>
  </cols>
  <sheetData>
    <row r="2" spans="2:18" s="14" customFormat="1" ht="39.950000000000003" customHeight="1" outlineLevel="1" x14ac:dyDescent="0.2">
      <c r="B2" s="209" t="s">
        <v>102</v>
      </c>
      <c r="C2" s="209"/>
      <c r="D2" s="209"/>
      <c r="E2" s="209"/>
      <c r="F2" s="209"/>
      <c r="G2" s="209"/>
      <c r="H2" s="209"/>
      <c r="I2" s="209"/>
      <c r="J2" s="209"/>
      <c r="K2" s="209"/>
      <c r="L2" s="209"/>
      <c r="M2" s="209"/>
      <c r="N2" s="80"/>
    </row>
    <row r="3" spans="2:18" ht="15.75" x14ac:dyDescent="0.2">
      <c r="B3" s="81"/>
      <c r="C3" s="82"/>
      <c r="D3" s="210"/>
      <c r="E3" s="210"/>
      <c r="F3" s="210"/>
      <c r="G3" s="210"/>
      <c r="H3" s="210"/>
      <c r="I3" s="210"/>
      <c r="J3" s="210"/>
      <c r="K3" s="210"/>
      <c r="L3" s="210"/>
      <c r="M3" s="210"/>
      <c r="N3" s="68"/>
    </row>
    <row r="4" spans="2:18" ht="78.75" customHeight="1" x14ac:dyDescent="0.2">
      <c r="B4" s="211" t="s">
        <v>3</v>
      </c>
      <c r="C4" s="212"/>
      <c r="D4" s="213" t="s">
        <v>88</v>
      </c>
      <c r="E4" s="214"/>
      <c r="F4" s="214"/>
      <c r="G4" s="214"/>
      <c r="H4" s="214"/>
      <c r="I4" s="214"/>
      <c r="J4" s="214"/>
      <c r="K4" s="214"/>
      <c r="L4" s="215"/>
      <c r="M4" s="215"/>
      <c r="N4" s="135"/>
    </row>
    <row r="5" spans="2:18" ht="15.75" customHeight="1" x14ac:dyDescent="0.2">
      <c r="B5" s="3"/>
      <c r="C5" s="3"/>
      <c r="D5" s="3"/>
      <c r="E5" s="3"/>
      <c r="F5" s="3"/>
      <c r="G5" s="3"/>
      <c r="H5" s="3"/>
      <c r="I5" s="3"/>
      <c r="J5" s="3"/>
      <c r="K5" s="3"/>
      <c r="L5" s="3"/>
    </row>
    <row r="6" spans="2:18" ht="22.5" customHeight="1" x14ac:dyDescent="0.2">
      <c r="B6" s="208" t="s">
        <v>71</v>
      </c>
      <c r="C6" s="208"/>
      <c r="D6" s="208"/>
      <c r="E6" s="208"/>
      <c r="F6" s="208"/>
      <c r="G6" s="208"/>
      <c r="H6" s="208"/>
      <c r="I6" s="208"/>
      <c r="J6" s="208"/>
      <c r="K6" s="208"/>
      <c r="L6" s="208"/>
      <c r="M6" s="208"/>
      <c r="N6" s="58"/>
      <c r="P6" s="10"/>
      <c r="R6" s="9"/>
    </row>
    <row r="7" spans="2:18" ht="15.75" customHeight="1" x14ac:dyDescent="0.2">
      <c r="B7" s="58"/>
      <c r="C7" s="58"/>
      <c r="D7" s="58"/>
      <c r="E7" s="58"/>
      <c r="F7" s="58"/>
      <c r="G7" s="58"/>
      <c r="H7" s="58"/>
      <c r="I7" s="58"/>
      <c r="J7" s="58"/>
      <c r="K7" s="58"/>
      <c r="L7" s="58"/>
      <c r="M7" s="58"/>
      <c r="N7" s="58"/>
      <c r="P7" s="10"/>
      <c r="R7" s="9"/>
    </row>
    <row r="8" spans="2:18" ht="15.75" customHeight="1" x14ac:dyDescent="0.2">
      <c r="B8" s="58"/>
      <c r="C8" s="58"/>
      <c r="D8" s="58"/>
      <c r="E8" s="58"/>
      <c r="F8" s="58"/>
      <c r="G8" s="58"/>
      <c r="H8" s="58"/>
      <c r="I8" s="58"/>
      <c r="J8" s="58"/>
      <c r="K8" s="58"/>
      <c r="L8" s="58"/>
      <c r="M8" s="58"/>
      <c r="N8" s="58"/>
      <c r="P8" s="10"/>
      <c r="R8" s="9"/>
    </row>
    <row r="9" spans="2:18" ht="15.75" customHeight="1" x14ac:dyDescent="0.2">
      <c r="B9" s="208" t="s">
        <v>4</v>
      </c>
      <c r="C9" s="208"/>
      <c r="D9" s="58"/>
      <c r="E9" s="58"/>
      <c r="F9" s="58"/>
      <c r="G9" s="58"/>
      <c r="H9" s="58"/>
      <c r="I9" s="58"/>
      <c r="J9" s="58"/>
      <c r="K9" s="58"/>
      <c r="L9" s="58"/>
      <c r="M9" s="58"/>
      <c r="N9" s="58"/>
      <c r="P9" s="10"/>
      <c r="R9" s="9"/>
    </row>
    <row r="10" spans="2:18" ht="13.5" customHeight="1" thickBot="1" x14ac:dyDescent="0.25"/>
    <row r="11" spans="2:18" ht="14.25" customHeight="1" thickTop="1" thickBot="1" x14ac:dyDescent="0.25">
      <c r="B11" s="225" t="s">
        <v>5</v>
      </c>
      <c r="C11" s="227" t="s">
        <v>13</v>
      </c>
      <c r="D11" s="228"/>
      <c r="E11" s="228"/>
      <c r="F11" s="228"/>
      <c r="G11" s="228"/>
      <c r="H11" s="228"/>
      <c r="I11" s="228"/>
      <c r="J11" s="228"/>
      <c r="K11" s="228"/>
      <c r="L11" s="229"/>
      <c r="M11" s="230"/>
      <c r="N11" s="58"/>
      <c r="P11" s="10"/>
      <c r="Q11" s="9"/>
      <c r="R11" s="9"/>
    </row>
    <row r="12" spans="2:18" ht="27" thickTop="1" thickBot="1" x14ac:dyDescent="0.25">
      <c r="B12" s="226"/>
      <c r="C12" s="23" t="s">
        <v>6</v>
      </c>
      <c r="D12" s="91" t="s">
        <v>7</v>
      </c>
      <c r="E12" s="109" t="s">
        <v>8</v>
      </c>
      <c r="F12" s="108" t="s">
        <v>90</v>
      </c>
      <c r="G12" s="243" t="s">
        <v>91</v>
      </c>
      <c r="H12" s="243"/>
      <c r="I12" s="107" t="s">
        <v>92</v>
      </c>
      <c r="J12" s="231" t="s">
        <v>93</v>
      </c>
      <c r="K12" s="232"/>
      <c r="L12" s="232"/>
      <c r="M12" s="233"/>
      <c r="N12" s="58"/>
      <c r="P12" s="10"/>
      <c r="Q12" s="9"/>
      <c r="R12" s="9"/>
    </row>
    <row r="13" spans="2:18" ht="84.75" customHeight="1" thickTop="1" thickBot="1" x14ac:dyDescent="0.25">
      <c r="B13" s="99">
        <v>1</v>
      </c>
      <c r="C13" s="96" t="s">
        <v>72</v>
      </c>
      <c r="D13" s="97">
        <v>544</v>
      </c>
      <c r="E13" s="97" t="s">
        <v>9</v>
      </c>
      <c r="F13" s="148">
        <v>400000</v>
      </c>
      <c r="G13" s="244">
        <f>ROUND(D13*F13,0)</f>
        <v>217600000</v>
      </c>
      <c r="H13" s="245"/>
      <c r="I13" s="149"/>
      <c r="J13" s="237">
        <f>+D13*I13</f>
        <v>0</v>
      </c>
      <c r="K13" s="238"/>
      <c r="L13" s="238"/>
      <c r="M13" s="239"/>
      <c r="N13" s="67"/>
      <c r="P13" s="10"/>
      <c r="Q13" s="9"/>
      <c r="R13" s="9"/>
    </row>
    <row r="14" spans="2:18" ht="21.95" customHeight="1" thickTop="1" x14ac:dyDescent="0.2">
      <c r="B14" s="216" t="s">
        <v>99</v>
      </c>
      <c r="C14" s="217"/>
      <c r="D14" s="217"/>
      <c r="E14" s="218"/>
      <c r="F14" s="102" t="s">
        <v>14</v>
      </c>
      <c r="G14" s="103">
        <v>0.21</v>
      </c>
      <c r="H14" s="153">
        <f>ROUND(G13*G14,0)</f>
        <v>45696000</v>
      </c>
      <c r="I14" s="102" t="s">
        <v>14</v>
      </c>
      <c r="J14" s="110"/>
      <c r="K14" s="240">
        <f>ROUND(J13*J14,0)</f>
        <v>0</v>
      </c>
      <c r="L14" s="241"/>
      <c r="M14" s="242"/>
      <c r="N14" s="67"/>
      <c r="P14" s="83"/>
    </row>
    <row r="15" spans="2:18" ht="21.95" customHeight="1" x14ac:dyDescent="0.2">
      <c r="B15" s="219"/>
      <c r="C15" s="220"/>
      <c r="D15" s="220"/>
      <c r="E15" s="221"/>
      <c r="F15" s="101" t="s">
        <v>15</v>
      </c>
      <c r="G15" s="104">
        <v>0.03</v>
      </c>
      <c r="H15" s="154">
        <f>ROUND(G13*G15,0)</f>
        <v>6528000</v>
      </c>
      <c r="I15" s="101" t="s">
        <v>15</v>
      </c>
      <c r="J15" s="111"/>
      <c r="K15" s="234">
        <f>ROUND(J13*J15,0)</f>
        <v>0</v>
      </c>
      <c r="L15" s="235"/>
      <c r="M15" s="257"/>
      <c r="N15" s="67"/>
      <c r="P15" s="11"/>
    </row>
    <row r="16" spans="2:18" ht="21.95" customHeight="1" x14ac:dyDescent="0.2">
      <c r="B16" s="219"/>
      <c r="C16" s="220"/>
      <c r="D16" s="220"/>
      <c r="E16" s="221"/>
      <c r="F16" s="101" t="s">
        <v>16</v>
      </c>
      <c r="G16" s="104">
        <v>0.05</v>
      </c>
      <c r="H16" s="155">
        <f>ROUND(G13*G16,0)</f>
        <v>10880000</v>
      </c>
      <c r="I16" s="113" t="s">
        <v>16</v>
      </c>
      <c r="J16" s="111"/>
      <c r="K16" s="234">
        <f>ROUND(J13*J16,0)</f>
        <v>0</v>
      </c>
      <c r="L16" s="235"/>
      <c r="M16" s="236"/>
      <c r="N16" s="76"/>
      <c r="P16" s="11"/>
    </row>
    <row r="17" spans="2:18" ht="29.25" customHeight="1" thickBot="1" x14ac:dyDescent="0.25">
      <c r="B17" s="222"/>
      <c r="C17" s="223"/>
      <c r="D17" s="223"/>
      <c r="E17" s="224"/>
      <c r="F17" s="105" t="s">
        <v>17</v>
      </c>
      <c r="G17" s="106">
        <v>0.19</v>
      </c>
      <c r="H17" s="156">
        <f>ROUND(H16*G17,0)</f>
        <v>2067200</v>
      </c>
      <c r="I17" s="114" t="s">
        <v>17</v>
      </c>
      <c r="J17" s="112"/>
      <c r="K17" s="258">
        <f>ROUND(K16*J17,0)</f>
        <v>0</v>
      </c>
      <c r="L17" s="259"/>
      <c r="M17" s="260"/>
      <c r="N17" s="78"/>
      <c r="P17" s="11"/>
    </row>
    <row r="18" spans="2:18" ht="13.5" thickTop="1" x14ac:dyDescent="0.2">
      <c r="B18" s="25"/>
      <c r="C18" s="25"/>
      <c r="D18" s="63"/>
      <c r="E18" s="63"/>
      <c r="F18" s="100"/>
      <c r="G18" s="100"/>
      <c r="H18" s="100"/>
      <c r="I18" s="100"/>
      <c r="J18" s="64"/>
      <c r="K18" s="64"/>
      <c r="L18" s="64"/>
      <c r="M18" s="65"/>
      <c r="N18" s="77"/>
      <c r="P18" s="11"/>
    </row>
    <row r="19" spans="2:18" ht="24.75" customHeight="1" x14ac:dyDescent="0.2">
      <c r="B19" s="253" t="s">
        <v>103</v>
      </c>
      <c r="C19" s="253"/>
      <c r="D19" s="253"/>
      <c r="E19" s="253"/>
      <c r="F19" s="253"/>
      <c r="G19" s="253"/>
      <c r="H19" s="253"/>
      <c r="I19" s="253"/>
      <c r="J19" s="253"/>
      <c r="K19" s="253"/>
      <c r="L19" s="253"/>
      <c r="M19" s="253"/>
      <c r="N19" s="69"/>
      <c r="P19" s="10"/>
      <c r="R19" s="9"/>
    </row>
    <row r="20" spans="2:18" ht="12.75" customHeight="1" thickBot="1" x14ac:dyDescent="0.25">
      <c r="B20" s="252"/>
      <c r="C20" s="252"/>
      <c r="D20" s="252"/>
      <c r="E20" s="252"/>
      <c r="F20" s="252"/>
      <c r="G20" s="252"/>
      <c r="H20" s="252"/>
      <c r="I20" s="252"/>
      <c r="J20" s="252"/>
      <c r="K20" s="252"/>
      <c r="L20" s="252"/>
      <c r="M20" s="252"/>
      <c r="N20" s="77"/>
      <c r="P20" s="11"/>
    </row>
    <row r="21" spans="2:18" ht="26.25" customHeight="1" thickTop="1" thickBot="1" x14ac:dyDescent="0.25">
      <c r="B21" s="254" t="s">
        <v>51</v>
      </c>
      <c r="C21" s="193"/>
      <c r="D21" s="193"/>
      <c r="E21" s="193"/>
      <c r="F21" s="255"/>
      <c r="G21" s="251">
        <f>G13+H14+H15+H16+H17</f>
        <v>282771200</v>
      </c>
      <c r="H21" s="229"/>
      <c r="I21" s="249"/>
      <c r="J21" s="250"/>
      <c r="K21" s="246">
        <f>+J13+K14+K15+K16+K17</f>
        <v>0</v>
      </c>
      <c r="L21" s="247"/>
      <c r="M21" s="248"/>
      <c r="N21" s="79"/>
      <c r="P21" s="10"/>
      <c r="Q21" s="9"/>
    </row>
    <row r="22" spans="2:18" ht="14.25" customHeight="1" thickTop="1" x14ac:dyDescent="0.2">
      <c r="B22" s="61"/>
      <c r="C22" s="61"/>
      <c r="D22" s="61"/>
      <c r="E22" s="61"/>
      <c r="F22" s="61"/>
      <c r="G22" s="61"/>
      <c r="H22" s="61"/>
      <c r="I22" s="115"/>
      <c r="J22" s="115"/>
      <c r="K22" s="115"/>
      <c r="L22" s="115"/>
      <c r="M22" s="116"/>
      <c r="N22" s="62"/>
      <c r="P22" s="10"/>
      <c r="Q22" s="9"/>
    </row>
    <row r="23" spans="2:18" ht="14.25" customHeight="1" x14ac:dyDescent="0.2">
      <c r="B23" s="208" t="s">
        <v>12</v>
      </c>
      <c r="C23" s="208"/>
      <c r="D23" s="61"/>
      <c r="E23" s="61"/>
      <c r="F23" s="61"/>
      <c r="G23" s="61"/>
      <c r="H23" s="61"/>
      <c r="I23" s="61"/>
      <c r="J23" s="61"/>
      <c r="K23" s="61"/>
      <c r="L23" s="61"/>
      <c r="M23" s="62"/>
      <c r="N23" s="62"/>
      <c r="P23" s="10"/>
      <c r="Q23" s="9"/>
    </row>
    <row r="24" spans="2:18" ht="22.5" customHeight="1" thickBot="1" x14ac:dyDescent="0.25">
      <c r="B24" s="262"/>
      <c r="C24" s="262"/>
      <c r="D24" s="262"/>
      <c r="E24" s="262"/>
      <c r="F24" s="262"/>
      <c r="G24" s="262"/>
      <c r="H24" s="262"/>
      <c r="I24" s="262"/>
      <c r="J24" s="262"/>
      <c r="K24" s="262"/>
      <c r="L24" s="262"/>
      <c r="M24" s="262"/>
      <c r="N24" s="71"/>
    </row>
    <row r="25" spans="2:18" ht="15.75" customHeight="1" thickTop="1" thickBot="1" x14ac:dyDescent="0.25">
      <c r="B25" s="231" t="s">
        <v>18</v>
      </c>
      <c r="C25" s="232"/>
      <c r="D25" s="232"/>
      <c r="E25" s="232"/>
      <c r="F25" s="232"/>
      <c r="G25" s="232"/>
      <c r="H25" s="232"/>
      <c r="I25" s="232"/>
      <c r="J25" s="256" t="s">
        <v>19</v>
      </c>
      <c r="K25" s="256" t="s">
        <v>20</v>
      </c>
      <c r="L25" s="256" t="s">
        <v>100</v>
      </c>
      <c r="M25" s="256" t="s">
        <v>96</v>
      </c>
      <c r="N25" s="256" t="s">
        <v>97</v>
      </c>
      <c r="O25" s="256" t="s">
        <v>98</v>
      </c>
      <c r="P25" s="10"/>
      <c r="Q25" s="9"/>
      <c r="R25" s="9"/>
    </row>
    <row r="26" spans="2:18" ht="16.5" customHeight="1" thickTop="1" thickBot="1" x14ac:dyDescent="0.25">
      <c r="B26" s="70" t="s">
        <v>22</v>
      </c>
      <c r="C26" s="75" t="s">
        <v>6</v>
      </c>
      <c r="D26" s="232" t="s">
        <v>23</v>
      </c>
      <c r="E26" s="232"/>
      <c r="F26" s="232"/>
      <c r="G26" s="232"/>
      <c r="H26" s="232"/>
      <c r="I26" s="232"/>
      <c r="J26" s="226"/>
      <c r="K26" s="226"/>
      <c r="L26" s="226"/>
      <c r="M26" s="261"/>
      <c r="N26" s="226"/>
      <c r="O26" s="261"/>
      <c r="P26" s="10"/>
      <c r="Q26" s="9"/>
      <c r="R26" s="9"/>
    </row>
    <row r="27" spans="2:18" ht="16.5" customHeight="1" thickTop="1" x14ac:dyDescent="0.2">
      <c r="B27" s="89"/>
      <c r="C27" s="90" t="s">
        <v>83</v>
      </c>
      <c r="D27" s="184"/>
      <c r="E27" s="185"/>
      <c r="F27" s="185"/>
      <c r="G27" s="185"/>
      <c r="H27" s="185"/>
      <c r="I27" s="185"/>
      <c r="J27" s="144"/>
      <c r="K27" s="145"/>
      <c r="L27" s="158"/>
      <c r="M27" s="146"/>
      <c r="N27" s="98"/>
      <c r="O27" s="136"/>
      <c r="P27" s="10"/>
      <c r="Q27" s="9"/>
      <c r="R27" s="9"/>
    </row>
    <row r="28" spans="2:18" ht="62.25" customHeight="1" thickBot="1" x14ac:dyDescent="0.25">
      <c r="B28" s="95">
        <v>1</v>
      </c>
      <c r="C28" s="117" t="s">
        <v>84</v>
      </c>
      <c r="D28" s="200" t="s">
        <v>87</v>
      </c>
      <c r="E28" s="201"/>
      <c r="F28" s="201"/>
      <c r="G28" s="201"/>
      <c r="H28" s="201"/>
      <c r="I28" s="202"/>
      <c r="J28" s="118" t="s">
        <v>8</v>
      </c>
      <c r="K28" s="118">
        <v>15</v>
      </c>
      <c r="L28" s="159">
        <v>825900</v>
      </c>
      <c r="M28" s="160">
        <f>ROUND(L28*K28,0)</f>
        <v>12388500</v>
      </c>
      <c r="N28" s="178"/>
      <c r="O28" s="137">
        <f>ROUND(K28*N28,0)</f>
        <v>0</v>
      </c>
      <c r="P28" s="127"/>
      <c r="Q28" s="9"/>
      <c r="R28" s="9"/>
    </row>
    <row r="29" spans="2:18" ht="19.5" customHeight="1" thickTop="1" thickBot="1" x14ac:dyDescent="0.25">
      <c r="B29" s="125"/>
      <c r="C29" s="123" t="s">
        <v>0</v>
      </c>
      <c r="D29" s="94"/>
      <c r="E29" s="122"/>
      <c r="F29" s="122"/>
      <c r="G29" s="122"/>
      <c r="H29" s="122"/>
      <c r="I29" s="122"/>
      <c r="J29" s="120"/>
      <c r="K29" s="120"/>
      <c r="L29" s="157"/>
      <c r="M29" s="119"/>
      <c r="N29" s="179"/>
      <c r="O29" s="128"/>
      <c r="P29" s="127"/>
      <c r="Q29" s="9"/>
      <c r="R29" s="9"/>
    </row>
    <row r="30" spans="2:18" ht="78.75" customHeight="1" thickTop="1" x14ac:dyDescent="0.2">
      <c r="B30" s="89">
        <v>1</v>
      </c>
      <c r="C30" s="124" t="s">
        <v>74</v>
      </c>
      <c r="D30" s="206" t="s">
        <v>89</v>
      </c>
      <c r="E30" s="207"/>
      <c r="F30" s="207"/>
      <c r="G30" s="207"/>
      <c r="H30" s="207"/>
      <c r="I30" s="207"/>
      <c r="J30" s="121" t="s">
        <v>8</v>
      </c>
      <c r="K30" s="121">
        <v>48</v>
      </c>
      <c r="L30" s="150">
        <v>4158000</v>
      </c>
      <c r="M30" s="160">
        <f t="shared" ref="M30:M36" si="0">ROUND(L30*K30,0)</f>
        <v>199584000</v>
      </c>
      <c r="N30" s="180"/>
      <c r="O30" s="138">
        <f t="shared" ref="O30:O36" si="1">ROUND(K30*N30,0)</f>
        <v>0</v>
      </c>
      <c r="P30" s="10"/>
      <c r="Q30" s="9"/>
      <c r="R30" s="9"/>
    </row>
    <row r="31" spans="2:18" ht="94.5" customHeight="1" x14ac:dyDescent="0.2">
      <c r="B31" s="72">
        <v>2</v>
      </c>
      <c r="C31" s="73" t="s">
        <v>79</v>
      </c>
      <c r="D31" s="198" t="s">
        <v>76</v>
      </c>
      <c r="E31" s="199"/>
      <c r="F31" s="199"/>
      <c r="G31" s="199"/>
      <c r="H31" s="199"/>
      <c r="I31" s="199"/>
      <c r="J31" s="147" t="s">
        <v>8</v>
      </c>
      <c r="K31" s="74">
        <v>8</v>
      </c>
      <c r="L31" s="150">
        <v>8694000</v>
      </c>
      <c r="M31" s="140">
        <f t="shared" si="0"/>
        <v>69552000</v>
      </c>
      <c r="N31" s="181"/>
      <c r="O31" s="139">
        <f t="shared" si="1"/>
        <v>0</v>
      </c>
      <c r="P31" s="127"/>
      <c r="Q31" s="9"/>
      <c r="R31" s="9"/>
    </row>
    <row r="32" spans="2:18" ht="98.25" customHeight="1" x14ac:dyDescent="0.2">
      <c r="B32" s="72">
        <v>3</v>
      </c>
      <c r="C32" s="73" t="s">
        <v>78</v>
      </c>
      <c r="D32" s="198" t="s">
        <v>77</v>
      </c>
      <c r="E32" s="199"/>
      <c r="F32" s="199"/>
      <c r="G32" s="199"/>
      <c r="H32" s="199"/>
      <c r="I32" s="199"/>
      <c r="J32" s="147" t="s">
        <v>8</v>
      </c>
      <c r="K32" s="74">
        <v>9</v>
      </c>
      <c r="L32" s="150">
        <v>8555400</v>
      </c>
      <c r="M32" s="160">
        <f t="shared" si="0"/>
        <v>76998600</v>
      </c>
      <c r="N32" s="181"/>
      <c r="O32" s="140">
        <f t="shared" si="1"/>
        <v>0</v>
      </c>
      <c r="P32" s="127"/>
      <c r="Q32" s="9"/>
      <c r="R32" s="9"/>
    </row>
    <row r="33" spans="1:18" ht="27.75" customHeight="1" x14ac:dyDescent="0.2">
      <c r="B33" s="72">
        <v>4</v>
      </c>
      <c r="C33" s="42" t="s">
        <v>73</v>
      </c>
      <c r="D33" s="203" t="s">
        <v>85</v>
      </c>
      <c r="E33" s="204"/>
      <c r="F33" s="204"/>
      <c r="G33" s="204"/>
      <c r="H33" s="204"/>
      <c r="I33" s="204"/>
      <c r="J33" s="147" t="s">
        <v>8</v>
      </c>
      <c r="K33" s="48">
        <v>288</v>
      </c>
      <c r="L33" s="150">
        <v>764800</v>
      </c>
      <c r="M33" s="142">
        <f t="shared" si="0"/>
        <v>220262400</v>
      </c>
      <c r="N33" s="182"/>
      <c r="O33" s="141">
        <f t="shared" si="1"/>
        <v>0</v>
      </c>
      <c r="P33" s="10"/>
      <c r="Q33" s="9"/>
      <c r="R33" s="9"/>
    </row>
    <row r="34" spans="1:18" ht="74.25" customHeight="1" x14ac:dyDescent="0.2">
      <c r="B34" s="72">
        <v>5</v>
      </c>
      <c r="C34" s="42" t="s">
        <v>80</v>
      </c>
      <c r="D34" s="204" t="s">
        <v>75</v>
      </c>
      <c r="E34" s="204"/>
      <c r="F34" s="204"/>
      <c r="G34" s="204"/>
      <c r="H34" s="204"/>
      <c r="I34" s="204"/>
      <c r="J34" s="147" t="s">
        <v>8</v>
      </c>
      <c r="K34" s="48">
        <v>48</v>
      </c>
      <c r="L34" s="150">
        <v>718200</v>
      </c>
      <c r="M34" s="142">
        <f t="shared" si="0"/>
        <v>34473600</v>
      </c>
      <c r="N34" s="181"/>
      <c r="O34" s="142">
        <f t="shared" si="1"/>
        <v>0</v>
      </c>
      <c r="P34" s="127"/>
      <c r="Q34" s="9"/>
      <c r="R34" s="9"/>
    </row>
    <row r="35" spans="1:18" ht="72.75" customHeight="1" x14ac:dyDescent="0.2">
      <c r="B35" s="72">
        <v>6</v>
      </c>
      <c r="C35" s="42" t="s">
        <v>82</v>
      </c>
      <c r="D35" s="203" t="s">
        <v>81</v>
      </c>
      <c r="E35" s="204"/>
      <c r="F35" s="204"/>
      <c r="G35" s="204"/>
      <c r="H35" s="204"/>
      <c r="I35" s="205"/>
      <c r="J35" s="48" t="s">
        <v>8</v>
      </c>
      <c r="K35" s="48">
        <v>54</v>
      </c>
      <c r="L35" s="150">
        <v>743400</v>
      </c>
      <c r="M35" s="140">
        <f t="shared" si="0"/>
        <v>40143600</v>
      </c>
      <c r="N35" s="181"/>
      <c r="O35" s="143">
        <f t="shared" si="1"/>
        <v>0</v>
      </c>
      <c r="P35" s="127"/>
      <c r="Q35" s="9"/>
      <c r="R35" s="9"/>
    </row>
    <row r="36" spans="1:18" ht="69" customHeight="1" thickBot="1" x14ac:dyDescent="0.25">
      <c r="B36" s="84">
        <v>7</v>
      </c>
      <c r="C36" s="86" t="s">
        <v>36</v>
      </c>
      <c r="D36" s="198" t="s">
        <v>86</v>
      </c>
      <c r="E36" s="199"/>
      <c r="F36" s="199"/>
      <c r="G36" s="199"/>
      <c r="H36" s="199"/>
      <c r="I36" s="199"/>
      <c r="J36" s="93" t="s">
        <v>8</v>
      </c>
      <c r="K36" s="93">
        <v>2</v>
      </c>
      <c r="L36" s="151">
        <v>4649400</v>
      </c>
      <c r="M36" s="142">
        <f t="shared" si="0"/>
        <v>9298800</v>
      </c>
      <c r="N36" s="183"/>
      <c r="O36" s="137">
        <f t="shared" si="1"/>
        <v>0</v>
      </c>
      <c r="P36" s="127"/>
      <c r="Q36" s="9"/>
      <c r="R36" s="9"/>
    </row>
    <row r="37" spans="1:18" ht="20.25" customHeight="1" thickTop="1" thickBot="1" x14ac:dyDescent="0.25">
      <c r="B37" s="85"/>
      <c r="C37" s="60"/>
      <c r="D37" s="87"/>
      <c r="E37" s="87"/>
      <c r="F37" s="87"/>
      <c r="G37" s="87"/>
      <c r="H37" s="87"/>
      <c r="I37" s="87"/>
      <c r="J37" s="88"/>
      <c r="K37" s="59"/>
      <c r="L37" s="59"/>
      <c r="M37" s="161"/>
      <c r="N37" s="66"/>
      <c r="O37" s="126"/>
      <c r="P37" s="10"/>
      <c r="Q37" s="9"/>
      <c r="R37" s="9"/>
    </row>
    <row r="38" spans="1:18" ht="14.25" customHeight="1" thickTop="1" x14ac:dyDescent="0.2">
      <c r="A38" s="129"/>
      <c r="B38" s="187" t="s">
        <v>10</v>
      </c>
      <c r="C38" s="187"/>
      <c r="D38" s="187"/>
      <c r="E38" s="187"/>
      <c r="F38" s="187"/>
      <c r="G38" s="187"/>
      <c r="H38" s="187"/>
      <c r="I38" s="187"/>
      <c r="J38" s="187"/>
      <c r="K38" s="188"/>
      <c r="L38" s="162"/>
      <c r="M38" s="171">
        <f>M28+M30+M31+M32+M33+M34+M35+M36</f>
        <v>662701500</v>
      </c>
      <c r="N38" s="168"/>
      <c r="O38" s="174">
        <f>SUM(O28:O36)</f>
        <v>0</v>
      </c>
      <c r="P38" s="11"/>
    </row>
    <row r="39" spans="1:18" ht="12.75" customHeight="1" x14ac:dyDescent="0.2">
      <c r="B39" s="189" t="s">
        <v>11</v>
      </c>
      <c r="C39" s="190"/>
      <c r="D39" s="190"/>
      <c r="E39" s="190"/>
      <c r="F39" s="190"/>
      <c r="G39" s="190"/>
      <c r="H39" s="190"/>
      <c r="I39" s="190"/>
      <c r="J39" s="190"/>
      <c r="K39" s="191"/>
      <c r="L39" s="164">
        <v>0.19</v>
      </c>
      <c r="M39" s="172">
        <f>M38*L39</f>
        <v>125913285</v>
      </c>
      <c r="N39" s="170">
        <v>0.19</v>
      </c>
      <c r="O39" s="176">
        <f>O38*N39</f>
        <v>0</v>
      </c>
    </row>
    <row r="40" spans="1:18" ht="14.25" customHeight="1" thickBot="1" x14ac:dyDescent="0.25">
      <c r="B40" s="189" t="s">
        <v>95</v>
      </c>
      <c r="C40" s="190"/>
      <c r="D40" s="190"/>
      <c r="E40" s="190"/>
      <c r="F40" s="190"/>
      <c r="G40" s="190"/>
      <c r="H40" s="190"/>
      <c r="I40" s="190"/>
      <c r="J40" s="190"/>
      <c r="K40" s="191"/>
      <c r="L40" s="163"/>
      <c r="M40" s="173">
        <f>M38+M39</f>
        <v>788614785</v>
      </c>
      <c r="N40" s="169"/>
      <c r="O40" s="175">
        <f>SUM(O38+O39)</f>
        <v>0</v>
      </c>
      <c r="P40" s="127"/>
      <c r="Q40" s="9"/>
    </row>
    <row r="41" spans="1:18" ht="17.25" customHeight="1" thickTop="1" thickBot="1" x14ac:dyDescent="0.25">
      <c r="B41" s="192"/>
      <c r="C41" s="192"/>
      <c r="D41" s="192"/>
      <c r="E41" s="192"/>
      <c r="F41" s="192"/>
      <c r="G41" s="192"/>
      <c r="H41" s="192"/>
      <c r="I41" s="192"/>
      <c r="J41" s="192"/>
      <c r="K41" s="192"/>
      <c r="L41" s="192"/>
      <c r="M41" s="192"/>
      <c r="N41" s="92"/>
      <c r="O41" s="130"/>
    </row>
    <row r="42" spans="1:18" ht="20.25" customHeight="1" thickTop="1" thickBot="1" x14ac:dyDescent="0.25">
      <c r="A42" s="129"/>
      <c r="B42" s="193" t="s">
        <v>94</v>
      </c>
      <c r="C42" s="193"/>
      <c r="D42" s="193"/>
      <c r="E42" s="193"/>
      <c r="F42" s="193"/>
      <c r="G42" s="193"/>
      <c r="H42" s="193"/>
      <c r="I42" s="193"/>
      <c r="J42" s="193"/>
      <c r="K42" s="193"/>
      <c r="L42" s="152"/>
      <c r="M42" s="166">
        <f>ROUND(G21+M40,0)</f>
        <v>1071385985</v>
      </c>
      <c r="N42" s="167"/>
      <c r="O42" s="177">
        <f>SUM(K21+O40)</f>
        <v>0</v>
      </c>
    </row>
    <row r="43" spans="1:18" ht="13.5" thickTop="1" x14ac:dyDescent="0.2">
      <c r="B43" s="32"/>
      <c r="C43" s="132"/>
      <c r="D43" s="133"/>
      <c r="E43" s="133"/>
      <c r="F43" s="133"/>
      <c r="G43" s="133"/>
      <c r="H43" s="133"/>
      <c r="I43" s="133"/>
      <c r="J43" s="134"/>
      <c r="K43" s="134"/>
      <c r="L43" s="165"/>
      <c r="M43" s="131"/>
      <c r="N43" s="126"/>
      <c r="O43" s="126"/>
    </row>
    <row r="44" spans="1:18" ht="99" customHeight="1" x14ac:dyDescent="0.2">
      <c r="B44" s="195" t="s">
        <v>101</v>
      </c>
      <c r="C44" s="196"/>
      <c r="D44" s="196"/>
      <c r="E44" s="196"/>
      <c r="F44" s="196"/>
      <c r="G44" s="196"/>
      <c r="H44" s="196"/>
      <c r="I44" s="196"/>
      <c r="J44" s="196"/>
      <c r="K44" s="196"/>
      <c r="L44" s="196"/>
      <c r="M44" s="197"/>
      <c r="N44" s="17"/>
    </row>
    <row r="46" spans="1:18" x14ac:dyDescent="0.2">
      <c r="B46" s="186" t="s">
        <v>40</v>
      </c>
      <c r="C46" s="186"/>
      <c r="D46" s="186"/>
      <c r="E46" s="186"/>
      <c r="F46" s="186"/>
      <c r="G46" s="186"/>
      <c r="H46" s="186"/>
      <c r="I46" s="186"/>
      <c r="J46" s="186"/>
      <c r="K46" s="186"/>
      <c r="L46" s="57"/>
    </row>
    <row r="47" spans="1:18" ht="33.75" customHeight="1" x14ac:dyDescent="0.2">
      <c r="B47" s="34"/>
      <c r="C47" s="15"/>
      <c r="D47" s="15"/>
      <c r="M47" s="16" t="s">
        <v>41</v>
      </c>
      <c r="N47" s="34"/>
    </row>
    <row r="48" spans="1:18" ht="30.75" customHeight="1" x14ac:dyDescent="0.2">
      <c r="B48" s="34"/>
      <c r="D48" s="15"/>
      <c r="E48" s="15"/>
      <c r="F48" s="15"/>
      <c r="G48" s="15"/>
      <c r="H48" s="15"/>
    </row>
    <row r="49" spans="2:10" x14ac:dyDescent="0.2">
      <c r="B49" s="194" t="s">
        <v>42</v>
      </c>
      <c r="C49" s="194"/>
      <c r="D49" s="194"/>
      <c r="E49" s="194"/>
      <c r="F49" s="194"/>
      <c r="G49" s="194"/>
      <c r="H49" s="194"/>
      <c r="I49" s="194"/>
      <c r="J49" s="194"/>
    </row>
    <row r="50" spans="2:10" x14ac:dyDescent="0.2">
      <c r="B50" s="186" t="s">
        <v>43</v>
      </c>
      <c r="C50" s="186"/>
      <c r="D50" s="186"/>
      <c r="E50" s="186"/>
      <c r="F50" s="186"/>
      <c r="G50" s="186"/>
      <c r="H50" s="186"/>
      <c r="I50" s="186"/>
    </row>
    <row r="51" spans="2:10" x14ac:dyDescent="0.2">
      <c r="B51" s="57" t="s">
        <v>44</v>
      </c>
      <c r="C51" s="15"/>
      <c r="D51" s="15"/>
      <c r="E51" s="15"/>
      <c r="F51" s="15"/>
      <c r="G51" s="15"/>
      <c r="H51" s="15"/>
    </row>
  </sheetData>
  <sheetProtection sheet="1" objects="1" scenarios="1"/>
  <mergeCells count="51">
    <mergeCell ref="B25:I25"/>
    <mergeCell ref="J25:J26"/>
    <mergeCell ref="K15:M15"/>
    <mergeCell ref="K17:M17"/>
    <mergeCell ref="O25:O26"/>
    <mergeCell ref="N25:N26"/>
    <mergeCell ref="D26:I26"/>
    <mergeCell ref="M25:M26"/>
    <mergeCell ref="B23:C23"/>
    <mergeCell ref="B24:M24"/>
    <mergeCell ref="K25:K26"/>
    <mergeCell ref="L25:L26"/>
    <mergeCell ref="G13:H13"/>
    <mergeCell ref="K21:M21"/>
    <mergeCell ref="I21:J21"/>
    <mergeCell ref="G21:H21"/>
    <mergeCell ref="B20:M20"/>
    <mergeCell ref="B19:M19"/>
    <mergeCell ref="B21:F21"/>
    <mergeCell ref="D35:I35"/>
    <mergeCell ref="D30:I30"/>
    <mergeCell ref="B9:C9"/>
    <mergeCell ref="B2:M2"/>
    <mergeCell ref="D3:M3"/>
    <mergeCell ref="B4:C4"/>
    <mergeCell ref="D4:M4"/>
    <mergeCell ref="B6:M6"/>
    <mergeCell ref="B14:E17"/>
    <mergeCell ref="B11:B12"/>
    <mergeCell ref="C11:M11"/>
    <mergeCell ref="J12:M12"/>
    <mergeCell ref="K16:M16"/>
    <mergeCell ref="J13:M13"/>
    <mergeCell ref="K14:M14"/>
    <mergeCell ref="G12:H12"/>
    <mergeCell ref="D27:I27"/>
    <mergeCell ref="B50:I50"/>
    <mergeCell ref="B38:K38"/>
    <mergeCell ref="B39:K39"/>
    <mergeCell ref="B40:K40"/>
    <mergeCell ref="B41:M41"/>
    <mergeCell ref="B42:K42"/>
    <mergeCell ref="B46:K46"/>
    <mergeCell ref="B49:J49"/>
    <mergeCell ref="B44:M44"/>
    <mergeCell ref="D31:I31"/>
    <mergeCell ref="D32:I32"/>
    <mergeCell ref="D28:I28"/>
    <mergeCell ref="D36:I36"/>
    <mergeCell ref="D33:I33"/>
    <mergeCell ref="D34:I34"/>
  </mergeCells>
  <printOptions horizontalCentered="1"/>
  <pageMargins left="0.31496062992125984" right="0.31496062992125984" top="0.74803149606299213" bottom="0.74803149606299213" header="0.31496062992125984" footer="0.31496062992125984"/>
  <pageSetup scale="36" fitToHeight="1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F0707-8156-4985-A90E-84A90E05C839}">
  <dimension ref="A2:P52"/>
  <sheetViews>
    <sheetView showGridLines="0" view="pageBreakPreview" topLeftCell="A32" zoomScaleNormal="100" zoomScaleSheetLayoutView="100" workbookViewId="0">
      <selection activeCell="L35" sqref="L35"/>
    </sheetView>
  </sheetViews>
  <sheetFormatPr baseColWidth="10" defaultColWidth="11.42578125" defaultRowHeight="12.75" outlineLevelRow="1" x14ac:dyDescent="0.2"/>
  <cols>
    <col min="1" max="1" width="5.42578125" style="27" customWidth="1"/>
    <col min="2" max="2" width="47.140625" style="2" customWidth="1"/>
    <col min="3" max="3" width="29.42578125" style="2" customWidth="1"/>
    <col min="4" max="4" width="10.140625" style="2" customWidth="1"/>
    <col min="5" max="5" width="8.42578125" style="2" customWidth="1"/>
    <col min="6" max="6" width="11.42578125" style="2" customWidth="1"/>
    <col min="7" max="7" width="10.7109375" style="2" customWidth="1"/>
    <col min="8" max="8" width="13.42578125" style="2" customWidth="1"/>
    <col min="9" max="9" width="9.5703125" style="2" customWidth="1"/>
    <col min="10" max="10" width="7.85546875" style="2" customWidth="1"/>
    <col min="11" max="11" width="14.28515625" style="2" customWidth="1"/>
    <col min="12" max="12" width="33.28515625" style="2" customWidth="1"/>
    <col min="13" max="13" width="3.7109375" style="2" customWidth="1"/>
    <col min="14" max="14" width="20.5703125" style="2" customWidth="1"/>
    <col min="15" max="16" width="13.7109375" style="2" bestFit="1" customWidth="1"/>
    <col min="17" max="16384" width="11.42578125" style="2"/>
  </cols>
  <sheetData>
    <row r="2" spans="1:16" s="14" customFormat="1" ht="39.950000000000003" customHeight="1" outlineLevel="1" x14ac:dyDescent="0.2">
      <c r="A2" s="263" t="s">
        <v>2</v>
      </c>
      <c r="B2" s="264"/>
      <c r="C2" s="264"/>
      <c r="D2" s="264"/>
      <c r="E2" s="264"/>
      <c r="F2" s="264"/>
      <c r="G2" s="264"/>
      <c r="H2" s="264"/>
      <c r="I2" s="264"/>
      <c r="J2" s="264"/>
      <c r="K2" s="264"/>
      <c r="L2" s="264"/>
    </row>
    <row r="3" spans="1:16" ht="15.75" x14ac:dyDescent="0.2">
      <c r="A3" s="29"/>
      <c r="B3" s="1"/>
      <c r="C3" s="265"/>
      <c r="D3" s="265"/>
      <c r="E3" s="265"/>
      <c r="F3" s="265"/>
      <c r="G3" s="265"/>
      <c r="H3" s="265"/>
      <c r="I3" s="265"/>
      <c r="J3" s="265"/>
      <c r="K3" s="265"/>
      <c r="L3" s="265"/>
    </row>
    <row r="4" spans="1:16" ht="110.25" customHeight="1" x14ac:dyDescent="0.2">
      <c r="B4" s="49" t="s">
        <v>3</v>
      </c>
      <c r="C4" s="266" t="s">
        <v>45</v>
      </c>
      <c r="D4" s="267"/>
      <c r="E4" s="267"/>
      <c r="F4" s="267"/>
      <c r="G4" s="267"/>
      <c r="H4" s="267"/>
      <c r="I4" s="267"/>
      <c r="J4" s="267"/>
      <c r="K4" s="267"/>
      <c r="L4" s="267"/>
    </row>
    <row r="5" spans="1:16" ht="15.75" customHeight="1" x14ac:dyDescent="0.2">
      <c r="A5" s="3"/>
      <c r="B5" s="3"/>
      <c r="C5" s="3"/>
      <c r="D5" s="3"/>
      <c r="E5" s="3"/>
      <c r="F5" s="3"/>
      <c r="G5" s="3"/>
      <c r="H5" s="3"/>
      <c r="I5" s="3"/>
      <c r="J5" s="3"/>
      <c r="K5" s="3"/>
      <c r="L5" s="3"/>
    </row>
    <row r="6" spans="1:16" ht="15.75" customHeight="1" x14ac:dyDescent="0.2">
      <c r="A6" s="3"/>
      <c r="B6" s="3"/>
      <c r="C6" s="3"/>
      <c r="D6" s="3"/>
      <c r="E6" s="3"/>
      <c r="F6" s="3"/>
      <c r="G6" s="3"/>
      <c r="H6" s="3"/>
      <c r="I6" s="3"/>
      <c r="J6" s="3"/>
      <c r="K6" s="3"/>
    </row>
    <row r="7" spans="1:16" ht="15.75" customHeight="1" x14ac:dyDescent="0.2">
      <c r="A7" s="208" t="s">
        <v>46</v>
      </c>
      <c r="B7" s="208"/>
      <c r="C7" s="208"/>
      <c r="D7" s="208"/>
      <c r="E7" s="208"/>
      <c r="F7" s="208"/>
      <c r="G7" s="208"/>
      <c r="H7" s="208"/>
      <c r="I7" s="208"/>
      <c r="J7" s="208"/>
      <c r="K7" s="208"/>
      <c r="L7" s="208"/>
      <c r="N7" s="10"/>
      <c r="P7" s="9"/>
    </row>
    <row r="8" spans="1:16" ht="13.5" thickBot="1" x14ac:dyDescent="0.25"/>
    <row r="9" spans="1:16" ht="14.25" customHeight="1" thickTop="1" x14ac:dyDescent="0.2">
      <c r="A9" s="256" t="s">
        <v>5</v>
      </c>
      <c r="B9" s="225" t="s">
        <v>13</v>
      </c>
      <c r="C9" s="268"/>
      <c r="D9" s="268"/>
      <c r="E9" s="268"/>
      <c r="F9" s="268"/>
      <c r="G9" s="268"/>
      <c r="H9" s="268"/>
      <c r="I9" s="268"/>
      <c r="J9" s="268"/>
      <c r="K9" s="269"/>
      <c r="L9" s="256" t="s">
        <v>47</v>
      </c>
      <c r="N9" s="10"/>
      <c r="O9" s="9"/>
      <c r="P9" s="9"/>
    </row>
    <row r="10" spans="1:16" ht="13.5" thickBot="1" x14ac:dyDescent="0.25">
      <c r="A10" s="226"/>
      <c r="B10" s="270"/>
      <c r="C10" s="271"/>
      <c r="D10" s="271"/>
      <c r="E10" s="271"/>
      <c r="F10" s="271"/>
      <c r="G10" s="271"/>
      <c r="H10" s="271"/>
      <c r="I10" s="271"/>
      <c r="J10" s="271"/>
      <c r="K10" s="272"/>
      <c r="L10" s="226"/>
      <c r="N10" s="10"/>
      <c r="O10" s="9"/>
      <c r="P10" s="9"/>
    </row>
    <row r="11" spans="1:16" ht="26.25" thickTop="1" x14ac:dyDescent="0.2">
      <c r="A11" s="50">
        <v>1</v>
      </c>
      <c r="B11" s="37" t="s">
        <v>48</v>
      </c>
      <c r="C11" s="273" t="s">
        <v>49</v>
      </c>
      <c r="D11" s="274"/>
      <c r="E11" s="274"/>
      <c r="F11" s="274"/>
      <c r="G11" s="274"/>
      <c r="H11" s="275"/>
      <c r="I11" s="38"/>
      <c r="J11" s="47"/>
      <c r="K11" s="51"/>
      <c r="L11" s="56">
        <v>0</v>
      </c>
      <c r="N11" s="10"/>
      <c r="O11" s="9"/>
      <c r="P11" s="9"/>
    </row>
    <row r="12" spans="1:16" x14ac:dyDescent="0.2">
      <c r="A12" s="276">
        <v>2</v>
      </c>
      <c r="B12" s="277" t="s">
        <v>50</v>
      </c>
      <c r="C12" s="280"/>
      <c r="D12" s="281"/>
      <c r="E12" s="282"/>
      <c r="F12" s="283" t="s">
        <v>14</v>
      </c>
      <c r="G12" s="284"/>
      <c r="H12" s="55">
        <v>0</v>
      </c>
      <c r="I12" s="35"/>
      <c r="J12" s="35"/>
      <c r="K12" s="35"/>
      <c r="L12" s="56">
        <f>H12*L11</f>
        <v>0</v>
      </c>
      <c r="N12" s="20"/>
    </row>
    <row r="13" spans="1:16" x14ac:dyDescent="0.2">
      <c r="A13" s="276"/>
      <c r="B13" s="278"/>
      <c r="C13" s="285"/>
      <c r="D13" s="281"/>
      <c r="E13" s="282"/>
      <c r="F13" s="283" t="s">
        <v>15</v>
      </c>
      <c r="G13" s="286"/>
      <c r="H13" s="55">
        <v>0</v>
      </c>
      <c r="I13" s="35"/>
      <c r="J13" s="35"/>
      <c r="K13" s="35"/>
      <c r="L13" s="56">
        <f>H13*L11</f>
        <v>0</v>
      </c>
      <c r="N13" s="11"/>
    </row>
    <row r="14" spans="1:16" ht="21" customHeight="1" x14ac:dyDescent="0.2">
      <c r="A14" s="276"/>
      <c r="B14" s="278"/>
      <c r="C14" s="287"/>
      <c r="D14" s="288"/>
      <c r="E14" s="289"/>
      <c r="F14" s="283" t="s">
        <v>16</v>
      </c>
      <c r="G14" s="284"/>
      <c r="H14" s="55">
        <v>0</v>
      </c>
      <c r="I14" s="35"/>
      <c r="J14" s="35"/>
      <c r="K14" s="35"/>
      <c r="L14" s="56">
        <f>H14*L11</f>
        <v>0</v>
      </c>
      <c r="N14" s="11"/>
    </row>
    <row r="15" spans="1:16" ht="80.25" customHeight="1" x14ac:dyDescent="0.2">
      <c r="A15" s="276"/>
      <c r="B15" s="279"/>
      <c r="C15" s="285"/>
      <c r="D15" s="281"/>
      <c r="E15" s="282"/>
      <c r="F15" s="290" t="s">
        <v>17</v>
      </c>
      <c r="G15" s="284"/>
      <c r="H15" s="55">
        <v>0.19</v>
      </c>
      <c r="I15" s="40"/>
      <c r="J15" s="40"/>
      <c r="K15" s="40"/>
      <c r="L15" s="56">
        <f>H15*L14</f>
        <v>0</v>
      </c>
      <c r="N15" s="11"/>
    </row>
    <row r="16" spans="1:16" ht="13.5" thickBot="1" x14ac:dyDescent="0.25">
      <c r="A16" s="25"/>
      <c r="B16" s="25"/>
      <c r="C16" s="24"/>
      <c r="D16" s="24"/>
      <c r="E16" s="24"/>
      <c r="F16" s="26"/>
      <c r="G16" s="26"/>
      <c r="H16" s="26"/>
      <c r="I16" s="26"/>
      <c r="J16" s="26"/>
      <c r="K16" s="26"/>
      <c r="L16" s="36"/>
      <c r="N16" s="11"/>
    </row>
    <row r="17" spans="1:16" ht="14.25" customHeight="1" thickTop="1" thickBot="1" x14ac:dyDescent="0.25">
      <c r="A17" s="254" t="s">
        <v>51</v>
      </c>
      <c r="B17" s="193"/>
      <c r="C17" s="193"/>
      <c r="D17" s="193"/>
      <c r="E17" s="193"/>
      <c r="F17" s="193"/>
      <c r="G17" s="193"/>
      <c r="H17" s="255"/>
      <c r="I17" s="39"/>
      <c r="J17" s="39"/>
      <c r="K17" s="39"/>
      <c r="L17" s="18">
        <f>SUM(L11:L16)</f>
        <v>0</v>
      </c>
      <c r="N17" s="10"/>
      <c r="O17" s="9"/>
    </row>
    <row r="18" spans="1:16" ht="22.5" customHeight="1" thickTop="1" thickBot="1" x14ac:dyDescent="0.25">
      <c r="A18" s="291"/>
      <c r="B18" s="292"/>
      <c r="C18" s="292"/>
      <c r="D18" s="292"/>
      <c r="E18" s="292"/>
      <c r="F18" s="292"/>
      <c r="G18" s="292"/>
      <c r="H18" s="292"/>
      <c r="I18" s="292"/>
      <c r="J18" s="292"/>
      <c r="K18" s="292"/>
      <c r="L18" s="293"/>
    </row>
    <row r="19" spans="1:16" ht="15.75" customHeight="1" thickTop="1" thickBot="1" x14ac:dyDescent="0.25">
      <c r="A19" s="231" t="s">
        <v>52</v>
      </c>
      <c r="B19" s="232"/>
      <c r="C19" s="232"/>
      <c r="D19" s="232"/>
      <c r="E19" s="232"/>
      <c r="F19" s="232"/>
      <c r="G19" s="232"/>
      <c r="H19" s="233"/>
      <c r="I19" s="256" t="s">
        <v>19</v>
      </c>
      <c r="J19" s="256" t="s">
        <v>7</v>
      </c>
      <c r="K19" s="256" t="s">
        <v>21</v>
      </c>
      <c r="L19" s="256" t="s">
        <v>53</v>
      </c>
      <c r="N19" s="10"/>
      <c r="O19" s="9"/>
      <c r="P19" s="9"/>
    </row>
    <row r="20" spans="1:16" ht="15.75" customHeight="1" thickTop="1" x14ac:dyDescent="0.2">
      <c r="A20" s="23" t="s">
        <v>22</v>
      </c>
      <c r="B20" s="21" t="s">
        <v>6</v>
      </c>
      <c r="C20" s="268" t="s">
        <v>23</v>
      </c>
      <c r="D20" s="268"/>
      <c r="E20" s="268"/>
      <c r="F20" s="268"/>
      <c r="G20" s="268"/>
      <c r="H20" s="269"/>
      <c r="I20" s="294"/>
      <c r="J20" s="294"/>
      <c r="K20" s="294"/>
      <c r="L20" s="294"/>
      <c r="N20" s="10"/>
      <c r="O20" s="9"/>
      <c r="P20" s="9"/>
    </row>
    <row r="21" spans="1:16" ht="111.75" customHeight="1" x14ac:dyDescent="0.2">
      <c r="A21" s="41">
        <v>1</v>
      </c>
      <c r="B21" s="42" t="s">
        <v>24</v>
      </c>
      <c r="C21" s="204" t="s">
        <v>54</v>
      </c>
      <c r="D21" s="204"/>
      <c r="E21" s="204"/>
      <c r="F21" s="204"/>
      <c r="G21" s="204"/>
      <c r="H21" s="205"/>
      <c r="I21" s="48" t="s">
        <v>8</v>
      </c>
      <c r="J21" s="48">
        <v>7</v>
      </c>
      <c r="K21" s="48"/>
      <c r="L21" s="52">
        <f>J21*K21</f>
        <v>0</v>
      </c>
      <c r="N21" s="10"/>
      <c r="O21" s="9"/>
      <c r="P21" s="9"/>
    </row>
    <row r="22" spans="1:16" ht="82.5" customHeight="1" x14ac:dyDescent="0.2">
      <c r="A22" s="41">
        <v>2</v>
      </c>
      <c r="B22" s="42" t="s">
        <v>25</v>
      </c>
      <c r="C22" s="204" t="s">
        <v>55</v>
      </c>
      <c r="D22" s="204"/>
      <c r="E22" s="204"/>
      <c r="F22" s="204"/>
      <c r="G22" s="204"/>
      <c r="H22" s="205"/>
      <c r="I22" s="48" t="s">
        <v>8</v>
      </c>
      <c r="J22" s="48">
        <v>3</v>
      </c>
      <c r="K22" s="48"/>
      <c r="L22" s="52">
        <f t="shared" ref="L22:L35" si="0">J22*K22</f>
        <v>0</v>
      </c>
      <c r="N22" s="10"/>
      <c r="O22" s="9"/>
      <c r="P22" s="9"/>
    </row>
    <row r="23" spans="1:16" ht="71.25" customHeight="1" x14ac:dyDescent="0.2">
      <c r="A23" s="41">
        <v>3</v>
      </c>
      <c r="B23" s="42" t="s">
        <v>26</v>
      </c>
      <c r="C23" s="204" t="s">
        <v>56</v>
      </c>
      <c r="D23" s="204"/>
      <c r="E23" s="204"/>
      <c r="F23" s="204"/>
      <c r="G23" s="204"/>
      <c r="H23" s="205"/>
      <c r="I23" s="48" t="s">
        <v>8</v>
      </c>
      <c r="J23" s="48">
        <v>1</v>
      </c>
      <c r="K23" s="48"/>
      <c r="L23" s="52">
        <f t="shared" si="0"/>
        <v>0</v>
      </c>
      <c r="N23" s="10"/>
      <c r="O23" s="9"/>
      <c r="P23" s="9"/>
    </row>
    <row r="24" spans="1:16" ht="78" customHeight="1" x14ac:dyDescent="0.2">
      <c r="A24" s="41">
        <v>4</v>
      </c>
      <c r="B24" s="42" t="s">
        <v>27</v>
      </c>
      <c r="C24" s="204" t="s">
        <v>57</v>
      </c>
      <c r="D24" s="204"/>
      <c r="E24" s="204"/>
      <c r="F24" s="204"/>
      <c r="G24" s="204"/>
      <c r="H24" s="205"/>
      <c r="I24" s="48" t="s">
        <v>8</v>
      </c>
      <c r="J24" s="48">
        <v>2</v>
      </c>
      <c r="K24" s="48"/>
      <c r="L24" s="52"/>
      <c r="N24" s="10"/>
      <c r="O24" s="9"/>
      <c r="P24" s="9"/>
    </row>
    <row r="25" spans="1:16" ht="95.25" customHeight="1" x14ac:dyDescent="0.2">
      <c r="A25" s="41">
        <v>5</v>
      </c>
      <c r="B25" s="42" t="s">
        <v>28</v>
      </c>
      <c r="C25" s="204" t="s">
        <v>58</v>
      </c>
      <c r="D25" s="204"/>
      <c r="E25" s="204"/>
      <c r="F25" s="204"/>
      <c r="G25" s="204"/>
      <c r="H25" s="205"/>
      <c r="I25" s="48" t="s">
        <v>8</v>
      </c>
      <c r="J25" s="48">
        <v>1</v>
      </c>
      <c r="K25" s="48"/>
      <c r="L25" s="52">
        <f t="shared" si="0"/>
        <v>0</v>
      </c>
      <c r="N25" s="10"/>
      <c r="O25" s="9"/>
      <c r="P25" s="9"/>
    </row>
    <row r="26" spans="1:16" ht="138" customHeight="1" x14ac:dyDescent="0.2">
      <c r="A26" s="41">
        <v>6</v>
      </c>
      <c r="B26" s="42" t="s">
        <v>29</v>
      </c>
      <c r="C26" s="204" t="s">
        <v>59</v>
      </c>
      <c r="D26" s="204"/>
      <c r="E26" s="204"/>
      <c r="F26" s="204"/>
      <c r="G26" s="204"/>
      <c r="H26" s="205"/>
      <c r="I26" s="48" t="s">
        <v>8</v>
      </c>
      <c r="J26" s="48">
        <v>10</v>
      </c>
      <c r="K26" s="48"/>
      <c r="L26" s="52">
        <f t="shared" si="0"/>
        <v>0</v>
      </c>
      <c r="N26" s="10"/>
      <c r="O26" s="9"/>
      <c r="P26" s="9"/>
    </row>
    <row r="27" spans="1:16" ht="66" customHeight="1" x14ac:dyDescent="0.2">
      <c r="A27" s="41">
        <v>7</v>
      </c>
      <c r="B27" s="42" t="s">
        <v>30</v>
      </c>
      <c r="C27" s="204" t="s">
        <v>31</v>
      </c>
      <c r="D27" s="204"/>
      <c r="E27" s="204"/>
      <c r="F27" s="204"/>
      <c r="G27" s="204"/>
      <c r="H27" s="205"/>
      <c r="I27" s="48" t="s">
        <v>8</v>
      </c>
      <c r="J27" s="48">
        <v>24</v>
      </c>
      <c r="K27" s="48"/>
      <c r="L27" s="52">
        <f t="shared" si="0"/>
        <v>0</v>
      </c>
      <c r="N27" s="10"/>
      <c r="O27" s="9"/>
      <c r="P27" s="9"/>
    </row>
    <row r="28" spans="1:16" ht="96.75" customHeight="1" x14ac:dyDescent="0.2">
      <c r="A28" s="41">
        <v>8</v>
      </c>
      <c r="B28" s="42" t="s">
        <v>32</v>
      </c>
      <c r="C28" s="204" t="s">
        <v>60</v>
      </c>
      <c r="D28" s="204"/>
      <c r="E28" s="204"/>
      <c r="F28" s="204"/>
      <c r="G28" s="204"/>
      <c r="H28" s="205"/>
      <c r="I28" s="48" t="s">
        <v>8</v>
      </c>
      <c r="J28" s="48">
        <v>5</v>
      </c>
      <c r="K28" s="48"/>
      <c r="L28" s="52">
        <f t="shared" si="0"/>
        <v>0</v>
      </c>
      <c r="N28" s="10"/>
      <c r="O28" s="9"/>
      <c r="P28" s="9"/>
    </row>
    <row r="29" spans="1:16" ht="113.25" customHeight="1" x14ac:dyDescent="0.2">
      <c r="A29" s="41">
        <v>9</v>
      </c>
      <c r="B29" s="42" t="s">
        <v>32</v>
      </c>
      <c r="C29" s="204" t="s">
        <v>61</v>
      </c>
      <c r="D29" s="204"/>
      <c r="E29" s="204"/>
      <c r="F29" s="204"/>
      <c r="G29" s="204"/>
      <c r="H29" s="205"/>
      <c r="I29" s="48" t="s">
        <v>8</v>
      </c>
      <c r="J29" s="48">
        <v>10</v>
      </c>
      <c r="K29" s="48"/>
      <c r="L29" s="52">
        <f t="shared" si="0"/>
        <v>0</v>
      </c>
      <c r="N29" s="10"/>
      <c r="O29" s="9"/>
      <c r="P29" s="9"/>
    </row>
    <row r="30" spans="1:16" ht="113.25" customHeight="1" x14ac:dyDescent="0.2">
      <c r="A30" s="41">
        <v>10</v>
      </c>
      <c r="B30" s="42" t="s">
        <v>32</v>
      </c>
      <c r="C30" s="204" t="s">
        <v>62</v>
      </c>
      <c r="D30" s="204"/>
      <c r="E30" s="204"/>
      <c r="F30" s="204"/>
      <c r="G30" s="204"/>
      <c r="H30" s="205"/>
      <c r="I30" s="48" t="s">
        <v>8</v>
      </c>
      <c r="J30" s="48">
        <v>3</v>
      </c>
      <c r="K30" s="48"/>
      <c r="L30" s="52">
        <f t="shared" si="0"/>
        <v>0</v>
      </c>
      <c r="N30" s="10"/>
      <c r="O30" s="9"/>
      <c r="P30" s="9"/>
    </row>
    <row r="31" spans="1:16" ht="84.75" customHeight="1" x14ac:dyDescent="0.2">
      <c r="A31" s="41">
        <v>11</v>
      </c>
      <c r="B31" s="42" t="s">
        <v>33</v>
      </c>
      <c r="C31" s="204" t="s">
        <v>63</v>
      </c>
      <c r="D31" s="204"/>
      <c r="E31" s="204"/>
      <c r="F31" s="204"/>
      <c r="G31" s="204"/>
      <c r="H31" s="205"/>
      <c r="I31" s="48" t="s">
        <v>8</v>
      </c>
      <c r="J31" s="48">
        <v>2</v>
      </c>
      <c r="K31" s="48"/>
      <c r="L31" s="52">
        <f t="shared" si="0"/>
        <v>0</v>
      </c>
      <c r="N31" s="10"/>
      <c r="O31" s="9"/>
      <c r="P31" s="9"/>
    </row>
    <row r="32" spans="1:16" ht="115.5" customHeight="1" x14ac:dyDescent="0.2">
      <c r="A32" s="41">
        <v>12</v>
      </c>
      <c r="B32" s="42" t="s">
        <v>34</v>
      </c>
      <c r="C32" s="204" t="s">
        <v>64</v>
      </c>
      <c r="D32" s="204"/>
      <c r="E32" s="204"/>
      <c r="F32" s="204"/>
      <c r="G32" s="204"/>
      <c r="H32" s="205"/>
      <c r="I32" s="48" t="s">
        <v>8</v>
      </c>
      <c r="J32" s="48">
        <v>2</v>
      </c>
      <c r="K32" s="48"/>
      <c r="L32" s="52">
        <f t="shared" si="0"/>
        <v>0</v>
      </c>
      <c r="N32" s="10"/>
      <c r="O32" s="9"/>
      <c r="P32" s="9"/>
    </row>
    <row r="33" spans="1:16" x14ac:dyDescent="0.2">
      <c r="A33" s="41">
        <v>13</v>
      </c>
      <c r="B33" s="42" t="s">
        <v>35</v>
      </c>
      <c r="C33" s="204" t="s">
        <v>65</v>
      </c>
      <c r="D33" s="204"/>
      <c r="E33" s="204"/>
      <c r="F33" s="204"/>
      <c r="G33" s="204"/>
      <c r="H33" s="205"/>
      <c r="I33" s="48" t="s">
        <v>8</v>
      </c>
      <c r="J33" s="48">
        <v>6</v>
      </c>
      <c r="K33" s="48"/>
      <c r="L33" s="52">
        <f t="shared" si="0"/>
        <v>0</v>
      </c>
      <c r="N33" s="10"/>
      <c r="O33" s="9"/>
      <c r="P33" s="9"/>
    </row>
    <row r="34" spans="1:16" ht="115.5" customHeight="1" x14ac:dyDescent="0.2">
      <c r="A34" s="41">
        <v>14</v>
      </c>
      <c r="B34" s="42" t="s">
        <v>38</v>
      </c>
      <c r="C34" s="204" t="s">
        <v>66</v>
      </c>
      <c r="D34" s="204"/>
      <c r="E34" s="204"/>
      <c r="F34" s="204"/>
      <c r="G34" s="204"/>
      <c r="H34" s="205"/>
      <c r="I34" s="48" t="s">
        <v>8</v>
      </c>
      <c r="J34" s="48">
        <v>4</v>
      </c>
      <c r="K34" s="48"/>
      <c r="L34" s="52">
        <f t="shared" ref="L34" si="1">J34*K34</f>
        <v>0</v>
      </c>
      <c r="N34" s="10"/>
      <c r="O34" s="9"/>
      <c r="P34" s="9"/>
    </row>
    <row r="35" spans="1:16" ht="115.5" customHeight="1" x14ac:dyDescent="0.2">
      <c r="A35" s="41">
        <v>15</v>
      </c>
      <c r="B35" s="42" t="s">
        <v>37</v>
      </c>
      <c r="C35" s="204" t="s">
        <v>39</v>
      </c>
      <c r="D35" s="204"/>
      <c r="E35" s="204"/>
      <c r="F35" s="204"/>
      <c r="G35" s="204"/>
      <c r="H35" s="205"/>
      <c r="I35" s="48" t="s">
        <v>8</v>
      </c>
      <c r="J35" s="48">
        <v>1</v>
      </c>
      <c r="K35" s="48"/>
      <c r="L35" s="52">
        <f t="shared" si="0"/>
        <v>0</v>
      </c>
      <c r="N35" s="10"/>
      <c r="O35" s="9"/>
      <c r="P35" s="9"/>
    </row>
    <row r="36" spans="1:16" ht="13.5" thickBot="1" x14ac:dyDescent="0.25">
      <c r="A36" s="30"/>
      <c r="B36" s="28"/>
      <c r="C36" s="4"/>
      <c r="D36" s="297"/>
      <c r="E36" s="297"/>
      <c r="F36" s="297"/>
      <c r="G36" s="297"/>
      <c r="H36" s="298"/>
      <c r="I36" s="43"/>
      <c r="J36" s="43"/>
      <c r="K36" s="43"/>
      <c r="L36" s="53"/>
      <c r="N36" s="11"/>
    </row>
    <row r="37" spans="1:16" ht="14.25" customHeight="1" thickTop="1" thickBot="1" x14ac:dyDescent="0.25">
      <c r="A37" s="254" t="s">
        <v>1</v>
      </c>
      <c r="B37" s="193"/>
      <c r="C37" s="193"/>
      <c r="D37" s="193"/>
      <c r="E37" s="193"/>
      <c r="F37" s="193"/>
      <c r="G37" s="193"/>
      <c r="H37" s="255"/>
      <c r="I37" s="44"/>
      <c r="J37" s="46"/>
      <c r="K37" s="46"/>
      <c r="L37" s="54">
        <f>SUM(L21:L35)</f>
        <v>0</v>
      </c>
      <c r="N37" s="11"/>
    </row>
    <row r="38" spans="1:16" ht="14.25" thickTop="1" thickBot="1" x14ac:dyDescent="0.25">
      <c r="A38" s="254" t="s">
        <v>11</v>
      </c>
      <c r="B38" s="193"/>
      <c r="C38" s="193"/>
      <c r="D38" s="193"/>
      <c r="E38" s="193"/>
      <c r="F38" s="193"/>
      <c r="G38" s="193"/>
      <c r="H38" s="255"/>
      <c r="I38" s="45">
        <v>0.19</v>
      </c>
      <c r="J38" s="12"/>
      <c r="K38" s="12"/>
      <c r="L38" s="54">
        <f>L37*I38</f>
        <v>0</v>
      </c>
    </row>
    <row r="39" spans="1:16" ht="14.25" thickTop="1" thickBot="1" x14ac:dyDescent="0.25">
      <c r="A39" s="31"/>
      <c r="B39" s="5"/>
      <c r="C39" s="6"/>
      <c r="D39" s="6"/>
      <c r="E39" s="7"/>
      <c r="F39" s="8"/>
      <c r="G39" s="22"/>
      <c r="H39" s="22"/>
      <c r="I39" s="22"/>
      <c r="J39" s="22"/>
      <c r="K39" s="22"/>
      <c r="L39" s="13"/>
      <c r="N39" s="11"/>
    </row>
    <row r="40" spans="1:16" ht="14.25" customHeight="1" thickTop="1" thickBot="1" x14ac:dyDescent="0.25">
      <c r="A40" s="254" t="s">
        <v>67</v>
      </c>
      <c r="B40" s="193"/>
      <c r="C40" s="193"/>
      <c r="D40" s="193"/>
      <c r="E40" s="193"/>
      <c r="F40" s="193"/>
      <c r="G40" s="193"/>
      <c r="H40" s="255"/>
      <c r="I40" s="39"/>
      <c r="J40" s="39"/>
      <c r="K40" s="39"/>
      <c r="L40" s="18">
        <f>SUM(L37:L38)</f>
        <v>0</v>
      </c>
      <c r="N40" s="10"/>
      <c r="O40" s="9"/>
    </row>
    <row r="41" spans="1:16" ht="17.25" customHeight="1" thickTop="1" thickBot="1" x14ac:dyDescent="0.25">
      <c r="A41" s="291"/>
      <c r="B41" s="292"/>
      <c r="C41" s="292"/>
      <c r="D41" s="292"/>
      <c r="E41" s="292"/>
      <c r="F41" s="292"/>
      <c r="G41" s="292"/>
      <c r="H41" s="292"/>
      <c r="I41" s="292"/>
      <c r="J41" s="292"/>
      <c r="K41" s="292"/>
      <c r="L41" s="293"/>
    </row>
    <row r="42" spans="1:16" ht="14.25" customHeight="1" thickTop="1" thickBot="1" x14ac:dyDescent="0.25">
      <c r="A42" s="254" t="s">
        <v>68</v>
      </c>
      <c r="B42" s="193"/>
      <c r="C42" s="193"/>
      <c r="D42" s="193"/>
      <c r="E42" s="193"/>
      <c r="F42" s="193"/>
      <c r="G42" s="193"/>
      <c r="H42" s="255"/>
      <c r="I42" s="39"/>
      <c r="J42" s="39"/>
      <c r="K42" s="39"/>
      <c r="L42" s="19">
        <f>L17+L40</f>
        <v>0</v>
      </c>
    </row>
    <row r="43" spans="1:16" ht="13.5" thickTop="1" x14ac:dyDescent="0.2">
      <c r="A43" s="32"/>
      <c r="B43" s="11"/>
    </row>
    <row r="44" spans="1:16" ht="96" customHeight="1" x14ac:dyDescent="0.2">
      <c r="A44" s="295" t="s">
        <v>69</v>
      </c>
      <c r="B44" s="296"/>
      <c r="C44" s="296"/>
      <c r="D44" s="296"/>
      <c r="E44" s="296"/>
      <c r="F44" s="296"/>
      <c r="G44" s="296"/>
      <c r="H44" s="296"/>
      <c r="I44" s="296"/>
      <c r="J44" s="296"/>
      <c r="K44" s="296"/>
      <c r="L44" s="296"/>
    </row>
    <row r="45" spans="1:16" ht="22.5" customHeight="1" x14ac:dyDescent="0.2">
      <c r="A45" s="33"/>
      <c r="B45" s="17"/>
      <c r="C45" s="17"/>
      <c r="D45" s="17"/>
      <c r="E45" s="17"/>
      <c r="F45" s="17"/>
      <c r="G45" s="17"/>
      <c r="H45" s="17"/>
      <c r="I45" s="17"/>
      <c r="J45" s="17"/>
      <c r="K45" s="17"/>
      <c r="L45" s="17"/>
    </row>
    <row r="47" spans="1:16" x14ac:dyDescent="0.2">
      <c r="A47" s="186" t="s">
        <v>40</v>
      </c>
      <c r="B47" s="186"/>
      <c r="C47" s="186"/>
      <c r="D47" s="186"/>
      <c r="E47" s="186"/>
      <c r="F47" s="186"/>
      <c r="G47" s="186"/>
    </row>
    <row r="48" spans="1:16" x14ac:dyDescent="0.2">
      <c r="A48" s="34"/>
      <c r="B48" s="15"/>
      <c r="C48" s="15"/>
      <c r="L48" s="16" t="s">
        <v>41</v>
      </c>
    </row>
    <row r="49" spans="1:7" x14ac:dyDescent="0.2">
      <c r="A49" s="299" t="s">
        <v>70</v>
      </c>
      <c r="B49" s="299"/>
      <c r="C49" s="299"/>
      <c r="D49" s="299"/>
      <c r="E49" s="299"/>
    </row>
    <row r="50" spans="1:7" x14ac:dyDescent="0.2">
      <c r="A50" s="186" t="s">
        <v>42</v>
      </c>
      <c r="B50" s="186"/>
      <c r="C50" s="186"/>
      <c r="D50" s="186"/>
      <c r="E50" s="186"/>
      <c r="F50" s="186"/>
      <c r="G50" s="186"/>
    </row>
    <row r="51" spans="1:7" x14ac:dyDescent="0.2">
      <c r="A51" s="186" t="s">
        <v>43</v>
      </c>
      <c r="B51" s="186"/>
      <c r="C51" s="186"/>
      <c r="D51" s="186"/>
      <c r="E51" s="186"/>
      <c r="F51" s="186"/>
      <c r="G51" s="186"/>
    </row>
    <row r="52" spans="1:7" x14ac:dyDescent="0.2">
      <c r="A52" s="186" t="s">
        <v>44</v>
      </c>
      <c r="B52" s="186"/>
      <c r="C52" s="186"/>
      <c r="D52" s="186"/>
      <c r="E52" s="186"/>
      <c r="F52" s="186"/>
      <c r="G52" s="186"/>
    </row>
  </sheetData>
  <mergeCells count="53">
    <mergeCell ref="A47:G47"/>
    <mergeCell ref="A50:G50"/>
    <mergeCell ref="A51:G51"/>
    <mergeCell ref="A52:G52"/>
    <mergeCell ref="A49:E49"/>
    <mergeCell ref="A40:H40"/>
    <mergeCell ref="A41:L41"/>
    <mergeCell ref="A42:H42"/>
    <mergeCell ref="A44:L44"/>
    <mergeCell ref="C25:H25"/>
    <mergeCell ref="A37:H37"/>
    <mergeCell ref="A38:H38"/>
    <mergeCell ref="C28:H28"/>
    <mergeCell ref="C30:H30"/>
    <mergeCell ref="C34:H34"/>
    <mergeCell ref="C32:H32"/>
    <mergeCell ref="C33:H33"/>
    <mergeCell ref="C35:H35"/>
    <mergeCell ref="D36:H36"/>
    <mergeCell ref="C29:H29"/>
    <mergeCell ref="C31:H31"/>
    <mergeCell ref="C21:H21"/>
    <mergeCell ref="C22:H22"/>
    <mergeCell ref="C23:H23"/>
    <mergeCell ref="C26:H26"/>
    <mergeCell ref="C27:H27"/>
    <mergeCell ref="C24:H24"/>
    <mergeCell ref="A17:H17"/>
    <mergeCell ref="A18:L18"/>
    <mergeCell ref="A19:H19"/>
    <mergeCell ref="I19:I20"/>
    <mergeCell ref="J19:J20"/>
    <mergeCell ref="K19:K20"/>
    <mergeCell ref="C20:H20"/>
    <mergeCell ref="L19:L20"/>
    <mergeCell ref="C11:H11"/>
    <mergeCell ref="A12:A15"/>
    <mergeCell ref="B12:B15"/>
    <mergeCell ref="C12:E12"/>
    <mergeCell ref="F12:G12"/>
    <mergeCell ref="C13:E13"/>
    <mergeCell ref="F13:G13"/>
    <mergeCell ref="C14:E14"/>
    <mergeCell ref="F14:G14"/>
    <mergeCell ref="C15:E15"/>
    <mergeCell ref="F15:G15"/>
    <mergeCell ref="A2:L2"/>
    <mergeCell ref="C3:L3"/>
    <mergeCell ref="C4:L4"/>
    <mergeCell ref="A7:L7"/>
    <mergeCell ref="A9:A10"/>
    <mergeCell ref="L9:L10"/>
    <mergeCell ref="B9:K10"/>
  </mergeCells>
  <printOptions horizontalCentered="1"/>
  <pageMargins left="0.31496062992125984" right="0.31496062992125984" top="0.74803149606299213" bottom="0.74803149606299213" header="0.31496062992125984" footer="0.31496062992125984"/>
  <pageSetup scale="5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COT. CAFETERIA</vt:lpstr>
      <vt:lpstr>FORMATO BTA SUR</vt:lpstr>
      <vt:lpstr>'FORMATO BTA SUR'!Área_de_impresión</vt:lpstr>
      <vt:lpstr>'FORMATO COT.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hgomez</dc:creator>
  <cp:keywords/>
  <dc:description/>
  <cp:lastModifiedBy>Alejandra Maria Iguaran Loaiza</cp:lastModifiedBy>
  <cp:revision/>
  <cp:lastPrinted>2026-03-17T17:12:06Z</cp:lastPrinted>
  <dcterms:created xsi:type="dcterms:W3CDTF">2009-10-19T17:35:22Z</dcterms:created>
  <dcterms:modified xsi:type="dcterms:W3CDTF">2026-05-26T14:23:29Z</dcterms:modified>
  <cp:category/>
  <cp:contentStatus/>
</cp:coreProperties>
</file>