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06. LAN\SIED\"/>
    </mc:Choice>
  </mc:AlternateContent>
  <xr:revisionPtr revIDLastSave="0" documentId="13_ncr:1_{BB48EB59-AEF9-45A0-AAA7-126D0D9027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_FilterDatabase" localSheetId="0" hidden="1">Hoja1!$A$3:$W$12</definedName>
    <definedName name="_xlnm.Print_Area" localSheetId="0">Hoja1!$A$1:$W$12</definedName>
    <definedName name="Print_Area" localSheetId="0">Hoja1!$A$1:$W$9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11" i="1" l="1"/>
  <c r="Q11" i="1" s="1"/>
  <c r="J11" i="1"/>
  <c r="K11" i="1" s="1"/>
  <c r="Q10" i="1"/>
  <c r="J10" i="1"/>
  <c r="K10" i="1" s="1"/>
  <c r="A7" i="1"/>
  <c r="A8" i="1" s="1"/>
  <c r="A9" i="1" s="1"/>
  <c r="P9" i="1" l="1"/>
  <c r="Q9" i="1" s="1"/>
  <c r="J9" i="1"/>
  <c r="K9" i="1" s="1"/>
  <c r="P8" i="1"/>
  <c r="Q8" i="1" s="1"/>
  <c r="J8" i="1"/>
  <c r="K8" i="1" s="1"/>
  <c r="P7" i="1"/>
  <c r="Q7" i="1" s="1"/>
  <c r="P6" i="1"/>
  <c r="Q6" i="1" s="1"/>
  <c r="P12" i="1"/>
  <c r="Q12" i="1" s="1"/>
  <c r="J7" i="1"/>
  <c r="K7" i="1" s="1"/>
  <c r="J6" i="1"/>
  <c r="K6" i="1" s="1"/>
  <c r="J12" i="1"/>
  <c r="K12" i="1" s="1"/>
</calcChain>
</file>

<file path=xl/sharedStrings.xml><?xml version="1.0" encoding="utf-8"?>
<sst xmlns="http://schemas.openxmlformats.org/spreadsheetml/2006/main" count="129" uniqueCount="86">
  <si>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</si>
  <si>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</si>
  <si>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</si>
  <si>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</si>
  <si>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</si>
  <si>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</si>
  <si>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</si>
  <si>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</si>
  <si>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</si>
  <si>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</si>
  <si>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</si>
  <si>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</si>
  <si>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</si>
  <si>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</si>
  <si>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</si>
  <si>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</si>
  <si>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</si>
  <si>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</si>
  <si>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</si>
  <si>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</si>
  <si>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</si>
  <si>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</si>
  <si>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Interno</t>
  </si>
  <si>
    <t>Especifico</t>
  </si>
  <si>
    <t>Entidad Estatal</t>
  </si>
  <si>
    <t>Contratista</t>
  </si>
  <si>
    <t>Si</t>
  </si>
  <si>
    <t>Externo</t>
  </si>
  <si>
    <t>Ejecucion</t>
  </si>
  <si>
    <t>Medio</t>
  </si>
  <si>
    <t>Bajo</t>
  </si>
  <si>
    <t xml:space="preserve">Durante la ejecucion del contrato </t>
  </si>
  <si>
    <t xml:space="preserve">En forma permanente </t>
  </si>
  <si>
    <t>Operacional</t>
  </si>
  <si>
    <t>Alto</t>
  </si>
  <si>
    <t xml:space="preserve">Antes de la terminacion del plazo contractual </t>
  </si>
  <si>
    <t>General</t>
  </si>
  <si>
    <t>Contratista100%</t>
  </si>
  <si>
    <t>Entidad Estatal100%</t>
  </si>
  <si>
    <t>Selección</t>
  </si>
  <si>
    <t>Planeacion</t>
  </si>
  <si>
    <t xml:space="preserve">TABLA   1- MATRIZ DE RIESGO </t>
  </si>
  <si>
    <t>Extremo</t>
  </si>
  <si>
    <t>Economico</t>
  </si>
  <si>
    <t>Durante la evaluación de las ofertas</t>
  </si>
  <si>
    <t>Antes de la adjudicación</t>
  </si>
  <si>
    <t>Verificación por parte del comité evaluador</t>
  </si>
  <si>
    <t>En el término de evaluación de las ofertas</t>
  </si>
  <si>
    <t>Deficiencias en la estructuración de la necesidad en la etapa precontractual</t>
  </si>
  <si>
    <t>Entidad Estata100%</t>
  </si>
  <si>
    <t>Durante la etapa de planeación</t>
  </si>
  <si>
    <t>Durante la elaboración de la versión final del estudio previo</t>
  </si>
  <si>
    <t>Errores en el  proceso de evaluación de las propuestas.</t>
  </si>
  <si>
    <t xml:space="preserve">* Demoras en la adjudicación del contrato
* Adjudicación equivocada del contrato
* Sanciones disciplinarias a servidores públicos
* Procesos jurídicos en contra del Ministerio
</t>
  </si>
  <si>
    <t>Etapa de evaluación</t>
  </si>
  <si>
    <t>Durante el proceso de evaluación de propuestas</t>
  </si>
  <si>
    <t>En el término de evaluación por parte del comité</t>
  </si>
  <si>
    <t xml:space="preserve">Análisis insuficiente de los valores de referencia del estudio del mercado por parte del proponente </t>
  </si>
  <si>
    <t>Relizar la correcta verificación  de los varlores de referencia previo a la presentación de la oferta económica.</t>
  </si>
  <si>
    <t xml:space="preserve">Presentación de la oferta económica con valores superiores a los valores de referencia </t>
  </si>
  <si>
    <t xml:space="preserve"> Definir con el equipo técnico las caracteristicas técnicas que definen la necesidad de la entidad, atendiendo las observaciones que puedan recibirse durante el estudio de mercado</t>
  </si>
  <si>
    <t>*Reuniones del comité evaluador para revisar de manera conjunta y detallada las ofertas recibidas en el desarrollo del proceso de selección a fin de verificar el cumplimiento de todas las regalas establecidas</t>
  </si>
  <si>
    <t xml:space="preserve">Desde la planeación </t>
  </si>
  <si>
    <t>Monitoreo y Control por parte del área solicitante de la contratación</t>
  </si>
  <si>
    <t>1. Hallazgos o sanciones de orden disciplinario, penal y fiscal.
2. Incumplimiento de contrato.
3. Detrimento patrimonial
4. Afectación en la calidad de los productos,  servicios y obra pública.
5. Demandas
6. Incumplimientos normativos</t>
  </si>
  <si>
    <t xml:space="preserve">El proponente deberá tener en cuenta y de conformidad con la necesidad de la entidad la posible variación de la TRM, u otros factores del mercado, para proyectar su oferta económica, teniendo en cuenta los plazos definidos en el proceso de selección tales como: la planeación, etapa de presentación de la propuesta y la eventual ejecución del contrato.
</t>
  </si>
  <si>
    <t>Proponente100%</t>
  </si>
  <si>
    <t xml:space="preserve">Reasignar la supervisión y presentar informe  a la oficina de control interno disciplinario. </t>
  </si>
  <si>
    <t>Incremento en el valor de los bienes y servicios</t>
  </si>
  <si>
    <t xml:space="preserve">Inadecuada supervisión de contratos de adquisición de bienes, y servicios </t>
  </si>
  <si>
    <t xml:space="preserve">Desde la planeación y hasta la presentación de la oferta </t>
  </si>
  <si>
    <t xml:space="preserve">Monitoreo permanente por parte del contratista, quien deberá informar al Ministerio. </t>
  </si>
  <si>
    <t>50% contratista - 50% contratante</t>
  </si>
  <si>
    <t>No</t>
  </si>
  <si>
    <t>Contratista y Supervisor</t>
  </si>
  <si>
    <t>*Adquisición de un a solución  que no cumple con los verdaderos requerimientos y especificaciones  de la entidad, o a precios que no son de mercado
* El proceso puede quedar desierto o revocarse</t>
  </si>
  <si>
    <t xml:space="preserve">No cumplimiento de las especificaciones técnicas, conforme lo estipula la ficha técnica </t>
  </si>
  <si>
    <t>verificación previa de cumplimiento técnico en la etapa de evaluación de ofertas, exigencia y certificaciones del fabricante</t>
  </si>
  <si>
    <t>Fluctuación de los precios de la renovación a adquirir</t>
  </si>
  <si>
    <t>Retrasos en la entrega por parte del fabricante o proveedor</t>
  </si>
  <si>
    <t>Atrasos en el cronograma del contrato, prórrogas, afectación a la continuidad de servicios tecnológicos y posibles sobrecostos administrativos.</t>
  </si>
  <si>
    <t>Exigir cronograma detallado de suministro, certificación de disponibilidad del fabricante, cláusulas de penalidades por retraso y seguimiento periódico al plan de entregas.</t>
  </si>
  <si>
    <t>Renovar los componentes tecnológicos y servicio de mantenimiento, soporte técnico y actualización, para las soluciones de comunicaciones unificadas y para equipos activos y de gestión de área local en la infraestructura tecnológica LAN del Ministerio de Hacienda y Crédito Público.</t>
  </si>
  <si>
    <r>
      <t xml:space="preserve">Monitoreo y Control por parte del  </t>
    </r>
    <r>
      <rPr>
        <sz val="8"/>
        <rFont val="Calibri"/>
        <family val="2"/>
        <scheme val="minor"/>
      </rPr>
      <t>supervisor del Contrato</t>
    </r>
  </si>
  <si>
    <r>
      <t xml:space="preserve">Monitoreo y Control por parte del </t>
    </r>
    <r>
      <rPr>
        <sz val="8"/>
        <rFont val="Calibri"/>
        <family val="2"/>
        <scheme val="minor"/>
      </rPr>
      <t>Supervisor del Contrato</t>
    </r>
  </si>
  <si>
    <r>
      <t>Retrasos en la puesta en operación de los</t>
    </r>
    <r>
      <rPr>
        <sz val="8"/>
        <color rgb="FFFF0000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>equipos</t>
    </r>
    <r>
      <rPr>
        <sz val="8"/>
        <color theme="1"/>
        <rFont val="Calibri"/>
        <family val="2"/>
        <scheme val="minor"/>
      </rPr>
      <t xml:space="preserve"> afectación a la disponibilidad, seguridad y desempeño de los servicios tecnológicos del Ministerio.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</si>
</sst>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Arial"/>
      <family val="2"/>
    </font>
    <font>
      <sz val="12"/>
      <color theme="1"/>
      <name val="Calibri"/>
      <family val="2"/>
      <scheme val="minor"/>
    </font>
    <font>
      <sz val="8"/>
      <color rgb="FFFFFFFF"/>
      <name val="Arial"/>
      <family val="2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4E4D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/>
      <right/>
      <top/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 style="thin">
        <color indexed="64"/>
      </right>
      <top/>
      <bottom style="medium">
        <color rgb="FFA6A6A6"/>
      </bottom>
      <diagonal/>
    </border>
    <border>
      <left style="medium">
        <color rgb="FFA6A6A6"/>
      </left>
      <right style="thin">
        <color indexed="64"/>
      </right>
      <top style="medium">
        <color rgb="FFA6A6A6"/>
      </top>
      <bottom/>
      <diagonal/>
    </border>
    <border>
      <left style="medium">
        <color rgb="FFA6A6A6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A6A6A6"/>
      </right>
      <top/>
      <bottom/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vertical="center" wrapText="1"/>
    </xf>
    <xf numFmtId="0" fontId="1" fillId="4" borderId="1" xfId="0" applyFont="1" applyFill="1" applyBorder="1" applyAlignment="1">
      <alignment vertical="center"/>
    </xf>
    <xf numFmtId="0" fontId="0" fillId="5" borderId="0" xfId="0" applyFill="1"/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 wrapText="1"/>
    </xf>
    <xf numFmtId="0" fontId="0" fillId="4" borderId="0" xfId="0" applyFill="1"/>
    <xf numFmtId="0" fontId="1" fillId="4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textRotation="90" wrapText="1"/>
    </xf>
    <xf numFmtId="0" fontId="4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63C9BDE6-4D47-484B-929F-BC47554AAA52}"/>
  </cellStyles>
  <dxfs count="8">
    <dxf>
      <font>
        <color theme="0"/>
      </font>
      <fill>
        <patternFill>
          <bgColor rgb="FF9F1A3F"/>
        </patternFill>
      </fill>
    </dxf>
    <dxf>
      <fill>
        <patternFill>
          <bgColor rgb="FFF78D22"/>
        </patternFill>
      </fill>
    </dxf>
    <dxf>
      <fill>
        <patternFill>
          <bgColor rgb="FFF8D834"/>
        </patternFill>
      </fill>
    </dxf>
    <dxf>
      <font>
        <color theme="0"/>
      </font>
      <fill>
        <patternFill>
          <bgColor rgb="FF036535"/>
        </patternFill>
      </fill>
    </dxf>
    <dxf>
      <font>
        <color theme="0"/>
      </font>
      <fill>
        <patternFill>
          <bgColor rgb="FF036535"/>
        </patternFill>
      </fill>
    </dxf>
    <dxf>
      <fill>
        <patternFill>
          <bgColor rgb="FFF8D834"/>
        </patternFill>
      </fill>
    </dxf>
    <dxf>
      <fill>
        <patternFill>
          <bgColor rgb="FFF78D22"/>
        </patternFill>
      </fill>
    </dxf>
    <dxf>
      <font>
        <color theme="0"/>
      </font>
      <fill>
        <patternFill>
          <bgColor rgb="FF9F1A3F"/>
        </patternFill>
      </fill>
    </dxf>
  </dxfs>
  <tableStyles count="0" defaultTableStyle="TableStyleMedium9" defaultPivotStyle="PivotStyleLight16"/>
  <colors>
    <mruColors>
      <color rgb="FF036535"/>
      <color rgb="FFF8D834"/>
      <color rgb="FFF78D22"/>
      <color rgb="FF9F1A3F"/>
      <color rgb="FF007600"/>
      <color rgb="FF0080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107155</xdr:colOff>
      <xdr:row>25</xdr:row>
      <xdr:rowOff>35719</xdr:rowOff>
    </xdr:from>
    <xdr:to>
      <xdr:col>12</xdr:col>
      <xdr:colOff>540543</xdr:colOff>
      <xdr:row>49</xdr:row>
      <xdr:rowOff>54768</xdr:rowOff>
    </xdr:to>
    <xdr:pic>
      <xdr:nvPicPr>
        <xdr:cNvPr id="1289" name="3 Imagen">
          <a:extLst>
            <a:ext uri="{FF2B5EF4-FFF2-40B4-BE49-F238E27FC236}">
              <a16:creationId xmlns:a16="http://schemas.microsoft.com/office/drawing/2014/main" id="{5623AD1A-EACE-445B-83F0-1BAAEB405A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155" y="24705469"/>
          <a:ext cx="8482013" cy="4591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500062</xdr:colOff>
      <xdr:row>13</xdr:row>
      <xdr:rowOff>176213</xdr:rowOff>
    </xdr:from>
    <xdr:to>
      <xdr:col>20</xdr:col>
      <xdr:colOff>257103</xdr:colOff>
      <xdr:row>25</xdr:row>
      <xdr:rowOff>61914</xdr:rowOff>
    </xdr:to>
    <xdr:pic>
      <xdr:nvPicPr>
        <xdr:cNvPr id="1287" name="2 Imagen">
          <a:extLst>
            <a:ext uri="{FF2B5EF4-FFF2-40B4-BE49-F238E27FC236}">
              <a16:creationId xmlns:a16="http://schemas.microsoft.com/office/drawing/2014/main" id="{1D980A1D-91B5-4447-8C90-EF8D5F181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69656" y="21702713"/>
          <a:ext cx="7666038" cy="30289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130969</xdr:colOff>
      <xdr:row>13</xdr:row>
      <xdr:rowOff>107156</xdr:rowOff>
    </xdr:from>
    <xdr:to>
      <xdr:col>5</xdr:col>
      <xdr:colOff>954882</xdr:colOff>
      <xdr:row>24</xdr:row>
      <xdr:rowOff>107157</xdr:rowOff>
    </xdr:to>
    <xdr:pic>
      <xdr:nvPicPr>
        <xdr:cNvPr id="1288" name="1 Imagen">
          <a:extLst>
            <a:ext uri="{FF2B5EF4-FFF2-40B4-BE49-F238E27FC236}">
              <a16:creationId xmlns:a16="http://schemas.microsoft.com/office/drawing/2014/main" id="{8C047C3F-7DED-4778-B8EE-96BF8C8A72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69" y="21633656"/>
          <a:ext cx="3931444" cy="29527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27782</xdr:colOff>
      <xdr:row>32</xdr:row>
      <xdr:rowOff>51595</xdr:rowOff>
    </xdr:from>
    <xdr:to>
      <xdr:col>20</xdr:col>
      <xdr:colOff>387704</xdr:colOff>
      <xdr:row>45</xdr:row>
      <xdr:rowOff>41762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4D9A97-7B53-4E55-BA2F-42EDE6B55A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40876" y="26054845"/>
          <a:ext cx="2934919" cy="2466667"/>
        </a:xfrm>
        <a:prstGeom prst="rect">
          <a:avLst/>
        </a:prstGeom>
      </xdr:spPr>
    </xdr:pic>
    <xdr:clientData/>
  </xdr:twoCellAnchor>
  <xdr:oneCellAnchor>
    <xdr:from>
      <xdr:col>18</xdr:col>
      <xdr:colOff>462643</xdr:colOff>
      <xdr:row>6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D461B9CE-AFB2-788A-5791-41E371230987}"/>
            </a:ext>
          </a:extLst>
        </xdr:cNvPr>
        <xdr:cNvSpPr txBox="1"/>
      </xdr:nvSpPr>
      <xdr:spPr>
        <a:xfrm>
          <a:off x="10749643" y="3850821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18</xdr:col>
      <xdr:colOff>462643</xdr:colOff>
      <xdr:row>10</xdr:row>
      <xdr:rowOff>0</xdr:rowOff>
    </xdr:from>
    <xdr:ext cx="184731" cy="264560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71FB2484-59EE-49C7-8A06-5989643F3FC1}"/>
            </a:ext>
          </a:extLst>
        </xdr:cNvPr>
        <xdr:cNvSpPr txBox="1"/>
      </xdr:nvSpPr>
      <xdr:spPr>
        <a:xfrm>
          <a:off x="10760226" y="354541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1"/>
  <sheetViews>
    <sheetView showGridLines="0" tabSelected="1" zoomScale="90" zoomScaleNormal="90" zoomScaleSheetLayoutView="100" workbookViewId="0">
      <selection activeCell="G12" sqref="G12"/>
    </sheetView>
  </sheetViews>
  <sheetFormatPr baseColWidth="10" defaultRowHeight="14.4" x14ac:dyDescent="0.3"/>
  <cols>
    <col min="1" max="1" width="7.109375" style="6" customWidth="1"/>
    <col min="2" max="2" width="9.44140625" style="3" customWidth="1"/>
    <col min="3" max="3" width="8.5546875" style="3" customWidth="1"/>
    <col min="4" max="4" width="10.44140625" style="3" customWidth="1"/>
    <col min="5" max="5" width="11.44140625" style="3" customWidth="1"/>
    <col min="6" max="6" width="18.88671875" style="3" customWidth="1"/>
    <col min="7" max="7" width="20.44140625" customWidth="1"/>
    <col min="8" max="10" width="3.5546875" style="3" customWidth="1"/>
    <col min="11" max="11" width="9.44140625" style="3" customWidth="1"/>
    <col min="12" max="12" width="14.44140625" style="3" customWidth="1"/>
    <col min="13" max="13" width="13.5546875" style="3" customWidth="1"/>
    <col min="14" max="16" width="3.5546875" style="3" customWidth="1"/>
    <col min="17" max="17" width="5.5546875" style="3" customWidth="1"/>
    <col min="18" max="18" width="3.5546875" style="3" customWidth="1"/>
    <col min="19" max="19" width="13.88671875" style="3" customWidth="1"/>
    <col min="20" max="20" width="15.44140625" style="3" customWidth="1"/>
    <col min="21" max="21" width="12" style="3" customWidth="1"/>
    <col min="22" max="22" width="11.44140625" style="3"/>
    <col min="23" max="23" width="13.44140625" style="3" customWidth="1"/>
  </cols>
  <sheetData>
    <row r="1" spans="1:24" ht="15.6" x14ac:dyDescent="0.3">
      <c r="A1" s="21" t="s">
        <v>41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4" ht="32.25" customHeight="1" x14ac:dyDescent="0.3">
      <c r="A2" s="19" t="s">
        <v>82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</row>
    <row r="3" spans="1:24" ht="24.75" customHeight="1" thickBot="1" x14ac:dyDescent="0.35">
      <c r="A3" s="35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3" t="s">
        <v>5</v>
      </c>
      <c r="G3" s="33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26" t="s">
        <v>11</v>
      </c>
      <c r="M3" s="29" t="s">
        <v>12</v>
      </c>
      <c r="N3" s="30" t="s">
        <v>13</v>
      </c>
      <c r="O3" s="31"/>
      <c r="P3" s="31"/>
      <c r="Q3" s="32"/>
      <c r="R3" s="26" t="s">
        <v>14</v>
      </c>
      <c r="S3" s="26" t="s">
        <v>15</v>
      </c>
      <c r="T3" s="26" t="s">
        <v>16</v>
      </c>
      <c r="U3" s="26" t="s">
        <v>17</v>
      </c>
      <c r="V3" s="23" t="s">
        <v>18</v>
      </c>
      <c r="W3" s="24"/>
      <c r="X3" s="1"/>
    </row>
    <row r="4" spans="1:24" ht="18" customHeight="1" x14ac:dyDescent="0.3">
      <c r="A4" s="35"/>
      <c r="B4" s="34"/>
      <c r="C4" s="34"/>
      <c r="D4" s="34"/>
      <c r="E4" s="34"/>
      <c r="F4" s="33"/>
      <c r="G4" s="33"/>
      <c r="H4" s="34"/>
      <c r="I4" s="34"/>
      <c r="J4" s="34"/>
      <c r="K4" s="34"/>
      <c r="L4" s="26"/>
      <c r="M4" s="29"/>
      <c r="N4" s="25" t="s">
        <v>7</v>
      </c>
      <c r="O4" s="25" t="s">
        <v>8</v>
      </c>
      <c r="P4" s="25" t="s">
        <v>19</v>
      </c>
      <c r="Q4" s="25" t="s">
        <v>10</v>
      </c>
      <c r="R4" s="26"/>
      <c r="S4" s="26"/>
      <c r="T4" s="26"/>
      <c r="U4" s="26"/>
      <c r="V4" s="25" t="s">
        <v>20</v>
      </c>
      <c r="W4" s="27" t="s">
        <v>21</v>
      </c>
      <c r="X4" s="1"/>
    </row>
    <row r="5" spans="1:24" ht="45" customHeight="1" x14ac:dyDescent="0.3">
      <c r="A5" s="35"/>
      <c r="B5" s="34"/>
      <c r="C5" s="34"/>
      <c r="D5" s="34"/>
      <c r="E5" s="34"/>
      <c r="F5" s="33"/>
      <c r="G5" s="33"/>
      <c r="H5" s="34"/>
      <c r="I5" s="34"/>
      <c r="J5" s="34"/>
      <c r="K5" s="34"/>
      <c r="L5" s="26"/>
      <c r="M5" s="29"/>
      <c r="N5" s="26"/>
      <c r="O5" s="26"/>
      <c r="P5" s="26"/>
      <c r="Q5" s="26"/>
      <c r="R5" s="26"/>
      <c r="S5" s="26"/>
      <c r="T5" s="26"/>
      <c r="U5" s="26"/>
      <c r="V5" s="26"/>
      <c r="W5" s="28"/>
      <c r="X5" s="1"/>
    </row>
    <row r="6" spans="1:24" s="9" customFormat="1" ht="143.1" customHeight="1" x14ac:dyDescent="0.3">
      <c r="A6" s="10">
        <v>1</v>
      </c>
      <c r="B6" s="8" t="s">
        <v>36</v>
      </c>
      <c r="C6" s="8" t="s">
        <v>22</v>
      </c>
      <c r="D6" s="8" t="s">
        <v>40</v>
      </c>
      <c r="E6" s="8" t="s">
        <v>43</v>
      </c>
      <c r="F6" s="7" t="s">
        <v>48</v>
      </c>
      <c r="G6" s="11" t="s">
        <v>75</v>
      </c>
      <c r="H6" s="10">
        <v>3</v>
      </c>
      <c r="I6" s="10">
        <v>4</v>
      </c>
      <c r="J6" s="10">
        <f t="shared" ref="J6:J7" si="0">H6+I6</f>
        <v>7</v>
      </c>
      <c r="K6" s="10" t="str">
        <f t="shared" ref="K6:K7" si="1">IF(J6&gt;=8,"Extremo",IF(J6&gt;=6,"Alto",IF(J6&gt;=5,"Medio",IF(J6&gt;=1,"Bajo"," "))))</f>
        <v>Alto</v>
      </c>
      <c r="L6" s="8" t="s">
        <v>49</v>
      </c>
      <c r="M6" s="7" t="s">
        <v>60</v>
      </c>
      <c r="N6" s="10">
        <v>1</v>
      </c>
      <c r="O6" s="10">
        <v>4</v>
      </c>
      <c r="P6" s="10">
        <f t="shared" ref="P6:P7" si="2">N6+O6</f>
        <v>5</v>
      </c>
      <c r="Q6" s="10" t="str">
        <f t="shared" ref="Q6:Q7" si="3">IF(P6&gt;=8,"Extremo",IF(P6&gt;=6,"Alto",IF(P6&gt;=5,"Medio",IF(P6&gt;=1,"Bajo"," "))))</f>
        <v>Medio</v>
      </c>
      <c r="R6" s="10" t="s">
        <v>26</v>
      </c>
      <c r="S6" s="7" t="s">
        <v>24</v>
      </c>
      <c r="T6" s="7" t="s">
        <v>50</v>
      </c>
      <c r="U6" s="7" t="s">
        <v>51</v>
      </c>
      <c r="V6" s="7" t="s">
        <v>63</v>
      </c>
      <c r="W6" s="7" t="s">
        <v>32</v>
      </c>
    </row>
    <row r="7" spans="1:24" ht="88.5" customHeight="1" x14ac:dyDescent="0.3">
      <c r="A7" s="10">
        <f t="shared" ref="A7:A9" si="4">A6+1</f>
        <v>2</v>
      </c>
      <c r="B7" s="8" t="s">
        <v>36</v>
      </c>
      <c r="C7" s="8" t="s">
        <v>27</v>
      </c>
      <c r="D7" s="8" t="s">
        <v>39</v>
      </c>
      <c r="E7" s="8" t="s">
        <v>43</v>
      </c>
      <c r="F7" s="7" t="s">
        <v>57</v>
      </c>
      <c r="G7" s="11" t="s">
        <v>59</v>
      </c>
      <c r="H7" s="10">
        <v>2</v>
      </c>
      <c r="I7" s="10">
        <v>3</v>
      </c>
      <c r="J7" s="10">
        <f t="shared" si="0"/>
        <v>5</v>
      </c>
      <c r="K7" s="10" t="str">
        <f t="shared" si="1"/>
        <v>Medio</v>
      </c>
      <c r="L7" s="8" t="s">
        <v>66</v>
      </c>
      <c r="M7" s="7" t="s">
        <v>58</v>
      </c>
      <c r="N7" s="10">
        <v>1</v>
      </c>
      <c r="O7" s="10">
        <v>2</v>
      </c>
      <c r="P7" s="10">
        <f t="shared" si="2"/>
        <v>3</v>
      </c>
      <c r="Q7" s="10" t="str">
        <f t="shared" si="3"/>
        <v>Bajo</v>
      </c>
      <c r="R7" s="10" t="s">
        <v>26</v>
      </c>
      <c r="S7" s="8" t="s">
        <v>24</v>
      </c>
      <c r="T7" s="7" t="s">
        <v>44</v>
      </c>
      <c r="U7" s="7" t="s">
        <v>45</v>
      </c>
      <c r="V7" s="7" t="s">
        <v>46</v>
      </c>
      <c r="W7" s="7" t="s">
        <v>47</v>
      </c>
    </row>
    <row r="8" spans="1:24" s="9" customFormat="1" ht="147.75" customHeight="1" x14ac:dyDescent="0.3">
      <c r="A8" s="10">
        <f t="shared" si="4"/>
        <v>3</v>
      </c>
      <c r="B8" s="8" t="s">
        <v>36</v>
      </c>
      <c r="C8" s="8" t="s">
        <v>22</v>
      </c>
      <c r="D8" s="8" t="s">
        <v>39</v>
      </c>
      <c r="E8" s="8" t="s">
        <v>33</v>
      </c>
      <c r="F8" s="7" t="s">
        <v>52</v>
      </c>
      <c r="G8" s="11" t="s">
        <v>53</v>
      </c>
      <c r="H8" s="10">
        <v>3</v>
      </c>
      <c r="I8" s="10">
        <v>4</v>
      </c>
      <c r="J8" s="10">
        <f>H8+I8</f>
        <v>7</v>
      </c>
      <c r="K8" s="10" t="str">
        <f>IF(J8&gt;=8,"Extremo",IF(J8&gt;=6,"Alto",IF(J8&gt;=5,"Medio",IF(J8&gt;=1,"Bajo"," "))))</f>
        <v>Alto</v>
      </c>
      <c r="L8" s="8" t="s">
        <v>49</v>
      </c>
      <c r="M8" s="7" t="s">
        <v>61</v>
      </c>
      <c r="N8" s="10">
        <v>3</v>
      </c>
      <c r="O8" s="10">
        <v>2</v>
      </c>
      <c r="P8" s="10">
        <f>N8+O8</f>
        <v>5</v>
      </c>
      <c r="Q8" s="10" t="str">
        <f>IF(P8&gt;=8,"Extremo",IF(P8&gt;=6,"Alto",IF(P8&gt;=5,"Medio",IF(P8&gt;=1,"Bajo"," "))))</f>
        <v>Medio</v>
      </c>
      <c r="R8" s="10" t="s">
        <v>26</v>
      </c>
      <c r="S8" s="7" t="s">
        <v>24</v>
      </c>
      <c r="T8" s="7" t="s">
        <v>54</v>
      </c>
      <c r="U8" s="7" t="s">
        <v>55</v>
      </c>
      <c r="V8" s="7" t="s">
        <v>56</v>
      </c>
      <c r="W8" s="7" t="s">
        <v>47</v>
      </c>
    </row>
    <row r="9" spans="1:24" s="9" customFormat="1" ht="243.75" customHeight="1" x14ac:dyDescent="0.3">
      <c r="A9" s="10">
        <f t="shared" si="4"/>
        <v>4</v>
      </c>
      <c r="B9" s="8" t="s">
        <v>23</v>
      </c>
      <c r="C9" s="8" t="s">
        <v>27</v>
      </c>
      <c r="D9" s="8" t="s">
        <v>39</v>
      </c>
      <c r="E9" s="8" t="s">
        <v>43</v>
      </c>
      <c r="F9" s="7" t="s">
        <v>78</v>
      </c>
      <c r="G9" s="11" t="s">
        <v>68</v>
      </c>
      <c r="H9" s="10">
        <v>3</v>
      </c>
      <c r="I9" s="10">
        <v>4</v>
      </c>
      <c r="J9" s="10">
        <f>H9+I9</f>
        <v>7</v>
      </c>
      <c r="K9" s="10" t="str">
        <f>IF(J9&gt;=8,"Extremo",IF(J9&gt;=6,"Alto",IF(J9&gt;=5,"Medio",IF(J9&gt;=1,"Bajo"," "))))</f>
        <v>Alto</v>
      </c>
      <c r="L9" s="8" t="s">
        <v>37</v>
      </c>
      <c r="M9" s="13" t="s">
        <v>65</v>
      </c>
      <c r="N9" s="10">
        <v>3</v>
      </c>
      <c r="O9" s="10">
        <v>4</v>
      </c>
      <c r="P9" s="10">
        <f>N9+O9</f>
        <v>7</v>
      </c>
      <c r="Q9" s="10" t="str">
        <f>IF(P9&gt;=8,"Extremo",IF(P9&gt;=6,"Alto",IF(P9&gt;=5,"Medio",IF(P9&gt;=1,"Bajo"," "))))</f>
        <v>Alto</v>
      </c>
      <c r="R9" s="10" t="s">
        <v>26</v>
      </c>
      <c r="S9" s="7" t="s">
        <v>25</v>
      </c>
      <c r="T9" s="7" t="s">
        <v>62</v>
      </c>
      <c r="U9" s="14" t="s">
        <v>70</v>
      </c>
      <c r="V9" s="7" t="s">
        <v>71</v>
      </c>
      <c r="W9" s="7" t="s">
        <v>32</v>
      </c>
    </row>
    <row r="10" spans="1:24" s="9" customFormat="1" ht="243.75" customHeight="1" x14ac:dyDescent="0.3">
      <c r="A10" s="16">
        <v>5</v>
      </c>
      <c r="B10" s="8" t="s">
        <v>23</v>
      </c>
      <c r="C10" s="8" t="s">
        <v>27</v>
      </c>
      <c r="D10" s="8" t="s">
        <v>28</v>
      </c>
      <c r="E10" s="8" t="s">
        <v>33</v>
      </c>
      <c r="F10" s="7" t="s">
        <v>76</v>
      </c>
      <c r="G10" s="17" t="s">
        <v>85</v>
      </c>
      <c r="H10" s="10">
        <v>1</v>
      </c>
      <c r="I10" s="10">
        <v>2</v>
      </c>
      <c r="J10" s="10">
        <f>H10+I10</f>
        <v>3</v>
      </c>
      <c r="K10" s="10" t="str">
        <f>IF(J10&gt;=8,"Extremo",IF(J10&gt;=6,"Alto",IF(J10&gt;=5,"Medio",IF(J10&gt;=1,"Bajo"," "))))</f>
        <v>Bajo</v>
      </c>
      <c r="L10" s="7" t="s">
        <v>72</v>
      </c>
      <c r="M10" s="18" t="s">
        <v>77</v>
      </c>
      <c r="N10" s="10">
        <v>1</v>
      </c>
      <c r="O10" s="10">
        <v>2</v>
      </c>
      <c r="P10" s="10">
        <v>3</v>
      </c>
      <c r="Q10" s="10" t="str">
        <f>IF(P10&gt;=8,"Extremo",IF(P10&gt;=6,"Alto",IF(P10&gt;=5,"Medio",IF(P10&gt;=1,"Bajo"," "))))</f>
        <v>Bajo</v>
      </c>
      <c r="R10" s="10" t="s">
        <v>73</v>
      </c>
      <c r="S10" s="15" t="s">
        <v>74</v>
      </c>
      <c r="T10" s="7" t="s">
        <v>62</v>
      </c>
      <c r="U10" s="14" t="s">
        <v>70</v>
      </c>
      <c r="V10" s="7" t="s">
        <v>63</v>
      </c>
      <c r="W10" s="7" t="s">
        <v>32</v>
      </c>
    </row>
    <row r="11" spans="1:24" s="9" customFormat="1" ht="243.75" customHeight="1" x14ac:dyDescent="0.3">
      <c r="A11" s="16">
        <v>6</v>
      </c>
      <c r="B11" s="8" t="s">
        <v>23</v>
      </c>
      <c r="C11" s="8" t="s">
        <v>22</v>
      </c>
      <c r="D11" s="8" t="s">
        <v>28</v>
      </c>
      <c r="E11" s="8" t="s">
        <v>33</v>
      </c>
      <c r="F11" s="7" t="s">
        <v>79</v>
      </c>
      <c r="G11" s="17" t="s">
        <v>80</v>
      </c>
      <c r="H11" s="10">
        <v>2</v>
      </c>
      <c r="I11" s="10">
        <v>3</v>
      </c>
      <c r="J11" s="10">
        <f t="shared" ref="J11" si="5">H11+I11</f>
        <v>5</v>
      </c>
      <c r="K11" s="10" t="str">
        <f t="shared" ref="K11" si="6">IF(J11&gt;=8,"Extremo",IF(J11&gt;=6,"Alto",IF(J11&gt;=5,"Medio",IF(J11&gt;=1,"Bajo"," "))))</f>
        <v>Medio</v>
      </c>
      <c r="L11" s="8" t="s">
        <v>37</v>
      </c>
      <c r="M11" s="18" t="s">
        <v>81</v>
      </c>
      <c r="N11" s="10">
        <v>1</v>
      </c>
      <c r="O11" s="10">
        <v>2</v>
      </c>
      <c r="P11" s="10">
        <f t="shared" ref="P11" si="7">N11+O11</f>
        <v>3</v>
      </c>
      <c r="Q11" s="10" t="str">
        <f t="shared" ref="Q11" si="8">IF(P11&gt;=8,"Extremo",IF(P11&gt;=6,"Alto",IF(P11&gt;=5,"Medio",IF(P11&gt;=1,"Bajo"," "))))</f>
        <v>Bajo</v>
      </c>
      <c r="R11" s="10" t="s">
        <v>26</v>
      </c>
      <c r="S11" s="8" t="s">
        <v>24</v>
      </c>
      <c r="T11" s="7" t="s">
        <v>31</v>
      </c>
      <c r="U11" s="7" t="s">
        <v>35</v>
      </c>
      <c r="V11" s="7" t="s">
        <v>83</v>
      </c>
      <c r="W11" s="7" t="s">
        <v>32</v>
      </c>
    </row>
    <row r="12" spans="1:24" s="12" customFormat="1" ht="126" customHeight="1" x14ac:dyDescent="0.3">
      <c r="A12" s="16">
        <v>7</v>
      </c>
      <c r="B12" s="8" t="s">
        <v>23</v>
      </c>
      <c r="C12" s="8" t="s">
        <v>22</v>
      </c>
      <c r="D12" s="8" t="s">
        <v>28</v>
      </c>
      <c r="E12" s="8" t="s">
        <v>33</v>
      </c>
      <c r="F12" s="7" t="s">
        <v>69</v>
      </c>
      <c r="G12" s="11" t="s">
        <v>64</v>
      </c>
      <c r="H12" s="10">
        <v>2</v>
      </c>
      <c r="I12" s="10">
        <v>2</v>
      </c>
      <c r="J12" s="10">
        <f t="shared" ref="J12" si="9">H12+I12</f>
        <v>4</v>
      </c>
      <c r="K12" s="10" t="str">
        <f t="shared" ref="K12" si="10">IF(J12&gt;=8,"Extremo",IF(J12&gt;=6,"Alto",IF(J12&gt;=5,"Medio",IF(J12&gt;=1,"Bajo"," "))))</f>
        <v>Bajo</v>
      </c>
      <c r="L12" s="7" t="s">
        <v>38</v>
      </c>
      <c r="M12" s="7" t="s">
        <v>67</v>
      </c>
      <c r="N12" s="10">
        <v>1</v>
      </c>
      <c r="O12" s="10">
        <v>1</v>
      </c>
      <c r="P12" s="10">
        <f t="shared" ref="P12" si="11">N12+O12</f>
        <v>2</v>
      </c>
      <c r="Q12" s="10" t="str">
        <f t="shared" ref="Q12" si="12">IF(P12&gt;=8,"Extremo",IF(P12&gt;=6,"Alto",IF(P12&gt;=5,"Medio",IF(P12&gt;=1,"Bajo"," "))))</f>
        <v>Bajo</v>
      </c>
      <c r="R12" s="10" t="s">
        <v>26</v>
      </c>
      <c r="S12" s="7" t="s">
        <v>24</v>
      </c>
      <c r="T12" s="7" t="s">
        <v>31</v>
      </c>
      <c r="U12" s="7" t="s">
        <v>35</v>
      </c>
      <c r="V12" s="7" t="s">
        <v>84</v>
      </c>
      <c r="W12" s="7" t="s">
        <v>32</v>
      </c>
    </row>
    <row r="13" spans="1:24" ht="127.5" customHeight="1" x14ac:dyDescent="0.3">
      <c r="A13"/>
      <c r="B13"/>
      <c r="C13"/>
      <c r="D13"/>
      <c r="E13"/>
      <c r="F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4" ht="82.5" customHeight="1" x14ac:dyDescent="0.3">
      <c r="A14" s="5"/>
    </row>
    <row r="15" spans="1:24" x14ac:dyDescent="0.3">
      <c r="A15" s="5"/>
    </row>
    <row r="16" spans="1:24" x14ac:dyDescent="0.3">
      <c r="A16" s="5"/>
    </row>
    <row r="17" spans="1:23" x14ac:dyDescent="0.3">
      <c r="A17" s="5"/>
      <c r="B17" s="4"/>
      <c r="C17" s="4"/>
      <c r="D17" s="4"/>
      <c r="E17" s="4"/>
      <c r="F17" s="4"/>
      <c r="G17" s="2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x14ac:dyDescent="0.3">
      <c r="A18" s="5"/>
      <c r="B18" s="4"/>
      <c r="C18" s="4"/>
      <c r="D18" s="4"/>
      <c r="E18" s="4"/>
      <c r="F18" s="4"/>
      <c r="G18" s="2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x14ac:dyDescent="0.3">
      <c r="A19" s="5"/>
      <c r="B19" s="4"/>
      <c r="C19" s="4"/>
      <c r="D19" s="4"/>
      <c r="E19" s="4"/>
      <c r="F19" s="4"/>
      <c r="G19" s="2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x14ac:dyDescent="0.3">
      <c r="A20" s="5"/>
      <c r="B20" s="4"/>
      <c r="C20" s="4"/>
      <c r="D20" s="4"/>
      <c r="E20" s="4"/>
      <c r="F20" s="4"/>
      <c r="G20" s="2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x14ac:dyDescent="0.3">
      <c r="A21" s="5"/>
      <c r="B21" s="4"/>
      <c r="C21" s="4"/>
      <c r="D21" s="4"/>
      <c r="E21" s="4"/>
      <c r="F21" s="4"/>
      <c r="G21" s="2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x14ac:dyDescent="0.3">
      <c r="A22" s="5"/>
      <c r="B22" s="4"/>
      <c r="C22" s="4"/>
      <c r="D22" s="4"/>
      <c r="E22" s="4"/>
      <c r="F22" s="4"/>
      <c r="G22" s="2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x14ac:dyDescent="0.3">
      <c r="A23" s="5"/>
      <c r="B23" s="4"/>
      <c r="C23" s="4"/>
      <c r="D23" s="4"/>
      <c r="E23" s="4"/>
      <c r="F23" s="4"/>
      <c r="G23" s="2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x14ac:dyDescent="0.3">
      <c r="A24" s="5"/>
      <c r="B24" s="4"/>
      <c r="C24" s="4"/>
      <c r="D24" s="4"/>
      <c r="E24" s="4"/>
      <c r="F24" s="4"/>
      <c r="G24" s="2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39" spans="20:20" x14ac:dyDescent="0.3">
      <c r="T39" s="3" t="s">
        <v>42</v>
      </c>
    </row>
    <row r="40" spans="20:20" x14ac:dyDescent="0.3">
      <c r="T40" s="3" t="s">
        <v>34</v>
      </c>
    </row>
    <row r="41" spans="20:20" x14ac:dyDescent="0.3">
      <c r="T41" s="3" t="s">
        <v>29</v>
      </c>
    </row>
    <row r="42" spans="20:20" x14ac:dyDescent="0.3">
      <c r="T42" s="3" t="s">
        <v>30</v>
      </c>
    </row>
    <row r="59" spans="8:12" x14ac:dyDescent="0.3">
      <c r="H59"/>
      <c r="I59"/>
      <c r="J59"/>
      <c r="K59"/>
      <c r="L59"/>
    </row>
    <row r="60" spans="8:12" x14ac:dyDescent="0.3">
      <c r="H60"/>
      <c r="I60"/>
      <c r="J60"/>
      <c r="K60"/>
      <c r="L60"/>
    </row>
    <row r="61" spans="8:12" x14ac:dyDescent="0.3">
      <c r="H61"/>
      <c r="I61"/>
      <c r="J61"/>
      <c r="K61"/>
      <c r="L61"/>
    </row>
  </sheetData>
  <autoFilter ref="A3:W13" xr:uid="{00000000-0009-0000-0000-000000000000}">
    <filterColumn colId="13" showButton="0"/>
    <filterColumn colId="14" showButton="0"/>
    <filterColumn colId="15" showButton="0"/>
    <filterColumn colId="21" showButton="0"/>
  </autoFilter>
  <dataConsolidate/>
  <mergeCells count="27">
    <mergeCell ref="F3:F5"/>
    <mergeCell ref="A3:A5"/>
    <mergeCell ref="B3:B5"/>
    <mergeCell ref="C3:C5"/>
    <mergeCell ref="D3:D5"/>
    <mergeCell ref="E3:E5"/>
    <mergeCell ref="H3:H5"/>
    <mergeCell ref="I3:I5"/>
    <mergeCell ref="J3:J5"/>
    <mergeCell ref="K3:K5"/>
    <mergeCell ref="L3:L5"/>
    <mergeCell ref="A2:W2"/>
    <mergeCell ref="A1:W1"/>
    <mergeCell ref="V3:W3"/>
    <mergeCell ref="N4:N5"/>
    <mergeCell ref="O4:O5"/>
    <mergeCell ref="P4:P5"/>
    <mergeCell ref="Q4:Q5"/>
    <mergeCell ref="V4:V5"/>
    <mergeCell ref="W4:W5"/>
    <mergeCell ref="M3:M5"/>
    <mergeCell ref="N3:Q3"/>
    <mergeCell ref="R3:R5"/>
    <mergeCell ref="S3:S5"/>
    <mergeCell ref="T3:T5"/>
    <mergeCell ref="U3:U5"/>
    <mergeCell ref="G3:G5"/>
  </mergeCells>
  <dataValidations count="21">
    <dataValidation type="list" allowBlank="1" showInputMessage="1" showErrorMessage="1" sqref="L6 L8:L10" xr:uid="{00000000-0002-0000-0000-000005000000}">
      <formula1>"Entidad Estata100%, Contratista100%"</formula1>
    </dataValidation>
    <dataValidation type="list" allowBlank="1" showInputMessage="1" showErrorMessage="1" sqref="S9:S10" xr:uid="{00000000-0002-0000-0000-000004000000}">
      <formula1>"Entidad Estatal, Contratista, Entidad estatal/Contratista"</formula1>
    </dataValidation>
    <dataValidation type="list" allowBlank="1" showInputMessage="1" showErrorMessage="1" sqref="E9:E10" xr:uid="{00000000-0002-0000-0000-000007000000}">
      <formula1>"Econmico, Social o Politico, Operacional,Financiero, Regulatorio,De la Naturaleza,Ambiental, Tecnologico"</formula1>
    </dataValidation>
    <dataValidation type="list" allowBlank="1" showInputMessage="1" showErrorMessage="1" sqref="L7 L11" xr:uid="{708F0158-732C-4E92-99E4-7E4DD02401A3}">
      <formula1>"Entidad Estata100%, Contratista100%, Proponente100%"</formula1>
    </dataValidation>
    <dataValidation type="whole" allowBlank="1" showInputMessage="1" showErrorMessage="1" sqref="H6:I11 N6:O11" xr:uid="{00000000-0002-0000-0000-00000A000000}">
      <formula1>1</formula1>
      <formula2>5</formula2>
    </dataValidation>
    <dataValidation allowBlank="1" showInputMessage="1" showErrorMessage="1" prompt="Desriba el riesgo_x000a_" sqref="F6:G11" xr:uid="{00000000-0002-0000-0000-000008000000}"/>
    <dataValidation allowBlank="1" showInputMessage="1" showErrorMessage="1" prompt="Describir el tratamiento  o control a ser implementado" sqref="M6:M11" xr:uid="{00000000-0002-0000-0000-000000000000}"/>
    <dataValidation type="list" allowBlank="1" showInputMessage="1" showErrorMessage="1" sqref="L9:L10 L12" xr:uid="{00000000-0002-0000-0000-000006000000}">
      <formula1>"Entidad Estatal100%, Contratista100%"</formula1>
    </dataValidation>
    <dataValidation type="list" allowBlank="1" showInputMessage="1" showErrorMessage="1" sqref="S6:S12" xr:uid="{00000000-0002-0000-0000-000001000000}">
      <formula1>"Entidad Estatal, Contratista"</formula1>
    </dataValidation>
    <dataValidation type="list" allowBlank="1" showInputMessage="1" showErrorMessage="1" sqref="E6:E12" xr:uid="{00000000-0002-0000-0000-000002000000}">
      <formula1>"Economico, Social o Politico, Operacional,Financiero, Regulatorio,De la Naturaleza,Ambiental, Tecnologico"</formula1>
    </dataValidation>
    <dataValidation type="whole" allowBlank="1" showInputMessage="1" showErrorMessage="1" sqref="J6:J12 P6:P12" xr:uid="{00000000-0002-0000-0000-00000B000000}">
      <formula1>2</formula1>
      <formula2>10</formula2>
    </dataValidation>
    <dataValidation type="list" allowBlank="1" showInputMessage="1" showErrorMessage="1" sqref="B6:B12" xr:uid="{00000000-0002-0000-0000-00000C000000}">
      <formula1>"General, Especifico"</formula1>
    </dataValidation>
    <dataValidation type="list" allowBlank="1" showInputMessage="1" showErrorMessage="1" sqref="C6:C12" xr:uid="{00000000-0002-0000-0000-00000D000000}">
      <formula1>"Interno, Externo"</formula1>
    </dataValidation>
    <dataValidation type="list" allowBlank="1" showInputMessage="1" showErrorMessage="1" sqref="D6:D12" xr:uid="{00000000-0002-0000-0000-00000E000000}">
      <formula1>"Planeacion, Selección, Contratacion, Ejecucion"</formula1>
    </dataValidation>
    <dataValidation type="list" allowBlank="1" showInputMessage="1" showErrorMessage="1" sqref="Q6:Q12" xr:uid="{00000000-0002-0000-0000-00000F000000}">
      <formula1>"Bajo, Medio, Alto, Extermo"</formula1>
    </dataValidation>
    <dataValidation type="list" allowBlank="1" showInputMessage="1" showErrorMessage="1" sqref="R6:R12" xr:uid="{00000000-0002-0000-0000-000010000000}">
      <formula1>"Si, No"</formula1>
    </dataValidation>
    <dataValidation allowBlank="1" showInputMessage="1" showErrorMessage="1" prompt="Incluir  fecha o evento con el cual se inicia el tratamiento" sqref="T6:T12" xr:uid="{00000000-0002-0000-0000-000011000000}"/>
    <dataValidation allowBlank="1" showInputMessage="1" showErrorMessage="1" prompt="Incluir fecha o evento  que determina la termiancion del tratamiento" sqref="U6:U12" xr:uid="{00000000-0002-0000-0000-000012000000}"/>
    <dataValidation allowBlank="1" showInputMessage="1" showErrorMessage="1" prompt="Definir la forma de realizar el monitoreo" sqref="V6:V12" xr:uid="{00000000-0002-0000-0000-000013000000}"/>
    <dataValidation allowBlank="1" showInputMessage="1" showErrorMessage="1" prompt="Definir la periodicidad del monitoreo" sqref="W6:W12" xr:uid="{00000000-0002-0000-0000-000014000000}"/>
    <dataValidation type="list" allowBlank="1" showInputMessage="1" showErrorMessage="1" sqref="K6:K12" xr:uid="{00000000-0002-0000-0000-000015000000}">
      <formula1>"Bajo, Medio, Alto, Extremo"</formula1>
    </dataValidation>
  </dataValidations>
  <pageMargins left="0.23622047244094491" right="0.19685039370078741" top="0.74803149606299213" bottom="0.74803149606299213" header="0.35433070866141736" footer="0.31496062992125984"/>
  <pageSetup paperSize="9" scale="65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9" stopIfTrue="1" operator="containsText" id="{4208B1D7-53AD-482F-A94A-655AEE172A29}">
            <xm:f>NOT(ISERROR(SEARCH($T$39,K6)))</xm:f>
            <xm:f>$T$39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14:cfRule type="containsText" priority="190" stopIfTrue="1" operator="containsText" id="{9022D0B7-3D6C-4D75-A79A-86D26073FD8F}">
            <xm:f>NOT(ISERROR(SEARCH($T$40,K6)))</xm:f>
            <xm:f>$T$40</xm:f>
            <x14:dxf>
              <fill>
                <patternFill>
                  <bgColor rgb="FFF78D22"/>
                </patternFill>
              </fill>
            </x14:dxf>
          </x14:cfRule>
          <x14:cfRule type="containsText" priority="191" stopIfTrue="1" operator="containsText" id="{21BBB64A-595B-4115-968C-77BB2CDB392C}">
            <xm:f>NOT(ISERROR(SEARCH($T$41,K6)))</xm:f>
            <xm:f>$T$41</xm:f>
            <x14:dxf>
              <fill>
                <patternFill>
                  <bgColor rgb="FFF8D834"/>
                </patternFill>
              </fill>
            </x14:dxf>
          </x14:cfRule>
          <x14:cfRule type="containsText" priority="192" stopIfTrue="1" operator="containsText" id="{79AE8FDD-CEDC-43BB-8941-832A625D9BA5}">
            <xm:f>NOT(ISERROR(SEARCH($T$42,K6)))</xm:f>
            <xm:f>$T$42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m:sqref>K6:K12</xm:sqref>
        </x14:conditionalFormatting>
        <x14:conditionalFormatting xmlns:xm="http://schemas.microsoft.com/office/excel/2006/main">
          <x14:cfRule type="containsText" priority="197" operator="containsText" id="{CD67E03E-4BED-42E0-BC20-9D77E2439BF9}">
            <xm:f>NOT(ISERROR(SEARCH($T$42,Q6)))</xm:f>
            <xm:f>$T$42</xm:f>
            <x14:dxf>
              <font>
                <color theme="0"/>
              </font>
              <fill>
                <patternFill>
                  <bgColor rgb="FF036535"/>
                </patternFill>
              </fill>
            </x14:dxf>
          </x14:cfRule>
          <x14:cfRule type="containsText" priority="198" operator="containsText" id="{406196B4-892D-4005-AA87-33C9D8D714EA}">
            <xm:f>NOT(ISERROR(SEARCH($T$41,Q6)))</xm:f>
            <xm:f>$T$41</xm:f>
            <x14:dxf>
              <fill>
                <patternFill>
                  <bgColor rgb="FFF8D834"/>
                </patternFill>
              </fill>
            </x14:dxf>
          </x14:cfRule>
          <x14:cfRule type="containsText" priority="199" operator="containsText" id="{1CEAF3C6-F134-4875-B58E-F1C54761EDE2}">
            <xm:f>NOT(ISERROR(SEARCH($T$40,Q6)))</xm:f>
            <xm:f>$T$40</xm:f>
            <x14:dxf>
              <fill>
                <patternFill>
                  <bgColor rgb="FFF78D22"/>
                </patternFill>
              </fill>
            </x14:dxf>
          </x14:cfRule>
          <x14:cfRule type="containsText" priority="200" operator="containsText" id="{17B9CCFB-FEED-4EE5-A832-DE69A2D1CF61}">
            <xm:f>NOT(ISERROR(SEARCH($T$39,Q6)))</xm:f>
            <xm:f>$T$39</xm:f>
            <x14:dxf>
              <font>
                <color theme="0"/>
              </font>
              <fill>
                <patternFill>
                  <bgColor rgb="FF9F1A3F"/>
                </patternFill>
              </fill>
            </x14:dxf>
          </x14:cfRule>
          <xm:sqref>Q6:Q12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Martin Enrique Orjuela Rincon</cp:lastModifiedBy>
  <cp:lastPrinted>2024-10-29T15:53:40Z</cp:lastPrinted>
  <dcterms:created xsi:type="dcterms:W3CDTF">2014-08-19T21:01:53Z</dcterms:created>
  <dcterms:modified xsi:type="dcterms:W3CDTF">2026-06-03T20:28:16Z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2023-02-15T16:32:21Z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811fbcdb-af86-4fef-98ed-333a41738a2a</vt:lpwstr>
  </property>
  <property fmtid="{D5CDD505-2E9C-101B-9397-08002B2CF9AE}" pid="8" name="MSIP_Label_1299739c-ad3d-4908-806e-4d91151a6e13_ContentBits">
    <vt:lpwstr>0</vt:lpwstr>
  </property>
  <property fmtid="{D5CDD505-2E9C-101B-9397-08002B2CF9AE}" pid="9" name="MSIP_Label_3f58863d-b18f-495a-b538-b0c1f8318a5b_Enabled">
    <vt:lpwstr>true</vt:lpwstr>
  </property>
  <property fmtid="{D5CDD505-2E9C-101B-9397-08002B2CF9AE}" pid="10" name="MSIP_Label_3f58863d-b18f-495a-b538-b0c1f8318a5b_SetDate">
    <vt:lpwstr>2025-12-24T13:22:36Z</vt:lpwstr>
  </property>
  <property fmtid="{D5CDD505-2E9C-101B-9397-08002B2CF9AE}" pid="11" name="MSIP_Label_3f58863d-b18f-495a-b538-b0c1f8318a5b_Method">
    <vt:lpwstr>Privileged</vt:lpwstr>
  </property>
  <property fmtid="{D5CDD505-2E9C-101B-9397-08002B2CF9AE}" pid="12" name="MSIP_Label_3f58863d-b18f-495a-b538-b0c1f8318a5b_Name">
    <vt:lpwstr>Interna</vt:lpwstr>
  </property>
  <property fmtid="{D5CDD505-2E9C-101B-9397-08002B2CF9AE}" pid="13" name="MSIP_Label_3f58863d-b18f-495a-b538-b0c1f8318a5b_SiteId">
    <vt:lpwstr>b4ea60d8-be49-40bc-98c4-18c43bfd721e</vt:lpwstr>
  </property>
  <property fmtid="{D5CDD505-2E9C-101B-9397-08002B2CF9AE}" pid="14" name="MSIP_Label_3f58863d-b18f-495a-b538-b0c1f8318a5b_ActionId">
    <vt:lpwstr>2dafe04b-7ac9-4d9a-a5bc-88ded619284d</vt:lpwstr>
  </property>
  <property fmtid="{D5CDD505-2E9C-101B-9397-08002B2CF9AE}" pid="15" name="MSIP_Label_3f58863d-b18f-495a-b538-b0c1f8318a5b_ContentBits">
    <vt:lpwstr>0</vt:lpwstr>
  </property>
  <property fmtid="{D5CDD505-2E9C-101B-9397-08002B2CF9AE}" pid="16" name="MSIP_Label_3f58863d-b18f-495a-b538-b0c1f8318a5b_Tag">
    <vt:lpwstr>10, 0, 1, 1</vt:lpwstr>
  </property>
</Properties>
</file>