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7"/>
  <workbookPr/>
  <mc:AlternateContent xmlns:mc="http://schemas.openxmlformats.org/markup-compatibility/2006">
    <mc:Choice Requires="x15">
      <x15ac:absPath xmlns:x15ac="http://schemas.microsoft.com/office/spreadsheetml/2010/11/ac" url="C:\Users\Usuario\Desktop\SENA\CONTRATO GANADOR\"/>
    </mc:Choice>
  </mc:AlternateContent>
  <xr:revisionPtr revIDLastSave="0" documentId="8_{CF46A000-9CAA-4D42-8751-0AE4DB285A47}" xr6:coauthVersionLast="47" xr6:coauthVersionMax="47" xr10:uidLastSave="{00000000-0000-0000-0000-000000000000}"/>
  <bookViews>
    <workbookView xWindow="-110" yWindow="-110" windowWidth="19420" windowHeight="10300" xr2:uid="{00000000-000D-0000-FFFF-FFFF00000000}"/>
  </bookViews>
  <sheets>
    <sheet name="OFER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1" l="1"/>
  <c r="G38" i="1" l="1"/>
  <c r="G39" i="1"/>
  <c r="G40" i="1"/>
  <c r="G41" i="1"/>
  <c r="G36" i="1"/>
  <c r="G37" i="1"/>
  <c r="G30" i="1"/>
  <c r="G31" i="1"/>
  <c r="G32" i="1"/>
  <c r="G33" i="1"/>
  <c r="G34" i="1"/>
  <c r="G35" i="1"/>
  <c r="G23" i="1"/>
  <c r="G24" i="1"/>
  <c r="G25" i="1"/>
  <c r="G26" i="1"/>
  <c r="G27" i="1"/>
  <c r="G28" i="1"/>
  <c r="G29" i="1"/>
  <c r="G19" i="1"/>
  <c r="G20" i="1"/>
  <c r="G21" i="1"/>
  <c r="G22" i="1"/>
  <c r="G17" i="1"/>
  <c r="G18" i="1"/>
  <c r="G14" i="1"/>
  <c r="G15" i="1"/>
  <c r="G16" i="1"/>
  <c r="G6" i="1"/>
  <c r="G7" i="1"/>
  <c r="G8" i="1"/>
  <c r="G9" i="1"/>
  <c r="G10" i="1"/>
  <c r="G11" i="1"/>
  <c r="G12" i="1"/>
  <c r="G13" i="1"/>
  <c r="G42" i="1" l="1"/>
  <c r="G43" i="1" s="1"/>
  <c r="G44" i="1" l="1"/>
</calcChain>
</file>

<file path=xl/sharedStrings.xml><?xml version="1.0" encoding="utf-8"?>
<sst xmlns="http://schemas.openxmlformats.org/spreadsheetml/2006/main" count="85" uniqueCount="49">
  <si>
    <r>
      <rPr>
        <b/>
        <sz val="12"/>
        <color rgb="FF000000"/>
        <rFont val="Calibri"/>
        <family val="2"/>
        <scheme val="minor"/>
      </rPr>
      <t xml:space="preserve">OFERTA ECONOMICA CENTRO  DE TECNOLOGIA DE LA MANUFACTURA AVANZADA.
</t>
    </r>
    <r>
      <rPr>
        <sz val="12"/>
        <color rgb="FF000000"/>
        <rFont val="Calibri"/>
        <family val="2"/>
        <scheme val="minor"/>
      </rPr>
      <t xml:space="preserve">
</t>
    </r>
    <r>
      <rPr>
        <b/>
        <sz val="12"/>
        <color rgb="FF000000"/>
        <rFont val="Calibri"/>
        <family val="2"/>
        <scheme val="minor"/>
      </rPr>
      <t xml:space="preserve">OBJETO: </t>
    </r>
    <r>
      <rPr>
        <sz val="12"/>
        <color rgb="FF000000"/>
        <rFont val="Calibri"/>
        <family val="2"/>
        <scheme val="minor"/>
      </rPr>
      <t xml:space="preserve">05_9204_443 CONTRATAR LOS SERVICIOS FORESTALES PARA LA GESTIÓN AMBIENTAL DEL COMPLEJO NORTE COMO LOS MANTENIMIENTOS DE ZONAS VERDES, PODA, TALA DE ÁRBOLES, SIEMBRAS POR REPOSICIÓN , MANTENIMIENTO DE JARDINES, SIEMBRA Y MANTENIMIENTO DE PLANTAS ORNAMENTALES, DISPOSICIÓN DE MATERIAL VEGETAL Y ELABORACIÓN DEL PMCA – PLAN DE MANEJO DEL COMPONENTE ARBÓREO (SENA), EL CUAL TIENE COMO OBJETO ESTABLECER LINEAMIENTOS PARA LAGESTIÓN DEL ARBOLADO, INCLUYENDO CONSERVACIÓN, TALA Y REPOSICIÓN, SEGÚN DIRECTRICES DEL AMVA. </t>
    </r>
  </si>
  <si>
    <t>ITEM</t>
  </si>
  <si>
    <t>DESCRIPCION DEL ELEMENTO</t>
  </si>
  <si>
    <t>UNIDAD DE MEDIDA</t>
  </si>
  <si>
    <t>CANTIDAD SOLICITADA</t>
  </si>
  <si>
    <t>VALOR UNITARIO</t>
  </si>
  <si>
    <t>VALOR TOTAL</t>
  </si>
  <si>
    <t>Tala chipiado y disposición final de residuos provenientes de 1 palma de 6 metros de altura</t>
  </si>
  <si>
    <t>UN</t>
  </si>
  <si>
    <t>Tala, chipiado y disposición final de residuos provenientes de 1 palma de 8 metros de altura </t>
  </si>
  <si>
    <t xml:space="preserve">Tala, chipiado y disposición final de residuos provenientes de 1 árbol de 6 metros de altura </t>
  </si>
  <si>
    <t xml:space="preserve">Tala, chipiado y disposición final de residuos provenientes de 1 árbol de 8 metros de altura </t>
  </si>
  <si>
    <t xml:space="preserve">Tala, chipiado y disposición final de residuos provenientes de 1 árbol de 10 metros de altura </t>
  </si>
  <si>
    <t xml:space="preserve">Tala, chipiado y disposición final de residuos provenientes de 1 árbol de 12 metros de altura </t>
  </si>
  <si>
    <t xml:space="preserve">Tala, chipiado y disposición final de residuos provenientes de 1 árbol de 14 metros de altura </t>
  </si>
  <si>
    <t xml:space="preserve">Tala, chipiado y disposición final de residuos provenientes de 1 árbol de 16 metros de altura </t>
  </si>
  <si>
    <t xml:space="preserve">Tala, chipiado y disposición final de residuos provenientes de 1 árbol de 18 metros de altura </t>
  </si>
  <si>
    <t xml:space="preserve">Tala, chipiado y disposición final de residuos provenientes de 1 árbol de 20 metros de altura </t>
  </si>
  <si>
    <t xml:space="preserve">Tala, chipiado y disposición final de residuos provenientes de 1 árbol de 22 metros de altura </t>
  </si>
  <si>
    <t>Reposición individual de un árbol para las sedes del SENA, con las siguientes características y practicas al momento de la siembra: 
1.  Altura mínima de 2 metros a partir de la base del tallo y tallo único libre de 1,50 m antes de la primera ramificación. 
2.  La bolsa que contiene la raíz deberá ser de 0,4 por 0,5 metros y presentar buena compactación. 
3. Plantas vigorosas, sanas, buen estado radicular, y sin daños mecánicos. 
4.Para la siembra se deberá utilizar tierra negra, cascarilla de arroz y arena de mezcla en una proporción 2-1-1 respectivamente, con adición al momento de la siembra de 200 gramos de 10-30-10, micorrizas y 50 gramos de hidrorretenedor. 
5. El suelo que sostendrá el pilón del árbol a sembrar deberá haber sido compactado con agua antes de realizar la siembra. 
6. Ubicar mínimo 3 tutores por cada planta sembrada, ubicados por fuera del pilón que sostiene las raíces. Estos sujetaran al tronco por medio de bandas de caucho, por ningún motivo deberá amarrase el fuste del individuo. 
7.   No se autoriza el empleo de cítricos, palmas, eucaliptos, falso laurel, ciprés, leucaena, araucaria, entre otros. Se debe consultar el libro de árboles ornamentales del área metropolitana. 
8.   La fuente de la materia vegetal deberá ser de procedencia con razón social definida. 
9.  Plateo manual de 1,5 metros de diámetro con azadón. 
10. Hoyado mínimo de 0,8 x 0,8 x 50 metros. 
Nota: El supervisor del contrato podrá establecer la especie a conveniencia del SENA</t>
  </si>
  <si>
    <t xml:space="preserve">Mantenimiento de un árbol para la sede del SENA que hacen parte del alcance del contrato, con las siguientes características y practicas: 
1.    Fertilización de 200 gramos de 10-30-10, micorrizas y 20 gramos de hidrorretenedor. 
2.    El mantenimiento del material sembrado se deberá realizar, e incluirá la limpia, el plateo, fertilización con 200 gramos de 10-30-10, micorrizas y 20 gramos de hidrorretenedor, control fitosanitario, entre otras acciones.  
3.    Plateo manual de 1,5 metros de diámetro con azadón. </t>
  </si>
  <si>
    <t xml:space="preserve">Establecimiento de un metro lineal con cuatro individuos de cercas vivas para las Sedes del SENA, con las siguientes características y practicas al momento de la siembra: 
1.    Altura mínima 40 centímetros. 
2.    Plantas vigorosas, sanas, buen estado radicular, y sin daños mecánicos. 
3.    Para la siembra se deberá utilizar tierra negra, cascarilla de arroz y arena de mezcla en una proporción 2-1-1 respectivamente, con adición al momento de la siembra de 100 gramos de 10-30-10, micorrizas y 10 gramos de hidrorretenedor. 
4.    El suelo que sostendrá el pilón del árbol a sembrar deberá haber sido compactado con agua antes de realizar la siembra. 
5.    Ubicar mínimo 2 tutores por cada planta sembrada, ubicados por fuera del pilón que sostiene las raíces. Estos sujetaran al tronco por medio de bandas de caucho, por ningún motivo deberá amarrase el fuste del individuo. 
6.    El mantenimiento del material sembrado se deberá realizar durante el primer año del establecimiento, se efectuarán mantenimientos a partir del establecimiento del individuo, e incluirá la limpia, el plateo, fertilización con 100 gramos de 10-30-10, micorrizas y 10 hidrorretenedor, control fitosanitario, entre otras acciones.  
7.    La fuente de la materia vegetal deberá ser de procedencia con razón social definida. 
8.    Plateo manual de 1,5 metros de diámetro con azadón. 
9.    Hoyado mínimo de 50 x 50 x 50 metros. </t>
  </si>
  <si>
    <t xml:space="preserve">Realizar una poda de mantenimiento para un árbol de 6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 </t>
  </si>
  <si>
    <t xml:space="preserve">Realizar una poda de mantenimiento para un árbol de 9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 </t>
  </si>
  <si>
    <t xml:space="preserve">Realizar una poda de mantenimiento para un árbol de 15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 </t>
  </si>
  <si>
    <t xml:space="preserve">Realizar una poda de mantenimiento para un árbol de 18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 </t>
  </si>
  <si>
    <t xml:space="preserve">Limpia de hongos, líquenes, musgos y ramas muertas de un árbol de 7 metros de altura, para las sedes del SENA. </t>
  </si>
  <si>
    <t xml:space="preserve">Limpia de hongos, líquenes, musgos y ramas muertas de un árbol de 9 metros de altura, para las sedes del SENA. </t>
  </si>
  <si>
    <t xml:space="preserve">Limpia de hongos, líquenes, musgos y ramas muertas de un árbol de 12 metros de altura, para las sedes del SENA. </t>
  </si>
  <si>
    <t xml:space="preserve">Limpia de hongos, líquenes, musgos y ramas muertas de un árbol de 14 metros de altura, para las sedes del SENA. </t>
  </si>
  <si>
    <t xml:space="preserve">Limpia de hongos, líquenes, musgos y ramas muertas de un árbol de 15 metros de altura, para las sedes del SENA. </t>
  </si>
  <si>
    <t xml:space="preserve">Diseño e instalación de jardinería de 10 m cuadrados para la sede del SENA - Incluye material vegetal, fertilizantes. </t>
  </si>
  <si>
    <t xml:space="preserve">Suministro de un bulto de 50 kg materia orgánica compostada, con contenido de humedad no mayor al 20% y poseer registro. </t>
  </si>
  <si>
    <t xml:space="preserve">Disposición final de una tonelada de material vegetal en botadero que cuente con los permisos necesarios para dicha actividad, incluye el cargue en las instalaciones del SENA - Incluye transporte </t>
  </si>
  <si>
    <t xml:space="preserve">Toma de registros fotográficos y datos dasométricos para atender los requerimientos del Sistema del Árbol Urbano – SAU, según el desarrollo y las intervenciones que se deriven de los trabajos silviculturales de las diferentes especies e individuos arbóreos que se vayan a intervenir (Incluye la Elaboración de Fichas Técnicas de cada intervención, marcación de puntos, cartografía y el ingreso de la información a la plataforma SAU). </t>
  </si>
  <si>
    <t xml:space="preserve">Suministro e instalación de Jardín vertical en las Instalaciones del Sena sobre Fachada de edificio </t>
  </si>
  <si>
    <t xml:space="preserve">Realizar el retiro y reubicación de panal de abejas y avispas </t>
  </si>
  <si>
    <t xml:space="preserve">Realizar actividad de rocería a las zonas verdes existentes (limpieza de malezas, deshierbe mecánico y deshierbe manual) de las zonas verdes (metro cuadrado), presentar cronograma de la rocería incluye recolección, trasporte y disposición de escombros, residuos y material vegetal </t>
  </si>
  <si>
    <t xml:space="preserve">PMCA – Plan de Manejo del Componente Arbóreo (SENA) 
Objetivo: Establecer lineamientos para la gestión del arbolado, incluyendo conservación, tala y reposición, según directrices del AMVA. (Ver anexo). </t>
  </si>
  <si>
    <t xml:space="preserve">Suministro e instalación de placas de identificación para individuos arbóreos que se encuentren bajo categorías de amenaza (según Resolución 1912 de 2017 o Libro Rojo de Plantas de Colombia), especies vedadas, árboles patrimoniales o de especial valor ecológico, estas placas serán con la finalidad de educar a la comunidad SENA de la importancia de las especies y su papel en el ecosistema. 
Placa de aluminio anodizado o acero inoxidable de calibre mínimo 20, con bordes romos para evitar daños al fuste y resistencia a la corrosión y rayos UV, Mínimo 10 cm x 7 cm (o según estándar del AMVA). Debe grabarse en bajo relieve o láser el Nombre Común, Nombre Científico, Familia, Categoría de Amenaza (ej: CR, EN, VU) y el Código Único de Identificación del Sistema de Árbol Urbano (SAU). Inclusión de un Código QR grabado que direccione a la ficha técnica del individuo en el aplicativo SAU del Área Metropolitana. Se realizará mediante resorte de acero inoxidable o sistema expansivo que permita el crecimiento diametral del árbol sin estrangular el tronco, a una altura visible (aprox. 1.50 m). </t>
  </si>
  <si>
    <t xml:space="preserve">Poda de setos por metro lineal, realizar la poda de setos en las áreas designadas del SENA, incluyendo perfilado, conformación y mantenimiento de la altura y forma estética definida, con el fin de garantizar condiciones adecuadas de ornato, visibilidad y seguridad. La actividad deberá incluir la recolección, cargue, transporte y disposición final de los residuos vegetales generados. </t>
  </si>
  <si>
    <t xml:space="preserve">Plateo de árboles Realizar el plateo de árboles mediante la limpieza manual del área circundante al fuste, en un diámetro mínimo definido por la supervisión, eliminando malezas y material vegetal no deseado, con el fin de reducir la competencia por nutrientes y mejorar las condiciones de crecimiento del individuo. Incluye la disposición final de los residuos generados. </t>
  </si>
  <si>
    <t xml:space="preserve">Control de hormigas arrieras mediante la aplicación de métodos integrados (mecánicos, biológicos o químicos), priorizando alternativas ambientalmente sostenibles y autorizadas por la normativa vigente. La actividad deberá garantizar la identificación de nidos, su tratamiento efectivo y el seguimiento para evitar reinfestaciones, sin generar afectaciones a la salud humana, la fauna o la flora circundante. </t>
  </si>
  <si>
    <t xml:space="preserve">Suministro e instalación de material chipiado (por metro cúbico) por metro cúbico, para su uso en cobertura de suelos en zonas verdes, con el fin de conservar la humedad, mejorar las condiciones del suelo y controlar el crecimiento de malezas. El material deberá estar libre de contaminantes y provenir de procesos de aprovechamiento autorizados. </t>
  </si>
  <si>
    <t xml:space="preserve">Mantenimiento de plantas de interior (incluye materas y reposición de material vegetal) Realizar el mantenimiento integral de las plantas de interior ubicadas en las instalaciones del SENA, incluyendo riego, limpieza, poda sanitaria, fertilización y control fitosanitario, garantizando su adecuado estado fisiológico y estético. 
La actividad incluye el suministro y reposición de plantas que presenten deterioro o muerte, así como el mantenimiento, limpieza y, de ser necesario, reposición de materas. Se deberá asegurar el manejo adecuado de los residuos generados y su disposición final conforme a la normativa ambiental vigente. </t>
  </si>
  <si>
    <t xml:space="preserve">FIRMA 
NOMBRE DEL PROPONENTE CONSTRUYENDO AMBIENTE SAS 
NOMBRE REPRESENTANTE LEGAL DAVID ESTEBAN VALENCIA 
IDENTIFICACION 1041231420
DIRECCION CALLE 30A NO 80-127
TELEFONO 3024616712
CIUDAD MEDELLIN 
</t>
  </si>
  <si>
    <t>Subtotal</t>
  </si>
  <si>
    <t>Iva (19%)</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</si>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</sst>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 #,##0.00_-;_-* &quot;-&quot;??_-;_-@_-"/>
    <numFmt numFmtId="165" formatCode="_([$$-240A]\ * #,##0_);_([$$-240A]\ * \(#,##0\);_([$$-240A]\ * &quot;-&quot;??_);_(@_)"/>
    <numFmt numFmtId="166" formatCode="_([$$-240A]\ * #,##0.00_);_([$$-240A]\ * \(#,##0.00\);_([$$-240A]\ * &quot;-&quot;??_);_(@_)"/>
    <numFmt numFmtId="167" formatCode="#,##0.0_);\(#,##0.0\)"/>
    <numFmt numFmtId="168" formatCode="_-* #,##0_-;\-* #,##0_-;_-* &quot;-&quot;??_-;_-@_-"/>
    <numFmt numFmtId="169" formatCode="[$$-240A]\ #,##0.00"/>
    <numFmt numFmtId="170" formatCode="&quot;$&quot;\ #,##0"/>
  </numFmts>
  <fonts count="16">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Calibri"/>
      <family val="2"/>
      <scheme val="minor"/>
    </font>
    <font>
      <sz val="9"/>
      <color rgb="FF000000"/>
      <name val="Calibri"/>
      <family val="2"/>
      <scheme val="minor"/>
    </font>
    <font>
      <sz val="10"/>
      <name val="Arial"/>
      <family val="2"/>
    </font>
    <font>
      <b/>
      <sz val="11"/>
      <color theme="0"/>
      <name val="Calibri"/>
      <family val="2"/>
      <scheme val="minor"/>
    </font>
    <font>
      <sz val="11"/>
      <color rgb="FF000000"/>
      <name val="Calibri"/>
      <family val="2"/>
      <scheme val="minor"/>
    </font>
    <font>
      <b/>
      <sz val="12"/>
      <name val="Calibri"/>
      <family val="2"/>
      <scheme val="minor"/>
    </font>
    <font>
      <sz val="12"/>
      <color theme="1"/>
      <name val="Calibri"/>
      <family val="2"/>
      <scheme val="minor"/>
    </font>
    <font>
      <b/>
      <sz val="12"/>
      <color rgb="FF000000"/>
      <name val="Calibri"/>
      <family val="2"/>
      <scheme val="minor"/>
    </font>
    <font>
      <sz val="12"/>
      <color rgb="FF000000"/>
      <name val="Calibri"/>
      <family val="2"/>
      <scheme val="minor"/>
    </font>
    <font>
      <sz val="11"/>
      <name val="Calibri"/>
      <family val="2"/>
      <scheme val="minor"/>
    </font>
    <font>
      <b/>
      <sz val="10"/>
      <color rgb="FF000000"/>
      <name val="Calibri"/>
      <family val="2"/>
      <scheme val="minor"/>
    </font>
    <font>
      <sz val="10"/>
      <name val="Aptos Narrow"/>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3"/>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style="thin">
        <color indexed="64"/>
      </right>
      <top style="medium">
        <color indexed="64"/>
      </top>
      <bottom style="thin">
        <color indexed="64"/>
      </bottom>
      <diagonal/>
    </border>
    <border>
      <left style="medium">
        <color indexed="64"/>
      </left>
      <right style="thin">
        <color rgb="FF000000"/>
      </right>
      <top style="thin">
        <color rgb="FF000000"/>
      </top>
      <bottom/>
      <diagonal/>
    </border>
  </borders>
  <cellStyleXfs count="3">
    <xf numFmtId="0" fontId="0" fillId="0" borderId="0"/>
    <xf numFmtId="164" fontId="3" fillId="0" borderId="0" applyFont="0" applyFill="0" applyBorder="0" applyAlignment="0" applyProtection="0"/>
    <xf numFmtId="0" fontId="6" fillId="0" borderId="0"/>
  </cellStyleXfs>
  <cellXfs count="38">
    <xf numFmtId="0" fontId="0" fillId="0" borderId="0" xfId="0"/>
    <xf numFmtId="0" fontId="2" fillId="0" borderId="0" xfId="0" applyFont="1"/>
    <xf numFmtId="168" fontId="2" fillId="0" borderId="0" xfId="1" applyNumberFormat="1" applyFont="1"/>
    <xf numFmtId="0" fontId="1" fillId="0" borderId="0" xfId="0" applyFont="1"/>
    <xf numFmtId="168" fontId="1" fillId="0" borderId="0" xfId="1" applyNumberFormat="1" applyFont="1"/>
    <xf numFmtId="166" fontId="8" fillId="0" borderId="2" xfId="0" applyNumberFormat="1" applyFont="1" applyBorder="1" applyAlignment="1">
      <alignment horizontal="right" vertical="center"/>
    </xf>
    <xf numFmtId="164" fontId="10" fillId="4" borderId="0" xfId="0" applyNumberFormat="1" applyFont="1" applyFill="1" applyAlignment="1">
      <alignment vertical="center"/>
    </xf>
    <xf numFmtId="166" fontId="8" fillId="0" borderId="18" xfId="0" applyNumberFormat="1" applyFont="1" applyBorder="1" applyAlignment="1">
      <alignment horizontal="right" vertical="center"/>
    </xf>
    <xf numFmtId="169" fontId="4" fillId="0" borderId="18" xfId="0" applyNumberFormat="1" applyFont="1" applyBorder="1" applyAlignment="1">
      <alignment horizontal="right" vertical="center" wrapText="1"/>
    </xf>
    <xf numFmtId="169" fontId="4" fillId="0" borderId="2" xfId="0" applyNumberFormat="1" applyFont="1" applyBorder="1" applyAlignment="1">
      <alignment horizontal="right" vertical="center" wrapText="1"/>
    </xf>
    <xf numFmtId="169" fontId="4" fillId="0" borderId="4" xfId="0" applyNumberFormat="1" applyFont="1" applyBorder="1" applyAlignment="1">
      <alignment horizontal="right" vertical="center" wrapText="1"/>
    </xf>
    <xf numFmtId="165" fontId="14" fillId="3" borderId="2" xfId="0" applyNumberFormat="1" applyFont="1" applyFill="1" applyBorder="1" applyAlignment="1">
      <alignment horizontal="center" vertical="center" wrapText="1"/>
    </xf>
    <xf numFmtId="166" fontId="14" fillId="3" borderId="2" xfId="0" applyNumberFormat="1" applyFont="1" applyFill="1" applyBorder="1" applyAlignment="1">
      <alignment horizontal="center" vertical="center" wrapText="1"/>
    </xf>
    <xf numFmtId="37" fontId="13" fillId="0" borderId="2" xfId="0" applyNumberFormat="1" applyFont="1" applyBorder="1" applyAlignment="1">
      <alignment horizontal="left" vertical="center" wrapText="1"/>
    </xf>
    <xf numFmtId="37" fontId="15" fillId="0" borderId="2" xfId="0" applyNumberFormat="1" applyFont="1" applyBorder="1" applyAlignment="1">
      <alignment horizontal="center" vertical="center"/>
    </xf>
    <xf numFmtId="37" fontId="13" fillId="0" borderId="2" xfId="0" applyNumberFormat="1" applyFont="1" applyBorder="1" applyAlignment="1">
      <alignment horizontal="left" vertical="top" wrapText="1"/>
    </xf>
    <xf numFmtId="37" fontId="15" fillId="0" borderId="1" xfId="0" applyNumberFormat="1" applyFont="1" applyBorder="1" applyAlignment="1">
      <alignment horizontal="center" vertical="center"/>
    </xf>
    <xf numFmtId="37" fontId="13" fillId="0" borderId="1" xfId="0" applyNumberFormat="1" applyFont="1" applyBorder="1" applyAlignment="1">
      <alignment horizontal="left" vertical="top" wrapText="1"/>
    </xf>
    <xf numFmtId="0" fontId="8" fillId="0" borderId="2" xfId="0" applyFont="1" applyBorder="1"/>
    <xf numFmtId="165" fontId="4" fillId="0" borderId="4" xfId="0" applyNumberFormat="1" applyFont="1" applyBorder="1" applyAlignment="1">
      <alignment horizontal="right" vertical="center"/>
    </xf>
    <xf numFmtId="37" fontId="7" fillId="4" borderId="19" xfId="2" applyNumberFormat="1" applyFont="1" applyFill="1" applyBorder="1" applyAlignment="1">
      <alignment horizontal="center" vertical="center" wrapText="1"/>
    </xf>
    <xf numFmtId="167" fontId="4" fillId="0" borderId="0" xfId="0" applyNumberFormat="1" applyFont="1" applyAlignment="1">
      <alignment horizontal="left" vertical="center" wrapText="1" readingOrder="1"/>
    </xf>
    <xf numFmtId="167" fontId="4" fillId="0" borderId="7" xfId="0" applyNumberFormat="1" applyFont="1" applyBorder="1" applyAlignment="1">
      <alignment horizontal="left" vertical="center" wrapText="1" readingOrder="1"/>
    </xf>
    <xf numFmtId="0" fontId="12"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165" fontId="9" fillId="3" borderId="3" xfId="0" applyNumberFormat="1" applyFont="1" applyFill="1" applyBorder="1" applyAlignment="1">
      <alignment horizontal="center" vertical="top" wrapText="1"/>
    </xf>
    <xf numFmtId="0" fontId="14" fillId="3" borderId="15"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2"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3" borderId="8" xfId="0" applyFont="1" applyFill="1" applyBorder="1" applyAlignment="1">
      <alignment horizontal="center" vertical="center" wrapText="1"/>
    </xf>
    <xf numFmtId="37" fontId="7" fillId="4" borderId="17" xfId="2" applyNumberFormat="1" applyFont="1" applyFill="1" applyBorder="1" applyAlignment="1">
      <alignment horizontal="center" vertical="center" wrapText="1"/>
    </xf>
    <xf numFmtId="37" fontId="7" fillId="4" borderId="10" xfId="2" applyNumberFormat="1" applyFont="1" applyFill="1" applyBorder="1" applyAlignment="1">
      <alignment horizontal="center" vertical="center" wrapText="1"/>
    </xf>
    <xf numFmtId="37" fontId="7" fillId="4" borderId="11" xfId="2" applyNumberFormat="1" applyFont="1" applyFill="1" applyBorder="1" applyAlignment="1">
      <alignment horizontal="center" vertical="center" wrapText="1"/>
    </xf>
    <xf numFmtId="170" fontId="1" fillId="0" borderId="2" xfId="1" applyNumberFormat="1" applyFont="1" applyBorder="1"/>
    <xf numFmtId="170" fontId="1" fillId="0" borderId="1" xfId="1" applyNumberFormat="1" applyFont="1" applyBorder="1"/>
  </cellXfs>
  <cellStyles count="3">
    <cellStyle name="Millares" xfId="1" builtinId="3"/>
    <cellStyle name="Normal" xfId="0" builtinId="0"/>
    <cellStyle name="Normal_Pasto_COP TERMINAL NORTE MEDELLÌN."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28575</xdr:colOff>
      <xdr:row>0</xdr:row>
      <xdr:rowOff>95250</xdr:rowOff>
    </xdr:from>
    <xdr:to>
      <xdr:col>2</xdr:col>
      <xdr:colOff>927780</xdr:colOff>
      <xdr:row>0</xdr:row>
      <xdr:rowOff>979714</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1718" y="95250"/>
          <a:ext cx="899205" cy="8844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41</xdr:row>
      <xdr:rowOff>0</xdr:rowOff>
    </xdr:from>
    <xdr:to>
      <xdr:col>2</xdr:col>
      <xdr:colOff>0</xdr:colOff>
      <xdr:row>41</xdr:row>
      <xdr:rowOff>363767</xdr:rowOff>
    </xdr:to>
    <xdr:pic>
      <xdr:nvPicPr>
        <xdr:cNvPr id="3" name="4 Imagen">
          <a:extLst>
            <a:ext uri="{FF2B5EF4-FFF2-40B4-BE49-F238E27FC236}">
              <a16:creationId xmlns:a16="http://schemas.microsoft.com/office/drawing/2014/main" id="{00000000-0008-0000-0000-0000602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72600" y="22078950"/>
          <a:ext cx="0" cy="363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0</xdr:colOff>
      <xdr:row>41</xdr:row>
      <xdr:rowOff>362013</xdr:rowOff>
    </xdr:to>
    <xdr:pic>
      <xdr:nvPicPr>
        <xdr:cNvPr id="4" name="4 Imagen">
          <a:extLst>
            <a:ext uri="{FF2B5EF4-FFF2-40B4-BE49-F238E27FC236}">
              <a16:creationId xmlns:a16="http://schemas.microsoft.com/office/drawing/2014/main" id="{00000000-0008-0000-0000-0000612E0000}"/>
            </a:ext>
            <a:ext uri="{147F2762-F138-4A5C-976F-8EAC2B608ADB}">
              <a16:predDERef xmlns:a16="http://schemas.microsoft.com/office/drawing/2014/main" pred="{00000000-0008-0000-0000-0000602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48900" y="22078950"/>
          <a:ext cx="0" cy="362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2746910</xdr:colOff>
      <xdr:row>40</xdr:row>
      <xdr:rowOff>1526854</xdr:rowOff>
    </xdr:from>
    <xdr:to>
      <xdr:col>2</xdr:col>
      <xdr:colOff>5445025</xdr:colOff>
      <xdr:row>45</xdr:row>
      <xdr:rowOff>160420</xdr:rowOff>
    </xdr:to>
    <xdr:pic>
      <xdr:nvPicPr>
        <xdr:cNvPr id="5" name="Imagen 4" descr="Firma_David-sin fondo">
          <a:extLst>
            <a:ext uri="{FF2B5EF4-FFF2-40B4-BE49-F238E27FC236}">
              <a16:creationId xmlns:a16="http://schemas.microsoft.com/office/drawing/2014/main" id="{30CF3406-4F34-9431-E737-0F9F2427AAD6}"/>
            </a:ext>
          </a:extLst>
        </xdr:cNvPr>
        <xdr:cNvPicPr>
          <a:picLocks noChangeAspect="1"/>
        </xdr:cNvPicPr>
      </xdr:nvPicPr>
      <xdr:blipFill>
        <a:blip xmlns:r="http://schemas.openxmlformats.org/officeDocument/2006/relationships" r:embed="rId3"/>
        <a:stretch>
          <a:fillRect/>
        </a:stretch>
      </xdr:blipFill>
      <xdr:spPr>
        <a:xfrm>
          <a:off x="3424719" y="35110506"/>
          <a:ext cx="2698115" cy="22580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0"/>
  <sheetViews>
    <sheetView tabSelected="1" topLeftCell="A40" zoomScale="89" zoomScaleNormal="89" zoomScaleSheetLayoutView="80" workbookViewId="0">
      <selection activeCell="B42" sqref="B42:E44"/>
    </sheetView>
  </sheetViews>
  <sheetFormatPr defaultColWidth="11.42578125" defaultRowHeight="14.45"/>
  <cols>
    <col min="1" max="1" width="3.42578125" style="1" customWidth="1"/>
    <col min="2" max="2" width="6.28515625" style="1" customWidth="1"/>
    <col min="3" max="3" width="89.85546875" style="1" customWidth="1"/>
    <col min="4" max="5" width="10.28515625" style="1" customWidth="1"/>
    <col min="6" max="6" width="13.7109375" style="2" customWidth="1"/>
    <col min="7" max="7" width="21.42578125" style="2" customWidth="1"/>
    <col min="8" max="16384" width="11.42578125" style="1"/>
  </cols>
  <sheetData>
    <row r="1" spans="1:7" ht="142.5" customHeight="1" thickBot="1">
      <c r="A1" s="3"/>
      <c r="B1" s="23" t="s">
        <v>0</v>
      </c>
      <c r="C1" s="24"/>
      <c r="D1" s="24"/>
      <c r="E1" s="24"/>
      <c r="F1" s="24"/>
      <c r="G1" s="24"/>
    </row>
    <row r="2" spans="1:7" ht="42" customHeight="1">
      <c r="A2" s="3"/>
      <c r="B2" s="26" t="s">
        <v>1</v>
      </c>
      <c r="C2" s="28" t="s">
        <v>2</v>
      </c>
      <c r="D2" s="30" t="s">
        <v>3</v>
      </c>
      <c r="E2" s="30" t="s">
        <v>4</v>
      </c>
      <c r="F2" s="25"/>
      <c r="G2" s="25"/>
    </row>
    <row r="3" spans="1:7" ht="32.25" customHeight="1">
      <c r="A3" s="3"/>
      <c r="B3" s="27"/>
      <c r="C3" s="29"/>
      <c r="D3" s="31"/>
      <c r="E3" s="32"/>
      <c r="F3" s="11" t="s">
        <v>5</v>
      </c>
      <c r="G3" s="12" t="s">
        <v>6</v>
      </c>
    </row>
    <row r="4" spans="1:7" ht="24.75" customHeight="1">
      <c r="A4" s="3"/>
      <c r="B4" s="20"/>
      <c r="C4" s="33"/>
      <c r="D4" s="34"/>
      <c r="E4" s="35"/>
      <c r="F4" s="6"/>
      <c r="G4" s="6"/>
    </row>
    <row r="5" spans="1:7" ht="33.75" customHeight="1">
      <c r="A5" s="3"/>
      <c r="B5" s="14">
        <v>1</v>
      </c>
      <c r="C5" s="13" t="s">
        <v>7</v>
      </c>
      <c r="D5" s="14" t="s">
        <v>8</v>
      </c>
      <c r="E5" s="14">
        <v>1</v>
      </c>
      <c r="F5" s="36">
        <v>205000</v>
      </c>
      <c r="G5" s="36">
        <f>F5*E5</f>
        <v>205000</v>
      </c>
    </row>
    <row r="6" spans="1:7" ht="24.75" customHeight="1">
      <c r="A6" s="3"/>
      <c r="B6" s="14">
        <v>2</v>
      </c>
      <c r="C6" s="18" t="s">
        <v>9</v>
      </c>
      <c r="D6" s="14" t="s">
        <v>8</v>
      </c>
      <c r="E6" s="14">
        <v>1</v>
      </c>
      <c r="F6" s="36">
        <v>295900</v>
      </c>
      <c r="G6" s="36">
        <f t="shared" ref="G6:G41" si="0">F6*E6</f>
        <v>295900</v>
      </c>
    </row>
    <row r="7" spans="1:7" ht="24.75" customHeight="1">
      <c r="A7" s="3"/>
      <c r="B7" s="14">
        <v>3</v>
      </c>
      <c r="C7" s="13" t="s">
        <v>10</v>
      </c>
      <c r="D7" s="14" t="s">
        <v>8</v>
      </c>
      <c r="E7" s="14">
        <v>1</v>
      </c>
      <c r="F7" s="36">
        <v>205000</v>
      </c>
      <c r="G7" s="36">
        <f t="shared" si="0"/>
        <v>205000</v>
      </c>
    </row>
    <row r="8" spans="1:7" ht="24.75" customHeight="1">
      <c r="A8" s="3"/>
      <c r="B8" s="14">
        <v>4</v>
      </c>
      <c r="C8" s="13" t="s">
        <v>11</v>
      </c>
      <c r="D8" s="14" t="s">
        <v>8</v>
      </c>
      <c r="E8" s="14">
        <v>1</v>
      </c>
      <c r="F8" s="36">
        <v>295000</v>
      </c>
      <c r="G8" s="36">
        <f t="shared" si="0"/>
        <v>295000</v>
      </c>
    </row>
    <row r="9" spans="1:7" ht="24.75" customHeight="1">
      <c r="A9" s="3"/>
      <c r="B9" s="14">
        <v>5</v>
      </c>
      <c r="C9" s="13" t="s">
        <v>12</v>
      </c>
      <c r="D9" s="14" t="s">
        <v>8</v>
      </c>
      <c r="E9" s="14">
        <v>1</v>
      </c>
      <c r="F9" s="36">
        <v>450000</v>
      </c>
      <c r="G9" s="36">
        <f t="shared" si="0"/>
        <v>450000</v>
      </c>
    </row>
    <row r="10" spans="1:7" ht="24.75" customHeight="1">
      <c r="A10" s="3"/>
      <c r="B10" s="14">
        <v>6</v>
      </c>
      <c r="C10" s="13" t="s">
        <v>13</v>
      </c>
      <c r="D10" s="14" t="s">
        <v>8</v>
      </c>
      <c r="E10" s="14">
        <v>1</v>
      </c>
      <c r="F10" s="36">
        <v>685000</v>
      </c>
      <c r="G10" s="36">
        <f t="shared" si="0"/>
        <v>685000</v>
      </c>
    </row>
    <row r="11" spans="1:7" ht="24.75" customHeight="1">
      <c r="A11" s="3"/>
      <c r="B11" s="14">
        <v>7</v>
      </c>
      <c r="C11" s="13" t="s">
        <v>14</v>
      </c>
      <c r="D11" s="14" t="s">
        <v>8</v>
      </c>
      <c r="E11" s="14">
        <v>1</v>
      </c>
      <c r="F11" s="36">
        <v>750000</v>
      </c>
      <c r="G11" s="36">
        <f t="shared" si="0"/>
        <v>750000</v>
      </c>
    </row>
    <row r="12" spans="1:7" ht="24.75" customHeight="1">
      <c r="A12" s="3"/>
      <c r="B12" s="14">
        <v>8</v>
      </c>
      <c r="C12" s="13" t="s">
        <v>15</v>
      </c>
      <c r="D12" s="14" t="s">
        <v>8</v>
      </c>
      <c r="E12" s="14">
        <v>1</v>
      </c>
      <c r="F12" s="36">
        <v>890000</v>
      </c>
      <c r="G12" s="36">
        <f t="shared" si="0"/>
        <v>890000</v>
      </c>
    </row>
    <row r="13" spans="1:7" ht="24.75" customHeight="1">
      <c r="A13" s="3"/>
      <c r="B13" s="14">
        <v>9</v>
      </c>
      <c r="C13" s="13" t="s">
        <v>16</v>
      </c>
      <c r="D13" s="14" t="s">
        <v>8</v>
      </c>
      <c r="E13" s="14">
        <v>1</v>
      </c>
      <c r="F13" s="36">
        <v>1250000</v>
      </c>
      <c r="G13" s="36">
        <f t="shared" si="0"/>
        <v>1250000</v>
      </c>
    </row>
    <row r="14" spans="1:7" ht="36" customHeight="1">
      <c r="A14" s="3"/>
      <c r="B14" s="14">
        <v>10</v>
      </c>
      <c r="C14" s="13" t="s">
        <v>17</v>
      </c>
      <c r="D14" s="14" t="s">
        <v>8</v>
      </c>
      <c r="E14" s="14">
        <v>1</v>
      </c>
      <c r="F14" s="36">
        <v>1500000</v>
      </c>
      <c r="G14" s="36">
        <f>F14*E14</f>
        <v>1500000</v>
      </c>
    </row>
    <row r="15" spans="1:7" ht="34.5" customHeight="1">
      <c r="A15" s="3"/>
      <c r="B15" s="14">
        <v>11</v>
      </c>
      <c r="C15" s="13" t="s">
        <v>18</v>
      </c>
      <c r="D15" s="14" t="s">
        <v>8</v>
      </c>
      <c r="E15" s="14">
        <v>1</v>
      </c>
      <c r="F15" s="36">
        <v>1850000</v>
      </c>
      <c r="G15" s="36">
        <f t="shared" si="0"/>
        <v>1850000</v>
      </c>
    </row>
    <row r="16" spans="1:7" ht="333" customHeight="1">
      <c r="A16" s="3"/>
      <c r="B16" s="14">
        <v>12</v>
      </c>
      <c r="C16" s="15" t="s">
        <v>19</v>
      </c>
      <c r="D16" s="14" t="s">
        <v>8</v>
      </c>
      <c r="E16" s="14">
        <v>1</v>
      </c>
      <c r="F16" s="36">
        <v>132000</v>
      </c>
      <c r="G16" s="36">
        <f t="shared" si="0"/>
        <v>132000</v>
      </c>
    </row>
    <row r="17" spans="1:7" ht="111" customHeight="1">
      <c r="A17" s="3"/>
      <c r="B17" s="14">
        <v>13</v>
      </c>
      <c r="C17" s="15" t="s">
        <v>20</v>
      </c>
      <c r="D17" s="14" t="s">
        <v>8</v>
      </c>
      <c r="E17" s="14">
        <v>1</v>
      </c>
      <c r="F17" s="36">
        <v>19500</v>
      </c>
      <c r="G17" s="36">
        <f>F17*E17</f>
        <v>19500</v>
      </c>
    </row>
    <row r="18" spans="1:7" ht="283.5" customHeight="1">
      <c r="A18" s="3"/>
      <c r="B18" s="14">
        <v>14</v>
      </c>
      <c r="C18" s="15" t="s">
        <v>21</v>
      </c>
      <c r="D18" s="14" t="s">
        <v>8</v>
      </c>
      <c r="E18" s="14">
        <v>1</v>
      </c>
      <c r="F18" s="36">
        <v>35000</v>
      </c>
      <c r="G18" s="36">
        <f t="shared" si="0"/>
        <v>35000</v>
      </c>
    </row>
    <row r="19" spans="1:7" ht="76.5" customHeight="1">
      <c r="A19" s="3"/>
      <c r="B19" s="14">
        <v>15</v>
      </c>
      <c r="C19" s="15" t="s">
        <v>22</v>
      </c>
      <c r="D19" s="14" t="s">
        <v>8</v>
      </c>
      <c r="E19" s="14">
        <v>1</v>
      </c>
      <c r="F19" s="36">
        <v>123400</v>
      </c>
      <c r="G19" s="36">
        <f>F19*E19</f>
        <v>123400</v>
      </c>
    </row>
    <row r="20" spans="1:7" ht="80.25" customHeight="1">
      <c r="A20" s="3"/>
      <c r="B20" s="14">
        <v>16</v>
      </c>
      <c r="C20" s="15" t="s">
        <v>23</v>
      </c>
      <c r="D20" s="14" t="s">
        <v>8</v>
      </c>
      <c r="E20" s="14">
        <v>1</v>
      </c>
      <c r="F20" s="36">
        <v>198000</v>
      </c>
      <c r="G20" s="36">
        <f t="shared" si="0"/>
        <v>198000</v>
      </c>
    </row>
    <row r="21" spans="1:7" ht="75" customHeight="1">
      <c r="A21" s="3"/>
      <c r="B21" s="14">
        <v>17</v>
      </c>
      <c r="C21" s="15" t="s">
        <v>24</v>
      </c>
      <c r="D21" s="14" t="s">
        <v>8</v>
      </c>
      <c r="E21" s="14">
        <v>1</v>
      </c>
      <c r="F21" s="36">
        <v>400000</v>
      </c>
      <c r="G21" s="36">
        <f t="shared" si="0"/>
        <v>400000</v>
      </c>
    </row>
    <row r="22" spans="1:7" ht="80.25" customHeight="1">
      <c r="A22" s="3"/>
      <c r="B22" s="14">
        <v>18</v>
      </c>
      <c r="C22" s="15" t="s">
        <v>25</v>
      </c>
      <c r="D22" s="14" t="s">
        <v>8</v>
      </c>
      <c r="E22" s="14">
        <v>1</v>
      </c>
      <c r="F22" s="36">
        <v>567000</v>
      </c>
      <c r="G22" s="36">
        <f t="shared" si="0"/>
        <v>567000</v>
      </c>
    </row>
    <row r="23" spans="1:7" ht="35.25" customHeight="1">
      <c r="A23" s="3"/>
      <c r="B23" s="14">
        <v>19</v>
      </c>
      <c r="C23" s="15" t="s">
        <v>26</v>
      </c>
      <c r="D23" s="14" t="s">
        <v>8</v>
      </c>
      <c r="E23" s="14">
        <v>1</v>
      </c>
      <c r="F23" s="36">
        <v>165000</v>
      </c>
      <c r="G23" s="36">
        <f>F23*E23</f>
        <v>165000</v>
      </c>
    </row>
    <row r="24" spans="1:7" ht="35.25" customHeight="1">
      <c r="A24" s="3"/>
      <c r="B24" s="14">
        <v>20</v>
      </c>
      <c r="C24" s="15" t="s">
        <v>27</v>
      </c>
      <c r="D24" s="14" t="s">
        <v>8</v>
      </c>
      <c r="E24" s="14">
        <v>1</v>
      </c>
      <c r="F24" s="36">
        <v>217000</v>
      </c>
      <c r="G24" s="36">
        <f t="shared" si="0"/>
        <v>217000</v>
      </c>
    </row>
    <row r="25" spans="1:7" ht="35.25" customHeight="1">
      <c r="A25" s="3"/>
      <c r="B25" s="14">
        <v>21</v>
      </c>
      <c r="C25" s="15" t="s">
        <v>28</v>
      </c>
      <c r="D25" s="14" t="s">
        <v>8</v>
      </c>
      <c r="E25" s="14">
        <v>1</v>
      </c>
      <c r="F25" s="36">
        <v>546000</v>
      </c>
      <c r="G25" s="36">
        <f t="shared" si="0"/>
        <v>546000</v>
      </c>
    </row>
    <row r="26" spans="1:7" ht="35.25" customHeight="1">
      <c r="A26" s="3"/>
      <c r="B26" s="14">
        <v>22</v>
      </c>
      <c r="C26" s="15" t="s">
        <v>29</v>
      </c>
      <c r="D26" s="14" t="s">
        <v>8</v>
      </c>
      <c r="E26" s="14">
        <v>1</v>
      </c>
      <c r="F26" s="36">
        <v>557000</v>
      </c>
      <c r="G26" s="36">
        <f t="shared" si="0"/>
        <v>557000</v>
      </c>
    </row>
    <row r="27" spans="1:7" ht="35.25" customHeight="1">
      <c r="A27" s="3"/>
      <c r="B27" s="14">
        <v>23</v>
      </c>
      <c r="C27" s="15" t="s">
        <v>30</v>
      </c>
      <c r="D27" s="14" t="s">
        <v>8</v>
      </c>
      <c r="E27" s="14">
        <v>1</v>
      </c>
      <c r="F27" s="36">
        <v>590000</v>
      </c>
      <c r="G27" s="36">
        <f t="shared" si="0"/>
        <v>590000</v>
      </c>
    </row>
    <row r="28" spans="1:7" ht="35.25" customHeight="1">
      <c r="A28" s="3"/>
      <c r="B28" s="14">
        <v>24</v>
      </c>
      <c r="C28" s="15" t="s">
        <v>31</v>
      </c>
      <c r="D28" s="14" t="s">
        <v>8</v>
      </c>
      <c r="E28" s="14">
        <v>1</v>
      </c>
      <c r="F28" s="36">
        <v>1567888</v>
      </c>
      <c r="G28" s="36">
        <f t="shared" si="0"/>
        <v>1567888</v>
      </c>
    </row>
    <row r="29" spans="1:7" ht="35.25" customHeight="1">
      <c r="A29" s="3"/>
      <c r="B29" s="14">
        <v>25</v>
      </c>
      <c r="C29" s="15" t="s">
        <v>32</v>
      </c>
      <c r="D29" s="14" t="s">
        <v>8</v>
      </c>
      <c r="E29" s="14">
        <v>1</v>
      </c>
      <c r="F29" s="36">
        <v>28000</v>
      </c>
      <c r="G29" s="36">
        <f t="shared" si="0"/>
        <v>28000</v>
      </c>
    </row>
    <row r="30" spans="1:7" ht="51" customHeight="1">
      <c r="A30" s="3"/>
      <c r="B30" s="14">
        <v>26</v>
      </c>
      <c r="C30" s="15" t="s">
        <v>33</v>
      </c>
      <c r="D30" s="14" t="s">
        <v>8</v>
      </c>
      <c r="E30" s="14">
        <v>1</v>
      </c>
      <c r="F30" s="36">
        <v>490000</v>
      </c>
      <c r="G30" s="36">
        <f>F30*E30</f>
        <v>490000</v>
      </c>
    </row>
    <row r="31" spans="1:7" ht="79.5" customHeight="1">
      <c r="A31" s="3"/>
      <c r="B31" s="14">
        <v>27</v>
      </c>
      <c r="C31" s="15" t="s">
        <v>34</v>
      </c>
      <c r="D31" s="14" t="s">
        <v>8</v>
      </c>
      <c r="E31" s="14">
        <v>1</v>
      </c>
      <c r="F31" s="36">
        <v>35000</v>
      </c>
      <c r="G31" s="36">
        <f t="shared" si="0"/>
        <v>35000</v>
      </c>
    </row>
    <row r="32" spans="1:7" ht="33.75" customHeight="1">
      <c r="A32" s="3"/>
      <c r="B32" s="14">
        <v>28</v>
      </c>
      <c r="C32" s="15" t="s">
        <v>35</v>
      </c>
      <c r="D32" s="14" t="s">
        <v>8</v>
      </c>
      <c r="E32" s="14">
        <v>1</v>
      </c>
      <c r="F32" s="36">
        <v>650000</v>
      </c>
      <c r="G32" s="36">
        <f t="shared" si="0"/>
        <v>650000</v>
      </c>
    </row>
    <row r="33" spans="1:7" ht="24" customHeight="1">
      <c r="A33" s="3"/>
      <c r="B33" s="14">
        <v>29</v>
      </c>
      <c r="C33" s="15" t="s">
        <v>36</v>
      </c>
      <c r="D33" s="14" t="s">
        <v>8</v>
      </c>
      <c r="E33" s="14">
        <v>1</v>
      </c>
      <c r="F33" s="36">
        <v>600000</v>
      </c>
      <c r="G33" s="36">
        <f t="shared" si="0"/>
        <v>600000</v>
      </c>
    </row>
    <row r="34" spans="1:7" ht="62.25" customHeight="1">
      <c r="A34" s="3"/>
      <c r="B34" s="14">
        <v>30</v>
      </c>
      <c r="C34" s="15" t="s">
        <v>37</v>
      </c>
      <c r="D34" s="14" t="s">
        <v>8</v>
      </c>
      <c r="E34" s="14">
        <v>1</v>
      </c>
      <c r="F34" s="36">
        <v>1500</v>
      </c>
      <c r="G34" s="36">
        <f t="shared" si="0"/>
        <v>1500</v>
      </c>
    </row>
    <row r="35" spans="1:7" ht="51" customHeight="1">
      <c r="A35" s="3"/>
      <c r="B35" s="14">
        <v>31</v>
      </c>
      <c r="C35" s="15" t="s">
        <v>38</v>
      </c>
      <c r="D35" s="14" t="s">
        <v>8</v>
      </c>
      <c r="E35" s="14">
        <v>1</v>
      </c>
      <c r="F35" s="36">
        <v>7500000</v>
      </c>
      <c r="G35" s="36">
        <f t="shared" si="0"/>
        <v>7500000</v>
      </c>
    </row>
    <row r="36" spans="1:7" ht="210.75" customHeight="1">
      <c r="A36" s="3"/>
      <c r="B36" s="14">
        <v>32</v>
      </c>
      <c r="C36" s="15" t="s">
        <v>39</v>
      </c>
      <c r="D36" s="14" t="s">
        <v>8</v>
      </c>
      <c r="E36" s="14">
        <v>1</v>
      </c>
      <c r="F36" s="36">
        <v>14000</v>
      </c>
      <c r="G36" s="36">
        <f>F36*E36</f>
        <v>14000</v>
      </c>
    </row>
    <row r="37" spans="1:7" ht="80.25" customHeight="1">
      <c r="A37" s="3"/>
      <c r="B37" s="14">
        <v>33</v>
      </c>
      <c r="C37" s="15" t="s">
        <v>40</v>
      </c>
      <c r="D37" s="14" t="s">
        <v>8</v>
      </c>
      <c r="E37" s="14">
        <v>1</v>
      </c>
      <c r="F37" s="36">
        <v>13000</v>
      </c>
      <c r="G37" s="36">
        <f t="shared" si="0"/>
        <v>13000</v>
      </c>
    </row>
    <row r="38" spans="1:7" ht="77.25" customHeight="1">
      <c r="A38" s="3"/>
      <c r="B38" s="14">
        <v>34</v>
      </c>
      <c r="C38" s="15" t="s">
        <v>41</v>
      </c>
      <c r="D38" s="14" t="s">
        <v>8</v>
      </c>
      <c r="E38" s="14">
        <v>1</v>
      </c>
      <c r="F38" s="36">
        <v>4000</v>
      </c>
      <c r="G38" s="36">
        <f>F38*E38</f>
        <v>4000</v>
      </c>
    </row>
    <row r="39" spans="1:7" ht="80.25" customHeight="1">
      <c r="A39" s="3"/>
      <c r="B39" s="14">
        <v>35</v>
      </c>
      <c r="C39" s="15" t="s">
        <v>42</v>
      </c>
      <c r="D39" s="14" t="s">
        <v>8</v>
      </c>
      <c r="E39" s="14">
        <v>1</v>
      </c>
      <c r="F39" s="36">
        <v>300000</v>
      </c>
      <c r="G39" s="36">
        <f t="shared" si="0"/>
        <v>300000</v>
      </c>
    </row>
    <row r="40" spans="1:7" ht="69" customHeight="1">
      <c r="A40" s="3"/>
      <c r="B40" s="14">
        <v>36</v>
      </c>
      <c r="C40" s="15" t="s">
        <v>43</v>
      </c>
      <c r="D40" s="14" t="s">
        <v>8</v>
      </c>
      <c r="E40" s="14">
        <v>1</v>
      </c>
      <c r="F40" s="36">
        <v>200000</v>
      </c>
      <c r="G40" s="36">
        <f t="shared" si="0"/>
        <v>200000</v>
      </c>
    </row>
    <row r="41" spans="1:7" ht="146.25" customHeight="1" thickBot="1">
      <c r="A41" s="3"/>
      <c r="B41" s="16">
        <v>37</v>
      </c>
      <c r="C41" s="17" t="s">
        <v>44</v>
      </c>
      <c r="D41" s="16" t="s">
        <v>8</v>
      </c>
      <c r="E41" s="16">
        <v>1</v>
      </c>
      <c r="F41" s="37">
        <v>100000</v>
      </c>
      <c r="G41" s="37">
        <f t="shared" si="0"/>
        <v>100000</v>
      </c>
    </row>
    <row r="42" spans="1:7" ht="35.25" customHeight="1">
      <c r="A42" s="3"/>
      <c r="B42" s="21" t="s">
        <v>45</v>
      </c>
      <c r="C42" s="21"/>
      <c r="D42" s="21"/>
      <c r="E42" s="22"/>
      <c r="F42" s="8" t="s">
        <v>46</v>
      </c>
      <c r="G42" s="7">
        <f>SUM(G5:G41)</f>
        <v>23429188</v>
      </c>
    </row>
    <row r="43" spans="1:7" ht="45" customHeight="1">
      <c r="A43" s="3"/>
      <c r="B43" s="21"/>
      <c r="C43" s="21"/>
      <c r="D43" s="21"/>
      <c r="E43" s="22"/>
      <c r="F43" s="9" t="s">
        <v>47</v>
      </c>
      <c r="G43" s="5">
        <f>+G42*19%</f>
        <v>4451545.72</v>
      </c>
    </row>
    <row r="44" spans="1:7" ht="45" customHeight="1" thickBot="1">
      <c r="A44" s="3"/>
      <c r="B44" s="21"/>
      <c r="C44" s="21"/>
      <c r="D44" s="21"/>
      <c r="E44" s="22"/>
      <c r="F44" s="10" t="s">
        <v>48</v>
      </c>
      <c r="G44" s="19">
        <f>SUM(G42:G43)</f>
        <v>27880733.719999999</v>
      </c>
    </row>
    <row r="45" spans="1:7">
      <c r="A45" s="3"/>
      <c r="B45" s="3"/>
      <c r="C45" s="3"/>
      <c r="D45" s="3"/>
      <c r="E45" s="3"/>
      <c r="F45" s="4"/>
      <c r="G45" s="4"/>
    </row>
    <row r="46" spans="1:7">
      <c r="A46" s="3"/>
      <c r="B46" s="3"/>
      <c r="C46" s="3"/>
      <c r="D46" s="3"/>
      <c r="E46" s="3"/>
      <c r="F46" s="4"/>
      <c r="G46" s="4"/>
    </row>
    <row r="47" spans="1:7">
      <c r="A47" s="3"/>
      <c r="B47" s="3"/>
      <c r="C47" s="3"/>
      <c r="D47" s="3"/>
      <c r="E47" s="3"/>
      <c r="F47" s="4"/>
      <c r="G47" s="4"/>
    </row>
    <row r="48" spans="1:7">
      <c r="A48" s="3"/>
      <c r="B48" s="3"/>
      <c r="C48" s="3"/>
      <c r="D48" s="3"/>
      <c r="E48" s="3"/>
      <c r="F48" s="4"/>
      <c r="G48" s="4"/>
    </row>
    <row r="49" spans="1:7">
      <c r="A49" s="3"/>
      <c r="B49" s="3"/>
      <c r="C49" s="3"/>
      <c r="D49" s="3"/>
      <c r="E49" s="3"/>
      <c r="F49" s="4"/>
      <c r="G49" s="4"/>
    </row>
    <row r="50" spans="1:7">
      <c r="A50" s="3"/>
      <c r="B50" s="3"/>
      <c r="C50" s="3"/>
      <c r="D50" s="3"/>
      <c r="E50" s="3"/>
      <c r="F50" s="4"/>
      <c r="G50" s="4"/>
    </row>
  </sheetData>
  <mergeCells count="8">
    <mergeCell ref="B4:E4"/>
    <mergeCell ref="B42:E44"/>
    <mergeCell ref="B1:G1"/>
    <mergeCell ref="F2:G2"/>
    <mergeCell ref="B2:B3"/>
    <mergeCell ref="C2:C3"/>
    <mergeCell ref="D2:D3"/>
    <mergeCell ref="E2:E3"/>
  </mergeCells>
  <pageMargins left="0.7" right="0.7" top="0.75" bottom="0.75" header="0.3" footer="0.3"/>
  <pageSetup paperSize="190" scale="3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Viviana Echeverri Mazo</dc:creator>
  <cp:keywords/>
  <dc:description/>
  <cp:lastModifiedBy>Fabio Arley Cardona Sanchez</cp:lastModifiedBy>
  <cp:revision/>
  <dcterms:created xsi:type="dcterms:W3CDTF">2025-04-07T19:27:20Z</dcterms:created>
  <dcterms:modified xsi:type="dcterms:W3CDTF">2026-05-27T22:01:51Z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2025-04-08T16:27:03Z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22760b78-eb89-42b5-baab-0527a2040cd9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