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gpijao\SECCION DE CONTRATOS CGFM\Administrativo\ARCHIVO EN TRAMITE 2026\19. PERSONALES 2026\1. JOSE-DIEGO 2026\31. TORRE AUTOSOPORTADA\"/>
    </mc:Choice>
  </mc:AlternateContent>
  <bookViews>
    <workbookView xWindow="0" yWindow="0" windowWidth="28800" windowHeight="12210"/>
  </bookViews>
  <sheets>
    <sheet name="FORMATO COTIZACION" sheetId="1" r:id="rId1"/>
  </sheets>
  <externalReferences>
    <externalReference r:id="rId2"/>
  </externalReferenc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8" i="1" l="1"/>
  <c r="F46" i="1"/>
  <c r="F47" i="1" s="1"/>
  <c r="F44" i="1"/>
  <c r="F45" i="1" l="1"/>
  <c r="D35" i="1"/>
  <c r="C35" i="1"/>
  <c r="D34" i="1"/>
  <c r="C34" i="1"/>
  <c r="D33" i="1"/>
  <c r="C33" i="1"/>
  <c r="D32" i="1"/>
  <c r="C32" i="1"/>
  <c r="D31" i="1"/>
  <c r="C31" i="1"/>
  <c r="F31" i="1" s="1"/>
  <c r="D30" i="1"/>
  <c r="C30" i="1"/>
  <c r="D29" i="1"/>
  <c r="C29" i="1"/>
  <c r="D28" i="1"/>
  <c r="C28" i="1"/>
  <c r="D27" i="1"/>
  <c r="C27" i="1"/>
  <c r="D26" i="1"/>
  <c r="C26" i="1"/>
  <c r="D25" i="1"/>
  <c r="C25" i="1"/>
  <c r="D24" i="1"/>
  <c r="C24" i="1"/>
  <c r="F24" i="1" s="1"/>
  <c r="D23" i="1"/>
  <c r="C23" i="1"/>
  <c r="D22" i="1"/>
  <c r="C22" i="1"/>
  <c r="D21" i="1"/>
  <c r="C21" i="1"/>
  <c r="D20" i="1"/>
  <c r="C20" i="1"/>
  <c r="D19" i="1"/>
  <c r="C19" i="1"/>
  <c r="D18" i="1"/>
  <c r="C18" i="1"/>
  <c r="F27" i="1" l="1"/>
  <c r="F18" i="1"/>
  <c r="F19" i="1"/>
  <c r="F28" i="1"/>
  <c r="F20" i="1"/>
  <c r="F29" i="1"/>
  <c r="F21" i="1"/>
  <c r="F30" i="1"/>
  <c r="F22" i="1"/>
  <c r="F23" i="1"/>
  <c r="F32" i="1"/>
  <c r="F33" i="1"/>
  <c r="F25" i="1"/>
  <c r="F34" i="1"/>
  <c r="F26" i="1"/>
  <c r="F35" i="1"/>
  <c r="F36" i="1" l="1"/>
  <c r="F39" i="1" l="1"/>
  <c r="F40" i="1" s="1"/>
  <c r="F37" i="1"/>
  <c r="F38" i="1"/>
  <c r="F41" i="1" l="1"/>
</calcChain>
</file>

<file path=xl/sharedStrings.xml><?xml version="1.0" encoding="utf-8"?>
<sst xmlns="http://schemas.openxmlformats.org/spreadsheetml/2006/main" count="73" uniqueCount="70">
  <si>
    <t>Ref. artículo</t>
  </si>
  <si>
    <t xml:space="preserve">DESCRIPCIÓN DEL ELEMENTO </t>
  </si>
  <si>
    <t>CANTIDAD</t>
  </si>
  <si>
    <t>UNIDAD DE MEDIDA</t>
  </si>
  <si>
    <t>VALOR UNITARIO
SIN IVA</t>
  </si>
  <si>
    <t>SUMINISTRO E INSTALACION DE UNA TORRE AUTOSOPORTADA CUADRADA DE 60 METROS DE ALTURA ACORDE A LA GEOMETRÍA ENTREGADA, INCLUIDO EL DISEÑO DE LA TORRE, DISEÑO DE ANCLAJE, CONSTRUCCION DE CIMENTACION Y ADECUACIONES NECESARIAS A IMPLEMENTAR EN EL LUGAR DE INSTALACION,ADECUACIÓN CUARTO DE BATERIAS Y EQUIPOS  ASI COMO EFECTUAR EL MONTAJE DE LA INFRAESTRUCTURA DE LA TORRE DE CONFORMIDAD CON LA NORMATIVIDAD VIGENTE PARA ESTE TIPO DE INFRAESTRUCTURA</t>
  </si>
  <si>
    <t>1.1</t>
  </si>
  <si>
    <t>OBRA CIVIL BIVER02</t>
  </si>
  <si>
    <t>1.1.1</t>
  </si>
  <si>
    <t>Descapote y limpieza del terreno de topografía con desniveles acusados, con medios manuales. Comprende los trabajos necesarios para retirar de las zonas previstas para la edificación o urbanización: pequeñas plantas, maleza, broza, maderas caídas, escombros, basuras o cualquier otro material existente, hasta una profundidad no menor que el espesor de la capa de tierra vegetal, considerando como mínima 25 cm; y carga manual a camión. El precio no incluye la tala de árboles ni el transporte de los materiales retirados.)</t>
  </si>
  <si>
    <t>1.1.2</t>
  </si>
  <si>
    <t>Excavación a cielo abierto en cualquier tipo de terreno, con medios mecánicos, retirada de los materiales excavados y carga a camión.</t>
  </si>
  <si>
    <t>1.1.3</t>
  </si>
  <si>
    <t>Cimentacion (Zapata y viga de cimentación de concreto armado, realizada con concreto f'c=210 kg/cm² (21 MPa), clase de exposición F0 S0 P0 C0, tamaño máximo del agregado 12,5 mm, manejabilidad blanda, preparado en obra, y fundido con medios manuales, y acero Grado 60 (fy=4200 kg/cm²), con una cuantía aproximada de 172 kg/m³. Incluso armaduras de espera de la columna, alambre de atar, y separadores. El precio incluye el figurado del acero (corte y doblez) y el armado en el lugar definitivo de su colocación en obra, incluye el encofrado).</t>
  </si>
  <si>
    <t>1.1.4</t>
  </si>
  <si>
    <t>Suministro e instalacion de Puerta de entrada principal de una hoja de 52 mm de espesor, 890x2040 mm de luz y altura de paso, acabado pintado con resina de epoxi color blanco formada por dos láminas de acero galvanizado de 1 mm de espesor, plegadas, troqueladas con un cuarterón superior y otro inferior a dos caras, ensambladas y montadas, con cámara intermedia rellena de poliuretano, sobre marco de acero galvanizado de 1,5 mm de espesor con garras de anclaje a obra, tapaluces, incluso bisagras de acero latonado con regulación en las tres direcciones, bulones antipalanca, mirilla, cerradura de seguridad embutida con tres puntos de cierre, cilindro de latón con llave, escudo de seguridad tipo roseta y tiradera para la parte exterior y escudo y manija de latón para la parte interior.</t>
  </si>
  <si>
    <t>1.1.5</t>
  </si>
  <si>
    <t>Demolición de piso y recubrimiento en muros existente en el interior del edificio, de baldosas cerámicas con medios manuales y carga manual de escombros sobre camión o contenedor.</t>
  </si>
  <si>
    <t>1.1.6</t>
  </si>
  <si>
    <t>Contrapiso, de 4 cm de espesor, de mortero de cemento CEM II/B-P 32,5 N tipo M-10, armado con malla electrosoldada tipo XX 50, 25x25 cm y Ø 4-4 mm, maestreado y fratasado. Incluso banda de panel rígido de poliestireno expandido para la preparación de las juntas perimetrales de dilatación.</t>
  </si>
  <si>
    <t>1.1.7</t>
  </si>
  <si>
    <t>1.1.8</t>
  </si>
  <si>
    <t>Estuco mate de cal en frío mediante la aplicación manual sobre un paramento vertical interior, previamente enfoscado con acabado fratasado (no incluido en este precio), de tres capas de mortero de cal con arena de finura creciente hacia el exterior, de dosificación 1:4 la primera y dosificación 1:3 las dos restantes. Acabado superficial: liso lavado. Incluso, formación de juntas, rincones, maestras, aristas, mochetas, jambas y dinteles y remates en los encuentros con paramentos, revestimientos u otros elementos recibidos en su superficie.</t>
  </si>
  <si>
    <t>1.1.9</t>
  </si>
  <si>
    <t xml:space="preserve">Suministro y aplicación de pintura sobre superficies interiores de concreto o de mortero autonivelante, para uso en suelos de garajes, mediante la aplicación con rodillo de pelo corto o pistola air-less de una primera mano de pintura de dos componentes, a base de resina epoxi y endurecedor amínico en emulsión acuosa, color gris RAL 7037, acabado satinado, diluida con un 10% de agua, y una segunda mano del mismo producto sin diluir, (rendimiento: 0,225 kg/m² cada mano). Incluso parte proporcional de limpieza de la superficie soporte y preparación de la mezcla. </t>
  </si>
  <si>
    <t>1.1.10</t>
  </si>
  <si>
    <t>Aplicación manual de dos manos de pintura plástica, acabado mate, textura lisa, diluidas con un 15% de agua o sin diluir, (rendimiento: 0,1 l/m² cada mano); previa aplicación de una mano de imprimación acrílica reguladora de la absorción, sobre paramento interior de yeso o escayola, vertical y techo, de hasta 3 m de altura.</t>
  </si>
  <si>
    <t>1.1.11</t>
  </si>
  <si>
    <t>SUMINISTRO E INSTALACIÓN DE TABLERO DE 12 CIRCUITOS TRIFASICO DE 200 A. AWG #3/0, CON PUERTA, BARRAJE CON PUNTA BISELADA PARA FACIL Y PERFECTO ACOPLE DEL CORTACIRCUITO, BARRA NEUTRO Y BARRA TIERRA  SECCION MAXIMA DE AWG #4, CAJA EN LAMINA METALICA CALIBRE 18 Y CON PINTURA ELECTROSTATICA.  Calidad Legrand, Siemens, SqareD o superior de marca reconocida y homologada por el CIDET</t>
  </si>
  <si>
    <t>1.1.12</t>
  </si>
  <si>
    <t>1.1.13</t>
  </si>
  <si>
    <t>1.1.14</t>
  </si>
  <si>
    <t xml:space="preserve">SUMINISTRO E INSTALACIÓN DE LUMINARIA TIPO PANEL LED DE 60X60 cm, Potencia 40 W, Temperatura de Color 6500K (±10%), LED Tipo 27913, Flujo Luminoso 3200Lm (±10%), Angulo 110°, Voltaje 100/277 VAC, Driver INDEPENDIENTE, FP&gt;0.90, Horas de Vida Útil 30.000 Horas L70, Garantía de 10 años (Uso 8 horas diarias)Difusor PMMA, Tipo de montaje incrustar, grado de proteccion IP IP20, Dimensiones 595x595x10 mm. INCLUYE ACCESORIOS DE FIJACIÓN Y TODO LO NECESARIO PARA SU CORRECTO FUNCIONAMIENTO. </t>
  </si>
  <si>
    <t>1.1.15</t>
  </si>
  <si>
    <t>SALIDA TOMACORRIENTE NORMAL DOBLE, POLO A TIERRA, 20A,125V. NEMA 5-20R, EN TUBERIA CONDUIT PVC 3/4", ALAMBRE No 12 AWG Prom 4m</t>
  </si>
  <si>
    <t>1.1.16</t>
  </si>
  <si>
    <t xml:space="preserve">SUMINISTRO E INSTALACIÓN DE TUBERIA CONDUIT EMT 1_1/2". </t>
  </si>
  <si>
    <t>1.1.17</t>
  </si>
  <si>
    <t>Regata de muros para instalacion eletrica</t>
  </si>
  <si>
    <t>1.1.18</t>
  </si>
  <si>
    <t>SUMINISTRO E INSTALACIÓN INTERRUPTOR ENCHUFABLE 1X20A. Calidad Legrand, Siemens, SqareD o superior de marca reconocida y homologada por el CIDET</t>
  </si>
  <si>
    <t>SUBTOTAL</t>
  </si>
  <si>
    <t>ADMINISTRACION</t>
  </si>
  <si>
    <t>IMPREVISTOS</t>
  </si>
  <si>
    <t>UTILIDAD</t>
  </si>
  <si>
    <t>IVA</t>
  </si>
  <si>
    <t>SUB TOTAL OBRA CIVIL</t>
  </si>
  <si>
    <t>2.1</t>
  </si>
  <si>
    <t>TORRE AUTOSOPORTADA DE 60 METROS BIVER02</t>
  </si>
  <si>
    <t>2.1.1</t>
  </si>
  <si>
    <t xml:space="preserve">REALIZAR EL SUMINISRO INSTALACION Y MONTAJE DE LA TORRE AUTOSOPORTADA CUADRADA DE 60 METROS DE ALTURA, INCLUIDOS SUS ACCESORIOS, ACORDE A LA GEOMETRÍA ENTREGADA, INCLUIDO EL DISEÑO DE LA TORRE,  CONSTRUCCION DE CIMENTACION Y ADECUACIONES NECESARIAS A IMPLEMENTAR EN EL LUGAR DE INSTALACION, Y EFECTUAR EL MONTAJE DE LA INFRAESTRUCTURA DE LA TORRE DE CONFORMIDAD CON LA NORMATIVIDAD VIGENTE PARA ESTE TIPO DE INFRAESTRUCTURA, a todo costo y todo incluido, de acuerdo con el ANEXO ESPECIFICACIONES TECNICAS
- Sitio: Torre Batallón de Ingenieros de combate No. 2 “General Javier Vergara y Velasco” BIVER02.
- Municipio de Malambo.
- Departamento: Atlántico.
- Tipología: Urbano.
. Incluye: 
- MONTAJE DE TODOS LOS ANGULO METALICOS DE LA NUEVA ESTRUCTURA
- PERNOS Y TORNILLOS NUEVOS REQUERIDOS PARA LA +ACTIVIDAD.
- MONTAJE DE ANTENAS.
- MONTAJE Y PEINADO DE CABLES
- MONTAJE DE BANDEJA CABLES NUEVA.
- MONTAJE SISTEMA A TIERRA
- MONTAJE PARA RAYOS
- MONTAJE ESCALERAS NUEVAS ACORDE A NORMATIVIDAD
- MONTAJE LINEA DE VIDA NUEVA ACORDE A NORMATIVIDAD VIGENTE
- MONTAJE DE LUCES DE OBSTRUCCIÓN.
- MONTAJELUCES DE BALIZAJE (INTERMEDIAS)
- TRASCIEGO Y DISPOSICION DE SOBRANTES Y RESIDUOS GENERADOS DURANTE LA INSTALACION
- ASEO GENERAL
</t>
  </si>
  <si>
    <t>und</t>
  </si>
  <si>
    <t>SOLICITUD COTIZACIÓN PARA
 ESTUDIOS DE MERCADO</t>
  </si>
  <si>
    <t>Página: 1 de 1</t>
  </si>
  <si>
    <t>Código: MDN-COGFM-PROGESAD-DIADF-FU.95.1-49  V.09</t>
  </si>
  <si>
    <t xml:space="preserve"> SGI</t>
  </si>
  <si>
    <t>Vigente a partir de:  20-04-2023</t>
  </si>
  <si>
    <t xml:space="preserve">FECHA:      </t>
  </si>
  <si>
    <t xml:space="preserve">Inserte  el logo de su empresa </t>
  </si>
  <si>
    <t xml:space="preserve">EMPRESA: </t>
  </si>
  <si>
    <t xml:space="preserve">NIT. </t>
  </si>
  <si>
    <t>REPRESENTANTE LEGAL:</t>
  </si>
  <si>
    <t>DIRECCION:</t>
  </si>
  <si>
    <t xml:space="preserve">TELEFONOS Y FAX: </t>
  </si>
  <si>
    <t>E-MAIL:</t>
  </si>
  <si>
    <t>VALOR TOTAL
SIN IVA</t>
  </si>
  <si>
    <t xml:space="preserve">TOTAL GENERAL </t>
  </si>
  <si>
    <t>Pañete Impermeabilización de muro de bloques de concreto en contacto con el terreno, por su cara interior y exterior, con mortero flexible bicomponente, color gris, compuesto por ligantes hidráulicos y resinas sintéticas, resistencia a presión hidrostática positiva y negativa de 15 bar, aplicado en capas sucesivas, de 2 mm de espesor total.</t>
  </si>
  <si>
    <t>SALIDA ILUMINACION EN TUBERIA CONDUIT PVC 3/4", ALAMBRE No 12 AWG Prom 3m</t>
  </si>
  <si>
    <t>SALIDA INTERRUPTOR SENCILLO EN TUBERIA CONDUIT PVC 3/4", ALAMBRE No 12 AWG. INCLUYE APARATO Prom 5m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</si>
</sst>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2" formatCode="_-&quot;$&quot;\ * #,##0_-;\-&quot;$&quot;\ * #,##0_-;_-&quot;$&quot;\ * &quot;-&quot;_-;_-@_-"/>
    <numFmt numFmtId="43" formatCode="_-* #,##0.00_-;\-* #,##0.00_-;_-* &quot;-&quot;??_-;_-@_-"/>
    <numFmt numFmtId="164" formatCode="_-&quot;$&quot;\ * #,##0.00_-;\-&quot;$&quot;\ * #,##0.00_-;_-&quot;$&quot;\ * &quot;-&quot;_-;_-@_-"/>
  </numFmts>
  <fonts count="11" x14ac:knownFonts="1">
    <font>
      <sz val="11"/>
      <color theme="1"/>
      <name val="Calibri"/>
      <family val="2"/>
      <scheme val="minor"/>
    </font>
    <font>
      <sz val="11"/>
      <color theme="1"/>
      <name val="Calibri"/>
      <family val="2"/>
      <scheme val="minor"/>
    </font>
    <font>
      <b/>
      <sz val="11"/>
      <color theme="1"/>
      <name val="Calibri"/>
      <family val="2"/>
      <scheme val="minor"/>
    </font>
    <font>
      <b/>
      <sz val="8"/>
      <color indexed="8"/>
      <name val="Arial"/>
      <family val="2"/>
    </font>
    <font>
      <sz val="8"/>
      <color theme="1"/>
      <name val="Arial"/>
      <family val="2"/>
    </font>
    <font>
      <b/>
      <sz val="8"/>
      <color rgb="FF000000"/>
      <name val="Arial"/>
      <family val="2"/>
    </font>
    <font>
      <sz val="9"/>
      <color theme="1"/>
      <name val="Calibri"/>
      <family val="2"/>
      <scheme val="minor"/>
    </font>
    <font>
      <b/>
      <sz val="8"/>
      <color theme="1"/>
      <name val="Arial"/>
      <family val="2"/>
    </font>
    <font>
      <sz val="10"/>
      <name val="Arial"/>
      <family val="2"/>
    </font>
    <font>
      <sz val="10"/>
      <color indexed="8"/>
      <name val="Arial"/>
      <family val="2"/>
    </font>
    <font>
      <sz val="11"/>
      <color indexed="8"/>
      <name val="Arial"/>
      <family val="2"/>
    </font>
  </fonts>
  <fills count="8">
    <fill>
      <patternFill patternType="none"/>
    </fill>
    <fill>
      <patternFill patternType="gray125"/>
    </fill>
    <fill>
      <patternFill patternType="solid">
        <fgColor theme="0" tint="-4.9989318521683403E-2"/>
        <bgColor indexed="64"/>
      </patternFill>
    </fill>
    <fill>
      <patternFill patternType="solid">
        <fgColor theme="9" tint="0.59999389629810485"/>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indexed="9"/>
        <bgColor indexed="64"/>
      </patternFill>
    </fill>
    <fill>
      <patternFill patternType="solid">
        <fgColor theme="9" tint="0.39997558519241921"/>
        <bgColor indexed="64"/>
      </patternFill>
    </fill>
  </fills>
  <borders count="18">
    <border>
      <left/>
      <right/>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style="thin">
        <color indexed="64"/>
      </left>
      <right style="medium">
        <color indexed="64"/>
      </right>
      <top style="thin">
        <color indexed="64"/>
      </top>
      <bottom/>
      <diagonal/>
    </border>
  </borders>
  <cellStyleXfs count="4">
    <xf numFmtId="0" fontId="0" fillId="0" borderId="0"/>
    <xf numFmtId="42" fontId="1" fillId="0" borderId="0" applyFont="0" applyFill="0" applyBorder="0" applyAlignment="0" applyProtection="0"/>
    <xf numFmtId="9" fontId="1" fillId="0" borderId="0" applyFont="0" applyFill="0" applyBorder="0" applyAlignment="0" applyProtection="0"/>
    <xf numFmtId="0" fontId="8" fillId="0" borderId="0"/>
  </cellStyleXfs>
  <cellXfs count="83">
    <xf numFmtId="0" fontId="0" fillId="0" borderId="0" xfId="0"/>
    <xf numFmtId="0" fontId="4" fillId="0" borderId="6" xfId="0" applyFont="1" applyBorder="1" applyAlignment="1">
      <alignment horizontal="center" vertical="center"/>
    </xf>
    <xf numFmtId="0" fontId="6" fillId="0" borderId="8" xfId="0" applyFont="1" applyBorder="1" applyAlignment="1">
      <alignment horizontal="justify" vertical="justify" wrapText="1"/>
    </xf>
    <xf numFmtId="0" fontId="4" fillId="0" borderId="8" xfId="0" applyFont="1" applyBorder="1" applyAlignment="1">
      <alignment horizontal="center" vertical="center"/>
    </xf>
    <xf numFmtId="9" fontId="4" fillId="0" borderId="8" xfId="0" applyNumberFormat="1" applyFont="1" applyBorder="1" applyAlignment="1">
      <alignment horizontal="center" vertical="center"/>
    </xf>
    <xf numFmtId="164" fontId="4" fillId="0" borderId="8" xfId="1" applyNumberFormat="1" applyFont="1" applyFill="1" applyBorder="1" applyAlignment="1">
      <alignment vertical="center"/>
    </xf>
    <xf numFmtId="0" fontId="6" fillId="0" borderId="8" xfId="0" applyFont="1" applyFill="1" applyBorder="1" applyAlignment="1">
      <alignment horizontal="justify" vertical="justify" wrapText="1"/>
    </xf>
    <xf numFmtId="164" fontId="4" fillId="0" borderId="8" xfId="1" applyNumberFormat="1" applyFont="1" applyBorder="1" applyAlignment="1">
      <alignment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9" fontId="4" fillId="0" borderId="10" xfId="0" applyNumberFormat="1" applyFont="1" applyBorder="1" applyAlignment="1">
      <alignment horizontal="center" vertical="center"/>
    </xf>
    <xf numFmtId="164" fontId="4" fillId="0" borderId="10" xfId="1" applyNumberFormat="1" applyFont="1" applyFill="1" applyBorder="1" applyAlignment="1">
      <alignment vertical="center"/>
    </xf>
    <xf numFmtId="43" fontId="0" fillId="0" borderId="0" xfId="0" applyNumberFormat="1"/>
    <xf numFmtId="164" fontId="0" fillId="0" borderId="0" xfId="1" applyNumberFormat="1" applyFont="1"/>
    <xf numFmtId="0" fontId="8" fillId="0" borderId="11" xfId="3" applyFont="1" applyBorder="1" applyAlignment="1">
      <alignment horizontal="center" vertical="center" wrapText="1"/>
    </xf>
    <xf numFmtId="0" fontId="8" fillId="0" borderId="12" xfId="3" applyFont="1" applyBorder="1" applyAlignment="1">
      <alignment horizontal="center" vertical="center" wrapText="1"/>
    </xf>
    <xf numFmtId="0" fontId="8" fillId="0" borderId="13" xfId="3" applyFont="1" applyBorder="1" applyAlignment="1">
      <alignment horizontal="center" vertical="center" wrapText="1"/>
    </xf>
    <xf numFmtId="0" fontId="8" fillId="0" borderId="0" xfId="3" applyFont="1" applyBorder="1" applyAlignment="1">
      <alignment horizontal="center" vertical="center" wrapText="1"/>
    </xf>
    <xf numFmtId="0" fontId="8" fillId="0" borderId="14" xfId="3" applyFont="1" applyBorder="1" applyAlignment="1">
      <alignment horizontal="center" vertical="center" wrapText="1"/>
    </xf>
    <xf numFmtId="0" fontId="8" fillId="0" borderId="2" xfId="3" applyFont="1" applyBorder="1" applyAlignment="1">
      <alignment horizontal="center" vertical="center" wrapText="1"/>
    </xf>
    <xf numFmtId="0" fontId="8" fillId="0" borderId="15" xfId="3" applyFont="1" applyBorder="1" applyAlignment="1">
      <alignment horizontal="center" vertical="center" wrapText="1"/>
    </xf>
    <xf numFmtId="0" fontId="8" fillId="0" borderId="8" xfId="3" applyFont="1" applyBorder="1" applyAlignment="1">
      <alignment horizontal="center" vertical="center" wrapText="1"/>
    </xf>
    <xf numFmtId="0" fontId="10" fillId="0" borderId="11" xfId="0" applyFont="1" applyFill="1" applyBorder="1" applyAlignment="1">
      <alignment horizontal="center"/>
    </xf>
    <xf numFmtId="0" fontId="10" fillId="0" borderId="16" xfId="0" applyFont="1" applyFill="1" applyBorder="1" applyAlignment="1">
      <alignment horizontal="center"/>
    </xf>
    <xf numFmtId="0" fontId="10" fillId="0" borderId="12" xfId="0" applyFont="1" applyFill="1" applyBorder="1" applyAlignment="1">
      <alignment horizontal="center"/>
    </xf>
    <xf numFmtId="0" fontId="9" fillId="6" borderId="11" xfId="0" applyFont="1" applyFill="1" applyBorder="1" applyAlignment="1">
      <alignment horizontal="left" indent="1"/>
    </xf>
    <xf numFmtId="0" fontId="9" fillId="6" borderId="16" xfId="0" applyFont="1" applyFill="1" applyBorder="1" applyAlignment="1"/>
    <xf numFmtId="0" fontId="10" fillId="6" borderId="7" xfId="0" applyFont="1" applyFill="1" applyBorder="1"/>
    <xf numFmtId="0" fontId="10" fillId="6" borderId="11" xfId="0" applyFont="1" applyFill="1" applyBorder="1" applyAlignment="1">
      <alignment horizontal="center" vertical="center"/>
    </xf>
    <xf numFmtId="0" fontId="10" fillId="6" borderId="12" xfId="0" applyFont="1" applyFill="1" applyBorder="1" applyAlignment="1">
      <alignment horizontal="center" vertical="center"/>
    </xf>
    <xf numFmtId="0" fontId="9" fillId="6" borderId="13" xfId="0" applyFont="1" applyFill="1" applyBorder="1" applyAlignment="1">
      <alignment horizontal="left" indent="1"/>
    </xf>
    <xf numFmtId="0" fontId="9" fillId="6" borderId="0" xfId="0" applyFont="1" applyFill="1" applyBorder="1" applyAlignment="1"/>
    <xf numFmtId="0" fontId="10" fillId="6" borderId="13" xfId="0" applyFont="1" applyFill="1" applyBorder="1" applyAlignment="1">
      <alignment horizontal="center" vertical="center"/>
    </xf>
    <xf numFmtId="0" fontId="10" fillId="6" borderId="14" xfId="0" applyFont="1" applyFill="1" applyBorder="1" applyAlignment="1">
      <alignment horizontal="center" vertical="center"/>
    </xf>
    <xf numFmtId="0" fontId="9" fillId="6" borderId="2" xfId="0" applyFont="1" applyFill="1" applyBorder="1" applyAlignment="1">
      <alignment horizontal="left" indent="1"/>
    </xf>
    <xf numFmtId="0" fontId="9" fillId="6" borderId="3" xfId="0" applyFont="1" applyFill="1" applyBorder="1" applyAlignment="1">
      <alignment horizontal="left"/>
    </xf>
    <xf numFmtId="0" fontId="10" fillId="6" borderId="3" xfId="0" applyFont="1" applyFill="1" applyBorder="1"/>
    <xf numFmtId="0" fontId="10" fillId="6" borderId="2" xfId="0" applyFont="1" applyFill="1" applyBorder="1" applyAlignment="1">
      <alignment horizontal="center" vertical="center"/>
    </xf>
    <xf numFmtId="0" fontId="10" fillId="6" borderId="15"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8" xfId="0" applyFont="1" applyFill="1" applyBorder="1" applyAlignment="1">
      <alignment horizontal="center" vertical="center" wrapText="1"/>
    </xf>
    <xf numFmtId="164" fontId="3" fillId="2" borderId="8" xfId="1" applyNumberFormat="1" applyFont="1" applyFill="1" applyBorder="1" applyAlignment="1">
      <alignment horizontal="center" vertical="center" wrapText="1"/>
    </xf>
    <xf numFmtId="0" fontId="3" fillId="5" borderId="8" xfId="0" applyFont="1" applyFill="1" applyBorder="1" applyAlignment="1">
      <alignment horizontal="center" vertical="center" wrapText="1"/>
    </xf>
    <xf numFmtId="0" fontId="7" fillId="0" borderId="8" xfId="0" applyFont="1" applyBorder="1" applyAlignment="1">
      <alignment horizontal="center"/>
    </xf>
    <xf numFmtId="164" fontId="4" fillId="0" borderId="8" xfId="1" applyNumberFormat="1" applyFont="1" applyBorder="1"/>
    <xf numFmtId="9" fontId="7" fillId="3" borderId="8" xfId="2" applyFont="1" applyFill="1" applyBorder="1" applyAlignment="1">
      <alignment horizontal="center"/>
    </xf>
    <xf numFmtId="0" fontId="7" fillId="0" borderId="11" xfId="0" applyFont="1" applyBorder="1" applyAlignment="1">
      <alignment horizontal="center" vertical="center"/>
    </xf>
    <xf numFmtId="0" fontId="7" fillId="0" borderId="16"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0" xfId="0" applyFont="1" applyBorder="1" applyAlignment="1">
      <alignment horizontal="center" vertical="center"/>
    </xf>
    <xf numFmtId="0" fontId="7" fillId="0" borderId="14" xfId="0" applyFont="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0" fontId="7" fillId="0" borderId="15" xfId="0" applyFont="1" applyBorder="1" applyAlignment="1">
      <alignment horizontal="center" vertical="center"/>
    </xf>
    <xf numFmtId="164" fontId="7" fillId="5" borderId="8" xfId="1" applyNumberFormat="1" applyFont="1" applyFill="1" applyBorder="1"/>
    <xf numFmtId="0" fontId="3" fillId="2" borderId="1" xfId="0" applyFont="1" applyFill="1" applyBorder="1" applyAlignment="1">
      <alignment horizontal="center" vertical="center"/>
    </xf>
    <xf numFmtId="0" fontId="4" fillId="2" borderId="6" xfId="0" applyFont="1" applyFill="1" applyBorder="1" applyAlignment="1">
      <alignment horizontal="center" vertical="center"/>
    </xf>
    <xf numFmtId="0" fontId="3" fillId="2" borderId="6" xfId="0" applyFont="1" applyFill="1" applyBorder="1" applyAlignment="1">
      <alignment horizontal="center" vertical="center"/>
    </xf>
    <xf numFmtId="0" fontId="5" fillId="2" borderId="8" xfId="0" applyFont="1" applyFill="1" applyBorder="1" applyAlignment="1">
      <alignment horizontal="left" vertical="center" wrapText="1"/>
    </xf>
    <xf numFmtId="0" fontId="9" fillId="0" borderId="4" xfId="0" applyFont="1" applyBorder="1" applyAlignment="1">
      <alignment horizontal="left" vertical="center" wrapText="1"/>
    </xf>
    <xf numFmtId="0" fontId="9" fillId="0" borderId="5" xfId="0" applyFont="1" applyBorder="1" applyAlignment="1">
      <alignment horizontal="left" vertical="center" wrapText="1"/>
    </xf>
    <xf numFmtId="0" fontId="5" fillId="2" borderId="8" xfId="0" applyFont="1" applyFill="1" applyBorder="1" applyAlignment="1">
      <alignment horizontal="center" vertical="center" wrapText="1"/>
    </xf>
    <xf numFmtId="0" fontId="7" fillId="5" borderId="8" xfId="0" applyFont="1" applyFill="1" applyBorder="1" applyAlignment="1">
      <alignment horizontal="center"/>
    </xf>
    <xf numFmtId="0" fontId="7" fillId="4" borderId="4" xfId="0" applyFont="1" applyFill="1" applyBorder="1" applyAlignment="1">
      <alignment horizontal="center" vertical="center"/>
    </xf>
    <xf numFmtId="0" fontId="7" fillId="4" borderId="5" xfId="0" applyFont="1" applyFill="1" applyBorder="1" applyAlignment="1">
      <alignment horizontal="center" vertical="center"/>
    </xf>
    <xf numFmtId="164" fontId="7" fillId="4" borderId="8" xfId="1" applyNumberFormat="1" applyFont="1" applyFill="1" applyBorder="1"/>
    <xf numFmtId="9" fontId="7" fillId="0" borderId="8" xfId="0" applyNumberFormat="1" applyFont="1" applyBorder="1" applyAlignment="1">
      <alignment horizontal="center"/>
    </xf>
    <xf numFmtId="0" fontId="4" fillId="0" borderId="10" xfId="0" applyFont="1" applyBorder="1" applyAlignment="1">
      <alignment horizontal="justify" vertical="justify" wrapText="1"/>
    </xf>
    <xf numFmtId="164" fontId="4" fillId="0" borderId="17" xfId="1" applyNumberFormat="1" applyFont="1" applyFill="1" applyBorder="1" applyAlignment="1">
      <alignment vertical="center"/>
    </xf>
    <xf numFmtId="0" fontId="0" fillId="0" borderId="16" xfId="0" applyBorder="1" applyAlignment="1">
      <alignment horizontal="center"/>
    </xf>
    <xf numFmtId="0" fontId="2" fillId="7" borderId="8" xfId="0" applyFont="1" applyFill="1" applyBorder="1" applyAlignment="1">
      <alignment horizontal="center"/>
    </xf>
    <xf numFmtId="164" fontId="2" fillId="7" borderId="8" xfId="1" applyNumberFormat="1" applyFont="1" applyFill="1" applyBorder="1"/>
    <xf numFmtId="0" fontId="6" fillId="0" borderId="8" xfId="0" applyFont="1" applyBorder="1" applyAlignment="1">
      <alignment horizontal="justify" vertical="justify"/>
    </xf>
    <xf numFmtId="0" fontId="6" fillId="0" borderId="8" xfId="0" applyFont="1" applyBorder="1" applyAlignment="1">
      <alignment horizontal="justify" vertical="center"/>
    </xf>
    <xf numFmtId="0" fontId="0" fillId="0" borderId="11" xfId="0" applyBorder="1" applyAlignment="1">
      <alignment horizontal="center"/>
    </xf>
    <xf numFmtId="0" fontId="0" fillId="0" borderId="12" xfId="0" applyBorder="1" applyAlignment="1">
      <alignment horizontal="center"/>
    </xf>
    <xf numFmtId="0" fontId="0" fillId="0" borderId="13" xfId="0" applyBorder="1" applyAlignment="1">
      <alignment horizontal="center"/>
    </xf>
    <xf numFmtId="0" fontId="0" fillId="0" borderId="0"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0" fillId="0" borderId="15" xfId="0" applyBorder="1" applyAlignment="1">
      <alignment horizontal="center"/>
    </xf>
  </cellXfs>
  <cellStyles count="4">
    <cellStyle name="Excel Built-in Normal" xfId="3"/>
    <cellStyle name="Moneda [0]" xfId="1" builtinId="7"/>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361950</xdr:colOff>
      <xdr:row>0</xdr:row>
      <xdr:rowOff>0</xdr:rowOff>
    </xdr:from>
    <xdr:to>
      <xdr:col>1</xdr:col>
      <xdr:colOff>409575</xdr:colOff>
      <xdr:row>2</xdr:row>
      <xdr:rowOff>167680</xdr:rowOff>
    </xdr:to>
    <xdr:pic>
      <xdr:nvPicPr>
        <xdr:cNvPr id="2" name="Imagen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1950" y="0"/>
          <a:ext cx="809625" cy="6915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iegopar\Downloads\APU%20BIVER02%20PARA%20ENTREGAR%20S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SUPUESTO EJECUCION"/>
      <sheetName val="CUBRIMIENTO NECESIDAD"/>
      <sheetName val="FORMATO COTIZACION"/>
      <sheetName val="Descapote"/>
      <sheetName val="Excavación"/>
      <sheetName val="Cimentación"/>
      <sheetName val="Placa Contrapiso"/>
      <sheetName val="Retiro cubierta existente"/>
      <sheetName val="Columnas"/>
      <sheetName val="Escalera"/>
      <sheetName val="Muros en mamposteria"/>
      <sheetName val="Muro en Drywall"/>
      <sheetName val="Viga Coronacion"/>
      <sheetName val="Placa Metaldeck"/>
      <sheetName val="Puerta Metalica sencilla"/>
      <sheetName val="Extractores "/>
      <sheetName val="Aire Acondicionado"/>
      <sheetName val="Mortero Autonivelante"/>
      <sheetName val="Pintura epoxica pisos"/>
      <sheetName val="Hoja2"/>
      <sheetName val="Pintura Interior"/>
      <sheetName val="pañete impremeabilizador"/>
      <sheetName val="Demolicio cielo raso"/>
      <sheetName val="Cielo raso PVC"/>
      <sheetName val="Retiro ventana existente"/>
      <sheetName val="Ventana Aluminio 1,95x1,25"/>
      <sheetName val="Estuco muros interiores"/>
      <sheetName val="Pintura exterior"/>
      <sheetName val="Impermeabilizacion Placa "/>
      <sheetName val="Canal aguas lluvias"/>
      <sheetName val="bajante aguas lluvias"/>
      <sheetName val="Demolicion ceramica"/>
      <sheetName val="Sanitario"/>
      <sheetName val="Lavamanos "/>
      <sheetName val="Enchape ceramica"/>
      <sheetName val="Interruptor Enchufable"/>
      <sheetName val="Tablero electrico"/>
      <sheetName val="Canalizacion 1-1 2"/>
      <sheetName val="Acometida cable antifraude"/>
      <sheetName val="Acometida 4H"/>
      <sheetName val="salida iluminacion"/>
      <sheetName val="Salida Interuptor sencillo"/>
      <sheetName val="Salida interruptor Doble"/>
      <sheetName val="Panel led"/>
      <sheetName val="Salida toma corriente"/>
      <sheetName val="instalacion tubo conduit EMT"/>
      <sheetName val="Regata muro"/>
    </sheetNames>
    <sheetDataSet>
      <sheetData sheetId="0"/>
      <sheetData sheetId="1">
        <row r="5">
          <cell r="D5">
            <v>200</v>
          </cell>
          <cell r="E5" t="str">
            <v>m2</v>
          </cell>
        </row>
        <row r="6">
          <cell r="D6">
            <v>140</v>
          </cell>
          <cell r="E6" t="str">
            <v>m3</v>
          </cell>
        </row>
        <row r="7">
          <cell r="D7">
            <v>95.3</v>
          </cell>
          <cell r="E7" t="str">
            <v>m3</v>
          </cell>
        </row>
        <row r="8">
          <cell r="D8">
            <v>2</v>
          </cell>
          <cell r="E8" t="str">
            <v>Ud</v>
          </cell>
        </row>
        <row r="9">
          <cell r="D9">
            <v>50</v>
          </cell>
          <cell r="E9" t="str">
            <v>m2</v>
          </cell>
        </row>
        <row r="10">
          <cell r="D10">
            <v>50</v>
          </cell>
          <cell r="E10" t="str">
            <v>m2</v>
          </cell>
        </row>
        <row r="11">
          <cell r="D11">
            <v>60</v>
          </cell>
          <cell r="E11" t="str">
            <v>m2</v>
          </cell>
        </row>
        <row r="12">
          <cell r="D12">
            <v>60</v>
          </cell>
          <cell r="E12" t="str">
            <v>m2</v>
          </cell>
        </row>
        <row r="13">
          <cell r="D13">
            <v>50</v>
          </cell>
          <cell r="E13" t="str">
            <v>m2</v>
          </cell>
        </row>
        <row r="14">
          <cell r="D14">
            <v>180</v>
          </cell>
          <cell r="E14" t="str">
            <v>m2</v>
          </cell>
        </row>
        <row r="15">
          <cell r="D15">
            <v>1</v>
          </cell>
          <cell r="E15" t="str">
            <v>Ud</v>
          </cell>
        </row>
        <row r="16">
          <cell r="D16">
            <v>4</v>
          </cell>
          <cell r="E16" t="str">
            <v>Ud</v>
          </cell>
        </row>
        <row r="17">
          <cell r="D17">
            <v>4</v>
          </cell>
          <cell r="E17" t="str">
            <v>Ud</v>
          </cell>
        </row>
        <row r="18">
          <cell r="D18">
            <v>4</v>
          </cell>
          <cell r="E18" t="str">
            <v>Ud</v>
          </cell>
        </row>
        <row r="19">
          <cell r="D19">
            <v>12</v>
          </cell>
          <cell r="E19" t="str">
            <v>Ud</v>
          </cell>
        </row>
        <row r="20">
          <cell r="D20">
            <v>112</v>
          </cell>
          <cell r="E20" t="str">
            <v>ml</v>
          </cell>
        </row>
        <row r="21">
          <cell r="D21">
            <v>90</v>
          </cell>
          <cell r="E21" t="str">
            <v>ml</v>
          </cell>
        </row>
        <row r="22">
          <cell r="D22">
            <v>12</v>
          </cell>
          <cell r="E22" t="str">
            <v>Ud</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tabSelected="1" workbookViewId="0">
      <selection activeCell="A14" sqref="A14:F48"/>
    </sheetView>
  </sheetViews>
  <sheetFormatPr baseColWidth="10" defaultRowHeight="15" x14ac:dyDescent="0.25"/>
  <cols>
    <col min="2" max="2" width="63.5703125" customWidth="1"/>
    <col min="3" max="3" width="22.28515625" customWidth="1"/>
    <col min="4" max="4" width="20.85546875" customWidth="1"/>
    <col min="5" max="5" width="20.5703125" style="13" customWidth="1"/>
    <col min="6" max="6" width="19.140625" style="13" bestFit="1" customWidth="1"/>
    <col min="7" max="7" width="16.7109375" bestFit="1" customWidth="1"/>
  </cols>
  <sheetData>
    <row r="1" spans="1:6" x14ac:dyDescent="0.25">
      <c r="A1" s="14"/>
      <c r="B1" s="15"/>
      <c r="C1" s="16" t="s">
        <v>52</v>
      </c>
      <c r="D1" s="17"/>
      <c r="E1" s="60" t="s">
        <v>53</v>
      </c>
      <c r="F1" s="61"/>
    </row>
    <row r="2" spans="1:6" ht="26.25" customHeight="1" x14ac:dyDescent="0.25">
      <c r="A2" s="16"/>
      <c r="B2" s="18"/>
      <c r="C2" s="16"/>
      <c r="D2" s="17"/>
      <c r="E2" s="60" t="s">
        <v>54</v>
      </c>
      <c r="F2" s="61"/>
    </row>
    <row r="3" spans="1:6" ht="15" customHeight="1" x14ac:dyDescent="0.25">
      <c r="A3" s="19"/>
      <c r="B3" s="20"/>
      <c r="C3" s="21" t="s">
        <v>55</v>
      </c>
      <c r="D3" s="21"/>
      <c r="E3" s="60" t="s">
        <v>56</v>
      </c>
      <c r="F3" s="61"/>
    </row>
    <row r="4" spans="1:6" x14ac:dyDescent="0.25">
      <c r="A4" s="22"/>
      <c r="B4" s="23"/>
      <c r="C4" s="23"/>
      <c r="D4" s="23"/>
      <c r="E4" s="23"/>
      <c r="F4" s="24"/>
    </row>
    <row r="5" spans="1:6" x14ac:dyDescent="0.25">
      <c r="A5" s="25" t="s">
        <v>57</v>
      </c>
      <c r="B5" s="26"/>
      <c r="C5" s="27"/>
      <c r="D5" s="27"/>
      <c r="E5" s="28" t="s">
        <v>58</v>
      </c>
      <c r="F5" s="29"/>
    </row>
    <row r="6" spans="1:6" x14ac:dyDescent="0.25">
      <c r="A6" s="30" t="s">
        <v>59</v>
      </c>
      <c r="B6" s="31"/>
      <c r="C6" s="27"/>
      <c r="D6" s="27"/>
      <c r="E6" s="32"/>
      <c r="F6" s="33"/>
    </row>
    <row r="7" spans="1:6" x14ac:dyDescent="0.25">
      <c r="A7" s="30" t="s">
        <v>60</v>
      </c>
      <c r="B7" s="31"/>
      <c r="C7" s="27"/>
      <c r="D7" s="27"/>
      <c r="E7" s="32"/>
      <c r="F7" s="33"/>
    </row>
    <row r="8" spans="1:6" x14ac:dyDescent="0.25">
      <c r="A8" s="30" t="s">
        <v>61</v>
      </c>
      <c r="B8" s="31"/>
      <c r="C8" s="27"/>
      <c r="D8" s="27"/>
      <c r="E8" s="32"/>
      <c r="F8" s="33"/>
    </row>
    <row r="9" spans="1:6" x14ac:dyDescent="0.25">
      <c r="A9" s="30" t="s">
        <v>62</v>
      </c>
      <c r="B9" s="31"/>
      <c r="C9" s="27"/>
      <c r="D9" s="27"/>
      <c r="E9" s="32"/>
      <c r="F9" s="33"/>
    </row>
    <row r="10" spans="1:6" x14ac:dyDescent="0.25">
      <c r="A10" s="30" t="s">
        <v>63</v>
      </c>
      <c r="B10" s="31"/>
      <c r="C10" s="27"/>
      <c r="D10" s="27"/>
      <c r="E10" s="32"/>
      <c r="F10" s="33"/>
    </row>
    <row r="11" spans="1:6" x14ac:dyDescent="0.25">
      <c r="A11" s="30" t="s">
        <v>64</v>
      </c>
      <c r="B11" s="31"/>
      <c r="C11" s="27"/>
      <c r="D11" s="27"/>
      <c r="E11" s="32"/>
      <c r="F11" s="33"/>
    </row>
    <row r="12" spans="1:6" x14ac:dyDescent="0.25">
      <c r="A12" s="34"/>
      <c r="B12" s="35"/>
      <c r="C12" s="36"/>
      <c r="D12" s="36"/>
      <c r="E12" s="37"/>
      <c r="F12" s="38"/>
    </row>
    <row r="14" spans="1:6" ht="49.5" customHeight="1" x14ac:dyDescent="0.25">
      <c r="A14" s="42" t="s">
        <v>5</v>
      </c>
      <c r="B14" s="42"/>
      <c r="C14" s="42"/>
      <c r="D14" s="42"/>
      <c r="E14" s="42"/>
      <c r="F14" s="42"/>
    </row>
    <row r="15" spans="1:6" ht="22.5" x14ac:dyDescent="0.25">
      <c r="A15" s="39" t="s">
        <v>0</v>
      </c>
      <c r="B15" s="39" t="s">
        <v>1</v>
      </c>
      <c r="C15" s="40" t="s">
        <v>2</v>
      </c>
      <c r="D15" s="40" t="s">
        <v>3</v>
      </c>
      <c r="E15" s="40" t="s">
        <v>4</v>
      </c>
      <c r="F15" s="41" t="s">
        <v>65</v>
      </c>
    </row>
    <row r="16" spans="1:6" x14ac:dyDescent="0.25">
      <c r="A16" s="56">
        <v>1</v>
      </c>
      <c r="B16" s="62" t="s">
        <v>7</v>
      </c>
      <c r="C16" s="62"/>
      <c r="D16" s="62"/>
      <c r="E16" s="62"/>
      <c r="F16" s="62"/>
    </row>
    <row r="17" spans="1:6" x14ac:dyDescent="0.25">
      <c r="A17" s="57" t="s">
        <v>6</v>
      </c>
      <c r="B17" s="62"/>
      <c r="C17" s="62"/>
      <c r="D17" s="62"/>
      <c r="E17" s="62"/>
      <c r="F17" s="62"/>
    </row>
    <row r="18" spans="1:6" ht="89.25" customHeight="1" x14ac:dyDescent="0.25">
      <c r="A18" s="1" t="s">
        <v>8</v>
      </c>
      <c r="B18" s="2" t="s">
        <v>9</v>
      </c>
      <c r="C18" s="3">
        <f>+'[1]PRESUPUESTO EJECUCION'!D5</f>
        <v>200</v>
      </c>
      <c r="D18" s="4" t="str">
        <f>+'[1]PRESUPUESTO EJECUCION'!E5</f>
        <v>m2</v>
      </c>
      <c r="E18" s="5">
        <v>0</v>
      </c>
      <c r="F18" s="5">
        <f>+E18*C18</f>
        <v>0</v>
      </c>
    </row>
    <row r="19" spans="1:6" ht="31.5" customHeight="1" x14ac:dyDescent="0.25">
      <c r="A19" s="1" t="s">
        <v>10</v>
      </c>
      <c r="B19" s="74" t="s">
        <v>11</v>
      </c>
      <c r="C19" s="3">
        <f>+'[1]PRESUPUESTO EJECUCION'!D6</f>
        <v>140</v>
      </c>
      <c r="D19" s="4" t="str">
        <f>+'[1]PRESUPUESTO EJECUCION'!E6</f>
        <v>m3</v>
      </c>
      <c r="E19" s="5">
        <v>0</v>
      </c>
      <c r="F19" s="5">
        <f>+E19*C19</f>
        <v>0</v>
      </c>
    </row>
    <row r="20" spans="1:6" ht="103.5" customHeight="1" x14ac:dyDescent="0.25">
      <c r="A20" s="1" t="s">
        <v>12</v>
      </c>
      <c r="B20" s="2" t="s">
        <v>13</v>
      </c>
      <c r="C20" s="3">
        <f>+'[1]PRESUPUESTO EJECUCION'!D7</f>
        <v>95.3</v>
      </c>
      <c r="D20" s="4" t="str">
        <f>+'[1]PRESUPUESTO EJECUCION'!E7</f>
        <v>m3</v>
      </c>
      <c r="E20" s="5">
        <v>0</v>
      </c>
      <c r="F20" s="5">
        <f>+E20*C20</f>
        <v>0</v>
      </c>
    </row>
    <row r="21" spans="1:6" ht="142.5" customHeight="1" x14ac:dyDescent="0.25">
      <c r="A21" s="1" t="s">
        <v>14</v>
      </c>
      <c r="B21" s="2" t="s">
        <v>15</v>
      </c>
      <c r="C21" s="3">
        <f>+'[1]PRESUPUESTO EJECUCION'!D8</f>
        <v>2</v>
      </c>
      <c r="D21" s="4" t="str">
        <f>+'[1]PRESUPUESTO EJECUCION'!E8</f>
        <v>Ud</v>
      </c>
      <c r="E21" s="5">
        <v>0</v>
      </c>
      <c r="F21" s="5">
        <f>+E21*C21</f>
        <v>0</v>
      </c>
    </row>
    <row r="22" spans="1:6" ht="35.25" customHeight="1" x14ac:dyDescent="0.25">
      <c r="A22" s="1" t="s">
        <v>16</v>
      </c>
      <c r="B22" s="6" t="s">
        <v>17</v>
      </c>
      <c r="C22" s="3">
        <f>+'[1]PRESUPUESTO EJECUCION'!D9</f>
        <v>50</v>
      </c>
      <c r="D22" s="4" t="str">
        <f>+'[1]PRESUPUESTO EJECUCION'!E9</f>
        <v>m2</v>
      </c>
      <c r="E22" s="5">
        <v>0</v>
      </c>
      <c r="F22" s="7">
        <f>+E22*C22</f>
        <v>0</v>
      </c>
    </row>
    <row r="23" spans="1:6" ht="54.75" customHeight="1" x14ac:dyDescent="0.25">
      <c r="A23" s="1" t="s">
        <v>18</v>
      </c>
      <c r="B23" s="6" t="s">
        <v>19</v>
      </c>
      <c r="C23" s="3">
        <f>+'[1]PRESUPUESTO EJECUCION'!D10</f>
        <v>50</v>
      </c>
      <c r="D23" s="4" t="str">
        <f>+'[1]PRESUPUESTO EJECUCION'!E10</f>
        <v>m2</v>
      </c>
      <c r="E23" s="5">
        <v>0</v>
      </c>
      <c r="F23" s="5">
        <f>+E23*C23</f>
        <v>0</v>
      </c>
    </row>
    <row r="24" spans="1:6" ht="60" x14ac:dyDescent="0.25">
      <c r="A24" s="1" t="s">
        <v>20</v>
      </c>
      <c r="B24" s="6" t="s">
        <v>67</v>
      </c>
      <c r="C24" s="3">
        <f>+'[1]PRESUPUESTO EJECUCION'!D11</f>
        <v>60</v>
      </c>
      <c r="D24" s="4" t="str">
        <f>+'[1]PRESUPUESTO EJECUCION'!E11</f>
        <v>m2</v>
      </c>
      <c r="E24" s="5">
        <v>0</v>
      </c>
      <c r="F24" s="5">
        <f>+E24*C24</f>
        <v>0</v>
      </c>
    </row>
    <row r="25" spans="1:6" ht="96" x14ac:dyDescent="0.25">
      <c r="A25" s="1" t="s">
        <v>21</v>
      </c>
      <c r="B25" s="6" t="s">
        <v>22</v>
      </c>
      <c r="C25" s="3">
        <f>+'[1]PRESUPUESTO EJECUCION'!D12</f>
        <v>60</v>
      </c>
      <c r="D25" s="4" t="str">
        <f>+'[1]PRESUPUESTO EJECUCION'!E12</f>
        <v>m2</v>
      </c>
      <c r="E25" s="5">
        <v>0</v>
      </c>
      <c r="F25" s="5">
        <f>+E25*C25</f>
        <v>0</v>
      </c>
    </row>
    <row r="26" spans="1:6" ht="96" x14ac:dyDescent="0.25">
      <c r="A26" s="1" t="s">
        <v>23</v>
      </c>
      <c r="B26" s="6" t="s">
        <v>24</v>
      </c>
      <c r="C26" s="3">
        <f>+'[1]PRESUPUESTO EJECUCION'!D13</f>
        <v>50</v>
      </c>
      <c r="D26" s="4" t="str">
        <f>+'[1]PRESUPUESTO EJECUCION'!E13</f>
        <v>m2</v>
      </c>
      <c r="E26" s="5">
        <v>0</v>
      </c>
      <c r="F26" s="7">
        <f>+E26*C26</f>
        <v>0</v>
      </c>
    </row>
    <row r="27" spans="1:6" ht="60" x14ac:dyDescent="0.25">
      <c r="A27" s="1" t="s">
        <v>25</v>
      </c>
      <c r="B27" s="2" t="s">
        <v>26</v>
      </c>
      <c r="C27" s="3">
        <f>+'[1]PRESUPUESTO EJECUCION'!D14</f>
        <v>180</v>
      </c>
      <c r="D27" s="4" t="str">
        <f>+'[1]PRESUPUESTO EJECUCION'!E14</f>
        <v>m2</v>
      </c>
      <c r="E27" s="5">
        <v>0</v>
      </c>
      <c r="F27" s="5">
        <f>+E27*C27</f>
        <v>0</v>
      </c>
    </row>
    <row r="28" spans="1:6" ht="72" x14ac:dyDescent="0.25">
      <c r="A28" s="1" t="s">
        <v>27</v>
      </c>
      <c r="B28" s="2" t="s">
        <v>28</v>
      </c>
      <c r="C28" s="3">
        <f>+'[1]PRESUPUESTO EJECUCION'!D15</f>
        <v>1</v>
      </c>
      <c r="D28" s="4" t="str">
        <f>+'[1]PRESUPUESTO EJECUCION'!E15</f>
        <v>Ud</v>
      </c>
      <c r="E28" s="5">
        <v>0</v>
      </c>
      <c r="F28" s="5">
        <f>+E28*C28</f>
        <v>0</v>
      </c>
    </row>
    <row r="29" spans="1:6" ht="24" x14ac:dyDescent="0.25">
      <c r="A29" s="1" t="s">
        <v>29</v>
      </c>
      <c r="B29" s="73" t="s">
        <v>68</v>
      </c>
      <c r="C29" s="3">
        <f>+'[1]PRESUPUESTO EJECUCION'!D16</f>
        <v>4</v>
      </c>
      <c r="D29" s="4" t="str">
        <f>+'[1]PRESUPUESTO EJECUCION'!E16</f>
        <v>Ud</v>
      </c>
      <c r="E29" s="5">
        <v>0</v>
      </c>
      <c r="F29" s="5">
        <f>+E29*C29</f>
        <v>0</v>
      </c>
    </row>
    <row r="30" spans="1:6" ht="24" x14ac:dyDescent="0.25">
      <c r="A30" s="1" t="s">
        <v>30</v>
      </c>
      <c r="B30" s="2" t="s">
        <v>69</v>
      </c>
      <c r="C30" s="3">
        <f>+'[1]PRESUPUESTO EJECUCION'!D17</f>
        <v>4</v>
      </c>
      <c r="D30" s="4" t="str">
        <f>+'[1]PRESUPUESTO EJECUCION'!E17</f>
        <v>Ud</v>
      </c>
      <c r="E30" s="5">
        <v>0</v>
      </c>
      <c r="F30" s="5">
        <f>+E30*C30</f>
        <v>0</v>
      </c>
    </row>
    <row r="31" spans="1:6" ht="84" x14ac:dyDescent="0.25">
      <c r="A31" s="1" t="s">
        <v>31</v>
      </c>
      <c r="B31" s="2" t="s">
        <v>32</v>
      </c>
      <c r="C31" s="3">
        <f>+'[1]PRESUPUESTO EJECUCION'!D18</f>
        <v>4</v>
      </c>
      <c r="D31" s="4" t="str">
        <f>+'[1]PRESUPUESTO EJECUCION'!E18</f>
        <v>Ud</v>
      </c>
      <c r="E31" s="5">
        <v>0</v>
      </c>
      <c r="F31" s="5">
        <f>+E31*C31</f>
        <v>0</v>
      </c>
    </row>
    <row r="32" spans="1:6" ht="24" x14ac:dyDescent="0.25">
      <c r="A32" s="1" t="s">
        <v>33</v>
      </c>
      <c r="B32" s="2" t="s">
        <v>34</v>
      </c>
      <c r="C32" s="3">
        <f>+'[1]PRESUPUESTO EJECUCION'!D19</f>
        <v>12</v>
      </c>
      <c r="D32" s="4" t="str">
        <f>+'[1]PRESUPUESTO EJECUCION'!E19</f>
        <v>Ud</v>
      </c>
      <c r="E32" s="5">
        <v>0</v>
      </c>
      <c r="F32" s="5">
        <f>+E32*C32</f>
        <v>0</v>
      </c>
    </row>
    <row r="33" spans="1:7" x14ac:dyDescent="0.25">
      <c r="A33" s="1" t="s">
        <v>35</v>
      </c>
      <c r="B33" s="2" t="s">
        <v>36</v>
      </c>
      <c r="C33" s="3">
        <f>+'[1]PRESUPUESTO EJECUCION'!D20</f>
        <v>112</v>
      </c>
      <c r="D33" s="4" t="str">
        <f>+'[1]PRESUPUESTO EJECUCION'!E20</f>
        <v>ml</v>
      </c>
      <c r="E33" s="5">
        <v>0</v>
      </c>
      <c r="F33" s="5">
        <f>+E33*C33</f>
        <v>0</v>
      </c>
    </row>
    <row r="34" spans="1:7" x14ac:dyDescent="0.25">
      <c r="A34" s="1" t="s">
        <v>37</v>
      </c>
      <c r="B34" s="2" t="s">
        <v>38</v>
      </c>
      <c r="C34" s="3">
        <f>+'[1]PRESUPUESTO EJECUCION'!D21</f>
        <v>90</v>
      </c>
      <c r="D34" s="4" t="str">
        <f>+'[1]PRESUPUESTO EJECUCION'!E21</f>
        <v>ml</v>
      </c>
      <c r="E34" s="5">
        <v>0</v>
      </c>
      <c r="F34" s="5">
        <f>+E34*C34</f>
        <v>0</v>
      </c>
    </row>
    <row r="35" spans="1:7" ht="24" x14ac:dyDescent="0.25">
      <c r="A35" s="8" t="s">
        <v>39</v>
      </c>
      <c r="B35" s="2" t="s">
        <v>40</v>
      </c>
      <c r="C35" s="9">
        <f>+'[1]PRESUPUESTO EJECUCION'!D22</f>
        <v>12</v>
      </c>
      <c r="D35" s="10" t="str">
        <f>+'[1]PRESUPUESTO EJECUCION'!E22</f>
        <v>Ud</v>
      </c>
      <c r="E35" s="5">
        <v>0</v>
      </c>
      <c r="F35" s="5">
        <f>+E35*C35</f>
        <v>0</v>
      </c>
    </row>
    <row r="36" spans="1:7" x14ac:dyDescent="0.25">
      <c r="A36" s="46"/>
      <c r="B36" s="47"/>
      <c r="C36" s="48"/>
      <c r="D36" s="64" t="s">
        <v>41</v>
      </c>
      <c r="E36" s="65"/>
      <c r="F36" s="66">
        <f>SUM(F18:F35)</f>
        <v>0</v>
      </c>
    </row>
    <row r="37" spans="1:7" x14ac:dyDescent="0.25">
      <c r="A37" s="49"/>
      <c r="B37" s="50"/>
      <c r="C37" s="51"/>
      <c r="D37" s="43" t="s">
        <v>42</v>
      </c>
      <c r="E37" s="45"/>
      <c r="F37" s="44">
        <f>+$F$36*E37</f>
        <v>0</v>
      </c>
    </row>
    <row r="38" spans="1:7" x14ac:dyDescent="0.25">
      <c r="A38" s="49"/>
      <c r="B38" s="50"/>
      <c r="C38" s="51"/>
      <c r="D38" s="43" t="s">
        <v>43</v>
      </c>
      <c r="E38" s="45"/>
      <c r="F38" s="44">
        <f>+$F$36*E38</f>
        <v>0</v>
      </c>
    </row>
    <row r="39" spans="1:7" x14ac:dyDescent="0.25">
      <c r="A39" s="49"/>
      <c r="B39" s="50"/>
      <c r="C39" s="51"/>
      <c r="D39" s="43" t="s">
        <v>44</v>
      </c>
      <c r="E39" s="45"/>
      <c r="F39" s="44">
        <f>+$F$36*E39</f>
        <v>0</v>
      </c>
    </row>
    <row r="40" spans="1:7" x14ac:dyDescent="0.25">
      <c r="A40" s="49"/>
      <c r="B40" s="50"/>
      <c r="C40" s="51"/>
      <c r="D40" s="43" t="s">
        <v>45</v>
      </c>
      <c r="E40" s="67">
        <v>0.19</v>
      </c>
      <c r="F40" s="44">
        <f>+F39*E40</f>
        <v>0</v>
      </c>
    </row>
    <row r="41" spans="1:7" x14ac:dyDescent="0.25">
      <c r="A41" s="52"/>
      <c r="B41" s="53"/>
      <c r="C41" s="54"/>
      <c r="D41" s="63" t="s">
        <v>46</v>
      </c>
      <c r="E41" s="63"/>
      <c r="F41" s="55">
        <f>SUM(F36:F40)</f>
        <v>0</v>
      </c>
    </row>
    <row r="42" spans="1:7" x14ac:dyDescent="0.25">
      <c r="A42" s="58">
        <v>2</v>
      </c>
      <c r="B42" s="59" t="s">
        <v>48</v>
      </c>
      <c r="C42" s="59"/>
      <c r="D42" s="59"/>
      <c r="E42" s="59"/>
      <c r="F42" s="59"/>
    </row>
    <row r="43" spans="1:7" x14ac:dyDescent="0.25">
      <c r="A43" s="57" t="s">
        <v>47</v>
      </c>
      <c r="B43" s="59"/>
      <c r="C43" s="59"/>
      <c r="D43" s="59"/>
      <c r="E43" s="59"/>
      <c r="F43" s="59"/>
    </row>
    <row r="44" spans="1:7" ht="348.75" x14ac:dyDescent="0.25">
      <c r="A44" s="8" t="s">
        <v>49</v>
      </c>
      <c r="B44" s="68" t="s">
        <v>50</v>
      </c>
      <c r="C44" s="9">
        <v>1</v>
      </c>
      <c r="D44" s="10" t="s">
        <v>51</v>
      </c>
      <c r="E44" s="11">
        <v>0</v>
      </c>
      <c r="F44" s="69">
        <f>+C44*E44</f>
        <v>0</v>
      </c>
      <c r="G44" s="12"/>
    </row>
    <row r="45" spans="1:7" x14ac:dyDescent="0.25">
      <c r="A45" s="75"/>
      <c r="B45" s="70"/>
      <c r="C45" s="76"/>
      <c r="D45" s="64" t="s">
        <v>41</v>
      </c>
      <c r="E45" s="65"/>
      <c r="F45" s="66">
        <f>+F44</f>
        <v>0</v>
      </c>
    </row>
    <row r="46" spans="1:7" x14ac:dyDescent="0.25">
      <c r="A46" s="77"/>
      <c r="B46" s="78"/>
      <c r="C46" s="79"/>
      <c r="D46" s="43" t="s">
        <v>45</v>
      </c>
      <c r="E46" s="67">
        <v>0.19</v>
      </c>
      <c r="F46" s="44">
        <f>+F45*E46</f>
        <v>0</v>
      </c>
    </row>
    <row r="47" spans="1:7" x14ac:dyDescent="0.25">
      <c r="A47" s="77"/>
      <c r="B47" s="78"/>
      <c r="C47" s="79"/>
      <c r="D47" s="63" t="s">
        <v>46</v>
      </c>
      <c r="E47" s="63"/>
      <c r="F47" s="55">
        <f>SUM(F45:F46)</f>
        <v>0</v>
      </c>
    </row>
    <row r="48" spans="1:7" x14ac:dyDescent="0.25">
      <c r="A48" s="80"/>
      <c r="B48" s="81"/>
      <c r="C48" s="82"/>
      <c r="D48" s="71" t="s">
        <v>66</v>
      </c>
      <c r="E48" s="71"/>
      <c r="F48" s="72">
        <f>+F41+F47</f>
        <v>0</v>
      </c>
    </row>
  </sheetData>
  <mergeCells count="18">
    <mergeCell ref="D47:E47"/>
    <mergeCell ref="D48:E48"/>
    <mergeCell ref="A45:C48"/>
    <mergeCell ref="B42:F43"/>
    <mergeCell ref="E1:F1"/>
    <mergeCell ref="E2:F2"/>
    <mergeCell ref="E3:F3"/>
    <mergeCell ref="A36:C41"/>
    <mergeCell ref="D45:E45"/>
    <mergeCell ref="E5:F12"/>
    <mergeCell ref="B16:F17"/>
    <mergeCell ref="D36:E36"/>
    <mergeCell ref="A1:B3"/>
    <mergeCell ref="C1:D2"/>
    <mergeCell ref="C3:D3"/>
    <mergeCell ref="A4:F4"/>
    <mergeCell ref="A14:F14"/>
    <mergeCell ref="D41:E41"/>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COTIZACION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Diego Fernando Pardo Garzon</dc:creator>
  <cp:lastModifiedBy>PS. Diego Fernando Pardo Garzon</cp:lastModifiedBy>
  <dcterms:created xsi:type="dcterms:W3CDTF">2026-06-05T19:47:30Z</dcterms:created>
  <dcterms:modified xsi:type="dcterms:W3CDTF">2026-06-05T21:44:50Z</dcterms:modified>
</cp:coreProperties>
</file>