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kjrincon_sena_edu_co/Documents/SENA/2026/1. MATERIALES DE FORMACIÓN/SECOP II/SECOP/FORMATOS DE EVALUACIÓN/OFERTAS AJUSTADAS/"/>
    </mc:Choice>
  </mc:AlternateContent>
  <xr:revisionPtr revIDLastSave="19" documentId="13_ncr:1_{D06F272A-6837-46CA-8338-EFFC2EEB7E7A}" xr6:coauthVersionLast="47" xr6:coauthVersionMax="47" xr10:uidLastSave="{45405476-C44A-481E-86BB-9B19992E7C58}"/>
  <bookViews>
    <workbookView xWindow="14295" yWindow="0" windowWidth="14610" windowHeight="15585" xr2:uid="{00000000-000D-0000-FFFF-FFFF00000000}"/>
  </bookViews>
  <sheets>
    <sheet name="Hoja1" sheetId="1" r:id="rId1"/>
  </sheets>
  <definedNames>
    <definedName name="_xlnm._FilterDatabase" localSheetId="0" hidden="1">Hoja1!$A$5:$K$5</definedName>
    <definedName name="_xlnm.Print_Area" localSheetId="0">Hoja1!$A$1:$N$139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2" i="1" l="1"/>
  <c r="M132" i="1"/>
  <c r="L7" i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M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M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L79" i="1"/>
  <c r="M79" i="1"/>
  <c r="L80" i="1"/>
  <c r="M80" i="1"/>
  <c r="L81" i="1"/>
  <c r="M81" i="1"/>
  <c r="L82" i="1"/>
  <c r="M82" i="1"/>
  <c r="L83" i="1"/>
  <c r="L84" i="1"/>
  <c r="M84" i="1"/>
  <c r="L85" i="1"/>
  <c r="L86" i="1"/>
  <c r="M86" i="1"/>
  <c r="L87" i="1"/>
  <c r="L88" i="1"/>
  <c r="M88" i="1"/>
  <c r="L89" i="1"/>
  <c r="M89" i="1"/>
  <c r="L90" i="1"/>
  <c r="M90" i="1"/>
  <c r="L91" i="1"/>
  <c r="M91" i="1"/>
  <c r="L92" i="1"/>
  <c r="L93" i="1"/>
  <c r="M93" i="1"/>
  <c r="L94" i="1"/>
  <c r="M94" i="1"/>
  <c r="L95" i="1"/>
  <c r="L96" i="1"/>
  <c r="L97" i="1"/>
  <c r="L98" i="1"/>
  <c r="L99" i="1"/>
  <c r="M99" i="1"/>
  <c r="L100" i="1"/>
  <c r="M100" i="1"/>
  <c r="L101" i="1"/>
  <c r="L102" i="1"/>
  <c r="L103" i="1"/>
  <c r="L104" i="1"/>
  <c r="L105" i="1"/>
  <c r="M105" i="1"/>
  <c r="L106" i="1"/>
  <c r="M106" i="1"/>
  <c r="L107" i="1"/>
  <c r="L108" i="1"/>
  <c r="M108" i="1"/>
  <c r="L109" i="1"/>
  <c r="M109" i="1"/>
  <c r="L110" i="1"/>
  <c r="L111" i="1"/>
  <c r="L112" i="1"/>
  <c r="M112" i="1"/>
  <c r="L113" i="1"/>
  <c r="M113" i="1"/>
  <c r="L114" i="1"/>
  <c r="L115" i="1"/>
  <c r="M115" i="1"/>
  <c r="L116" i="1"/>
  <c r="M116" i="1"/>
  <c r="L117" i="1"/>
  <c r="M117" i="1"/>
  <c r="L118" i="1"/>
  <c r="M118" i="1"/>
  <c r="L119" i="1"/>
  <c r="M119" i="1"/>
  <c r="L120" i="1"/>
  <c r="M120" i="1"/>
  <c r="L121" i="1"/>
  <c r="M121" i="1"/>
  <c r="L122" i="1"/>
  <c r="M122" i="1"/>
  <c r="L123" i="1"/>
  <c r="M123" i="1"/>
  <c r="L124" i="1"/>
  <c r="L125" i="1"/>
  <c r="L126" i="1"/>
  <c r="M126" i="1"/>
  <c r="L127" i="1"/>
  <c r="M127" i="1"/>
  <c r="L128" i="1"/>
  <c r="M128" i="1"/>
  <c r="L129" i="1"/>
  <c r="M129" i="1"/>
  <c r="L130" i="1"/>
  <c r="M130" i="1"/>
  <c r="L131" i="1"/>
  <c r="M131" i="1"/>
  <c r="L6" i="1"/>
  <c r="M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6" i="1"/>
  <c r="M85" i="1" l="1"/>
  <c r="M101" i="1"/>
  <c r="M104" i="1"/>
  <c r="M110" i="1"/>
  <c r="M125" i="1"/>
  <c r="M83" i="1"/>
  <c r="M87" i="1"/>
  <c r="M92" i="1"/>
  <c r="M96" i="1"/>
  <c r="M97" i="1"/>
  <c r="M98" i="1"/>
  <c r="M102" i="1"/>
  <c r="M103" i="1"/>
  <c r="M107" i="1"/>
  <c r="M111" i="1"/>
  <c r="M114" i="1"/>
  <c r="M124" i="1"/>
  <c r="M95" i="1"/>
</calcChain>
</file>

<file path=xl/sharedStrings.xml><?xml version="1.0" encoding="utf-8"?>
<sst xmlns="http://schemas.openxmlformats.org/spreadsheetml/2006/main" count="653" uniqueCount="238">
  <si>
    <t>ÍTEM</t>
  </si>
  <si>
    <t>CLASIF.
CODIGO
UNSPSC</t>
  </si>
  <si>
    <t>UNIDAD DE MEDIDA</t>
  </si>
  <si>
    <t>CANT.</t>
  </si>
  <si>
    <t>UN</t>
  </si>
  <si>
    <t xml:space="preserve">IDENTIFICACIÓN ADICIONAL REQUERIDA </t>
  </si>
  <si>
    <t>N/A</t>
  </si>
  <si>
    <t>Valor cotizado Promedio por item</t>
  </si>
  <si>
    <t>DENOMINACION TECNICA DEL BIEN O
SERVICIO</t>
  </si>
  <si>
    <t>ELEMENTO / PRODUCTO</t>
  </si>
  <si>
    <t xml:space="preserve">CALIDAD MINIMA </t>
  </si>
  <si>
    <t>PATRONES DE DESEMPEÑO MIN</t>
  </si>
  <si>
    <t>M</t>
  </si>
  <si>
    <t>Riel de fijación</t>
  </si>
  <si>
    <t>Calidad: Alta</t>
  </si>
  <si>
    <t>Anticorrosivo: Aleación de aluminio anodizado 6005-T5 + acero inoxdable 304</t>
  </si>
  <si>
    <t xml:space="preserve">Unidad  </t>
  </si>
  <si>
    <t>Herraje</t>
  </si>
  <si>
    <t>Herraje para fijación de panel tipo Mid Clamp</t>
  </si>
  <si>
    <t>Herraje para fijación de riel tipo "L- Foot-Kit incluye 2 tormillos M8 x 25 y tuerca de montaje</t>
  </si>
  <si>
    <t>Herraje union riel tipo Rail Conector 15 cms</t>
  </si>
  <si>
    <t>Herraje para conexión abrazadera conductiva en riel, Tipo Grounding Lug de 2 cm, Incluye 2 tornillos</t>
  </si>
  <si>
    <t>Herraje para conexión de continuidad en panel, tipo Grounding Clip de 3cm x 3.3cm</t>
  </si>
  <si>
    <t>Herraje base trasera asjustable 10 a 15 grados, incluye 2 tornillos autorroscante M6.3x80mm y tornillo de anclaje M12x100mm</t>
  </si>
  <si>
    <t>Herraje base delantera asjustable 10 a 15 grados, incluye 2 tornillos autorroscante M6.3x80mm y tornillo de anclaje M12x100mm</t>
  </si>
  <si>
    <t>Conector MC4</t>
  </si>
  <si>
    <t>Conector tipo MC4 par (macho-hembra) para cable solar de 4-6 mm2. Tensión nominal TUV 1000V DC/ UL 600V DC, corriente nominal 20A-30A, temsión de prueba 6kV, material de contacto cobre estañado, resistencia de contacto inferior a 0,5 Ohm, grado de protección IP67.  Incluye una pieza de conector macho + 1 pieza de conector hembra</t>
  </si>
  <si>
    <t>Cumplimiento RETIE</t>
  </si>
  <si>
    <t>Unidad</t>
  </si>
  <si>
    <t>Conector tipo MC4 par (macho-hembra) para cable solar de 10 mm2. Tensión nominal TUV 1000V DC/ UL 600V DC, corriente nominal 20A-30A, temsión de prueba 6kV, material de contacto cobre estañado, resistencia de contacto inferior a 0,5 Ohm, grado de protección IP67. Incluye una pieza de conector macho + 1 pieza de conector hembra</t>
  </si>
  <si>
    <t>Conector Mc4 Tipo -S- Para Combiner Box, para cables de 4-6mm2</t>
  </si>
  <si>
    <t>Cable</t>
  </si>
  <si>
    <t>Cable Solar Fotovoltaico 4 mm2, color negro. Tensión nominal: 1500VDC, diámetro del cable: 2,46mm, espesor nominal de aislamiento (XLPE): 0,7mm, espesor nominal de la cubierta (XLPE): 0,8mm, resistencia máxima del conductor DC a 20°C: 5,09 ohm/km, diámetro total: 5,6mm. Rollo x 100m</t>
  </si>
  <si>
    <t>certificaciones: RETIE y NTC. TÜV CE 62930 IEC131/EN50618 H1Z2Z2-K</t>
  </si>
  <si>
    <t>Cable Solar Fotovoltaico 4 mm2, color rojo. Tensión nominal: 1500VDC, diámetro del cable: 2,46mm, espesor nominal de aislamiento (XLPE): 0,7mm, espesor nominal de la cubierta (XLPE): 0,8mm, resistencia máxima del conductor DC a 20°C: 5,09 ohm/km, diámetro total: 5,6mm. Rollo x 100m</t>
  </si>
  <si>
    <t>Cable Solar Fotovoltaico 6 mm2, color negro. Tensión nominal: 1500VDC, diámetro del cable: 3,02mm, espesor nominal de aislamiento (XLPE): 0,7mm, espesor nominal de la cubierta (XLPE): 0,8mm, resistencia máxima del conductor DC a 20°C: 3,39 ohm/km, diámetro total: 6,3mm. Rollo x 100m</t>
  </si>
  <si>
    <t>Cable Solar Fotovoltaico 6 mm2, color rojo. Tensión nominal: 1500VDC, diámetro del cable: 3,02mm, espesor nominal de aislamiento (XLPE): 0,7mm, espesor nominal de la cubierta (XLPE): 0,8mm, resistencia máxima del conductor DC a 20°C: 3,39 ohm/km, diámetro total: 6,3mm. Rollo x 100m</t>
  </si>
  <si>
    <t>Portafusible</t>
  </si>
  <si>
    <t>Portafusible para montaje en riel DIN, tipo 10x38. Corriente nominal máxima: 32A, número de polos: 1, tipo de corriente: DC, tensión máxima de operación: 1000VDC, tensión minima de operación: 24V, tensión nominal de aislamiento: 1200VDC, capacidad de interrupción de cortocircuito: 20kA, grado de protección: IP20, capacidad de conexión: 2,5 a 6mm2, tipo de fusible:solar, gPV, 10x38, DC 1000V, interrupting capacity 20kA.</t>
  </si>
  <si>
    <t xml:space="preserve">certificaciones: RETIE </t>
  </si>
  <si>
    <t>Fusible</t>
  </si>
  <si>
    <t>Fusible tipo 10x30, 10A. Corriente nominal: 10A, tipo de corriente: DC, tensión máxima de operación: 1000VDC, tensión mínima de operación: 24V, tensión nominal de aislamiento: 1200VDC, capacidad de interrupción de cortocircuito: 20kA.</t>
  </si>
  <si>
    <t>Fusible tipo 10x30, 20A. Corriente nominal: 20A, tipo de corriente: DC, tensión máxima de operación: 1000VDC, tensión mínima de operación: 24V, tensión nominal de aislamiento: 1200VDC, capacidad de interrupción de cortocircuito: 20kA.</t>
  </si>
  <si>
    <t>Descargador de sobretensiones</t>
  </si>
  <si>
    <t>Descargador de sobretensiones para sistemas solares fotovoltaícos para montaje en riel DIN, 3p 1000VDC Tipo 2. Open Voltage: 1000/1500V, nominal discharge current In(8/20)uS: 20kA, response time: &lt;25nS</t>
  </si>
  <si>
    <t>Certificaciones: RETIE, EN 50539-11</t>
  </si>
  <si>
    <t>Metro</t>
  </si>
  <si>
    <t>Interruptor</t>
  </si>
  <si>
    <t>Interruptor desconectador de batería DC bloqueable con candado, 275A, 2 posiciones (ON-OFF), tensión DC máxima: 48V, IP66</t>
  </si>
  <si>
    <t>certificaciones: RETIE. Norma ISO 8846</t>
  </si>
  <si>
    <t>Interruptor automático</t>
  </si>
  <si>
    <t>Interruptor termomagnético DC bipolar para montaje en riel DIN, 2x32A, 500V(600V), característica de disparo: B/C, Uimp: 6kV, Icu: 6kA, Ics:6kA, IP40</t>
  </si>
  <si>
    <t>certificaciones: RETIE. Normas: EN60947-2, AS/NZS IEC 60974,2:2015</t>
  </si>
  <si>
    <t>Interruptor termomagnético DC bipolar para montaje en riel DIN, 2x25A, 500V(600V), característica de disparo: B/C, Uimp: 6kV, Icu: 6kA, Ics:6kA, IP40</t>
  </si>
  <si>
    <t>Interruptor termomagnético DC bipolar para montaje en riel DIN, 2x20A, 500V(600V), característica de disparo: B/C, Uimp: 6kV, Icu: 6kA, Ics:6kA, IP40</t>
  </si>
  <si>
    <t>Interruptor automático de caja moldeada</t>
  </si>
  <si>
    <t>Interruptor termomagnético de caja moldeada DC bipolar, 2x125A, 500V, característica de disparo: B/C, Uimp: 8kV, Icu: 10kA, Ics:10kA, IP20</t>
  </si>
  <si>
    <t>Caja combinadora</t>
  </si>
  <si>
    <t>Caja combinadora (combiner box) DC 1E/1S. Tecnología de protección: a través de varistor de óxido metálico (MOV), tensión máxima de operación: 1040VDC, corriente nominal de descarga: 20kA. Funciones DPS: clase II, voltaje de funcionamiento contínuo máximo de 1040V y corriente de descarga máxima de 40kA. Características técnicas del seccionador: Estándar aplicable: IEC60947-3, numero de polos: 4, corriente máxima por cadena: 32A, tensión nominal de aislamiento: 1200V, tensión de impulso nominal: 8kV</t>
  </si>
  <si>
    <t>Normas aplicables: EN50539-11, certificado UL-BR19.1204</t>
  </si>
  <si>
    <t>Aislador eléctrico</t>
  </si>
  <si>
    <t>Aislador Para Barraje 40mm. Material: BMC (Compuesto de moldeo a granel) rosca y tornillos reforzados zon Zinc, temperatura de funcionamiento: -40°C a 140°C, incluye tornillo</t>
  </si>
  <si>
    <t>Platina</t>
  </si>
  <si>
    <t>Platina de cobre de 1 x 1/8 (ancho x espesor), longitud: 1m, %cobre: 99,9%, canto redondeado</t>
  </si>
  <si>
    <t>certificaciones: RETIE. Norma: ASTM B 187</t>
  </si>
  <si>
    <t>ROL</t>
  </si>
  <si>
    <t>CABLE MONOPOLAR No 2 awg  Nivel de aislamiento 100 y 133%, pantalla cinta de cobre, 5 kV a 46 kV 100 and 133% insulation level, copper tape shield, 5 kV to 46 kV, XLPE Cu 90°C 2AWG 15kV133%</t>
  </si>
  <si>
    <t>Clavija electrica 20 Amp 110 Volt con polo a tierra Clavija macho para realizar extensiones</t>
  </si>
  <si>
    <t>Temporizador eléctrico a 220 V  tiempo de ajuste de 6 a 60 seg Temporizador independiente para instalacion en riel DIN</t>
  </si>
  <si>
    <t>Bloque de Contacto Auxiliar, 2 NO + 2 NC, Terminales de Tornillo. Bloque auxiliar contactor 2 NO + 2 NC</t>
  </si>
  <si>
    <t>Socket de seguridad (hembra), para soldar 4mm. Especificaciones: 1000V, Categoría III, 24A con certificación ISO, TUV y UL. Ref SLB4-F. COLORES AMARILLO. Material del cuerpo nylon de alta resistencia PA66, material del conductor latón niquelado, tensión soportada 1000V categoria 4, corriente máxima soportada 32A</t>
  </si>
  <si>
    <t>Socket de seguridad (hembra), para soldar 4mm. Especificaciones: 1000V, Categoría III, 24A con certificación ISO, TUV y UL. Ref SLB4-F. COLORES AZUL. Material del cuerpo nylon de alta resistencia PA66, material del conductor latón niquelado, tensión soportada 1000V categoria 4, corriente máxima soportada 32A</t>
  </si>
  <si>
    <t>Socket de seguridad (hembra), para soldar 4mm. Especificaciones: 1000V, Categoría III, 24A con certificación ISO, TUV y UL. Ref SLB4-F. COLORES ROJO. Material del cuerpo nylon de alta resistencia PA66, material del conductor latón niquelado, tensión soportada 1000V categoria 4, corriente máxima soportada 32A</t>
  </si>
  <si>
    <t>Socket de seguridad (hembra), para soldar 4mm. Especificaciones: 1000V, Categoría III, 24A con certificación ISO, TUV y UL. Ref SLB4-F. COLORES NEGRO. Material del cuerpo nylon de alta resistencia PA66, material del conductor latón niquelado, tensión soportada 1000V categoria 4, corriente máxima soportada 32A</t>
  </si>
  <si>
    <t>Socket de seguridad (hembra), para soldar 4mm. Especificaciones: 1000V, Categoría III, 24A con certificación ISO, TUV y UL. Ref SLB4-F. COLORES VERDE. Material del cuerpo nylon de alta resistencia PA66, material del conductor latón niquelado, tensión soportada 1000V categoria 4, corriente máxima soportada 32A</t>
  </si>
  <si>
    <t>Certificaciones: RETIE. Normas: NTC 1865, ASTM B-172, BS 638</t>
  </si>
  <si>
    <t xml:space="preserve">Cumplir especificaciones Retie </t>
  </si>
  <si>
    <t>Cumplir especificaciones Retie</t>
  </si>
  <si>
    <t>Alta</t>
  </si>
  <si>
    <t>Tomacorriente GFCI</t>
  </si>
  <si>
    <t>Tomacorriente doble GFCI 120V, 20A</t>
  </si>
  <si>
    <t>Tomacorriente común</t>
  </si>
  <si>
    <t>Tomacorriente doble, 120V, 15A, con polo a tierra. Incluye sus respectivas tapas.</t>
  </si>
  <si>
    <t>Interruptor sencillo, 120V, 10 A</t>
  </si>
  <si>
    <t>Interruptor triple</t>
  </si>
  <si>
    <t>Interruptor triple, 250V, 16 A</t>
  </si>
  <si>
    <t>Interruptor conmutable</t>
  </si>
  <si>
    <t>Interruptor sencillo de tres vias (conmutable), 127-250V, 10A</t>
  </si>
  <si>
    <t>Interruptor termomagnético monopolar</t>
  </si>
  <si>
    <t>Tubo PVC de 1/2"</t>
  </si>
  <si>
    <t>Tubo PVC conduit rígido de 1/2 " de diámetro x 3 metros de longitud</t>
  </si>
  <si>
    <t>Cable multipolar</t>
  </si>
  <si>
    <t>Bombilla LED</t>
  </si>
  <si>
    <t>Bombilla LED luz día de 9W, 100-240V, 50/60Hz, vida útil 15000h L70, Eficacia 89 lm/W</t>
  </si>
  <si>
    <t>Sensor IR de presencia tipo techo</t>
  </si>
  <si>
    <t>Sensor de presencia de sobre poner cielo/techo 360 grados, 120V/60Hz, carga máxima 1000W, IP-20</t>
  </si>
  <si>
    <t>CURVA PVC</t>
  </si>
  <si>
    <t>Curva Conduit 1/2" PVC tipo pesado</t>
  </si>
  <si>
    <t>Adaptador terminal</t>
  </si>
  <si>
    <t>Adaptador terminal conduit PVC de 1/2"</t>
  </si>
  <si>
    <t>Adaptador terminal conduit PVC de 3/4"</t>
  </si>
  <si>
    <t>Caja rectangular plástica</t>
  </si>
  <si>
    <t>Caja cuadrada plástica</t>
  </si>
  <si>
    <t>Caja cuadrada 4x4 en polipropileno o PVC</t>
  </si>
  <si>
    <t>Riel de fijación panel tipo Rail estándar B, 4.15mts</t>
  </si>
  <si>
    <t>Herraje para fijación de panel tipo End Clamp</t>
  </si>
  <si>
    <t>Conector solar MC4 tipo T rígido- par. Tensión nominal TUV 1000V DC/ UL 600V DC, corriente nominal 20A-30A, tensión de prueba 6kV, material de contacto cobre estañado, resistencia de contacto inferior a 0,5 Ohm, grado de protección IP67, compatible con cable solar 2,5/4,0/6,0 mm2. Incluye una pieza de conector macho + 1 pieza de conector hembra</t>
  </si>
  <si>
    <t>Conector MC4 Tipo T 3E/1S Rígido - Par. Tensión nominal TUV 1000V DC/ UL 600V DC, corriente nominal 20A-30A, tensión de prueba 6kV, material de contacto cobre estañado, resistencia de contacto inferior a 0,5 Ohm, grado de protección IP67, compatible con cable solar 2,5/4,0/6,0 mm2. Incluye una pieza de conector macho + 1 pieza de conector hembra</t>
  </si>
  <si>
    <t>Conector MC4 Tipo T 4E/1S Rígido - Par. Tensión nominal TUV 1000V DC/ UL 600V DC, corriente nominal 20A-30A, tensión de prueba 6kV, material de contacto cobre estañado, resistencia de contacto inferior a 0,5 Ohm, grado de protección IP67, compatible con cable solar 2,5/4,0/6,0 mm2. Incluye una pieza de conector macho + 1 pieza de conector hembra</t>
  </si>
  <si>
    <t>Conector MC4 Tipo Y 1E/2S flexible - Par. Tensión nominal TUV 1000V DC/ UL 600V DC, corriente nominal 20A-30A, tensión de prueba 6kV, material de contacto cobre estañado, resistencia de contacto inferior a 0,5 Ohm, grado de protección IP67, compatible con cable solar 2,5/4,0/6,0 mm2. Incluye una pieza de conector macho + 1 pieza de conector hembra</t>
  </si>
  <si>
    <t>Conector MC4 Tipo Y 1E/3S flexible - Par. Tensión nominal TUV 1000V DC/ UL 600V DC, corriente nominal 20A-30A, tensión de prueba 6kV, material de contacto cobre estañado, resistencia de contacto inferior a 0,5 Ohm, grado de protección IP67, compatible con cable solar 2,5/4,0/6,0 mm2. Incluye una pieza de conector macho + 1 pieza de conector hembra</t>
  </si>
  <si>
    <t>Interruptores sencillo</t>
  </si>
  <si>
    <t>Iinterruptor conmutable</t>
  </si>
  <si>
    <t>Interruptor conmutable doble de tres vias conmutable, 110V-250V, 10A</t>
  </si>
  <si>
    <t>CONTACTOR TRIPOLAR AC3 BOBINA 220V A 30 AMP, + 1 NC + 1 NO. Contactos auxiliares 1NA+1NC</t>
  </si>
  <si>
    <t>Cable de cobre temple suave flexible tipo soldador #4AWG, aislamiento TPE, 600V, 105°C</t>
  </si>
  <si>
    <t xml:space="preserve">Alambre de cobre </t>
  </si>
  <si>
    <t>Alambre de cobre THHN/THWN-2 90°C CT calibre N° 14 AWG chaqueta externa en color amarillo. Rollo x 100m</t>
  </si>
  <si>
    <t>Alambre de cobre</t>
  </si>
  <si>
    <t>Alambre de cobre  THHN/THWN-2 90°C CT calibre N° 14 AWG chaqueta externa en color color azul. Rollo x 100m</t>
  </si>
  <si>
    <t>Alambre de cobre THHN/THWN-2 90°C CT calibre N° 14 AWG chaqueta externa en color blanco. Rollo x 100m</t>
  </si>
  <si>
    <t>Alambre de cobre THHN/THWN-2 90°C CT calibre N° 14 AWG chaqueta externa en color negro. Rollo x 100m</t>
  </si>
  <si>
    <t>Alambre de cobre THHN/THWN-2 90°C CT calibre N° 14 AWG chaqueta externa en color rojo. Rollo x 100m</t>
  </si>
  <si>
    <t>Alambre de cobre THHN/THWN-2 90°C CT calibre N° 14 AWG chaqueta externa en color verde. Rollo x 100m</t>
  </si>
  <si>
    <t>Cinta aislante eléctrica de vinilo.</t>
  </si>
  <si>
    <t>Cinta aislante eléctrica de vinilo, rollo de 19 mm X 20 metros de largo, color negro</t>
  </si>
  <si>
    <t>Cinta aislante eléctrica de vinilo, rollo de 19 mm X 20 metros de largo, color blanco</t>
  </si>
  <si>
    <t>Cinta aislante eléctrica de vinilo, rollo de 19 mm X 20 metros de largo, color verde</t>
  </si>
  <si>
    <t>Cinta aislante eléctrica de vinilo, rollo de 19 mm X 20 metros de largo, color amarillo</t>
  </si>
  <si>
    <t>Cinta aislante eléctrica de vinilo, rollo de 19 mm X 20 metros de largo, color azul</t>
  </si>
  <si>
    <t>Cinta aislante eléctrica de vinilo, rollo de 19 mm X 20 metros de largo, color rojo</t>
  </si>
  <si>
    <t>Interruptor doble</t>
  </si>
  <si>
    <t>Interruptor doble, 120V, 10 A</t>
  </si>
  <si>
    <t>Conmutador de cuatro vias</t>
  </si>
  <si>
    <t>Conmutador de 4 vias, 110V-250V, 10A</t>
  </si>
  <si>
    <t xml:space="preserve">CABLE DE COBRE </t>
  </si>
  <si>
    <t>CABLE DE COBRE</t>
  </si>
  <si>
    <t>CABLE DE COBRE flexible (vehículo) TW 600 V, 60 grados celsius CALIBRE 14 AWG COLOR AMARILLO. Rollo x 100 mts</t>
  </si>
  <si>
    <t>CABLE DE COBRE flexible (vehículo) TW 600 V, 60 grados celsius CALIBRE 14 AWG COLOR AZUL. Rollo x 100 mts</t>
  </si>
  <si>
    <t>CABLE DE COBRE flexible (vehículo) TW 600 V, 60 grados celsius CALIBRE 14 AWG COLOR ROJO. Rollo x 100 mts</t>
  </si>
  <si>
    <t>CABLE DE COBRE THW 600 V, CALIBRE 14 AWG, COLOR NEGRO. Rollo x 100 mts</t>
  </si>
  <si>
    <t>CABLE DE COBRE THW 600 V, CALIBRE 14 AWG, COLOR BLANCO. Rollo x 100 mts</t>
  </si>
  <si>
    <t>CABLE MONOPOLAR</t>
  </si>
  <si>
    <t>Clavija electrica</t>
  </si>
  <si>
    <t>Clavija Industrial, 32 Amperios, Protección IP44, Color Rojo, 3 polos + Tierra, Tierra a las 6 horas, 415 - 440 VAC Clavija industrial, Protección IP44, resistente a solidos hasta ø 1mm y salpicaduras de agua desde cualquier dirección.</t>
  </si>
  <si>
    <t xml:space="preserve"> IEC 60609</t>
  </si>
  <si>
    <t>Tomacorriente industrial</t>
  </si>
  <si>
    <t>Tomacorriente Industrial de sobreponer, 63 Amperios, Protección IP67, Color Azul, 3 polos + Tierra, Tierra a las 9 horas, 220 VAC Toma Sobreponer, Protección IP67 resistente a polvos e inmersión temporal en agua</t>
  </si>
  <si>
    <t>Bornera</t>
  </si>
  <si>
    <t>Bornera eléctrica para riel DIN, para cable 20-12AWG. Caja por 10 unidades. Color gris</t>
  </si>
  <si>
    <t>Conduit flexible</t>
  </si>
  <si>
    <t>Conduit Flexible liquid tight de  1/2" Flexiconduit de coraza liquid tight 1/2"  revestimiento de PVC antillama</t>
  </si>
  <si>
    <t>Conduit Flexible liquid tight de 3/4" Flexiconduit de coraza liquid tight 3/4"  revestimiento de PVC antillama</t>
  </si>
  <si>
    <t>Interruptor termomagnetico monopolar</t>
  </si>
  <si>
    <t>Interruptor termomagnetico 1x15A 600V Enchufable</t>
  </si>
  <si>
    <t>Interruptor termomagnetico 1x20A 600V Enchufable</t>
  </si>
  <si>
    <t>Interruptor termomagnético bipolar</t>
  </si>
  <si>
    <t>Interruptor termomagnetico 2x20A,10kA, Enchufable.
Protección de circuitos ramales bifilares</t>
  </si>
  <si>
    <t>Interruptor termomagnetico 3x30A,10kA, Enchufable.
Protección de circuitos ramales bifilares</t>
  </si>
  <si>
    <t>Terminal eléctrico aislado</t>
  </si>
  <si>
    <t>Terminal tubular eléctrico aislado para cable. Caja por 700 unidades: 120 de 0,5mm2, 100 de 0,75mm2, 80 de 1mm2, 100 de 1,5mm2, 100 de 2,5mm2, 100 de 4mm2 y 100 de 6mm2.</t>
  </si>
  <si>
    <t>Conector para empalmes</t>
  </si>
  <si>
    <t>Conector para empalmes de dos puestos tipo LEVER- NUT para conductores de sección 0,2 a 4mm2</t>
  </si>
  <si>
    <t>Conector para empalmes de tres puestos tipo LEVER- NUT para conductores de sección 0,2 a 4mm2</t>
  </si>
  <si>
    <t>Conector para empalmes de cuatro puestos tipo LEVER- NUT para conductores de sección 0,2 a 4mm2</t>
  </si>
  <si>
    <t>Conector para empalmes de cinco puestos tipo LEVER- NUT para conductores de sección 0,2 a 4mm2</t>
  </si>
  <si>
    <t>Temporizador eléctrico</t>
  </si>
  <si>
    <t>Tubería Metálica</t>
  </si>
  <si>
    <t>Tubería Metálica Eléctrica tipo liviano (EMT Conduit) de 3/4 " de Diametro X 3 metros de longitud</t>
  </si>
  <si>
    <t>Cortacircuitos</t>
  </si>
  <si>
    <t>Cortacircuitos ANSI C37.41-42 15kv  100A-BILL 6C15110C1 Cortacircuitos para tensiones nominales de 15KV</t>
  </si>
  <si>
    <t>Fabricados bajo norma ANSI 37,41-42</t>
  </si>
  <si>
    <t>Bloque de contactos auxiliares</t>
  </si>
  <si>
    <t>Cable de cobre multipolar</t>
  </si>
  <si>
    <t>Contactor</t>
  </si>
  <si>
    <t>Brocas para metal HSS</t>
  </si>
  <si>
    <t>Juego De Brocas Acero Rápido HSS 1/16"-1/2", 29 Piezas</t>
  </si>
  <si>
    <t>Alta calidad</t>
  </si>
  <si>
    <t>Brocas para concreto</t>
  </si>
  <si>
    <t xml:space="preserve">Juego de Brocas Para Concreto punta de carburo,  5 Piezas: 5/32" , 3/16" , 1/4 ", 3/8 " 1/2 " </t>
  </si>
  <si>
    <t>Remache</t>
  </si>
  <si>
    <t>Remache POP ciego Caja x 500 piezas, 1/8 " * 1/4" * 25 mm de longitud, aluminio.</t>
  </si>
  <si>
    <t>Marcador termoencogible</t>
  </si>
  <si>
    <t>Marcador termoencogible. diseño tubular aplastable y termo contraíble para la identificación de cables, ancho 12 mm, largo 50mm,  caja x 1000 piezas, color blanco.</t>
  </si>
  <si>
    <t xml:space="preserve">Marcador Tipo Flecha </t>
  </si>
  <si>
    <t>Marcador Tipo Flecha. Para la identificación de cables, Longitud: 74mm x 10mm, Superficie de rotulación: 40mm x 7mm</t>
  </si>
  <si>
    <t>Pulsador</t>
  </si>
  <si>
    <t>Pulsador sencillo-color verde. BOTON PULSADOR VERDE 1NA 22mm (Pulsador, retorno por resorte - verde - para marcha)</t>
  </si>
  <si>
    <t>Pulsador sencillo-color rojo. BOTON PULSADOR ROJO 1NC 22mm (Pulsador, retorno por resorte - ROJO - para Paro)</t>
  </si>
  <si>
    <t>Pulsador sencillo-color negro. BOTON PULSADOR NEGRO 1NA 22mm (Pulsador, retorno por resorte)</t>
  </si>
  <si>
    <t>Cautín</t>
  </si>
  <si>
    <t xml:space="preserve">Cautín tipo lápiz de 40w. Tensión: 120V, Frecuencia: 60 Hz
Capacidad: 40 Watts, Iluminación sobre el punto de aplicación 3 LEDS. Mango ergonómico </t>
  </si>
  <si>
    <t>Soldadura</t>
  </si>
  <si>
    <t>Soldadura de estaño. Soldadura libre de plomo
Posee aleación de soldadura de 99.3 de estaño (Sn) y 0.7 de cobre (Cu)
Con 0.8mm de diámetro
Pesa 1 libra (453.6g)</t>
  </si>
  <si>
    <t>Amarres plásticos</t>
  </si>
  <si>
    <t>Amarres Plásticos Abrazadera 2.5mm X 15 Cm Correas X 100 unidades</t>
  </si>
  <si>
    <t>Bornera de seguridad</t>
  </si>
  <si>
    <t>Interruptor diferencial</t>
  </si>
  <si>
    <t>Interruptor diferencial 2 polos 230V 25 A (25ms, 20 mA)</t>
  </si>
  <si>
    <t>Interruptor termomagnetico AC 1x16A, 600V, 10kA, para montaje en riel</t>
  </si>
  <si>
    <t>Interruptor termomagnetico AC 1x25A, 600V, 10kA, para montaje en riel</t>
  </si>
  <si>
    <t>Tubo PVC de 3/4"</t>
  </si>
  <si>
    <t>Tubo PVC conduit rígido de 3/4 " de diámetro x 3 metros de longitud</t>
  </si>
  <si>
    <t>Curva Conduit 3/4" PVC tipo pesado</t>
  </si>
  <si>
    <t>Caja rectangular 2x4 fabricadas en polipropileno, para instalación de accesorios, protección de empalmes y conexiones eléctricas</t>
  </si>
  <si>
    <t xml:space="preserve">Canaleta </t>
  </si>
  <si>
    <t>Canaleta ranurada plástica con paredes ranurados con tapa dimensión alto: 40mm, ancho:25 mm, longitud: 3m</t>
  </si>
  <si>
    <t xml:space="preserve">Cruceta </t>
  </si>
  <si>
    <t>Cruceta galvanizada caliente 2,40m x3" x3" x1/4"</t>
  </si>
  <si>
    <t xml:space="preserve">Clavija Industrial, 63 Amperios, Protección IP67 Color Azul, 3 polos + Neutro + Tierra, Tierra a las 9 horas, 220 VAC Clavija industrial, Protección IP67, resistente a polvos e inmersión temporal en agua. </t>
  </si>
  <si>
    <t xml:space="preserve">Tomacorriente Industrial de sobreponer, 32 Amperios, Protección IP44, Color Rojo, 3 polos + Tierra, Tierra a las 6 horas, 415 - 440 VAC Toma Sobreponer, Protección IP44, resistente a solidos hasta ø 1mm y salpicaduras de agua desde cualquier dirección. </t>
  </si>
  <si>
    <t>Fusible de expulsión de media tensión tipo K, 12A, 15kV</t>
  </si>
  <si>
    <t>Tablero de distribución</t>
  </si>
  <si>
    <t>RETIE</t>
  </si>
  <si>
    <t>Tablero de distribución bifásico de 12 circuitos, tipo enchufable, 600V, barraje de 125 A. Con puerta. Con barraje para neutro y tierra</t>
  </si>
  <si>
    <t>Tablero de distribución trifásico de 18 circuitos, tipo enchufable, 600V, barraje de 125 A. Con puerta. Con barraje para neutro y tierra</t>
  </si>
  <si>
    <t>Tablero de distribución trifásico de 18 circuitos, tipo riel, 600V, barraje de 75 A. Con barraje para neutro y tierra</t>
  </si>
  <si>
    <t>Tablero de distribución bifásico de 12 circuitos, tipo riel, 600V, barraje de 75 A. Con barraje para neutro y tierra</t>
  </si>
  <si>
    <t>Tablero de distribución monofásico de 12 circuitos, tipo riel, 600V, barraje de 75 A. Con barraje para neutro y tierra</t>
  </si>
  <si>
    <t>Caja monofasica para medidor</t>
  </si>
  <si>
    <t>Caja monofásica para medidor de energía antifraude con retie con espacio para pin de corte</t>
  </si>
  <si>
    <t>Caja bifasica para medidor</t>
  </si>
  <si>
    <t>Caja bifásica para medidor de energía antifraude con retie con espacio para pin de corte</t>
  </si>
  <si>
    <t>Caja trifasica para medidor</t>
  </si>
  <si>
    <t>Caja trifasica para medidor de energía antifraude con retie con espacio para pin de corte</t>
  </si>
  <si>
    <t>CABLE DE COBRE CALIBRE 18AWG-TW TW 600 V, 60
grados celsius. Rollo x 100 mts, color negro</t>
  </si>
  <si>
    <t>CABLE DE COBRE flexible (vehículo) TW 600 V, 60 grados celsius CALIBRE 14 AWG. Rollo x 100 mts, color verde</t>
  </si>
  <si>
    <t>Cable multipolar (encauchetado) 5 X#12 AWG/THWN</t>
  </si>
  <si>
    <t>Cable de cobre multipolar (encuachetado) 3x #12 AWG/THWN</t>
  </si>
  <si>
    <t>Tablero de distribución monofásico de 8 circuitos, tipo enchufable, 600V, barraje de 75 A. Con barraje para neutro y tierra</t>
  </si>
  <si>
    <t>PROPONENTE</t>
  </si>
  <si>
    <t>VALOR UNITARIO DE OFERTA INCLUIDO IVA
(SI APLICA)</t>
  </si>
  <si>
    <t>SENA</t>
  </si>
  <si>
    <t>ELECTRICIDAD</t>
  </si>
  <si>
    <t xml:space="preserve">VALOR FINAL CON FACTOR DE AJUSTE 	</t>
  </si>
  <si>
    <t>PORCENTAJE MEJORA SUBASTA</t>
  </si>
  <si>
    <t xml:space="preserve">VALOR MEJORA </t>
  </si>
  <si>
    <t xml:space="preserve">VALOR AJUSTADO CON EL PORCENTAJE DE MEJORA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</si>
</sst>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3" borderId="0" xfId="0" applyFill="1"/>
    <xf numFmtId="44" fontId="0" fillId="0" borderId="0" xfId="0" applyNumberFormat="1" applyAlignment="1">
      <alignment horizontal="center" vertical="center" wrapText="1"/>
    </xf>
    <xf numFmtId="44" fontId="0" fillId="0" borderId="0" xfId="0" applyNumberFormat="1"/>
    <xf numFmtId="164" fontId="0" fillId="0" borderId="0" xfId="0" applyNumberFormat="1" applyAlignment="1">
      <alignment horizontal="right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4" fontId="1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44" fontId="1" fillId="3" borderId="7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4" fontId="1" fillId="3" borderId="2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/>
    </xf>
    <xf numFmtId="165" fontId="1" fillId="2" borderId="9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0" fontId="5" fillId="3" borderId="1" xfId="0" applyNumberFormat="1" applyFont="1" applyFill="1" applyBorder="1" applyAlignment="1">
      <alignment vertical="center"/>
    </xf>
    <xf numFmtId="165" fontId="5" fillId="3" borderId="1" xfId="0" applyNumberFormat="1" applyFont="1" applyFill="1" applyBorder="1" applyAlignment="1">
      <alignment vertical="center"/>
    </xf>
    <xf numFmtId="165" fontId="5" fillId="4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2" name="29 Conector rec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3" name="29 Conector rec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4" name="29 Conector rec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5" name="29 Conector rec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6" name="29 Conector rec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7" name="29 Conector rec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8" name="29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9" name="29 Conector rect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10" name="29 Conector rect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11" name="29 Conector rec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12" name="29 Conector rect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13" name="29 Conector rec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14" name="29 Conector rect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15" name="29 Conector rect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16" name="29 Conector rect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17" name="29 Conector rect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18" name="29 Conector recto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19" name="29 Conector recto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20" name="29 Conector recto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21" name="29 Conector recto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22" name="29 Conector rect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23" name="29 Conector rect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24" name="29 Conector recto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25" name="29 Conector recto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26" name="29 Conector recto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27" name="29 Conector recto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28" name="29 Conector recto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29" name="29 Conector recto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30" name="29 Conector recto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31" name="29 Conector recto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32" name="29 Conector rect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33" name="29 Conector rect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34" name="29 Conector recto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35" name="29 Conector recto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36" name="29 Conector recto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37" name="29 Conector recto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38" name="29 Conector recto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39" name="29 Conector recto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40" name="29 Conector recto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41" name="29 Conector recto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42" name="29 Conector recto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43" name="29 Conector recto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0</xdr:colOff>
      <xdr:row>5</xdr:row>
      <xdr:rowOff>0</xdr:rowOff>
    </xdr:to>
    <xdr:cxnSp macro="">
      <xdr:nvCxnSpPr>
        <xdr:cNvPr id="44" name="29 Conector recto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45" name="Shape 3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46" name="Shape 3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47" name="Shape 35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48" name="Shape 3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49" name="Shape 35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50" name="Shape 3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51" name="Shape 35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52" name="Shape 3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53" name="Shape 35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54" name="Shape 3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55" name="Shape 3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56" name="Shape 3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57" name="Shape 35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58" name="Shape 3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59" name="Shape 35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60" name="Shape 3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61" name="Shape 35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62" name="Shape 3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63" name="Shape 35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64" name="Shape 3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65" name="Shape 35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66" name="Shape 483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67" name="Shape 48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68" name="Shape 485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69" name="Shape 500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70" name="Shape 50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71" name="Shape 3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72" name="Shape 33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73" name="Shape 33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74" name="Shape 3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75" name="Shape 35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76" name="Shape 3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77" name="Shape 33">
          <a:extLst>
            <a:ext uri="{FF2B5EF4-FFF2-40B4-BE49-F238E27FC236}">
              <a16:creationId xmlns:a16="http://schemas.microsoft.com/office/drawing/2014/main" id="{00000000-0008-0000-0000-00004D000000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78" name="Shape 3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79" name="Shape 35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80" name="Shape 3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81" name="Shape 3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82" name="Shape 35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83" name="Shape 3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84" name="Shape 3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69272</xdr:colOff>
      <xdr:row>5</xdr:row>
      <xdr:rowOff>0</xdr:rowOff>
    </xdr:to>
    <xdr:sp macro="" textlink="">
      <xdr:nvSpPr>
        <xdr:cNvPr id="85" name="Shape 35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482" name="Shape 3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483" name="Shape 3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484" name="Shape 3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485" name="Group 44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486" name="Shape 444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" name="Shape 445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488" name="Group 446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489" name="Shape 447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" name="Shape 448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491" name="Group 449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492" name="Shape 450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3" name="Shape 451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494" name="Group 459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495" name="Shape 460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" name="Shape 461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497" name="Group 462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498" name="Shape 463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" name="Shape 464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500" name="Group 465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501" name="Shape 466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" name="Shape 467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503" name="Group 468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504" name="Shape 469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" name="Shape 470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06" name="Group 471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07" name="Shape 472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" name="Shape 473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09" name="Group 474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10" name="Shape 475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" name="Shape 476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12" name="Group 477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513" name="Shape 47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" name="Shape 479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15" name="Group 480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16" name="Shape 481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" name="Shape 48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18" name="Group 491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19" name="Shape 492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" name="Shape 493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21" name="Group 494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22" name="Shape 495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" name="Shape 496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24" name="Group 497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25" name="Shape 49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" name="Shape 499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27" name="Group 497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28" name="Shape 49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" name="Shape 499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30" name="Group 497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31" name="Shape 49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2" name="Shape 499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33" name="Group 44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534" name="Shape 444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" name="Shape 445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36" name="Group 446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537" name="Shape 447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" name="Shape 448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39" name="Group 449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540" name="Shape 450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" name="Shape 451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42" name="Group 459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543" name="Shape 460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" name="Shape 461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45" name="Group 462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546" name="Shape 463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" name="Shape 464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548" name="Group 465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549" name="Shape 466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" name="Shape 467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551" name="Group 468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552" name="Shape 469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3" name="Shape 470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54" name="Group 471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55" name="Shape 472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6" name="Shape 473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57" name="Group 474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58" name="Shape 475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9" name="Shape 476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60" name="Group 477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561" name="Shape 47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2" name="Shape 479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63" name="Group 480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64" name="Shape 481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5" name="Shape 48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66" name="Group 491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67" name="Shape 492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8" name="Shape 493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69" name="Group 494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70" name="Shape 495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1" name="Shape 496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72" name="Group 497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73" name="Shape 49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4" name="Shape 499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75" name="Group 497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76" name="Shape 49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7" name="Shape 499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78" name="Group 49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579" name="Shape 49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0" name="Shape 499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81" name="Group 44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582" name="Shape 444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3" name="Shape 445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84" name="Group 446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585" name="Shape 447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6" name="Shape 448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87" name="Group 449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588" name="Shape 450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9" name="Shape 451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90" name="Group 45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591" name="Shape 460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" name="Shape 461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93" name="Group 46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594" name="Shape 463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" name="Shape 464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596" name="Group 46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597" name="Shape 466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" name="Shape 467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599" name="Group 46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600" name="Shape 469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" name="Shape 470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02" name="Group 47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03" name="Shape 472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" name="Shape 473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05" name="Group 47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06" name="Shape 475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" name="Shape 476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08" name="Group 47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609" name="Shape 47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" name="Shape 479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11" name="Group 48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12" name="Shape 481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" name="Shape 48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14" name="Group 491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15" name="Shape 492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" name="Shape 493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17" name="Group 494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18" name="Shape 495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" name="Shape 496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20" name="Group 497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21" name="Shape 49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" name="Shape 499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23" name="Group 497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24" name="Shape 49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" name="Shape 499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26" name="Group 497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27" name="Shape 49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" name="Shape 499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29" name="Group 44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630" name="Shape 444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1" name="Shape 445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32" name="Group 446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633" name="Shape 447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4" name="Shape 448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35" name="Group 449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636" name="Shape 450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7" name="Shape 451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38" name="Group 459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639" name="Shape 460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0" name="Shape 461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41" name="Group 462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642" name="Shape 463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3" name="Shape 464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644" name="Group 465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645" name="Shape 466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6" name="Shape 467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647" name="Group 468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648" name="Shape 469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9" name="Shape 470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50" name="Group 471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51" name="Shape 472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2" name="Shape 473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53" name="Group 474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54" name="Shape 475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5" name="Shape 476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56" name="Group 477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657" name="Shape 47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8" name="Shape 479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59" name="Group 480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60" name="Shape 481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1" name="Shape 48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62" name="Group 49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63" name="Shape 492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4" name="Shape 493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65" name="Group 49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66" name="Shape 495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7" name="Shape 496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68" name="Group 49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69" name="Shape 49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0" name="Shape 499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71" name="Group 497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72" name="Shape 49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3" name="Shape 499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74" name="Group 497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675" name="Shape 49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6" name="Shape 499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677" name="Shape 31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678" name="Shape 32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679" name="Shape 33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680" name="Shape 31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681" name="Shape 32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682" name="Shape 33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136</xdr:row>
      <xdr:rowOff>0</xdr:rowOff>
    </xdr:from>
    <xdr:ext cx="19685" cy="8890"/>
    <xdr:grpSp>
      <xdr:nvGrpSpPr>
        <xdr:cNvPr id="683" name="Group 44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/>
      </xdr:nvGrpSpPr>
      <xdr:grpSpPr>
        <a:xfrm>
          <a:off x="10264588" y="225675265"/>
          <a:ext cx="19685" cy="8890"/>
          <a:chOff x="0" y="0"/>
          <a:chExt cx="19685" cy="8890"/>
        </a:xfrm>
      </xdr:grpSpPr>
      <xdr:sp macro="" textlink="">
        <xdr:nvSpPr>
          <xdr:cNvPr id="684" name="Shape 444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5" name="Shape 445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19685" cy="8890"/>
    <xdr:grpSp>
      <xdr:nvGrpSpPr>
        <xdr:cNvPr id="686" name="Group 446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/>
      </xdr:nvGrpSpPr>
      <xdr:grpSpPr>
        <a:xfrm>
          <a:off x="10264588" y="225675265"/>
          <a:ext cx="19685" cy="8890"/>
          <a:chOff x="0" y="0"/>
          <a:chExt cx="19685" cy="8890"/>
        </a:xfrm>
      </xdr:grpSpPr>
      <xdr:sp macro="" textlink="">
        <xdr:nvSpPr>
          <xdr:cNvPr id="687" name="Shape 447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8" name="Shape 448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19685" cy="8890"/>
    <xdr:grpSp>
      <xdr:nvGrpSpPr>
        <xdr:cNvPr id="689" name="Group 449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/>
      </xdr:nvGrpSpPr>
      <xdr:grpSpPr>
        <a:xfrm>
          <a:off x="10264588" y="225675265"/>
          <a:ext cx="19685" cy="8890"/>
          <a:chOff x="0" y="0"/>
          <a:chExt cx="19685" cy="8890"/>
        </a:xfrm>
      </xdr:grpSpPr>
      <xdr:sp macro="" textlink="">
        <xdr:nvSpPr>
          <xdr:cNvPr id="690" name="Shape 450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1" name="Shape 451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19685" cy="8890"/>
    <xdr:grpSp>
      <xdr:nvGrpSpPr>
        <xdr:cNvPr id="692" name="Group 459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/>
      </xdr:nvGrpSpPr>
      <xdr:grpSpPr>
        <a:xfrm>
          <a:off x="10264588" y="225675265"/>
          <a:ext cx="19685" cy="8890"/>
          <a:chOff x="0" y="0"/>
          <a:chExt cx="19685" cy="8890"/>
        </a:xfrm>
      </xdr:grpSpPr>
      <xdr:sp macro="" textlink="">
        <xdr:nvSpPr>
          <xdr:cNvPr id="693" name="Shape 460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4" name="Shape 461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19685" cy="8890"/>
    <xdr:grpSp>
      <xdr:nvGrpSpPr>
        <xdr:cNvPr id="695" name="Group 462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/>
      </xdr:nvGrpSpPr>
      <xdr:grpSpPr>
        <a:xfrm>
          <a:off x="10264588" y="225675265"/>
          <a:ext cx="19685" cy="8890"/>
          <a:chOff x="0" y="0"/>
          <a:chExt cx="19685" cy="8890"/>
        </a:xfrm>
      </xdr:grpSpPr>
      <xdr:sp macro="" textlink="">
        <xdr:nvSpPr>
          <xdr:cNvPr id="696" name="Shape 463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7" name="Shape 464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1590" cy="8890"/>
    <xdr:grpSp>
      <xdr:nvGrpSpPr>
        <xdr:cNvPr id="698" name="Group 465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/>
      </xdr:nvGrpSpPr>
      <xdr:grpSpPr>
        <a:xfrm>
          <a:off x="10264588" y="225675265"/>
          <a:ext cx="21590" cy="8890"/>
          <a:chOff x="0" y="0"/>
          <a:chExt cx="21590" cy="8890"/>
        </a:xfrm>
      </xdr:grpSpPr>
      <xdr:sp macro="" textlink="">
        <xdr:nvSpPr>
          <xdr:cNvPr id="699" name="Shape 466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0" name="Shape 467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1590" cy="8890"/>
    <xdr:grpSp>
      <xdr:nvGrpSpPr>
        <xdr:cNvPr id="701" name="Group 468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/>
      </xdr:nvGrpSpPr>
      <xdr:grpSpPr>
        <a:xfrm>
          <a:off x="10264588" y="225675265"/>
          <a:ext cx="21590" cy="8890"/>
          <a:chOff x="0" y="0"/>
          <a:chExt cx="21590" cy="8890"/>
        </a:xfrm>
      </xdr:grpSpPr>
      <xdr:sp macro="" textlink="">
        <xdr:nvSpPr>
          <xdr:cNvPr id="702" name="Shape 469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3" name="Shape 470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2225" cy="8890"/>
    <xdr:grpSp>
      <xdr:nvGrpSpPr>
        <xdr:cNvPr id="704" name="Group 471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/>
      </xdr:nvGrpSpPr>
      <xdr:grpSpPr>
        <a:xfrm>
          <a:off x="10264588" y="225675265"/>
          <a:ext cx="22225" cy="8890"/>
          <a:chOff x="0" y="0"/>
          <a:chExt cx="22225" cy="8890"/>
        </a:xfrm>
      </xdr:grpSpPr>
      <xdr:sp macro="" textlink="">
        <xdr:nvSpPr>
          <xdr:cNvPr id="705" name="Shape 472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6" name="Shape 473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2225" cy="8890"/>
    <xdr:grpSp>
      <xdr:nvGrpSpPr>
        <xdr:cNvPr id="707" name="Group 474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/>
      </xdr:nvGrpSpPr>
      <xdr:grpSpPr>
        <a:xfrm>
          <a:off x="10264588" y="225675265"/>
          <a:ext cx="22225" cy="8890"/>
          <a:chOff x="0" y="0"/>
          <a:chExt cx="22225" cy="8890"/>
        </a:xfrm>
      </xdr:grpSpPr>
      <xdr:sp macro="" textlink="">
        <xdr:nvSpPr>
          <xdr:cNvPr id="708" name="Shape 475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9" name="Shape 476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19685" cy="8890"/>
    <xdr:grpSp>
      <xdr:nvGrpSpPr>
        <xdr:cNvPr id="710" name="Group 477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/>
      </xdr:nvGrpSpPr>
      <xdr:grpSpPr>
        <a:xfrm>
          <a:off x="10264588" y="225675265"/>
          <a:ext cx="19685" cy="8890"/>
          <a:chOff x="0" y="0"/>
          <a:chExt cx="19685" cy="8890"/>
        </a:xfrm>
      </xdr:grpSpPr>
      <xdr:sp macro="" textlink="">
        <xdr:nvSpPr>
          <xdr:cNvPr id="711" name="Shape 47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2" name="Shape 479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2225" cy="8890"/>
    <xdr:grpSp>
      <xdr:nvGrpSpPr>
        <xdr:cNvPr id="713" name="Group 480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/>
      </xdr:nvGrpSpPr>
      <xdr:grpSpPr>
        <a:xfrm>
          <a:off x="10264588" y="225675265"/>
          <a:ext cx="22225" cy="8890"/>
          <a:chOff x="0" y="0"/>
          <a:chExt cx="22225" cy="8890"/>
        </a:xfrm>
      </xdr:grpSpPr>
      <xdr:sp macro="" textlink="">
        <xdr:nvSpPr>
          <xdr:cNvPr id="714" name="Shape 481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5" name="Shape 48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2225" cy="8890"/>
    <xdr:grpSp>
      <xdr:nvGrpSpPr>
        <xdr:cNvPr id="716" name="Group 49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/>
      </xdr:nvGrpSpPr>
      <xdr:grpSpPr>
        <a:xfrm>
          <a:off x="10264588" y="225675265"/>
          <a:ext cx="22225" cy="8890"/>
          <a:chOff x="0" y="0"/>
          <a:chExt cx="22225" cy="8890"/>
        </a:xfrm>
      </xdr:grpSpPr>
      <xdr:sp macro="" textlink="">
        <xdr:nvSpPr>
          <xdr:cNvPr id="717" name="Shape 492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8" name="Shape 493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2225" cy="8890"/>
    <xdr:grpSp>
      <xdr:nvGrpSpPr>
        <xdr:cNvPr id="719" name="Group 494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/>
      </xdr:nvGrpSpPr>
      <xdr:grpSpPr>
        <a:xfrm>
          <a:off x="10264588" y="225675265"/>
          <a:ext cx="22225" cy="8890"/>
          <a:chOff x="0" y="0"/>
          <a:chExt cx="22225" cy="8890"/>
        </a:xfrm>
      </xdr:grpSpPr>
      <xdr:sp macro="" textlink="">
        <xdr:nvSpPr>
          <xdr:cNvPr id="720" name="Shape 495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1" name="Shape 496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2225" cy="8890"/>
    <xdr:grpSp>
      <xdr:nvGrpSpPr>
        <xdr:cNvPr id="722" name="Group 497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/>
      </xdr:nvGrpSpPr>
      <xdr:grpSpPr>
        <a:xfrm>
          <a:off x="10264588" y="225675265"/>
          <a:ext cx="22225" cy="8890"/>
          <a:chOff x="0" y="0"/>
          <a:chExt cx="22225" cy="8890"/>
        </a:xfrm>
      </xdr:grpSpPr>
      <xdr:sp macro="" textlink="">
        <xdr:nvSpPr>
          <xdr:cNvPr id="723" name="Shape 49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4" name="Shape 499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2225" cy="8890"/>
    <xdr:grpSp>
      <xdr:nvGrpSpPr>
        <xdr:cNvPr id="725" name="Group 497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/>
      </xdr:nvGrpSpPr>
      <xdr:grpSpPr>
        <a:xfrm>
          <a:off x="10264588" y="225675265"/>
          <a:ext cx="22225" cy="8890"/>
          <a:chOff x="0" y="0"/>
          <a:chExt cx="22225" cy="8890"/>
        </a:xfrm>
      </xdr:grpSpPr>
      <xdr:sp macro="" textlink="">
        <xdr:nvSpPr>
          <xdr:cNvPr id="726" name="Shape 49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7" name="Shape 499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2225" cy="8890"/>
    <xdr:grpSp>
      <xdr:nvGrpSpPr>
        <xdr:cNvPr id="728" name="Group 49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/>
      </xdr:nvGrpSpPr>
      <xdr:grpSpPr>
        <a:xfrm>
          <a:off x="10264588" y="225675265"/>
          <a:ext cx="22225" cy="8890"/>
          <a:chOff x="0" y="0"/>
          <a:chExt cx="22225" cy="8890"/>
        </a:xfrm>
      </xdr:grpSpPr>
      <xdr:sp macro="" textlink="">
        <xdr:nvSpPr>
          <xdr:cNvPr id="729" name="Shape 49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0" name="Shape 499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19685" cy="8890"/>
    <xdr:grpSp>
      <xdr:nvGrpSpPr>
        <xdr:cNvPr id="731" name="Group 44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/>
      </xdr:nvGrpSpPr>
      <xdr:grpSpPr>
        <a:xfrm>
          <a:off x="10264588" y="225675265"/>
          <a:ext cx="19685" cy="8890"/>
          <a:chOff x="0" y="0"/>
          <a:chExt cx="19685" cy="8890"/>
        </a:xfrm>
      </xdr:grpSpPr>
      <xdr:sp macro="" textlink="">
        <xdr:nvSpPr>
          <xdr:cNvPr id="732" name="Shape 444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3" name="Shape 445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19685" cy="8890"/>
    <xdr:grpSp>
      <xdr:nvGrpSpPr>
        <xdr:cNvPr id="734" name="Group 446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/>
      </xdr:nvGrpSpPr>
      <xdr:grpSpPr>
        <a:xfrm>
          <a:off x="10264588" y="225675265"/>
          <a:ext cx="19685" cy="8890"/>
          <a:chOff x="0" y="0"/>
          <a:chExt cx="19685" cy="8890"/>
        </a:xfrm>
      </xdr:grpSpPr>
      <xdr:sp macro="" textlink="">
        <xdr:nvSpPr>
          <xdr:cNvPr id="735" name="Shape 447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6" name="Shape 448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19685" cy="8890"/>
    <xdr:grpSp>
      <xdr:nvGrpSpPr>
        <xdr:cNvPr id="737" name="Group 449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/>
      </xdr:nvGrpSpPr>
      <xdr:grpSpPr>
        <a:xfrm>
          <a:off x="10264588" y="225675265"/>
          <a:ext cx="19685" cy="8890"/>
          <a:chOff x="0" y="0"/>
          <a:chExt cx="19685" cy="8890"/>
        </a:xfrm>
      </xdr:grpSpPr>
      <xdr:sp macro="" textlink="">
        <xdr:nvSpPr>
          <xdr:cNvPr id="738" name="Shape 450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9" name="Shape 451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19685" cy="8890"/>
    <xdr:grpSp>
      <xdr:nvGrpSpPr>
        <xdr:cNvPr id="740" name="Group 45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/>
      </xdr:nvGrpSpPr>
      <xdr:grpSpPr>
        <a:xfrm>
          <a:off x="10264588" y="225675265"/>
          <a:ext cx="19685" cy="8890"/>
          <a:chOff x="0" y="0"/>
          <a:chExt cx="19685" cy="8890"/>
        </a:xfrm>
      </xdr:grpSpPr>
      <xdr:sp macro="" textlink="">
        <xdr:nvSpPr>
          <xdr:cNvPr id="741" name="Shape 460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2" name="Shape 461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19685" cy="8890"/>
    <xdr:grpSp>
      <xdr:nvGrpSpPr>
        <xdr:cNvPr id="743" name="Group 46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/>
      </xdr:nvGrpSpPr>
      <xdr:grpSpPr>
        <a:xfrm>
          <a:off x="10264588" y="225675265"/>
          <a:ext cx="19685" cy="8890"/>
          <a:chOff x="0" y="0"/>
          <a:chExt cx="19685" cy="8890"/>
        </a:xfrm>
      </xdr:grpSpPr>
      <xdr:sp macro="" textlink="">
        <xdr:nvSpPr>
          <xdr:cNvPr id="744" name="Shape 463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5" name="Shape 464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1590" cy="8890"/>
    <xdr:grpSp>
      <xdr:nvGrpSpPr>
        <xdr:cNvPr id="746" name="Group 46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/>
      </xdr:nvGrpSpPr>
      <xdr:grpSpPr>
        <a:xfrm>
          <a:off x="10264588" y="225675265"/>
          <a:ext cx="21590" cy="8890"/>
          <a:chOff x="0" y="0"/>
          <a:chExt cx="21590" cy="8890"/>
        </a:xfrm>
      </xdr:grpSpPr>
      <xdr:sp macro="" textlink="">
        <xdr:nvSpPr>
          <xdr:cNvPr id="747" name="Shape 466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8" name="Shape 467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1590" cy="8890"/>
    <xdr:grpSp>
      <xdr:nvGrpSpPr>
        <xdr:cNvPr id="749" name="Group 46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/>
      </xdr:nvGrpSpPr>
      <xdr:grpSpPr>
        <a:xfrm>
          <a:off x="10264588" y="225675265"/>
          <a:ext cx="21590" cy="8890"/>
          <a:chOff x="0" y="0"/>
          <a:chExt cx="21590" cy="8890"/>
        </a:xfrm>
      </xdr:grpSpPr>
      <xdr:sp macro="" textlink="">
        <xdr:nvSpPr>
          <xdr:cNvPr id="750" name="Shape 469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1" name="Shape 470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2225" cy="8890"/>
    <xdr:grpSp>
      <xdr:nvGrpSpPr>
        <xdr:cNvPr id="752" name="Group 47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/>
      </xdr:nvGrpSpPr>
      <xdr:grpSpPr>
        <a:xfrm>
          <a:off x="10264588" y="225675265"/>
          <a:ext cx="22225" cy="8890"/>
          <a:chOff x="0" y="0"/>
          <a:chExt cx="22225" cy="8890"/>
        </a:xfrm>
      </xdr:grpSpPr>
      <xdr:sp macro="" textlink="">
        <xdr:nvSpPr>
          <xdr:cNvPr id="753" name="Shape 472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4" name="Shape 473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2225" cy="8890"/>
    <xdr:grpSp>
      <xdr:nvGrpSpPr>
        <xdr:cNvPr id="755" name="Group 47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/>
      </xdr:nvGrpSpPr>
      <xdr:grpSpPr>
        <a:xfrm>
          <a:off x="10264588" y="225675265"/>
          <a:ext cx="22225" cy="8890"/>
          <a:chOff x="0" y="0"/>
          <a:chExt cx="22225" cy="8890"/>
        </a:xfrm>
      </xdr:grpSpPr>
      <xdr:sp macro="" textlink="">
        <xdr:nvSpPr>
          <xdr:cNvPr id="756" name="Shape 475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7" name="Shape 476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19685" cy="8890"/>
    <xdr:grpSp>
      <xdr:nvGrpSpPr>
        <xdr:cNvPr id="758" name="Group 47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/>
      </xdr:nvGrpSpPr>
      <xdr:grpSpPr>
        <a:xfrm>
          <a:off x="10264588" y="225675265"/>
          <a:ext cx="19685" cy="8890"/>
          <a:chOff x="0" y="0"/>
          <a:chExt cx="19685" cy="8890"/>
        </a:xfrm>
      </xdr:grpSpPr>
      <xdr:sp macro="" textlink="">
        <xdr:nvSpPr>
          <xdr:cNvPr id="759" name="Shape 47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0" name="Shape 479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136</xdr:row>
      <xdr:rowOff>0</xdr:rowOff>
    </xdr:from>
    <xdr:ext cx="22225" cy="8890"/>
    <xdr:grpSp>
      <xdr:nvGrpSpPr>
        <xdr:cNvPr id="761" name="Group 48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/>
      </xdr:nvGrpSpPr>
      <xdr:grpSpPr>
        <a:xfrm>
          <a:off x="10264588" y="225675265"/>
          <a:ext cx="22225" cy="8890"/>
          <a:chOff x="0" y="0"/>
          <a:chExt cx="22225" cy="8890"/>
        </a:xfrm>
      </xdr:grpSpPr>
      <xdr:sp macro="" textlink="">
        <xdr:nvSpPr>
          <xdr:cNvPr id="762" name="Shape 481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3" name="Shape 48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875" name="Shape 31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876" name="Shape 32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877" name="Shape 33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878" name="Group 44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879" name="Shape 444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0" name="Shape 445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881" name="Group 446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882" name="Shape 447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3" name="Shape 448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884" name="Group 449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885" name="Shape 450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6" name="Shape 451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887" name="Group 459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888" name="Shape 460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9" name="Shape 461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890" name="Group 462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891" name="Shape 463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2" name="Shape 464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893" name="Group 465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894" name="Shape 466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5" name="Shape 467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896" name="Group 468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897" name="Shape 469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8" name="Shape 470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899" name="Group 471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00" name="Shape 472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1" name="Shape 473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02" name="Group 474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03" name="Shape 475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4" name="Shape 476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05" name="Group 477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906" name="Shape 47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7" name="Shape 479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08" name="Group 480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09" name="Shape 481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0" name="Shape 48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11" name="Group 491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12" name="Shape 492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3" name="Shape 493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14" name="Group 494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15" name="Shape 495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6" name="Shape 496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17" name="Group 497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18" name="Shape 49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9" name="Shape 499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20" name="Group 497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21" name="Shape 49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2" name="Shape 499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23" name="Group 497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24" name="Shape 49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5" name="Shape 499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26" name="Group 44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927" name="Shape 444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8" name="Shape 445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29" name="Group 446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930" name="Shape 447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1" name="Shape 448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32" name="Group 449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933" name="Shape 450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4" name="Shape 451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35" name="Group 459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936" name="Shape 460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7" name="Shape 461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38" name="Group 462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939" name="Shape 463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0" name="Shape 464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941" name="Group 465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942" name="Shape 466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3" name="Shape 467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944" name="Group 468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945" name="Shape 469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6" name="Shape 470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47" name="Group 471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48" name="Shape 472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9" name="Shape 473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50" name="Group 474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51" name="Shape 475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2" name="Shape 476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53" name="Group 477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954" name="Shape 47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5" name="Shape 479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56" name="Group 480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57" name="Shape 481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8" name="Shape 48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59" name="Group 491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60" name="Shape 492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1" name="Shape 493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62" name="Group 494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63" name="Shape 495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4" name="Shape 496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65" name="Group 497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66" name="Shape 49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7" name="Shape 499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68" name="Group 49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69" name="Shape 49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0" name="Shape 499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71" name="Group 497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72" name="Shape 49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3" name="Shape 499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74" name="Group 44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975" name="Shape 444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6" name="Shape 445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77" name="Group 44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978" name="Shape 447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9" name="Shape 448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80" name="Group 44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981" name="Shape 450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2" name="Shape 451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83" name="Group 459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984" name="Shape 460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5" name="Shape 461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86" name="Group 462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987" name="Shape 463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8" name="Shape 464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989" name="Group 465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990" name="Shape 466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1" name="Shape 467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992" name="Group 468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993" name="Shape 469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4" name="Shape 470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95" name="Group 471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96" name="Shape 472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7" name="Shape 473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98" name="Group 474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999" name="Shape 475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0" name="Shape 476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01" name="Group 477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002" name="Shape 47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3" name="Shape 479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04" name="Group 480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05" name="Shape 481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6" name="Shape 48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07" name="Group 491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08" name="Shape 492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9" name="Shape 493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10" name="Group 494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11" name="Shape 495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2" name="Shape 496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13" name="Group 497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14" name="Shape 49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5" name="Shape 499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16" name="Group 497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17" name="Shape 49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8" name="Shape 499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19" name="Group 497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20" name="Shape 49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1" name="Shape 499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22" name="Group 44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023" name="Shape 444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4" name="Shape 445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25" name="Group 446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026" name="Shape 447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7" name="Shape 448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28" name="Group 449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029" name="Shape 450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0" name="Shape 451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31" name="Group 459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032" name="Shape 460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3" name="Shape 461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34" name="Group 462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035" name="Shape 463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6" name="Shape 464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037" name="Group 465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038" name="Shape 466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9" name="Shape 467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040" name="Group 468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041" name="Shape 469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2" name="Shape 470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43" name="Group 471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44" name="Shape 472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5" name="Shape 473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46" name="Group 474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47" name="Shape 475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8" name="Shape 476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49" name="Group 477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050" name="Shape 47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1" name="Shape 479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52" name="Group 480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53" name="Shape 481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4" name="Shape 48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55" name="Group 49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56" name="Shape 492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7" name="Shape 493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58" name="Group 494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59" name="Shape 495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0" name="Shape 496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61" name="Group 497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62" name="Shape 49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3" name="Shape 499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64" name="Group 497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65" name="Shape 49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6" name="Shape 499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67" name="Group 497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68" name="Shape 49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9" name="Shape 499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070" name="Shape 31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071" name="Shape 32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1072" name="Shape 33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073" name="Shape 31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074" name="Shape 32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1075" name="Shape 33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76" name="Group 44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077" name="Shape 444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78" name="Shape 445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79" name="Group 446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080" name="Shape 447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1" name="Shape 448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82" name="Group 449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083" name="Shape 450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4" name="Shape 451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85" name="Group 459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086" name="Shape 460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7" name="Shape 461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88" name="Group 462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089" name="Shape 463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0" name="Shape 464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091" name="Group 465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092" name="Shape 466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3" name="Shape 467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094" name="Group 468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095" name="Shape 469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6" name="Shape 470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97" name="Group 471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098" name="Shape 472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9" name="Shape 473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00" name="Group 474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01" name="Shape 475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2" name="Shape 476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03" name="Group 477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104" name="Shape 47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5" name="Shape 479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06" name="Group 480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07" name="Shape 481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8" name="Shape 48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09" name="Group 491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10" name="Shape 492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1" name="Shape 493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12" name="Group 494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13" name="Shape 495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4" name="Shape 496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15" name="Group 497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16" name="Shape 49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7" name="Shape 499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18" name="Group 497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19" name="Shape 49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0" name="Shape 499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21" name="Group 497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22" name="Shape 49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3" name="Shape 499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24" name="Group 44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125" name="Shape 444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6" name="Shape 445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27" name="Group 446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128" name="Shape 447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9" name="Shape 448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30" name="Group 44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131" name="Shape 450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2" name="Shape 451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33" name="Group 459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134" name="Shape 460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5" name="Shape 461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36" name="Group 462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137" name="Shape 463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8" name="Shape 464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139" name="Group 465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140" name="Shape 466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1" name="Shape 467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142" name="Group 468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143" name="Shape 469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4" name="Shape 470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45" name="Group 471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46" name="Shape 472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7" name="Shape 473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48" name="Group 474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49" name="Shape 475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0" name="Shape 476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51" name="Group 477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152" name="Shape 47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3" name="Shape 479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54" name="Group 480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55" name="Shape 481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6" name="Shape 48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57" name="Group 491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58" name="Shape 492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9" name="Shape 493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60" name="Group 494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61" name="Shape 495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2" name="Shape 496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63" name="Group 497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64" name="Shape 49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5" name="Shape 499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66" name="Group 497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67" name="Shape 49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8" name="Shape 499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69" name="Group 497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70" name="Shape 49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1" name="Shape 499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72" name="Group 44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173" name="Shape 444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4" name="Shape 445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75" name="Group 446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176" name="Shape 447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7" name="Shape 448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78" name="Group 449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179" name="Shape 450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0" name="Shape 451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81" name="Group 459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182" name="Shape 460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3" name="Shape 461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84" name="Group 462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185" name="Shape 463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6" name="Shape 464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187" name="Group 465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188" name="Shape 466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9" name="Shape 467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190" name="Group 468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191" name="Shape 469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2" name="Shape 470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93" name="Group 471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94" name="Shape 472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5" name="Shape 473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96" name="Group 474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197" name="Shape 475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8" name="Shape 476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99" name="Group 477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200" name="Shape 47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1" name="Shape 479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02" name="Group 480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03" name="Shape 481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4" name="Shape 48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05" name="Group 491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06" name="Shape 492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7" name="Shape 493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08" name="Group 494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09" name="Shape 495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0" name="Shape 496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11" name="Group 497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12" name="Shape 49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3" name="Shape 499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14" name="Group 49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15" name="Shape 49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6" name="Shape 499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17" name="Group 497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18" name="Shape 49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9" name="Shape 499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20" name="Group 44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221" name="Shape 444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2" name="Shape 445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23" name="Group 44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224" name="Shape 447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5" name="Shape 448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26" name="Group 449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227" name="Shape 450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8" name="Shape 451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29" name="Group 459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230" name="Shape 460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1" name="Shape 461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32" name="Group 462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233" name="Shape 463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4" name="Shape 464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235" name="Group 465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236" name="Shape 466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7" name="Shape 467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238" name="Group 468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239" name="Shape 469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0" name="Shape 470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41" name="Group 471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42" name="Shape 472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3" name="Shape 473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44" name="Group 474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45" name="Shape 475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6" name="Shape 476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47" name="Group 477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248" name="Shape 47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9" name="Shape 479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50" name="Group 480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51" name="Shape 481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2" name="Shape 48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53" name="Group 491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54" name="Shape 492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5" name="Shape 493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56" name="Group 494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57" name="Shape 495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8" name="Shape 496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59" name="Group 497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60" name="Shape 49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1" name="Shape 499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62" name="Group 497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63" name="Shape 49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4" name="Shape 499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65" name="Group 497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66" name="Shape 49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7" name="Shape 499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268" name="Shape 31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269" name="Shape 32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1270" name="Shape 33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71" name="Group 44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272" name="Shape 444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3" name="Shape 445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74" name="Group 446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275" name="Shape 447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6" name="Shape 448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77" name="Group 449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278" name="Shape 450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9" name="Shape 451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80" name="Group 45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281" name="Shape 460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2" name="Shape 461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83" name="Group 46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284" name="Shape 463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5" name="Shape 464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286" name="Group 465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287" name="Shape 466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8" name="Shape 467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289" name="Group 468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290" name="Shape 469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1" name="Shape 470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92" name="Group 47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93" name="Shape 472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4" name="Shape 473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95" name="Group 47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296" name="Shape 475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7" name="Shape 476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98" name="Group 47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299" name="Shape 47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0" name="Shape 479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01" name="Group 48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02" name="Shape 481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3" name="Shape 48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04" name="Group 491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05" name="Shape 492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6" name="Shape 493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07" name="Group 494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08" name="Shape 495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9" name="Shape 496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10" name="Group 497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11" name="Shape 49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2" name="Shape 499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13" name="Group 49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14" name="Shape 49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5" name="Shape 499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16" name="Group 497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17" name="Shape 49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8" name="Shape 499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19" name="Group 44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320" name="Shape 444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1" name="Shape 445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22" name="Group 446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323" name="Shape 447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4" name="Shape 448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25" name="Group 449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326" name="Shape 450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7" name="Shape 451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28" name="Group 459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329" name="Shape 460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0" name="Shape 461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31" name="Group 462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332" name="Shape 463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3" name="Shape 464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334" name="Group 465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335" name="Shape 466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6" name="Shape 467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337" name="Group 468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338" name="Shape 469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9" name="Shape 470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40" name="Group 471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41" name="Shape 472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2" name="Shape 473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43" name="Group 474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44" name="Shape 475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5" name="Shape 476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46" name="Group 477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347" name="Shape 47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8" name="Shape 479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49" name="Group 480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50" name="Shape 481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1" name="Shape 48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52" name="Group 49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53" name="Shape 492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4" name="Shape 493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55" name="Group 494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56" name="Shape 495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7" name="Shape 496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58" name="Group 49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59" name="Shape 49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0" name="Shape 499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61" name="Group 497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62" name="Shape 49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3" name="Shape 499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64" name="Group 497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65" name="Shape 49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6" name="Shape 499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67" name="Group 44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368" name="Shape 444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9" name="Shape 445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70" name="Group 446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371" name="Shape 447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2" name="Shape 448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73" name="Group 449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374" name="Shape 450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5" name="Shape 451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76" name="Group 459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377" name="Shape 460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8" name="Shape 461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79" name="Group 462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380" name="Shape 463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1" name="Shape 464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382" name="Group 465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383" name="Shape 466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4" name="Shape 467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385" name="Group 468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386" name="Shape 469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7" name="Shape 470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88" name="Group 471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89" name="Shape 472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0" name="Shape 473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91" name="Group 474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92" name="Shape 475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3" name="Shape 476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94" name="Group 477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395" name="Shape 47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6" name="Shape 479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97" name="Group 480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398" name="Shape 481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9" name="Shape 48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00" name="Group 491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01" name="Shape 492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2" name="Shape 493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03" name="Group 494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04" name="Shape 495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5" name="Shape 496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06" name="Group 497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07" name="Shape 49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8" name="Shape 499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09" name="Group 497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10" name="Shape 49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1" name="Shape 499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12" name="Group 497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13" name="Shape 49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4" name="Shape 499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15" name="Group 44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416" name="Shape 444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7" name="Shape 445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18" name="Group 446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419" name="Shape 447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0" name="Shape 448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21" name="Group 449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422" name="Shape 450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3" name="Shape 451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24" name="Group 459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425" name="Shape 460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6" name="Shape 461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27" name="Group 462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428" name="Shape 463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9" name="Shape 464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430" name="Group 465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431" name="Shape 466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2" name="Shape 467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433" name="Group 468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434" name="Shape 469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5" name="Shape 470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36" name="Group 471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37" name="Shape 472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8" name="Shape 473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39" name="Group 474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40" name="Shape 475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1" name="Shape 476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42" name="Group 477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443" name="Shape 47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4" name="Shape 479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45" name="Group 480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46" name="Shape 481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7" name="Shape 48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48" name="Group 491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49" name="Shape 492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0" name="Shape 493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51" name="Group 494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52" name="Shape 495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3" name="Shape 496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54" name="Group 497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55" name="Shape 49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6" name="Shape 499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57" name="Group 497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58" name="Shape 49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9" name="Shape 499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60" name="Group 497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61" name="Shape 49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62" name="Shape 499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463" name="Shape 31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464" name="Shape 32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1465" name="Shape 33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466" name="Shape 31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467" name="Shape 32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1468" name="Shape 33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69" name="Group 44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470" name="Shape 444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1" name="Shape 445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72" name="Group 446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473" name="Shape 447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4" name="Shape 448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75" name="Group 449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476" name="Shape 450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7" name="Shape 451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78" name="Group 459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479" name="Shape 460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0" name="Shape 461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81" name="Group 462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482" name="Shape 463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3" name="Shape 464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484" name="Group 465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485" name="Shape 466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6" name="Shape 467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487" name="Group 468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488" name="Shape 469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9" name="Shape 470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90" name="Group 471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91" name="Shape 472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2" name="Shape 473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93" name="Group 474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494" name="Shape 475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5" name="Shape 476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96" name="Group 477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497" name="Shape 47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8" name="Shape 479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99" name="Group 480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00" name="Shape 481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1" name="Shape 48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02" name="Group 491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03" name="Shape 492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4" name="Shape 493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05" name="Group 494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06" name="Shape 495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7" name="Shape 496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08" name="Group 497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09" name="Shape 49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0" name="Shape 499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11" name="Group 497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12" name="Shape 49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3" name="Shape 499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14" name="Group 497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15" name="Shape 49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6" name="Shape 499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17" name="Group 44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518" name="Shape 444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9" name="Shape 445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20" name="Group 446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521" name="Shape 447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2" name="Shape 448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23" name="Group 449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524" name="Shape 450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5" name="Shape 451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26" name="Group 459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527" name="Shape 460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8" name="Shape 461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29" name="Group 462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530" name="Shape 463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1" name="Shape 464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532" name="Group 465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533" name="Shape 466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4" name="Shape 467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535" name="Group 468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536" name="Shape 469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7" name="Shape 470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38" name="Group 471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39" name="Shape 472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0" name="Shape 473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41" name="Group 474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42" name="Shape 475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3" name="Shape 476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44" name="Group 477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545" name="Shape 47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6" name="Shape 479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47" name="Group 480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48" name="Shape 481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9" name="Shape 48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50" name="Group 491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51" name="Shape 492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2" name="Shape 493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53" name="Group 494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54" name="Shape 495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5" name="Shape 496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56" name="Group 497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57" name="Shape 49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8" name="Shape 499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59" name="Group 497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60" name="Shape 49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1" name="Shape 499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62" name="Group 497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63" name="Shape 49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4" name="Shape 499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65" name="Group 44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566" name="Shape 444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7" name="Shape 445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68" name="Group 446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569" name="Shape 447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0" name="Shape 448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71" name="Group 449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572" name="Shape 450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3" name="Shape 451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74" name="Group 459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575" name="Shape 460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6" name="Shape 461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77" name="Group 462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578" name="Shape 463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9" name="Shape 464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580" name="Group 465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581" name="Shape 466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2" name="Shape 467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583" name="Group 468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584" name="Shape 469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5" name="Shape 470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86" name="Group 471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87" name="Shape 472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8" name="Shape 473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89" name="Group 474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90" name="Shape 475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91" name="Shape 476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92" name="Group 477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593" name="Shape 47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94" name="Shape 479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95" name="Group 480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96" name="Shape 481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97" name="Shape 48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98" name="Group 491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599" name="Shape 492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0" name="Shape 493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601" name="Group 494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602" name="Shape 495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3" name="Shape 496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604" name="Group 497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605" name="Shape 49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6" name="Shape 499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607" name="Group 497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608" name="Shape 49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09" name="Shape 499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610" name="Group 497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611" name="Shape 49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12" name="Shape 499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613" name="Group 44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614" name="Shape 444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15" name="Shape 445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616" name="Group 446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617" name="Shape 447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18" name="Shape 448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619" name="Group 449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620" name="Shape 450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21" name="Shape 451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622" name="Group 459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623" name="Shape 460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24" name="Shape 461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625" name="Group 462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626" name="Shape 463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27" name="Shape 464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628" name="Group 465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629" name="Shape 466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0" name="Shape 467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631" name="Group 468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/>
      </xdr:nvGrpSpPr>
      <xdr:grpSpPr>
        <a:xfrm>
          <a:off x="493059" y="593912"/>
          <a:ext cx="21590" cy="8890"/>
          <a:chOff x="0" y="0"/>
          <a:chExt cx="21590" cy="8890"/>
        </a:xfrm>
      </xdr:grpSpPr>
      <xdr:sp macro="" textlink="">
        <xdr:nvSpPr>
          <xdr:cNvPr id="1632" name="Shape 469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3" name="Shape 470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634" name="Group 471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635" name="Shape 472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6" name="Shape 473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637" name="Group 474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638" name="Shape 475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39" name="Shape 476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640" name="Group 477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/>
      </xdr:nvGrpSpPr>
      <xdr:grpSpPr>
        <a:xfrm>
          <a:off x="493059" y="593912"/>
          <a:ext cx="19685" cy="8890"/>
          <a:chOff x="0" y="0"/>
          <a:chExt cx="19685" cy="8890"/>
        </a:xfrm>
      </xdr:grpSpPr>
      <xdr:sp macro="" textlink="">
        <xdr:nvSpPr>
          <xdr:cNvPr id="1641" name="Shape 47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42" name="Shape 479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643" name="Group 480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644" name="Shape 481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45" name="Shape 48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646" name="Group 491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647" name="Shape 492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48" name="Shape 493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649" name="Group 494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650" name="Shape 495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51" name="Shape 496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652" name="Group 497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653" name="Shape 49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54" name="Shape 499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655" name="Group 497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656" name="Shape 49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57" name="Shape 499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658" name="Group 497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/>
      </xdr:nvGrpSpPr>
      <xdr:grpSpPr>
        <a:xfrm>
          <a:off x="493059" y="593912"/>
          <a:ext cx="22225" cy="8890"/>
          <a:chOff x="0" y="0"/>
          <a:chExt cx="22225" cy="8890"/>
        </a:xfrm>
      </xdr:grpSpPr>
      <xdr:sp macro="" textlink="">
        <xdr:nvSpPr>
          <xdr:cNvPr id="1659" name="Shape 49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60" name="Shape 499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twoCellAnchor editAs="oneCell">
    <xdr:from>
      <xdr:col>1</xdr:col>
      <xdr:colOff>123264</xdr:colOff>
      <xdr:row>134</xdr:row>
      <xdr:rowOff>44824</xdr:rowOff>
    </xdr:from>
    <xdr:to>
      <xdr:col>2</xdr:col>
      <xdr:colOff>2714326</xdr:colOff>
      <xdr:row>138</xdr:row>
      <xdr:rowOff>662512</xdr:rowOff>
    </xdr:to>
    <xdr:pic>
      <xdr:nvPicPr>
        <xdr:cNvPr id="87" name="Imagen 86">
          <a:extLst>
            <a:ext uri="{FF2B5EF4-FFF2-40B4-BE49-F238E27FC236}">
              <a16:creationId xmlns:a16="http://schemas.microsoft.com/office/drawing/2014/main" id="{FB7D9CAF-83F6-497C-B1BB-487A1A6B5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58" y="225036530"/>
          <a:ext cx="5403739" cy="16150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0"/>
  <sheetViews>
    <sheetView showGridLines="0" tabSelected="1" view="pageBreakPreview" topLeftCell="H1" zoomScale="85" zoomScaleNormal="25" zoomScaleSheetLayoutView="85" workbookViewId="0">
      <selection activeCell="M5" sqref="M5"/>
    </sheetView>
  </sheetViews>
  <sheetFormatPr baseColWidth="10" defaultRowHeight="15" x14ac:dyDescent="0.25"/>
  <cols>
    <col min="1" max="1" width="7.42578125" customWidth="1"/>
    <col min="2" max="2" width="36.85546875" customWidth="1"/>
    <col min="3" max="3" width="57.7109375" style="8" customWidth="1"/>
    <col min="4" max="5" width="20.28515625" customWidth="1"/>
    <col min="6" max="6" width="11.42578125" customWidth="1"/>
    <col min="7" max="7" width="23.42578125" style="12" customWidth="1"/>
    <col min="8" max="8" width="11.42578125" customWidth="1"/>
    <col min="9" max="9" width="20.140625" customWidth="1"/>
    <col min="10" max="10" width="28.5703125" style="4" customWidth="1"/>
    <col min="12" max="12" width="14.85546875" customWidth="1"/>
    <col min="13" max="13" width="21.5703125" customWidth="1"/>
  </cols>
  <sheetData>
    <row r="1" spans="1:13" x14ac:dyDescent="0.25">
      <c r="C1"/>
      <c r="G1"/>
    </row>
    <row r="2" spans="1:13" ht="31.5" customHeight="1" x14ac:dyDescent="0.25">
      <c r="A2" s="24" t="s">
        <v>233</v>
      </c>
      <c r="B2" s="24"/>
      <c r="C2" s="24"/>
      <c r="D2" s="24"/>
      <c r="E2" s="24"/>
      <c r="F2" s="24"/>
      <c r="G2" s="24"/>
      <c r="H2" s="24"/>
      <c r="I2" s="20"/>
      <c r="J2" s="21"/>
    </row>
    <row r="3" spans="1:13" ht="15" customHeight="1" x14ac:dyDescent="0.25">
      <c r="A3" s="25" t="s">
        <v>9</v>
      </c>
      <c r="B3" s="26"/>
      <c r="C3" s="26"/>
      <c r="D3" s="26"/>
      <c r="E3" s="26"/>
      <c r="F3" s="26"/>
      <c r="G3" s="27"/>
      <c r="H3" s="28"/>
      <c r="I3" s="33" t="s">
        <v>232</v>
      </c>
      <c r="J3" s="23" t="s">
        <v>230</v>
      </c>
    </row>
    <row r="4" spans="1:13" ht="39.75" customHeight="1" x14ac:dyDescent="0.25">
      <c r="A4" s="29"/>
      <c r="B4" s="30"/>
      <c r="C4" s="30"/>
      <c r="D4" s="30"/>
      <c r="E4" s="30"/>
      <c r="F4" s="30"/>
      <c r="G4" s="31"/>
      <c r="H4" s="32"/>
      <c r="I4" s="34"/>
      <c r="J4" s="23"/>
      <c r="K4" s="35" t="s">
        <v>234</v>
      </c>
      <c r="L4" s="35"/>
      <c r="M4" s="35"/>
    </row>
    <row r="5" spans="1:13" ht="87.75" customHeight="1" x14ac:dyDescent="0.25">
      <c r="A5" s="16" t="s">
        <v>0</v>
      </c>
      <c r="B5" s="16" t="s">
        <v>8</v>
      </c>
      <c r="C5" s="16" t="s">
        <v>5</v>
      </c>
      <c r="D5" s="16" t="s">
        <v>10</v>
      </c>
      <c r="E5" s="16" t="s">
        <v>11</v>
      </c>
      <c r="F5" s="16" t="s">
        <v>2</v>
      </c>
      <c r="G5" s="17" t="s">
        <v>1</v>
      </c>
      <c r="H5" s="16" t="s">
        <v>3</v>
      </c>
      <c r="I5" s="19" t="s">
        <v>7</v>
      </c>
      <c r="J5" s="18" t="s">
        <v>231</v>
      </c>
      <c r="K5" s="36" t="s">
        <v>235</v>
      </c>
      <c r="L5" s="36" t="s">
        <v>236</v>
      </c>
      <c r="M5" s="37" t="s">
        <v>237</v>
      </c>
    </row>
    <row r="6" spans="1:13" ht="149.25" customHeight="1" x14ac:dyDescent="0.25">
      <c r="A6" s="2">
        <v>1</v>
      </c>
      <c r="B6" s="2" t="s">
        <v>13</v>
      </c>
      <c r="C6" s="2" t="s">
        <v>104</v>
      </c>
      <c r="D6" s="2" t="s">
        <v>14</v>
      </c>
      <c r="E6" s="2" t="s">
        <v>15</v>
      </c>
      <c r="F6" s="1" t="s">
        <v>16</v>
      </c>
      <c r="G6" s="1">
        <v>30103102</v>
      </c>
      <c r="H6" s="1">
        <v>1</v>
      </c>
      <c r="I6" s="6">
        <v>144415</v>
      </c>
      <c r="J6" s="22">
        <f>+I6-1</f>
        <v>144414</v>
      </c>
      <c r="K6" s="38">
        <v>0.13270000000000001</v>
      </c>
      <c r="L6" s="39">
        <f>J6*K6</f>
        <v>19163.737800000003</v>
      </c>
      <c r="M6" s="40">
        <f>ROUND((J6-L6),0)</f>
        <v>125250</v>
      </c>
    </row>
    <row r="7" spans="1:13" ht="149.25" customHeight="1" x14ac:dyDescent="0.25">
      <c r="A7" s="2">
        <v>2</v>
      </c>
      <c r="B7" s="2" t="s">
        <v>17</v>
      </c>
      <c r="C7" s="2" t="s">
        <v>105</v>
      </c>
      <c r="D7" s="2" t="s">
        <v>14</v>
      </c>
      <c r="E7" s="2" t="s">
        <v>15</v>
      </c>
      <c r="F7" s="1" t="s">
        <v>16</v>
      </c>
      <c r="G7" s="1">
        <v>30102306</v>
      </c>
      <c r="H7" s="1">
        <v>1</v>
      </c>
      <c r="I7" s="6">
        <v>6367</v>
      </c>
      <c r="J7" s="22">
        <f t="shared" ref="J7:J70" si="0">+I7-1</f>
        <v>6366</v>
      </c>
      <c r="K7" s="38">
        <v>0.13270000000000001</v>
      </c>
      <c r="L7" s="39">
        <f t="shared" ref="L7:L70" si="1">J7*K7</f>
        <v>844.76820000000009</v>
      </c>
      <c r="M7" s="40">
        <f t="shared" ref="M7:M70" si="2">ROUND((J7-L7),0)</f>
        <v>5521</v>
      </c>
    </row>
    <row r="8" spans="1:13" ht="149.25" customHeight="1" x14ac:dyDescent="0.25">
      <c r="A8" s="2">
        <v>3</v>
      </c>
      <c r="B8" s="2" t="s">
        <v>17</v>
      </c>
      <c r="C8" s="2" t="s">
        <v>18</v>
      </c>
      <c r="D8" s="2" t="s">
        <v>14</v>
      </c>
      <c r="E8" s="2" t="s">
        <v>15</v>
      </c>
      <c r="F8" s="1" t="s">
        <v>16</v>
      </c>
      <c r="G8" s="1">
        <v>30102306</v>
      </c>
      <c r="H8" s="1">
        <v>1</v>
      </c>
      <c r="I8" s="6">
        <v>5524</v>
      </c>
      <c r="J8" s="22">
        <f t="shared" si="0"/>
        <v>5523</v>
      </c>
      <c r="K8" s="38">
        <v>0.13270000000000001</v>
      </c>
      <c r="L8" s="39">
        <f t="shared" si="1"/>
        <v>732.90210000000002</v>
      </c>
      <c r="M8" s="40">
        <f t="shared" si="2"/>
        <v>4790</v>
      </c>
    </row>
    <row r="9" spans="1:13" ht="149.25" customHeight="1" x14ac:dyDescent="0.25">
      <c r="A9" s="2">
        <v>4</v>
      </c>
      <c r="B9" s="2" t="s">
        <v>17</v>
      </c>
      <c r="C9" s="2" t="s">
        <v>19</v>
      </c>
      <c r="D9" s="2" t="s">
        <v>14</v>
      </c>
      <c r="E9" s="2" t="s">
        <v>15</v>
      </c>
      <c r="F9" s="1" t="s">
        <v>16</v>
      </c>
      <c r="G9" s="1">
        <v>30102306</v>
      </c>
      <c r="H9" s="1">
        <v>1</v>
      </c>
      <c r="I9" s="6">
        <v>7988</v>
      </c>
      <c r="J9" s="22">
        <f t="shared" si="0"/>
        <v>7987</v>
      </c>
      <c r="K9" s="38">
        <v>0.13270000000000001</v>
      </c>
      <c r="L9" s="39">
        <f t="shared" si="1"/>
        <v>1059.8749</v>
      </c>
      <c r="M9" s="40">
        <f t="shared" si="2"/>
        <v>6927</v>
      </c>
    </row>
    <row r="10" spans="1:13" ht="149.25" customHeight="1" x14ac:dyDescent="0.25">
      <c r="A10" s="2">
        <v>5</v>
      </c>
      <c r="B10" s="2" t="s">
        <v>17</v>
      </c>
      <c r="C10" s="2" t="s">
        <v>20</v>
      </c>
      <c r="D10" s="2" t="s">
        <v>14</v>
      </c>
      <c r="E10" s="2" t="s">
        <v>15</v>
      </c>
      <c r="F10" s="1" t="s">
        <v>16</v>
      </c>
      <c r="G10" s="1">
        <v>30102306</v>
      </c>
      <c r="H10" s="1">
        <v>1</v>
      </c>
      <c r="I10" s="6">
        <v>7439</v>
      </c>
      <c r="J10" s="22">
        <f t="shared" si="0"/>
        <v>7438</v>
      </c>
      <c r="K10" s="38">
        <v>0.13270000000000001</v>
      </c>
      <c r="L10" s="39">
        <f t="shared" si="1"/>
        <v>987.02260000000012</v>
      </c>
      <c r="M10" s="40">
        <f t="shared" si="2"/>
        <v>6451</v>
      </c>
    </row>
    <row r="11" spans="1:13" ht="149.25" customHeight="1" x14ac:dyDescent="0.25">
      <c r="A11" s="2">
        <v>6</v>
      </c>
      <c r="B11" s="2" t="s">
        <v>17</v>
      </c>
      <c r="C11" s="2" t="s">
        <v>21</v>
      </c>
      <c r="D11" s="2" t="s">
        <v>14</v>
      </c>
      <c r="E11" s="2" t="s">
        <v>15</v>
      </c>
      <c r="F11" s="1" t="s">
        <v>16</v>
      </c>
      <c r="G11" s="1">
        <v>30102306</v>
      </c>
      <c r="H11" s="1">
        <v>1</v>
      </c>
      <c r="I11" s="6">
        <v>6701</v>
      </c>
      <c r="J11" s="22">
        <f t="shared" si="0"/>
        <v>6700</v>
      </c>
      <c r="K11" s="38">
        <v>0.13270000000000001</v>
      </c>
      <c r="L11" s="39">
        <f t="shared" si="1"/>
        <v>889.09</v>
      </c>
      <c r="M11" s="40">
        <f t="shared" si="2"/>
        <v>5811</v>
      </c>
    </row>
    <row r="12" spans="1:13" ht="149.25" customHeight="1" x14ac:dyDescent="0.25">
      <c r="A12" s="2">
        <v>7</v>
      </c>
      <c r="B12" s="2" t="s">
        <v>17</v>
      </c>
      <c r="C12" s="2" t="s">
        <v>22</v>
      </c>
      <c r="D12" s="2" t="s">
        <v>14</v>
      </c>
      <c r="E12" s="2" t="s">
        <v>15</v>
      </c>
      <c r="F12" s="1" t="s">
        <v>16</v>
      </c>
      <c r="G12" s="1">
        <v>30102306</v>
      </c>
      <c r="H12" s="1">
        <v>1</v>
      </c>
      <c r="I12" s="6">
        <v>1308</v>
      </c>
      <c r="J12" s="22">
        <f t="shared" si="0"/>
        <v>1307</v>
      </c>
      <c r="K12" s="38">
        <v>0.13270000000000001</v>
      </c>
      <c r="L12" s="39">
        <f t="shared" si="1"/>
        <v>173.43890000000002</v>
      </c>
      <c r="M12" s="40">
        <f t="shared" si="2"/>
        <v>1134</v>
      </c>
    </row>
    <row r="13" spans="1:13" ht="149.25" customHeight="1" x14ac:dyDescent="0.25">
      <c r="A13" s="2">
        <v>8</v>
      </c>
      <c r="B13" s="2" t="s">
        <v>17</v>
      </c>
      <c r="C13" s="2" t="s">
        <v>23</v>
      </c>
      <c r="D13" s="2" t="s">
        <v>14</v>
      </c>
      <c r="E13" s="2" t="s">
        <v>15</v>
      </c>
      <c r="F13" s="1" t="s">
        <v>16</v>
      </c>
      <c r="G13" s="1">
        <v>30102306</v>
      </c>
      <c r="H13" s="1">
        <v>1</v>
      </c>
      <c r="I13" s="6">
        <v>49306</v>
      </c>
      <c r="J13" s="22">
        <f t="shared" si="0"/>
        <v>49305</v>
      </c>
      <c r="K13" s="38">
        <v>0.13270000000000001</v>
      </c>
      <c r="L13" s="39">
        <f t="shared" si="1"/>
        <v>6542.7735000000002</v>
      </c>
      <c r="M13" s="40">
        <f t="shared" si="2"/>
        <v>42762</v>
      </c>
    </row>
    <row r="14" spans="1:13" ht="149.25" customHeight="1" x14ac:dyDescent="0.25">
      <c r="A14" s="2">
        <v>9</v>
      </c>
      <c r="B14" s="2" t="s">
        <v>17</v>
      </c>
      <c r="C14" s="2" t="s">
        <v>24</v>
      </c>
      <c r="D14" s="2" t="s">
        <v>14</v>
      </c>
      <c r="E14" s="2" t="s">
        <v>15</v>
      </c>
      <c r="F14" s="1" t="s">
        <v>16</v>
      </c>
      <c r="G14" s="1">
        <v>30102306</v>
      </c>
      <c r="H14" s="1">
        <v>1</v>
      </c>
      <c r="I14" s="6">
        <v>21688</v>
      </c>
      <c r="J14" s="22">
        <f t="shared" si="0"/>
        <v>21687</v>
      </c>
      <c r="K14" s="38">
        <v>0.13270000000000001</v>
      </c>
      <c r="L14" s="39">
        <f t="shared" si="1"/>
        <v>2877.8649000000005</v>
      </c>
      <c r="M14" s="40">
        <f t="shared" si="2"/>
        <v>18809</v>
      </c>
    </row>
    <row r="15" spans="1:13" ht="151.5" customHeight="1" x14ac:dyDescent="0.25">
      <c r="A15" s="2">
        <v>10</v>
      </c>
      <c r="B15" s="2" t="s">
        <v>25</v>
      </c>
      <c r="C15" s="2" t="s">
        <v>26</v>
      </c>
      <c r="D15" s="2" t="s">
        <v>14</v>
      </c>
      <c r="E15" s="2" t="s">
        <v>27</v>
      </c>
      <c r="F15" s="1" t="s">
        <v>28</v>
      </c>
      <c r="G15" s="1">
        <v>39121413</v>
      </c>
      <c r="H15" s="1">
        <v>1</v>
      </c>
      <c r="I15" s="6">
        <v>4919</v>
      </c>
      <c r="J15" s="22">
        <f t="shared" si="0"/>
        <v>4918</v>
      </c>
      <c r="K15" s="38">
        <v>0.13270000000000001</v>
      </c>
      <c r="L15" s="39">
        <f t="shared" si="1"/>
        <v>652.61860000000001</v>
      </c>
      <c r="M15" s="40">
        <f t="shared" si="2"/>
        <v>4265</v>
      </c>
    </row>
    <row r="16" spans="1:13" ht="156.75" customHeight="1" x14ac:dyDescent="0.25">
      <c r="A16" s="2">
        <v>11</v>
      </c>
      <c r="B16" s="2" t="s">
        <v>25</v>
      </c>
      <c r="C16" s="2" t="s">
        <v>29</v>
      </c>
      <c r="D16" s="2" t="s">
        <v>14</v>
      </c>
      <c r="E16" s="2" t="s">
        <v>27</v>
      </c>
      <c r="F16" s="1" t="s">
        <v>28</v>
      </c>
      <c r="G16" s="1">
        <v>39121413</v>
      </c>
      <c r="H16" s="1">
        <v>1</v>
      </c>
      <c r="I16" s="6">
        <v>13285</v>
      </c>
      <c r="J16" s="22">
        <f t="shared" si="0"/>
        <v>13284</v>
      </c>
      <c r="K16" s="38">
        <v>0.13270000000000001</v>
      </c>
      <c r="L16" s="39">
        <f t="shared" si="1"/>
        <v>1762.7868000000001</v>
      </c>
      <c r="M16" s="40">
        <f t="shared" si="2"/>
        <v>11521</v>
      </c>
    </row>
    <row r="17" spans="1:13" ht="114" customHeight="1" x14ac:dyDescent="0.25">
      <c r="A17" s="2">
        <v>12</v>
      </c>
      <c r="B17" s="2" t="s">
        <v>25</v>
      </c>
      <c r="C17" s="2" t="s">
        <v>30</v>
      </c>
      <c r="D17" s="2" t="s">
        <v>14</v>
      </c>
      <c r="E17" s="2" t="s">
        <v>27</v>
      </c>
      <c r="F17" s="1" t="s">
        <v>28</v>
      </c>
      <c r="G17" s="1">
        <v>39121413</v>
      </c>
      <c r="H17" s="1">
        <v>1</v>
      </c>
      <c r="I17" s="6">
        <v>5570</v>
      </c>
      <c r="J17" s="22">
        <f t="shared" si="0"/>
        <v>5569</v>
      </c>
      <c r="K17" s="38">
        <v>0.13270000000000001</v>
      </c>
      <c r="L17" s="39">
        <f t="shared" si="1"/>
        <v>739.00630000000012</v>
      </c>
      <c r="M17" s="40">
        <f t="shared" si="2"/>
        <v>4830</v>
      </c>
    </row>
    <row r="18" spans="1:13" ht="171.75" customHeight="1" x14ac:dyDescent="0.25">
      <c r="A18" s="2">
        <v>13</v>
      </c>
      <c r="B18" s="2" t="s">
        <v>25</v>
      </c>
      <c r="C18" s="2" t="s">
        <v>106</v>
      </c>
      <c r="D18" s="2" t="s">
        <v>14</v>
      </c>
      <c r="E18" s="2" t="s">
        <v>27</v>
      </c>
      <c r="F18" s="1" t="s">
        <v>28</v>
      </c>
      <c r="G18" s="1">
        <v>39121413</v>
      </c>
      <c r="H18" s="1">
        <v>1</v>
      </c>
      <c r="I18" s="6">
        <v>23260</v>
      </c>
      <c r="J18" s="22">
        <f t="shared" si="0"/>
        <v>23259</v>
      </c>
      <c r="K18" s="38">
        <v>0.13270000000000001</v>
      </c>
      <c r="L18" s="39">
        <f t="shared" si="1"/>
        <v>3086.4693000000002</v>
      </c>
      <c r="M18" s="40">
        <f t="shared" si="2"/>
        <v>20173</v>
      </c>
    </row>
    <row r="19" spans="1:13" ht="179.25" customHeight="1" x14ac:dyDescent="0.25">
      <c r="A19" s="2">
        <v>14</v>
      </c>
      <c r="B19" s="2" t="s">
        <v>25</v>
      </c>
      <c r="C19" s="2" t="s">
        <v>107</v>
      </c>
      <c r="D19" s="2" t="s">
        <v>14</v>
      </c>
      <c r="E19" s="2" t="s">
        <v>27</v>
      </c>
      <c r="F19" s="1" t="s">
        <v>28</v>
      </c>
      <c r="G19" s="1">
        <v>39121413</v>
      </c>
      <c r="H19" s="1">
        <v>1</v>
      </c>
      <c r="I19" s="6">
        <v>53048</v>
      </c>
      <c r="J19" s="22">
        <f t="shared" si="0"/>
        <v>53047</v>
      </c>
      <c r="K19" s="38">
        <v>0.13270000000000001</v>
      </c>
      <c r="L19" s="39">
        <f t="shared" si="1"/>
        <v>7039.3369000000002</v>
      </c>
      <c r="M19" s="40">
        <f t="shared" si="2"/>
        <v>46008</v>
      </c>
    </row>
    <row r="20" spans="1:13" ht="166.5" customHeight="1" x14ac:dyDescent="0.25">
      <c r="A20" s="2">
        <v>15</v>
      </c>
      <c r="B20" s="2" t="s">
        <v>25</v>
      </c>
      <c r="C20" s="2" t="s">
        <v>108</v>
      </c>
      <c r="D20" s="2" t="s">
        <v>14</v>
      </c>
      <c r="E20" s="2" t="s">
        <v>27</v>
      </c>
      <c r="F20" s="1" t="s">
        <v>28</v>
      </c>
      <c r="G20" s="1">
        <v>39121413</v>
      </c>
      <c r="H20" s="1">
        <v>1</v>
      </c>
      <c r="I20" s="6">
        <v>77420</v>
      </c>
      <c r="J20" s="22">
        <f t="shared" si="0"/>
        <v>77419</v>
      </c>
      <c r="K20" s="38">
        <v>0.13270000000000001</v>
      </c>
      <c r="L20" s="39">
        <f t="shared" si="1"/>
        <v>10273.501300000002</v>
      </c>
      <c r="M20" s="40">
        <f t="shared" si="2"/>
        <v>67145</v>
      </c>
    </row>
    <row r="21" spans="1:13" ht="149.25" customHeight="1" x14ac:dyDescent="0.25">
      <c r="A21" s="2">
        <v>16</v>
      </c>
      <c r="B21" s="2" t="s">
        <v>25</v>
      </c>
      <c r="C21" s="2" t="s">
        <v>109</v>
      </c>
      <c r="D21" s="2" t="s">
        <v>14</v>
      </c>
      <c r="E21" s="2" t="s">
        <v>27</v>
      </c>
      <c r="F21" s="1" t="s">
        <v>28</v>
      </c>
      <c r="G21" s="1">
        <v>39121413</v>
      </c>
      <c r="H21" s="1">
        <v>1</v>
      </c>
      <c r="I21" s="6">
        <v>20486</v>
      </c>
      <c r="J21" s="22">
        <f t="shared" si="0"/>
        <v>20485</v>
      </c>
      <c r="K21" s="38">
        <v>0.13270000000000001</v>
      </c>
      <c r="L21" s="39">
        <f t="shared" si="1"/>
        <v>2718.3595000000005</v>
      </c>
      <c r="M21" s="40">
        <f t="shared" si="2"/>
        <v>17767</v>
      </c>
    </row>
    <row r="22" spans="1:13" ht="174" customHeight="1" x14ac:dyDescent="0.25">
      <c r="A22" s="2">
        <v>17</v>
      </c>
      <c r="B22" s="2" t="s">
        <v>25</v>
      </c>
      <c r="C22" s="2" t="s">
        <v>110</v>
      </c>
      <c r="D22" s="2" t="s">
        <v>14</v>
      </c>
      <c r="E22" s="2" t="s">
        <v>27</v>
      </c>
      <c r="F22" s="1" t="s">
        <v>28</v>
      </c>
      <c r="G22" s="1">
        <v>39121413</v>
      </c>
      <c r="H22" s="1">
        <v>1</v>
      </c>
      <c r="I22" s="6">
        <v>86543</v>
      </c>
      <c r="J22" s="22">
        <f t="shared" si="0"/>
        <v>86542</v>
      </c>
      <c r="K22" s="38">
        <v>0.13270000000000001</v>
      </c>
      <c r="L22" s="39">
        <f t="shared" si="1"/>
        <v>11484.1234</v>
      </c>
      <c r="M22" s="40">
        <f t="shared" si="2"/>
        <v>75058</v>
      </c>
    </row>
    <row r="23" spans="1:13" ht="149.25" customHeight="1" x14ac:dyDescent="0.25">
      <c r="A23" s="2">
        <v>18</v>
      </c>
      <c r="B23" s="2" t="s">
        <v>31</v>
      </c>
      <c r="C23" s="2" t="s">
        <v>32</v>
      </c>
      <c r="D23" s="2" t="s">
        <v>14</v>
      </c>
      <c r="E23" s="2" t="s">
        <v>33</v>
      </c>
      <c r="F23" s="1" t="s">
        <v>28</v>
      </c>
      <c r="G23" s="1">
        <v>26121546</v>
      </c>
      <c r="H23" s="1">
        <v>1</v>
      </c>
      <c r="I23" s="6">
        <v>682426</v>
      </c>
      <c r="J23" s="22">
        <f t="shared" si="0"/>
        <v>682425</v>
      </c>
      <c r="K23" s="38">
        <v>0.13270000000000001</v>
      </c>
      <c r="L23" s="39">
        <f t="shared" si="1"/>
        <v>90557.797500000015</v>
      </c>
      <c r="M23" s="40">
        <f t="shared" si="2"/>
        <v>591867</v>
      </c>
    </row>
    <row r="24" spans="1:13" ht="149.25" customHeight="1" x14ac:dyDescent="0.25">
      <c r="A24" s="2">
        <v>19</v>
      </c>
      <c r="B24" s="2" t="s">
        <v>31</v>
      </c>
      <c r="C24" s="2" t="s">
        <v>34</v>
      </c>
      <c r="D24" s="2" t="s">
        <v>14</v>
      </c>
      <c r="E24" s="2" t="s">
        <v>33</v>
      </c>
      <c r="F24" s="1" t="s">
        <v>28</v>
      </c>
      <c r="G24" s="1">
        <v>26121546</v>
      </c>
      <c r="H24" s="1">
        <v>1</v>
      </c>
      <c r="I24" s="6">
        <v>768848</v>
      </c>
      <c r="J24" s="22">
        <f t="shared" si="0"/>
        <v>768847</v>
      </c>
      <c r="K24" s="38">
        <v>0.13270000000000001</v>
      </c>
      <c r="L24" s="39">
        <f t="shared" si="1"/>
        <v>102025.99690000001</v>
      </c>
      <c r="M24" s="40">
        <f t="shared" si="2"/>
        <v>666821</v>
      </c>
    </row>
    <row r="25" spans="1:13" ht="149.25" customHeight="1" x14ac:dyDescent="0.25">
      <c r="A25" s="2">
        <v>20</v>
      </c>
      <c r="B25" s="2" t="s">
        <v>31</v>
      </c>
      <c r="C25" s="2" t="s">
        <v>35</v>
      </c>
      <c r="D25" s="2" t="s">
        <v>14</v>
      </c>
      <c r="E25" s="2" t="s">
        <v>33</v>
      </c>
      <c r="F25" s="1" t="s">
        <v>28</v>
      </c>
      <c r="G25" s="1">
        <v>26121546</v>
      </c>
      <c r="H25" s="1">
        <v>1</v>
      </c>
      <c r="I25" s="6">
        <v>906164</v>
      </c>
      <c r="J25" s="22">
        <f t="shared" si="0"/>
        <v>906163</v>
      </c>
      <c r="K25" s="38">
        <v>0.13270000000000001</v>
      </c>
      <c r="L25" s="39">
        <f t="shared" si="1"/>
        <v>120247.83010000001</v>
      </c>
      <c r="M25" s="40">
        <f t="shared" si="2"/>
        <v>785915</v>
      </c>
    </row>
    <row r="26" spans="1:13" ht="149.25" customHeight="1" x14ac:dyDescent="0.25">
      <c r="A26" s="2">
        <v>21</v>
      </c>
      <c r="B26" s="2" t="s">
        <v>31</v>
      </c>
      <c r="C26" s="2" t="s">
        <v>36</v>
      </c>
      <c r="D26" s="2" t="s">
        <v>14</v>
      </c>
      <c r="E26" s="2" t="s">
        <v>33</v>
      </c>
      <c r="F26" s="1" t="s">
        <v>28</v>
      </c>
      <c r="G26" s="1">
        <v>26121546</v>
      </c>
      <c r="H26" s="1">
        <v>1</v>
      </c>
      <c r="I26" s="6">
        <v>856600</v>
      </c>
      <c r="J26" s="22">
        <f t="shared" si="0"/>
        <v>856599</v>
      </c>
      <c r="K26" s="38">
        <v>0.13270000000000001</v>
      </c>
      <c r="L26" s="39">
        <f t="shared" si="1"/>
        <v>113670.68730000001</v>
      </c>
      <c r="M26" s="40">
        <f t="shared" si="2"/>
        <v>742928</v>
      </c>
    </row>
    <row r="27" spans="1:13" ht="199.5" customHeight="1" x14ac:dyDescent="0.25">
      <c r="A27" s="2">
        <v>22</v>
      </c>
      <c r="B27" s="2" t="s">
        <v>37</v>
      </c>
      <c r="C27" s="2" t="s">
        <v>38</v>
      </c>
      <c r="D27" s="2" t="s">
        <v>14</v>
      </c>
      <c r="E27" s="2" t="s">
        <v>39</v>
      </c>
      <c r="F27" s="1" t="s">
        <v>28</v>
      </c>
      <c r="G27" s="1">
        <v>39121624</v>
      </c>
      <c r="H27" s="1">
        <v>1</v>
      </c>
      <c r="I27" s="6">
        <v>18224</v>
      </c>
      <c r="J27" s="22">
        <f t="shared" si="0"/>
        <v>18223</v>
      </c>
      <c r="K27" s="38">
        <v>0.13270000000000001</v>
      </c>
      <c r="L27" s="39">
        <f t="shared" si="1"/>
        <v>2418.1921000000002</v>
      </c>
      <c r="M27" s="40">
        <f t="shared" si="2"/>
        <v>15805</v>
      </c>
    </row>
    <row r="28" spans="1:13" ht="149.25" customHeight="1" x14ac:dyDescent="0.25">
      <c r="A28" s="2">
        <v>23</v>
      </c>
      <c r="B28" s="2" t="s">
        <v>40</v>
      </c>
      <c r="C28" s="2" t="s">
        <v>41</v>
      </c>
      <c r="D28" s="2" t="s">
        <v>14</v>
      </c>
      <c r="E28" s="2" t="s">
        <v>39</v>
      </c>
      <c r="F28" s="1" t="s">
        <v>28</v>
      </c>
      <c r="G28" s="1">
        <v>39121609</v>
      </c>
      <c r="H28" s="1">
        <v>1</v>
      </c>
      <c r="I28" s="6">
        <v>9422</v>
      </c>
      <c r="J28" s="22">
        <f t="shared" si="0"/>
        <v>9421</v>
      </c>
      <c r="K28" s="38">
        <v>0.13270000000000001</v>
      </c>
      <c r="L28" s="39">
        <f t="shared" si="1"/>
        <v>1250.1667000000002</v>
      </c>
      <c r="M28" s="40">
        <f t="shared" si="2"/>
        <v>8171</v>
      </c>
    </row>
    <row r="29" spans="1:13" ht="149.25" customHeight="1" x14ac:dyDescent="0.25">
      <c r="A29" s="2">
        <v>24</v>
      </c>
      <c r="B29" s="2" t="s">
        <v>40</v>
      </c>
      <c r="C29" s="2" t="s">
        <v>42</v>
      </c>
      <c r="D29" s="2" t="s">
        <v>14</v>
      </c>
      <c r="E29" s="2" t="s">
        <v>39</v>
      </c>
      <c r="F29" s="1" t="s">
        <v>28</v>
      </c>
      <c r="G29" s="1">
        <v>39121609</v>
      </c>
      <c r="H29" s="1">
        <v>1</v>
      </c>
      <c r="I29" s="6">
        <v>9917</v>
      </c>
      <c r="J29" s="22">
        <f t="shared" si="0"/>
        <v>9916</v>
      </c>
      <c r="K29" s="38">
        <v>0.13270000000000001</v>
      </c>
      <c r="L29" s="39">
        <f t="shared" si="1"/>
        <v>1315.8532</v>
      </c>
      <c r="M29" s="40">
        <f t="shared" si="2"/>
        <v>8600</v>
      </c>
    </row>
    <row r="30" spans="1:13" ht="149.25" customHeight="1" x14ac:dyDescent="0.25">
      <c r="A30" s="2">
        <v>25</v>
      </c>
      <c r="B30" s="2" t="s">
        <v>43</v>
      </c>
      <c r="C30" s="2" t="s">
        <v>44</v>
      </c>
      <c r="D30" s="2" t="s">
        <v>14</v>
      </c>
      <c r="E30" s="2" t="s">
        <v>45</v>
      </c>
      <c r="F30" s="1" t="s">
        <v>28</v>
      </c>
      <c r="G30" s="1">
        <v>39121634</v>
      </c>
      <c r="H30" s="1">
        <v>1</v>
      </c>
      <c r="I30" s="6">
        <v>111965</v>
      </c>
      <c r="J30" s="22">
        <f t="shared" si="0"/>
        <v>111964</v>
      </c>
      <c r="K30" s="38">
        <v>0.13270000000000001</v>
      </c>
      <c r="L30" s="39">
        <f t="shared" si="1"/>
        <v>14857.622800000001</v>
      </c>
      <c r="M30" s="40">
        <f t="shared" si="2"/>
        <v>97106</v>
      </c>
    </row>
    <row r="31" spans="1:13" ht="149.25" customHeight="1" x14ac:dyDescent="0.25">
      <c r="A31" s="2">
        <v>26</v>
      </c>
      <c r="B31" s="2" t="s">
        <v>31</v>
      </c>
      <c r="C31" s="2" t="s">
        <v>115</v>
      </c>
      <c r="D31" s="2" t="s">
        <v>14</v>
      </c>
      <c r="E31" s="2" t="s">
        <v>75</v>
      </c>
      <c r="F31" s="1" t="s">
        <v>46</v>
      </c>
      <c r="G31" s="1">
        <v>26121613</v>
      </c>
      <c r="H31" s="1"/>
      <c r="I31" s="6">
        <v>21251</v>
      </c>
      <c r="J31" s="22">
        <f t="shared" si="0"/>
        <v>21250</v>
      </c>
      <c r="K31" s="38">
        <v>0.13270000000000001</v>
      </c>
      <c r="L31" s="39">
        <f t="shared" si="1"/>
        <v>2819.8750000000005</v>
      </c>
      <c r="M31" s="40">
        <f t="shared" si="2"/>
        <v>18430</v>
      </c>
    </row>
    <row r="32" spans="1:13" ht="149.25" customHeight="1" x14ac:dyDescent="0.25">
      <c r="A32" s="2">
        <v>27</v>
      </c>
      <c r="B32" s="2" t="s">
        <v>47</v>
      </c>
      <c r="C32" s="2" t="s">
        <v>48</v>
      </c>
      <c r="D32" s="2" t="s">
        <v>14</v>
      </c>
      <c r="E32" s="2" t="s">
        <v>49</v>
      </c>
      <c r="F32" s="1" t="s">
        <v>28</v>
      </c>
      <c r="G32" s="1">
        <v>39121633</v>
      </c>
      <c r="H32" s="1">
        <v>1</v>
      </c>
      <c r="I32" s="6">
        <v>117628</v>
      </c>
      <c r="J32" s="22">
        <f t="shared" si="0"/>
        <v>117627</v>
      </c>
      <c r="K32" s="38">
        <v>0.13270000000000001</v>
      </c>
      <c r="L32" s="39">
        <f t="shared" si="1"/>
        <v>15609.102900000002</v>
      </c>
      <c r="M32" s="40">
        <f t="shared" si="2"/>
        <v>102018</v>
      </c>
    </row>
    <row r="33" spans="1:13" ht="149.25" customHeight="1" x14ac:dyDescent="0.25">
      <c r="A33" s="2">
        <v>28</v>
      </c>
      <c r="B33" s="2" t="s">
        <v>50</v>
      </c>
      <c r="C33" s="2" t="s">
        <v>51</v>
      </c>
      <c r="D33" s="2" t="s">
        <v>14</v>
      </c>
      <c r="E33" s="2" t="s">
        <v>52</v>
      </c>
      <c r="F33" s="1" t="s">
        <v>28</v>
      </c>
      <c r="G33" s="1">
        <v>39121640</v>
      </c>
      <c r="H33" s="1">
        <v>1</v>
      </c>
      <c r="I33" s="6">
        <v>58118</v>
      </c>
      <c r="J33" s="22">
        <f t="shared" si="0"/>
        <v>58117</v>
      </c>
      <c r="K33" s="38">
        <v>0.13270000000000001</v>
      </c>
      <c r="L33" s="39">
        <f t="shared" si="1"/>
        <v>7712.1259000000009</v>
      </c>
      <c r="M33" s="40">
        <f t="shared" si="2"/>
        <v>50405</v>
      </c>
    </row>
    <row r="34" spans="1:13" ht="149.25" customHeight="1" x14ac:dyDescent="0.25">
      <c r="A34" s="2">
        <v>29</v>
      </c>
      <c r="B34" s="2" t="s">
        <v>50</v>
      </c>
      <c r="C34" s="2" t="s">
        <v>53</v>
      </c>
      <c r="D34" s="2" t="s">
        <v>14</v>
      </c>
      <c r="E34" s="2" t="s">
        <v>52</v>
      </c>
      <c r="F34" s="1" t="s">
        <v>28</v>
      </c>
      <c r="G34" s="1">
        <v>39121640</v>
      </c>
      <c r="H34" s="1">
        <v>1</v>
      </c>
      <c r="I34" s="6">
        <v>58118</v>
      </c>
      <c r="J34" s="22">
        <f t="shared" si="0"/>
        <v>58117</v>
      </c>
      <c r="K34" s="38">
        <v>0.13270000000000001</v>
      </c>
      <c r="L34" s="39">
        <f t="shared" si="1"/>
        <v>7712.1259000000009</v>
      </c>
      <c r="M34" s="40">
        <f t="shared" si="2"/>
        <v>50405</v>
      </c>
    </row>
    <row r="35" spans="1:13" ht="149.25" customHeight="1" x14ac:dyDescent="0.25">
      <c r="A35" s="2">
        <v>30</v>
      </c>
      <c r="B35" s="2" t="s">
        <v>50</v>
      </c>
      <c r="C35" s="2" t="s">
        <v>54</v>
      </c>
      <c r="D35" s="2" t="s">
        <v>14</v>
      </c>
      <c r="E35" s="2" t="s">
        <v>52</v>
      </c>
      <c r="F35" s="1" t="s">
        <v>28</v>
      </c>
      <c r="G35" s="1">
        <v>39121640</v>
      </c>
      <c r="H35" s="1">
        <v>1</v>
      </c>
      <c r="I35" s="6">
        <v>61845</v>
      </c>
      <c r="J35" s="22">
        <f t="shared" si="0"/>
        <v>61844</v>
      </c>
      <c r="K35" s="38">
        <v>0.13270000000000001</v>
      </c>
      <c r="L35" s="39">
        <f t="shared" si="1"/>
        <v>8206.6988000000001</v>
      </c>
      <c r="M35" s="40">
        <f t="shared" si="2"/>
        <v>53637</v>
      </c>
    </row>
    <row r="36" spans="1:13" ht="149.25" customHeight="1" x14ac:dyDescent="0.25">
      <c r="A36" s="2">
        <v>31</v>
      </c>
      <c r="B36" s="2" t="s">
        <v>55</v>
      </c>
      <c r="C36" s="2" t="s">
        <v>56</v>
      </c>
      <c r="D36" s="2" t="s">
        <v>14</v>
      </c>
      <c r="E36" s="2" t="s">
        <v>52</v>
      </c>
      <c r="F36" s="1" t="s">
        <v>28</v>
      </c>
      <c r="G36" s="1">
        <v>39121616</v>
      </c>
      <c r="H36" s="1">
        <v>1</v>
      </c>
      <c r="I36" s="6">
        <v>411367</v>
      </c>
      <c r="J36" s="22">
        <f t="shared" si="0"/>
        <v>411366</v>
      </c>
      <c r="K36" s="38">
        <v>0.13270000000000001</v>
      </c>
      <c r="L36" s="39">
        <f t="shared" si="1"/>
        <v>54588.268200000006</v>
      </c>
      <c r="M36" s="40">
        <f t="shared" si="2"/>
        <v>356778</v>
      </c>
    </row>
    <row r="37" spans="1:13" ht="174.75" customHeight="1" x14ac:dyDescent="0.25">
      <c r="A37" s="2">
        <v>32</v>
      </c>
      <c r="B37" s="2" t="s">
        <v>57</v>
      </c>
      <c r="C37" s="2" t="s">
        <v>58</v>
      </c>
      <c r="D37" s="2" t="s">
        <v>14</v>
      </c>
      <c r="E37" s="2" t="s">
        <v>59</v>
      </c>
      <c r="F37" s="1" t="s">
        <v>28</v>
      </c>
      <c r="G37" s="1">
        <v>39121306</v>
      </c>
      <c r="H37" s="1">
        <v>1</v>
      </c>
      <c r="I37" s="6">
        <v>645709</v>
      </c>
      <c r="J37" s="22">
        <f t="shared" si="0"/>
        <v>645708</v>
      </c>
      <c r="K37" s="38">
        <v>0.13270000000000001</v>
      </c>
      <c r="L37" s="39">
        <f t="shared" si="1"/>
        <v>85685.451600000015</v>
      </c>
      <c r="M37" s="40">
        <f t="shared" si="2"/>
        <v>560023</v>
      </c>
    </row>
    <row r="38" spans="1:13" ht="101.25" customHeight="1" x14ac:dyDescent="0.25">
      <c r="A38" s="2">
        <v>33</v>
      </c>
      <c r="B38" s="2" t="s">
        <v>60</v>
      </c>
      <c r="C38" s="2" t="s">
        <v>61</v>
      </c>
      <c r="D38" s="2" t="s">
        <v>14</v>
      </c>
      <c r="E38" s="2" t="s">
        <v>39</v>
      </c>
      <c r="F38" s="1" t="s">
        <v>28</v>
      </c>
      <c r="G38" s="1">
        <v>32101522</v>
      </c>
      <c r="H38" s="1">
        <v>1</v>
      </c>
      <c r="I38" s="6">
        <v>3550</v>
      </c>
      <c r="J38" s="22">
        <f t="shared" si="0"/>
        <v>3549</v>
      </c>
      <c r="K38" s="38">
        <v>0.13270000000000001</v>
      </c>
      <c r="L38" s="39">
        <f t="shared" si="1"/>
        <v>470.95230000000004</v>
      </c>
      <c r="M38" s="40">
        <f t="shared" si="2"/>
        <v>3078</v>
      </c>
    </row>
    <row r="39" spans="1:13" ht="96.75" customHeight="1" x14ac:dyDescent="0.25">
      <c r="A39" s="2">
        <v>34</v>
      </c>
      <c r="B39" s="2" t="s">
        <v>62</v>
      </c>
      <c r="C39" s="2" t="s">
        <v>63</v>
      </c>
      <c r="D39" s="2" t="s">
        <v>14</v>
      </c>
      <c r="E39" s="2" t="s">
        <v>64</v>
      </c>
      <c r="F39" s="1" t="s">
        <v>28</v>
      </c>
      <c r="G39" s="1">
        <v>31231405</v>
      </c>
      <c r="H39" s="1">
        <v>1</v>
      </c>
      <c r="I39" s="6">
        <v>155689</v>
      </c>
      <c r="J39" s="22">
        <f t="shared" si="0"/>
        <v>155688</v>
      </c>
      <c r="K39" s="38">
        <v>0.13270000000000001</v>
      </c>
      <c r="L39" s="39">
        <f t="shared" si="1"/>
        <v>20659.797600000002</v>
      </c>
      <c r="M39" s="40">
        <f t="shared" si="2"/>
        <v>135028</v>
      </c>
    </row>
    <row r="40" spans="1:13" ht="149.25" customHeight="1" x14ac:dyDescent="0.25">
      <c r="A40" s="2">
        <v>35</v>
      </c>
      <c r="B40" s="2" t="s">
        <v>116</v>
      </c>
      <c r="C40" s="2" t="s">
        <v>117</v>
      </c>
      <c r="D40" s="2" t="s">
        <v>76</v>
      </c>
      <c r="E40" s="2" t="s">
        <v>6</v>
      </c>
      <c r="F40" s="1" t="s">
        <v>12</v>
      </c>
      <c r="G40" s="1">
        <v>60104912</v>
      </c>
      <c r="H40" s="1">
        <v>1</v>
      </c>
      <c r="I40" s="6">
        <v>166511</v>
      </c>
      <c r="J40" s="22">
        <f t="shared" si="0"/>
        <v>166510</v>
      </c>
      <c r="K40" s="38">
        <v>0.13270000000000001</v>
      </c>
      <c r="L40" s="39">
        <f t="shared" si="1"/>
        <v>22095.877</v>
      </c>
      <c r="M40" s="40">
        <f t="shared" si="2"/>
        <v>144414</v>
      </c>
    </row>
    <row r="41" spans="1:13" ht="149.25" customHeight="1" x14ac:dyDescent="0.25">
      <c r="A41" s="2">
        <v>36</v>
      </c>
      <c r="B41" s="2" t="s">
        <v>118</v>
      </c>
      <c r="C41" s="2" t="s">
        <v>119</v>
      </c>
      <c r="D41" s="2" t="s">
        <v>76</v>
      </c>
      <c r="E41" s="2" t="s">
        <v>6</v>
      </c>
      <c r="F41" s="1" t="s">
        <v>12</v>
      </c>
      <c r="G41" s="1">
        <v>60104912</v>
      </c>
      <c r="H41" s="1">
        <v>1</v>
      </c>
      <c r="I41" s="6">
        <v>149956</v>
      </c>
      <c r="J41" s="22">
        <f t="shared" si="0"/>
        <v>149955</v>
      </c>
      <c r="K41" s="38">
        <v>0.13270000000000001</v>
      </c>
      <c r="L41" s="39">
        <f t="shared" si="1"/>
        <v>19899.0285</v>
      </c>
      <c r="M41" s="40">
        <f t="shared" si="2"/>
        <v>130056</v>
      </c>
    </row>
    <row r="42" spans="1:13" ht="149.25" customHeight="1" x14ac:dyDescent="0.25">
      <c r="A42" s="2">
        <v>37</v>
      </c>
      <c r="B42" s="2" t="s">
        <v>118</v>
      </c>
      <c r="C42" s="2" t="s">
        <v>120</v>
      </c>
      <c r="D42" s="2" t="s">
        <v>76</v>
      </c>
      <c r="E42" s="2" t="s">
        <v>6</v>
      </c>
      <c r="F42" s="1" t="s">
        <v>12</v>
      </c>
      <c r="G42" s="1">
        <v>60104912</v>
      </c>
      <c r="H42" s="1">
        <v>1</v>
      </c>
      <c r="I42" s="6">
        <v>149956</v>
      </c>
      <c r="J42" s="22">
        <f t="shared" si="0"/>
        <v>149955</v>
      </c>
      <c r="K42" s="38">
        <v>0.13270000000000001</v>
      </c>
      <c r="L42" s="39">
        <f t="shared" si="1"/>
        <v>19899.0285</v>
      </c>
      <c r="M42" s="40">
        <f t="shared" si="2"/>
        <v>130056</v>
      </c>
    </row>
    <row r="43" spans="1:13" ht="149.25" customHeight="1" x14ac:dyDescent="0.25">
      <c r="A43" s="2">
        <v>38</v>
      </c>
      <c r="B43" s="2" t="s">
        <v>118</v>
      </c>
      <c r="C43" s="2" t="s">
        <v>121</v>
      </c>
      <c r="D43" s="2" t="s">
        <v>76</v>
      </c>
      <c r="E43" s="2" t="s">
        <v>6</v>
      </c>
      <c r="F43" s="1" t="s">
        <v>12</v>
      </c>
      <c r="G43" s="1">
        <v>60104912</v>
      </c>
      <c r="H43" s="1">
        <v>1</v>
      </c>
      <c r="I43" s="6">
        <v>131919</v>
      </c>
      <c r="J43" s="22">
        <f t="shared" si="0"/>
        <v>131918</v>
      </c>
      <c r="K43" s="38">
        <v>0.13270000000000001</v>
      </c>
      <c r="L43" s="39">
        <f t="shared" si="1"/>
        <v>17505.518600000003</v>
      </c>
      <c r="M43" s="40">
        <f t="shared" si="2"/>
        <v>114412</v>
      </c>
    </row>
    <row r="44" spans="1:13" ht="149.25" customHeight="1" x14ac:dyDescent="0.25">
      <c r="A44" s="2">
        <v>39</v>
      </c>
      <c r="B44" s="2" t="s">
        <v>118</v>
      </c>
      <c r="C44" s="2" t="s">
        <v>122</v>
      </c>
      <c r="D44" s="2" t="s">
        <v>76</v>
      </c>
      <c r="E44" s="2" t="s">
        <v>6</v>
      </c>
      <c r="F44" s="1" t="s">
        <v>12</v>
      </c>
      <c r="G44" s="1">
        <v>60104912</v>
      </c>
      <c r="H44" s="1">
        <v>1</v>
      </c>
      <c r="I44" s="6">
        <v>155263</v>
      </c>
      <c r="J44" s="22">
        <f t="shared" si="0"/>
        <v>155262</v>
      </c>
      <c r="K44" s="38">
        <v>0.13270000000000001</v>
      </c>
      <c r="L44" s="39">
        <f t="shared" si="1"/>
        <v>20603.267400000001</v>
      </c>
      <c r="M44" s="40">
        <f t="shared" si="2"/>
        <v>134659</v>
      </c>
    </row>
    <row r="45" spans="1:13" ht="149.25" customHeight="1" x14ac:dyDescent="0.25">
      <c r="A45" s="2">
        <v>40</v>
      </c>
      <c r="B45" s="2" t="s">
        <v>118</v>
      </c>
      <c r="C45" s="2" t="s">
        <v>123</v>
      </c>
      <c r="D45" s="2" t="s">
        <v>6</v>
      </c>
      <c r="E45" s="2" t="s">
        <v>6</v>
      </c>
      <c r="F45" s="1" t="s">
        <v>12</v>
      </c>
      <c r="G45" s="1">
        <v>31201502</v>
      </c>
      <c r="H45" s="1">
        <v>1</v>
      </c>
      <c r="I45" s="6">
        <v>149956</v>
      </c>
      <c r="J45" s="22">
        <f t="shared" si="0"/>
        <v>149955</v>
      </c>
      <c r="K45" s="38">
        <v>0.13270000000000001</v>
      </c>
      <c r="L45" s="39">
        <f t="shared" si="1"/>
        <v>19899.0285</v>
      </c>
      <c r="M45" s="40">
        <f t="shared" si="2"/>
        <v>130056</v>
      </c>
    </row>
    <row r="46" spans="1:13" ht="149.25" customHeight="1" x14ac:dyDescent="0.25">
      <c r="A46" s="2">
        <v>41</v>
      </c>
      <c r="B46" s="2" t="s">
        <v>124</v>
      </c>
      <c r="C46" s="2" t="s">
        <v>125</v>
      </c>
      <c r="D46" s="2" t="s">
        <v>77</v>
      </c>
      <c r="E46" s="2" t="s">
        <v>6</v>
      </c>
      <c r="F46" s="1" t="s">
        <v>65</v>
      </c>
      <c r="G46" s="1">
        <v>31201502</v>
      </c>
      <c r="H46" s="1">
        <v>1</v>
      </c>
      <c r="I46" s="6">
        <v>3818</v>
      </c>
      <c r="J46" s="22">
        <f t="shared" si="0"/>
        <v>3817</v>
      </c>
      <c r="K46" s="38">
        <v>0.13270000000000001</v>
      </c>
      <c r="L46" s="39">
        <f t="shared" si="1"/>
        <v>506.51590000000004</v>
      </c>
      <c r="M46" s="40">
        <f t="shared" si="2"/>
        <v>3310</v>
      </c>
    </row>
    <row r="47" spans="1:13" ht="149.25" customHeight="1" x14ac:dyDescent="0.25">
      <c r="A47" s="2">
        <v>42</v>
      </c>
      <c r="B47" s="2" t="s">
        <v>124</v>
      </c>
      <c r="C47" s="2" t="s">
        <v>126</v>
      </c>
      <c r="D47" s="2" t="s">
        <v>77</v>
      </c>
      <c r="E47" s="2" t="s">
        <v>6</v>
      </c>
      <c r="F47" s="1" t="s">
        <v>28</v>
      </c>
      <c r="G47" s="1">
        <v>31201502</v>
      </c>
      <c r="H47" s="1"/>
      <c r="I47" s="6">
        <v>3437</v>
      </c>
      <c r="J47" s="22">
        <f t="shared" si="0"/>
        <v>3436</v>
      </c>
      <c r="K47" s="38">
        <v>0.13270000000000001</v>
      </c>
      <c r="L47" s="39">
        <f t="shared" si="1"/>
        <v>455.95720000000006</v>
      </c>
      <c r="M47" s="40">
        <f t="shared" si="2"/>
        <v>2980</v>
      </c>
    </row>
    <row r="48" spans="1:13" ht="149.25" customHeight="1" x14ac:dyDescent="0.25">
      <c r="A48" s="2">
        <v>43</v>
      </c>
      <c r="B48" s="2" t="s">
        <v>124</v>
      </c>
      <c r="C48" s="2" t="s">
        <v>127</v>
      </c>
      <c r="D48" s="2" t="s">
        <v>77</v>
      </c>
      <c r="E48" s="2" t="s">
        <v>6</v>
      </c>
      <c r="F48" s="1" t="s">
        <v>28</v>
      </c>
      <c r="G48" s="1">
        <v>31201502</v>
      </c>
      <c r="H48" s="1"/>
      <c r="I48" s="6">
        <v>3437</v>
      </c>
      <c r="J48" s="22">
        <f t="shared" si="0"/>
        <v>3436</v>
      </c>
      <c r="K48" s="38">
        <v>0.13270000000000001</v>
      </c>
      <c r="L48" s="39">
        <f t="shared" si="1"/>
        <v>455.95720000000006</v>
      </c>
      <c r="M48" s="40">
        <f t="shared" si="2"/>
        <v>2980</v>
      </c>
    </row>
    <row r="49" spans="1:13" ht="149.25" customHeight="1" x14ac:dyDescent="0.25">
      <c r="A49" s="2">
        <v>44</v>
      </c>
      <c r="B49" s="2" t="s">
        <v>124</v>
      </c>
      <c r="C49" s="2" t="s">
        <v>128</v>
      </c>
      <c r="D49" s="2" t="s">
        <v>77</v>
      </c>
      <c r="E49" s="2" t="s">
        <v>6</v>
      </c>
      <c r="F49" s="1" t="s">
        <v>28</v>
      </c>
      <c r="G49" s="1">
        <v>31201502</v>
      </c>
      <c r="H49" s="1"/>
      <c r="I49" s="6">
        <v>3437</v>
      </c>
      <c r="J49" s="22">
        <f t="shared" si="0"/>
        <v>3436</v>
      </c>
      <c r="K49" s="38">
        <v>0.13270000000000001</v>
      </c>
      <c r="L49" s="39">
        <f t="shared" si="1"/>
        <v>455.95720000000006</v>
      </c>
      <c r="M49" s="40">
        <f t="shared" si="2"/>
        <v>2980</v>
      </c>
    </row>
    <row r="50" spans="1:13" ht="149.25" customHeight="1" x14ac:dyDescent="0.25">
      <c r="A50" s="2">
        <v>45</v>
      </c>
      <c r="B50" s="2" t="s">
        <v>124</v>
      </c>
      <c r="C50" s="2" t="s">
        <v>129</v>
      </c>
      <c r="D50" s="2" t="s">
        <v>77</v>
      </c>
      <c r="E50" s="2" t="s">
        <v>6</v>
      </c>
      <c r="F50" s="1" t="s">
        <v>28</v>
      </c>
      <c r="G50" s="1">
        <v>31201502</v>
      </c>
      <c r="H50" s="1"/>
      <c r="I50" s="6">
        <v>3437</v>
      </c>
      <c r="J50" s="22">
        <f t="shared" si="0"/>
        <v>3436</v>
      </c>
      <c r="K50" s="38">
        <v>0.13270000000000001</v>
      </c>
      <c r="L50" s="39">
        <f t="shared" si="1"/>
        <v>455.95720000000006</v>
      </c>
      <c r="M50" s="40">
        <f t="shared" si="2"/>
        <v>2980</v>
      </c>
    </row>
    <row r="51" spans="1:13" ht="149.25" customHeight="1" x14ac:dyDescent="0.25">
      <c r="A51" s="2">
        <v>46</v>
      </c>
      <c r="B51" s="2" t="s">
        <v>124</v>
      </c>
      <c r="C51" s="2" t="s">
        <v>130</v>
      </c>
      <c r="D51" s="2" t="s">
        <v>77</v>
      </c>
      <c r="E51" s="2" t="s">
        <v>6</v>
      </c>
      <c r="F51" s="1" t="s">
        <v>28</v>
      </c>
      <c r="G51" s="1">
        <v>31201502</v>
      </c>
      <c r="H51" s="1"/>
      <c r="I51" s="6">
        <v>3437</v>
      </c>
      <c r="J51" s="22">
        <f t="shared" si="0"/>
        <v>3436</v>
      </c>
      <c r="K51" s="38">
        <v>0.13270000000000001</v>
      </c>
      <c r="L51" s="39">
        <f t="shared" si="1"/>
        <v>455.95720000000006</v>
      </c>
      <c r="M51" s="40">
        <f t="shared" si="2"/>
        <v>2980</v>
      </c>
    </row>
    <row r="52" spans="1:13" ht="149.25" customHeight="1" x14ac:dyDescent="0.25">
      <c r="A52" s="2">
        <v>47</v>
      </c>
      <c r="B52" s="2" t="s">
        <v>111</v>
      </c>
      <c r="C52" s="2" t="s">
        <v>83</v>
      </c>
      <c r="D52" s="2" t="s">
        <v>6</v>
      </c>
      <c r="E52" s="2" t="s">
        <v>6</v>
      </c>
      <c r="F52" s="1" t="s">
        <v>4</v>
      </c>
      <c r="G52" s="1">
        <v>39121600</v>
      </c>
      <c r="H52" s="1">
        <v>1</v>
      </c>
      <c r="I52" s="6">
        <v>7052</v>
      </c>
      <c r="J52" s="22">
        <f t="shared" si="0"/>
        <v>7051</v>
      </c>
      <c r="K52" s="38">
        <v>0.13270000000000001</v>
      </c>
      <c r="L52" s="39">
        <f t="shared" si="1"/>
        <v>935.66770000000008</v>
      </c>
      <c r="M52" s="40">
        <f t="shared" si="2"/>
        <v>6115</v>
      </c>
    </row>
    <row r="53" spans="1:13" ht="149.25" customHeight="1" x14ac:dyDescent="0.25">
      <c r="A53" s="2">
        <v>48</v>
      </c>
      <c r="B53" s="2" t="s">
        <v>131</v>
      </c>
      <c r="C53" s="2" t="s">
        <v>132</v>
      </c>
      <c r="D53" s="2" t="s">
        <v>77</v>
      </c>
      <c r="E53" s="2" t="s">
        <v>6</v>
      </c>
      <c r="F53" s="1" t="s">
        <v>28</v>
      </c>
      <c r="G53" s="1">
        <v>39121600</v>
      </c>
      <c r="H53" s="1"/>
      <c r="I53" s="6">
        <v>9338</v>
      </c>
      <c r="J53" s="22">
        <f t="shared" si="0"/>
        <v>9337</v>
      </c>
      <c r="K53" s="38">
        <v>0.13270000000000001</v>
      </c>
      <c r="L53" s="39">
        <f t="shared" si="1"/>
        <v>1239.0199</v>
      </c>
      <c r="M53" s="40">
        <f t="shared" si="2"/>
        <v>8098</v>
      </c>
    </row>
    <row r="54" spans="1:13" ht="149.25" customHeight="1" x14ac:dyDescent="0.25">
      <c r="A54" s="2">
        <v>49</v>
      </c>
      <c r="B54" s="2" t="s">
        <v>84</v>
      </c>
      <c r="C54" s="2" t="s">
        <v>85</v>
      </c>
      <c r="D54" s="2" t="s">
        <v>6</v>
      </c>
      <c r="E54" s="2" t="s">
        <v>6</v>
      </c>
      <c r="F54" s="1" t="s">
        <v>4</v>
      </c>
      <c r="G54" s="1">
        <v>39121600</v>
      </c>
      <c r="H54" s="1">
        <v>1</v>
      </c>
      <c r="I54" s="6">
        <v>14538</v>
      </c>
      <c r="J54" s="22">
        <f t="shared" si="0"/>
        <v>14537</v>
      </c>
      <c r="K54" s="38">
        <v>0.13270000000000001</v>
      </c>
      <c r="L54" s="39">
        <f t="shared" si="1"/>
        <v>1929.0599000000002</v>
      </c>
      <c r="M54" s="40">
        <f t="shared" si="2"/>
        <v>12608</v>
      </c>
    </row>
    <row r="55" spans="1:13" ht="149.25" customHeight="1" x14ac:dyDescent="0.25">
      <c r="A55" s="2">
        <v>50</v>
      </c>
      <c r="B55" s="2" t="s">
        <v>112</v>
      </c>
      <c r="C55" s="2" t="s">
        <v>87</v>
      </c>
      <c r="D55" s="2" t="s">
        <v>6</v>
      </c>
      <c r="E55" s="2" t="s">
        <v>6</v>
      </c>
      <c r="F55" s="1" t="s">
        <v>4</v>
      </c>
      <c r="G55" s="1">
        <v>39121600</v>
      </c>
      <c r="H55" s="1">
        <v>1</v>
      </c>
      <c r="I55" s="6">
        <v>7548</v>
      </c>
      <c r="J55" s="22">
        <f t="shared" si="0"/>
        <v>7547</v>
      </c>
      <c r="K55" s="38">
        <v>0.13270000000000001</v>
      </c>
      <c r="L55" s="39">
        <f t="shared" si="1"/>
        <v>1001.4869000000001</v>
      </c>
      <c r="M55" s="40">
        <f t="shared" si="2"/>
        <v>6546</v>
      </c>
    </row>
    <row r="56" spans="1:13" ht="149.25" customHeight="1" x14ac:dyDescent="0.25">
      <c r="A56" s="2">
        <v>51</v>
      </c>
      <c r="B56" s="2" t="s">
        <v>86</v>
      </c>
      <c r="C56" s="2" t="s">
        <v>113</v>
      </c>
      <c r="D56" s="2" t="s">
        <v>6</v>
      </c>
      <c r="E56" s="2" t="s">
        <v>6</v>
      </c>
      <c r="F56" s="1" t="s">
        <v>4</v>
      </c>
      <c r="G56" s="1">
        <v>39121600</v>
      </c>
      <c r="H56" s="1">
        <v>1</v>
      </c>
      <c r="I56" s="6">
        <v>27635</v>
      </c>
      <c r="J56" s="22">
        <f t="shared" si="0"/>
        <v>27634</v>
      </c>
      <c r="K56" s="38">
        <v>0.13270000000000001</v>
      </c>
      <c r="L56" s="39">
        <f t="shared" si="1"/>
        <v>3667.0318000000002</v>
      </c>
      <c r="M56" s="40">
        <f t="shared" si="2"/>
        <v>23967</v>
      </c>
    </row>
    <row r="57" spans="1:13" ht="149.25" customHeight="1" x14ac:dyDescent="0.25">
      <c r="A57" s="2">
        <v>52</v>
      </c>
      <c r="B57" s="2" t="s">
        <v>133</v>
      </c>
      <c r="C57" s="2" t="s">
        <v>134</v>
      </c>
      <c r="D57" s="2" t="s">
        <v>77</v>
      </c>
      <c r="E57" s="2" t="s">
        <v>6</v>
      </c>
      <c r="F57" s="1" t="s">
        <v>28</v>
      </c>
      <c r="G57" s="1">
        <v>39121600</v>
      </c>
      <c r="H57" s="1"/>
      <c r="I57" s="6">
        <v>50101</v>
      </c>
      <c r="J57" s="22">
        <f t="shared" si="0"/>
        <v>50100</v>
      </c>
      <c r="K57" s="38">
        <v>0.13270000000000001</v>
      </c>
      <c r="L57" s="39">
        <f t="shared" si="1"/>
        <v>6648.27</v>
      </c>
      <c r="M57" s="40">
        <f t="shared" si="2"/>
        <v>43452</v>
      </c>
    </row>
    <row r="58" spans="1:13" ht="149.25" customHeight="1" x14ac:dyDescent="0.25">
      <c r="A58" s="2">
        <v>53</v>
      </c>
      <c r="B58" s="2" t="s">
        <v>135</v>
      </c>
      <c r="C58" s="14" t="s">
        <v>225</v>
      </c>
      <c r="D58" s="2" t="s">
        <v>6</v>
      </c>
      <c r="E58" s="2" t="s">
        <v>6</v>
      </c>
      <c r="F58" s="1" t="s">
        <v>12</v>
      </c>
      <c r="G58" s="1">
        <v>39121435</v>
      </c>
      <c r="H58" s="1">
        <v>1</v>
      </c>
      <c r="I58" s="6">
        <v>173540</v>
      </c>
      <c r="J58" s="22">
        <f t="shared" si="0"/>
        <v>173539</v>
      </c>
      <c r="K58" s="38">
        <v>0.13270000000000001</v>
      </c>
      <c r="L58" s="39">
        <f t="shared" si="1"/>
        <v>23028.625300000003</v>
      </c>
      <c r="M58" s="40">
        <f t="shared" si="2"/>
        <v>150510</v>
      </c>
    </row>
    <row r="59" spans="1:13" ht="149.25" customHeight="1" x14ac:dyDescent="0.25">
      <c r="A59" s="2">
        <v>54</v>
      </c>
      <c r="B59" s="2" t="s">
        <v>136</v>
      </c>
      <c r="C59" s="2" t="s">
        <v>137</v>
      </c>
      <c r="D59" s="2" t="s">
        <v>6</v>
      </c>
      <c r="E59" s="2" t="s">
        <v>6</v>
      </c>
      <c r="F59" s="1" t="s">
        <v>12</v>
      </c>
      <c r="G59" s="1">
        <v>39121435</v>
      </c>
      <c r="H59" s="1">
        <v>1</v>
      </c>
      <c r="I59" s="6">
        <v>204710</v>
      </c>
      <c r="J59" s="22">
        <f t="shared" si="0"/>
        <v>204709</v>
      </c>
      <c r="K59" s="38">
        <v>0.13270000000000001</v>
      </c>
      <c r="L59" s="39">
        <f t="shared" si="1"/>
        <v>27164.884300000002</v>
      </c>
      <c r="M59" s="40">
        <f t="shared" si="2"/>
        <v>177544</v>
      </c>
    </row>
    <row r="60" spans="1:13" ht="149.25" customHeight="1" x14ac:dyDescent="0.25">
      <c r="A60" s="2">
        <v>55</v>
      </c>
      <c r="B60" s="2" t="s">
        <v>135</v>
      </c>
      <c r="C60" s="2" t="s">
        <v>138</v>
      </c>
      <c r="D60" s="2" t="s">
        <v>6</v>
      </c>
      <c r="E60" s="2" t="s">
        <v>6</v>
      </c>
      <c r="F60" s="1" t="s">
        <v>12</v>
      </c>
      <c r="G60" s="1">
        <v>39121435</v>
      </c>
      <c r="H60" s="1">
        <v>1</v>
      </c>
      <c r="I60" s="6">
        <v>206085</v>
      </c>
      <c r="J60" s="22">
        <f t="shared" si="0"/>
        <v>206084</v>
      </c>
      <c r="K60" s="38">
        <v>0.13270000000000001</v>
      </c>
      <c r="L60" s="39">
        <f t="shared" si="1"/>
        <v>27347.346800000003</v>
      </c>
      <c r="M60" s="40">
        <f t="shared" si="2"/>
        <v>178737</v>
      </c>
    </row>
    <row r="61" spans="1:13" ht="149.25" customHeight="1" x14ac:dyDescent="0.25">
      <c r="A61" s="2">
        <v>56</v>
      </c>
      <c r="B61" s="2" t="s">
        <v>135</v>
      </c>
      <c r="C61" s="2" t="s">
        <v>139</v>
      </c>
      <c r="D61" s="2" t="s">
        <v>6</v>
      </c>
      <c r="E61" s="2" t="s">
        <v>6</v>
      </c>
      <c r="F61" s="1" t="s">
        <v>12</v>
      </c>
      <c r="G61" s="1">
        <v>39121435</v>
      </c>
      <c r="H61" s="1">
        <v>1</v>
      </c>
      <c r="I61" s="6">
        <v>207460</v>
      </c>
      <c r="J61" s="22">
        <f t="shared" si="0"/>
        <v>207459</v>
      </c>
      <c r="K61" s="38">
        <v>0.13270000000000001</v>
      </c>
      <c r="L61" s="39">
        <f t="shared" si="1"/>
        <v>27529.809300000001</v>
      </c>
      <c r="M61" s="40">
        <f t="shared" si="2"/>
        <v>179929</v>
      </c>
    </row>
    <row r="62" spans="1:13" ht="149.25" customHeight="1" x14ac:dyDescent="0.25">
      <c r="A62" s="2">
        <v>57</v>
      </c>
      <c r="B62" s="2" t="s">
        <v>136</v>
      </c>
      <c r="C62" s="14" t="s">
        <v>226</v>
      </c>
      <c r="D62" s="2" t="s">
        <v>6</v>
      </c>
      <c r="E62" s="2" t="s">
        <v>6</v>
      </c>
      <c r="F62" s="1" t="s">
        <v>12</v>
      </c>
      <c r="G62" s="1">
        <v>39121435</v>
      </c>
      <c r="H62" s="1">
        <v>1</v>
      </c>
      <c r="I62" s="6">
        <v>207772</v>
      </c>
      <c r="J62" s="22">
        <f t="shared" si="0"/>
        <v>207771</v>
      </c>
      <c r="K62" s="38">
        <v>0.13270000000000001</v>
      </c>
      <c r="L62" s="39">
        <f t="shared" si="1"/>
        <v>27571.211700000003</v>
      </c>
      <c r="M62" s="40">
        <f t="shared" si="2"/>
        <v>180200</v>
      </c>
    </row>
    <row r="63" spans="1:13" ht="149.25" customHeight="1" x14ac:dyDescent="0.25">
      <c r="A63" s="2">
        <v>58</v>
      </c>
      <c r="B63" s="2" t="s">
        <v>136</v>
      </c>
      <c r="C63" s="2" t="s">
        <v>140</v>
      </c>
      <c r="D63" s="2" t="s">
        <v>6</v>
      </c>
      <c r="E63" s="2" t="s">
        <v>6</v>
      </c>
      <c r="F63" s="1" t="s">
        <v>12</v>
      </c>
      <c r="G63" s="1">
        <v>39121435</v>
      </c>
      <c r="H63" s="1">
        <v>1</v>
      </c>
      <c r="I63" s="6">
        <v>223614</v>
      </c>
      <c r="J63" s="22">
        <f t="shared" si="0"/>
        <v>223613</v>
      </c>
      <c r="K63" s="38">
        <v>0.13270000000000001</v>
      </c>
      <c r="L63" s="39">
        <f t="shared" si="1"/>
        <v>29673.445100000004</v>
      </c>
      <c r="M63" s="40">
        <f t="shared" si="2"/>
        <v>193940</v>
      </c>
    </row>
    <row r="64" spans="1:13" ht="149.25" customHeight="1" x14ac:dyDescent="0.25">
      <c r="A64" s="2">
        <v>59</v>
      </c>
      <c r="B64" s="2" t="s">
        <v>136</v>
      </c>
      <c r="C64" s="2" t="s">
        <v>141</v>
      </c>
      <c r="D64" s="2" t="s">
        <v>6</v>
      </c>
      <c r="E64" s="2" t="s">
        <v>6</v>
      </c>
      <c r="F64" s="1" t="s">
        <v>12</v>
      </c>
      <c r="G64" s="1">
        <v>39121435</v>
      </c>
      <c r="H64" s="1">
        <v>1</v>
      </c>
      <c r="I64" s="6">
        <v>204330</v>
      </c>
      <c r="J64" s="22">
        <f t="shared" si="0"/>
        <v>204329</v>
      </c>
      <c r="K64" s="38">
        <v>0.13270000000000001</v>
      </c>
      <c r="L64" s="39">
        <f t="shared" si="1"/>
        <v>27114.458300000002</v>
      </c>
      <c r="M64" s="40">
        <f t="shared" si="2"/>
        <v>177215</v>
      </c>
    </row>
    <row r="65" spans="1:13" ht="149.25" customHeight="1" x14ac:dyDescent="0.25">
      <c r="A65" s="2">
        <v>60</v>
      </c>
      <c r="B65" s="2" t="s">
        <v>91</v>
      </c>
      <c r="C65" s="14" t="s">
        <v>227</v>
      </c>
      <c r="D65" s="2" t="s">
        <v>6</v>
      </c>
      <c r="E65" s="2" t="s">
        <v>6</v>
      </c>
      <c r="F65" s="1" t="s">
        <v>12</v>
      </c>
      <c r="G65" s="1">
        <v>39121435</v>
      </c>
      <c r="H65" s="1">
        <v>1</v>
      </c>
      <c r="I65" s="6">
        <v>18880</v>
      </c>
      <c r="J65" s="22">
        <f t="shared" si="0"/>
        <v>18879</v>
      </c>
      <c r="K65" s="38">
        <v>0.13270000000000001</v>
      </c>
      <c r="L65" s="39">
        <f t="shared" si="1"/>
        <v>2505.2433000000001</v>
      </c>
      <c r="M65" s="40">
        <f t="shared" si="2"/>
        <v>16374</v>
      </c>
    </row>
    <row r="66" spans="1:13" ht="149.25" customHeight="1" x14ac:dyDescent="0.25">
      <c r="A66" s="2">
        <v>61</v>
      </c>
      <c r="B66" s="2" t="s">
        <v>142</v>
      </c>
      <c r="C66" s="2" t="s">
        <v>66</v>
      </c>
      <c r="D66" s="2" t="s">
        <v>6</v>
      </c>
      <c r="E66" s="2" t="s">
        <v>6</v>
      </c>
      <c r="F66" s="1" t="s">
        <v>12</v>
      </c>
      <c r="G66" s="1">
        <v>39121435</v>
      </c>
      <c r="H66" s="1">
        <v>1</v>
      </c>
      <c r="I66" s="6">
        <v>61411</v>
      </c>
      <c r="J66" s="22">
        <f t="shared" si="0"/>
        <v>61410</v>
      </c>
      <c r="K66" s="38">
        <v>0.13270000000000001</v>
      </c>
      <c r="L66" s="39">
        <f t="shared" si="1"/>
        <v>8149.1070000000009</v>
      </c>
      <c r="M66" s="40">
        <f t="shared" si="2"/>
        <v>53261</v>
      </c>
    </row>
    <row r="67" spans="1:13" ht="149.25" customHeight="1" x14ac:dyDescent="0.25">
      <c r="A67" s="2">
        <v>62</v>
      </c>
      <c r="B67" s="2" t="s">
        <v>143</v>
      </c>
      <c r="C67" s="2" t="s">
        <v>67</v>
      </c>
      <c r="D67" s="2" t="s">
        <v>6</v>
      </c>
      <c r="E67" s="2" t="s">
        <v>6</v>
      </c>
      <c r="F67" s="1" t="s">
        <v>4</v>
      </c>
      <c r="G67" s="1">
        <v>32141108</v>
      </c>
      <c r="H67" s="1">
        <v>1</v>
      </c>
      <c r="I67" s="6">
        <v>7289</v>
      </c>
      <c r="J67" s="22">
        <f t="shared" si="0"/>
        <v>7288</v>
      </c>
      <c r="K67" s="38">
        <v>0.13270000000000001</v>
      </c>
      <c r="L67" s="39">
        <f t="shared" si="1"/>
        <v>967.11760000000004</v>
      </c>
      <c r="M67" s="40">
        <f t="shared" si="2"/>
        <v>6321</v>
      </c>
    </row>
    <row r="68" spans="1:13" ht="149.25" customHeight="1" x14ac:dyDescent="0.25">
      <c r="A68" s="2">
        <v>63</v>
      </c>
      <c r="B68" s="2" t="s">
        <v>143</v>
      </c>
      <c r="C68" s="2" t="s">
        <v>144</v>
      </c>
      <c r="D68" s="2" t="s">
        <v>6</v>
      </c>
      <c r="E68" s="2" t="s">
        <v>145</v>
      </c>
      <c r="F68" s="1" t="s">
        <v>4</v>
      </c>
      <c r="G68" s="1">
        <v>32141108</v>
      </c>
      <c r="H68" s="1"/>
      <c r="I68" s="6">
        <v>71123</v>
      </c>
      <c r="J68" s="22">
        <f t="shared" si="0"/>
        <v>71122</v>
      </c>
      <c r="K68" s="38">
        <v>0.13270000000000001</v>
      </c>
      <c r="L68" s="39">
        <f t="shared" si="1"/>
        <v>9437.8894</v>
      </c>
      <c r="M68" s="40">
        <f t="shared" si="2"/>
        <v>61684</v>
      </c>
    </row>
    <row r="69" spans="1:13" ht="149.25" customHeight="1" x14ac:dyDescent="0.25">
      <c r="A69" s="2">
        <v>64</v>
      </c>
      <c r="B69" s="2" t="s">
        <v>146</v>
      </c>
      <c r="C69" s="2" t="s">
        <v>147</v>
      </c>
      <c r="D69" s="2" t="s">
        <v>6</v>
      </c>
      <c r="E69" s="2" t="s">
        <v>145</v>
      </c>
      <c r="F69" s="1" t="s">
        <v>4</v>
      </c>
      <c r="G69" s="1">
        <v>39121402</v>
      </c>
      <c r="H69" s="1"/>
      <c r="I69" s="6">
        <v>407999</v>
      </c>
      <c r="J69" s="22">
        <f t="shared" si="0"/>
        <v>407998</v>
      </c>
      <c r="K69" s="38">
        <v>0.13270000000000001</v>
      </c>
      <c r="L69" s="39">
        <f t="shared" si="1"/>
        <v>54141.334600000002</v>
      </c>
      <c r="M69" s="40">
        <f t="shared" si="2"/>
        <v>353857</v>
      </c>
    </row>
    <row r="70" spans="1:13" ht="149.25" customHeight="1" x14ac:dyDescent="0.25">
      <c r="A70" s="2">
        <v>65</v>
      </c>
      <c r="B70" s="2" t="s">
        <v>143</v>
      </c>
      <c r="C70" s="2" t="s">
        <v>209</v>
      </c>
      <c r="D70" s="2" t="s">
        <v>6</v>
      </c>
      <c r="E70" s="2" t="s">
        <v>145</v>
      </c>
      <c r="F70" s="1" t="s">
        <v>4</v>
      </c>
      <c r="G70" s="1">
        <v>32141108</v>
      </c>
      <c r="H70" s="1"/>
      <c r="I70" s="6">
        <v>274804</v>
      </c>
      <c r="J70" s="22">
        <f t="shared" si="0"/>
        <v>274803</v>
      </c>
      <c r="K70" s="38">
        <v>0.13270000000000001</v>
      </c>
      <c r="L70" s="39">
        <f t="shared" si="1"/>
        <v>36466.358100000005</v>
      </c>
      <c r="M70" s="40">
        <f t="shared" si="2"/>
        <v>238337</v>
      </c>
    </row>
    <row r="71" spans="1:13" ht="149.25" customHeight="1" x14ac:dyDescent="0.25">
      <c r="A71" s="2">
        <v>66</v>
      </c>
      <c r="B71" s="2" t="s">
        <v>146</v>
      </c>
      <c r="C71" s="2" t="s">
        <v>210</v>
      </c>
      <c r="D71" s="2" t="s">
        <v>6</v>
      </c>
      <c r="E71" s="2" t="s">
        <v>145</v>
      </c>
      <c r="F71" s="1" t="s">
        <v>4</v>
      </c>
      <c r="G71" s="1">
        <v>39121402</v>
      </c>
      <c r="H71" s="1"/>
      <c r="I71" s="6">
        <v>93995</v>
      </c>
      <c r="J71" s="22">
        <f t="shared" ref="J71:J132" si="3">+I71-1</f>
        <v>93994</v>
      </c>
      <c r="K71" s="38">
        <v>0.13270000000000001</v>
      </c>
      <c r="L71" s="39">
        <f t="shared" ref="L71:L132" si="4">J71*K71</f>
        <v>12473.0038</v>
      </c>
      <c r="M71" s="40">
        <f t="shared" ref="M71:M132" si="5">ROUND((J71-L71),0)</f>
        <v>81521</v>
      </c>
    </row>
    <row r="72" spans="1:13" s="10" customFormat="1" ht="149.25" customHeight="1" x14ac:dyDescent="0.25">
      <c r="A72" s="2">
        <v>67</v>
      </c>
      <c r="B72" s="14" t="s">
        <v>148</v>
      </c>
      <c r="C72" s="14" t="s">
        <v>149</v>
      </c>
      <c r="D72" s="14" t="s">
        <v>6</v>
      </c>
      <c r="E72" s="14" t="s">
        <v>6</v>
      </c>
      <c r="F72" s="15" t="s">
        <v>4</v>
      </c>
      <c r="G72" s="15">
        <v>39121700</v>
      </c>
      <c r="H72" s="15"/>
      <c r="I72" s="6">
        <v>47700</v>
      </c>
      <c r="J72" s="22">
        <f t="shared" si="3"/>
        <v>47699</v>
      </c>
      <c r="K72" s="38">
        <v>0.13270000000000001</v>
      </c>
      <c r="L72" s="39">
        <f t="shared" si="4"/>
        <v>6329.6573000000008</v>
      </c>
      <c r="M72" s="40">
        <f t="shared" si="5"/>
        <v>41369</v>
      </c>
    </row>
    <row r="73" spans="1:13" s="10" customFormat="1" ht="149.25" customHeight="1" x14ac:dyDescent="0.25">
      <c r="A73" s="2">
        <v>74</v>
      </c>
      <c r="B73" s="14" t="s">
        <v>150</v>
      </c>
      <c r="C73" s="14" t="s">
        <v>151</v>
      </c>
      <c r="D73" s="14" t="s">
        <v>6</v>
      </c>
      <c r="E73" s="14" t="s">
        <v>6</v>
      </c>
      <c r="F73" s="15" t="s">
        <v>12</v>
      </c>
      <c r="G73" s="15">
        <v>39131706</v>
      </c>
      <c r="H73" s="15"/>
      <c r="I73" s="6">
        <v>5790</v>
      </c>
      <c r="J73" s="22">
        <f t="shared" si="3"/>
        <v>5789</v>
      </c>
      <c r="K73" s="38">
        <v>0.13270000000000001</v>
      </c>
      <c r="L73" s="39">
        <f t="shared" si="4"/>
        <v>768.20030000000008</v>
      </c>
      <c r="M73" s="40">
        <f t="shared" si="5"/>
        <v>5021</v>
      </c>
    </row>
    <row r="74" spans="1:13" s="10" customFormat="1" ht="149.25" customHeight="1" x14ac:dyDescent="0.25">
      <c r="A74" s="2">
        <v>75</v>
      </c>
      <c r="B74" s="14" t="s">
        <v>150</v>
      </c>
      <c r="C74" s="14" t="s">
        <v>152</v>
      </c>
      <c r="D74" s="14" t="s">
        <v>6</v>
      </c>
      <c r="E74" s="14" t="s">
        <v>6</v>
      </c>
      <c r="F74" s="15" t="s">
        <v>12</v>
      </c>
      <c r="G74" s="15">
        <v>39131706</v>
      </c>
      <c r="H74" s="15"/>
      <c r="I74" s="6">
        <v>7185</v>
      </c>
      <c r="J74" s="22">
        <f t="shared" si="3"/>
        <v>7184</v>
      </c>
      <c r="K74" s="38">
        <v>0.13270000000000001</v>
      </c>
      <c r="L74" s="39">
        <f t="shared" si="4"/>
        <v>953.31680000000006</v>
      </c>
      <c r="M74" s="40">
        <f t="shared" si="5"/>
        <v>6231</v>
      </c>
    </row>
    <row r="75" spans="1:13" ht="149.25" customHeight="1" x14ac:dyDescent="0.25">
      <c r="A75" s="2">
        <v>76</v>
      </c>
      <c r="B75" s="2" t="s">
        <v>153</v>
      </c>
      <c r="C75" s="2" t="s">
        <v>154</v>
      </c>
      <c r="D75" s="2" t="s">
        <v>6</v>
      </c>
      <c r="E75" s="2" t="s">
        <v>6</v>
      </c>
      <c r="F75" s="1" t="s">
        <v>4</v>
      </c>
      <c r="G75" s="1">
        <v>39122216</v>
      </c>
      <c r="H75" s="1">
        <v>1</v>
      </c>
      <c r="I75" s="6">
        <v>12228</v>
      </c>
      <c r="J75" s="22">
        <f t="shared" si="3"/>
        <v>12227</v>
      </c>
      <c r="K75" s="38">
        <v>0.13270000000000001</v>
      </c>
      <c r="L75" s="39">
        <f t="shared" si="4"/>
        <v>1622.5229000000002</v>
      </c>
      <c r="M75" s="40">
        <f t="shared" si="5"/>
        <v>10604</v>
      </c>
    </row>
    <row r="76" spans="1:13" ht="149.25" customHeight="1" x14ac:dyDescent="0.25">
      <c r="A76" s="2">
        <v>77</v>
      </c>
      <c r="B76" s="2" t="s">
        <v>153</v>
      </c>
      <c r="C76" s="2" t="s">
        <v>155</v>
      </c>
      <c r="D76" s="2" t="s">
        <v>6</v>
      </c>
      <c r="E76" s="2" t="s">
        <v>6</v>
      </c>
      <c r="F76" s="1" t="s">
        <v>4</v>
      </c>
      <c r="G76" s="1">
        <v>39122216</v>
      </c>
      <c r="H76" s="1">
        <v>1</v>
      </c>
      <c r="I76" s="6">
        <v>15957</v>
      </c>
      <c r="J76" s="22">
        <f t="shared" si="3"/>
        <v>15956</v>
      </c>
      <c r="K76" s="38">
        <v>0.13270000000000001</v>
      </c>
      <c r="L76" s="39">
        <f t="shared" si="4"/>
        <v>2117.3612000000003</v>
      </c>
      <c r="M76" s="40">
        <f t="shared" si="5"/>
        <v>13839</v>
      </c>
    </row>
    <row r="77" spans="1:13" ht="149.25" customHeight="1" x14ac:dyDescent="0.25">
      <c r="A77" s="2">
        <v>78</v>
      </c>
      <c r="B77" s="2" t="s">
        <v>156</v>
      </c>
      <c r="C77" s="2" t="s">
        <v>157</v>
      </c>
      <c r="D77" s="2" t="s">
        <v>6</v>
      </c>
      <c r="E77" s="2" t="s">
        <v>6</v>
      </c>
      <c r="F77" s="1" t="s">
        <v>4</v>
      </c>
      <c r="G77" s="1">
        <v>39122200</v>
      </c>
      <c r="H77" s="1"/>
      <c r="I77" s="6">
        <v>58610</v>
      </c>
      <c r="J77" s="22">
        <f t="shared" si="3"/>
        <v>58609</v>
      </c>
      <c r="K77" s="38">
        <v>0.13270000000000001</v>
      </c>
      <c r="L77" s="39">
        <f t="shared" si="4"/>
        <v>7777.4143000000004</v>
      </c>
      <c r="M77" s="40">
        <f t="shared" si="5"/>
        <v>50832</v>
      </c>
    </row>
    <row r="78" spans="1:13" ht="149.25" customHeight="1" x14ac:dyDescent="0.25">
      <c r="A78" s="2">
        <v>79</v>
      </c>
      <c r="B78" s="2" t="s">
        <v>156</v>
      </c>
      <c r="C78" s="2" t="s">
        <v>158</v>
      </c>
      <c r="D78" s="2" t="s">
        <v>6</v>
      </c>
      <c r="E78" s="2" t="s">
        <v>6</v>
      </c>
      <c r="F78" s="1" t="s">
        <v>4</v>
      </c>
      <c r="G78" s="1">
        <v>39122200</v>
      </c>
      <c r="H78" s="1"/>
      <c r="I78" s="6">
        <v>66393</v>
      </c>
      <c r="J78" s="22">
        <f t="shared" si="3"/>
        <v>66392</v>
      </c>
      <c r="K78" s="38">
        <v>0.13270000000000001</v>
      </c>
      <c r="L78" s="39">
        <f t="shared" si="4"/>
        <v>8810.2184000000016</v>
      </c>
      <c r="M78" s="40">
        <f t="shared" si="5"/>
        <v>57582</v>
      </c>
    </row>
    <row r="79" spans="1:13" ht="149.25" customHeight="1" x14ac:dyDescent="0.25">
      <c r="A79" s="2">
        <v>80</v>
      </c>
      <c r="B79" s="2" t="s">
        <v>159</v>
      </c>
      <c r="C79" s="2" t="s">
        <v>160</v>
      </c>
      <c r="D79" s="2" t="s">
        <v>6</v>
      </c>
      <c r="E79" s="2" t="s">
        <v>6</v>
      </c>
      <c r="F79" s="1" t="s">
        <v>4</v>
      </c>
      <c r="G79" s="1">
        <v>39121400</v>
      </c>
      <c r="H79" s="1"/>
      <c r="I79" s="6">
        <v>84016</v>
      </c>
      <c r="J79" s="22">
        <f t="shared" si="3"/>
        <v>84015</v>
      </c>
      <c r="K79" s="38">
        <v>0.13270000000000001</v>
      </c>
      <c r="L79" s="39">
        <f t="shared" si="4"/>
        <v>11148.790500000001</v>
      </c>
      <c r="M79" s="40">
        <f t="shared" si="5"/>
        <v>72866</v>
      </c>
    </row>
    <row r="80" spans="1:13" ht="408.75" customHeight="1" x14ac:dyDescent="0.25">
      <c r="A80" s="2">
        <v>81</v>
      </c>
      <c r="B80" s="2" t="s">
        <v>161</v>
      </c>
      <c r="C80" s="2" t="s">
        <v>162</v>
      </c>
      <c r="D80" s="2" t="s">
        <v>6</v>
      </c>
      <c r="E80" s="2" t="s">
        <v>6</v>
      </c>
      <c r="F80" s="1" t="s">
        <v>4</v>
      </c>
      <c r="G80" s="1">
        <v>39121400</v>
      </c>
      <c r="H80" s="1"/>
      <c r="I80" s="6">
        <v>3652</v>
      </c>
      <c r="J80" s="22">
        <f t="shared" si="3"/>
        <v>3651</v>
      </c>
      <c r="K80" s="38">
        <v>0.13270000000000001</v>
      </c>
      <c r="L80" s="39">
        <f t="shared" si="4"/>
        <v>484.48770000000002</v>
      </c>
      <c r="M80" s="40">
        <f t="shared" si="5"/>
        <v>3167</v>
      </c>
    </row>
    <row r="81" spans="1:13" ht="149.25" customHeight="1" x14ac:dyDescent="0.25">
      <c r="A81" s="2">
        <v>82</v>
      </c>
      <c r="B81" s="2" t="s">
        <v>161</v>
      </c>
      <c r="C81" s="2" t="s">
        <v>163</v>
      </c>
      <c r="D81" s="2" t="s">
        <v>6</v>
      </c>
      <c r="E81" s="2" t="s">
        <v>6</v>
      </c>
      <c r="F81" s="1" t="s">
        <v>4</v>
      </c>
      <c r="G81" s="1">
        <v>39121400</v>
      </c>
      <c r="H81" s="1">
        <v>1</v>
      </c>
      <c r="I81" s="6">
        <v>4100</v>
      </c>
      <c r="J81" s="22">
        <f t="shared" si="3"/>
        <v>4099</v>
      </c>
      <c r="K81" s="38">
        <v>0.13270000000000001</v>
      </c>
      <c r="L81" s="39">
        <f t="shared" si="4"/>
        <v>543.93730000000005</v>
      </c>
      <c r="M81" s="40">
        <f t="shared" si="5"/>
        <v>3555</v>
      </c>
    </row>
    <row r="82" spans="1:13" ht="149.25" customHeight="1" x14ac:dyDescent="0.25">
      <c r="A82" s="2">
        <v>83</v>
      </c>
      <c r="B82" s="2" t="s">
        <v>161</v>
      </c>
      <c r="C82" s="2" t="s">
        <v>164</v>
      </c>
      <c r="D82" s="2" t="s">
        <v>6</v>
      </c>
      <c r="E82" s="2" t="s">
        <v>6</v>
      </c>
      <c r="F82" s="1" t="s">
        <v>4</v>
      </c>
      <c r="G82" s="1">
        <v>39121400</v>
      </c>
      <c r="H82" s="1"/>
      <c r="I82" s="6">
        <v>7046</v>
      </c>
      <c r="J82" s="22">
        <f t="shared" si="3"/>
        <v>7045</v>
      </c>
      <c r="K82" s="38">
        <v>0.13270000000000001</v>
      </c>
      <c r="L82" s="39">
        <f t="shared" si="4"/>
        <v>934.87150000000008</v>
      </c>
      <c r="M82" s="40">
        <f t="shared" si="5"/>
        <v>6110</v>
      </c>
    </row>
    <row r="83" spans="1:13" ht="149.25" customHeight="1" x14ac:dyDescent="0.25">
      <c r="A83" s="2">
        <v>84</v>
      </c>
      <c r="B83" s="2" t="s">
        <v>161</v>
      </c>
      <c r="C83" s="2" t="s">
        <v>165</v>
      </c>
      <c r="D83" s="2" t="s">
        <v>6</v>
      </c>
      <c r="E83" s="2" t="s">
        <v>6</v>
      </c>
      <c r="F83" s="1" t="s">
        <v>4</v>
      </c>
      <c r="G83" s="1">
        <v>39121400</v>
      </c>
      <c r="H83" s="1"/>
      <c r="I83" s="6">
        <v>7927</v>
      </c>
      <c r="J83" s="22">
        <f t="shared" si="3"/>
        <v>7926</v>
      </c>
      <c r="K83" s="38">
        <v>0.13270000000000001</v>
      </c>
      <c r="L83" s="39">
        <f t="shared" si="4"/>
        <v>1051.7802000000001</v>
      </c>
      <c r="M83" s="40">
        <f t="shared" si="5"/>
        <v>6874</v>
      </c>
    </row>
    <row r="84" spans="1:13" ht="149.25" customHeight="1" x14ac:dyDescent="0.25">
      <c r="A84" s="2">
        <v>85</v>
      </c>
      <c r="B84" s="2" t="s">
        <v>166</v>
      </c>
      <c r="C84" s="2" t="s">
        <v>68</v>
      </c>
      <c r="D84" s="2" t="s">
        <v>6</v>
      </c>
      <c r="E84" s="2" t="s">
        <v>6</v>
      </c>
      <c r="F84" s="1" t="s">
        <v>4</v>
      </c>
      <c r="G84" s="1">
        <v>39121500</v>
      </c>
      <c r="H84" s="1">
        <v>1</v>
      </c>
      <c r="I84" s="6">
        <v>43381</v>
      </c>
      <c r="J84" s="22">
        <f t="shared" si="3"/>
        <v>43380</v>
      </c>
      <c r="K84" s="38">
        <v>0.13270000000000001</v>
      </c>
      <c r="L84" s="39">
        <f t="shared" si="4"/>
        <v>5756.5260000000007</v>
      </c>
      <c r="M84" s="40">
        <f t="shared" si="5"/>
        <v>37623</v>
      </c>
    </row>
    <row r="85" spans="1:13" ht="149.25" customHeight="1" x14ac:dyDescent="0.25">
      <c r="A85" s="2">
        <v>86</v>
      </c>
      <c r="B85" s="2" t="s">
        <v>167</v>
      </c>
      <c r="C85" s="2" t="s">
        <v>168</v>
      </c>
      <c r="D85" s="2" t="s">
        <v>77</v>
      </c>
      <c r="E85" s="2" t="s">
        <v>6</v>
      </c>
      <c r="F85" s="1" t="s">
        <v>4</v>
      </c>
      <c r="G85" s="1">
        <v>39131719</v>
      </c>
      <c r="H85" s="1">
        <v>1</v>
      </c>
      <c r="I85" s="6">
        <v>29654</v>
      </c>
      <c r="J85" s="22">
        <f t="shared" si="3"/>
        <v>29653</v>
      </c>
      <c r="K85" s="38">
        <v>0.13270000000000001</v>
      </c>
      <c r="L85" s="39">
        <f t="shared" si="4"/>
        <v>3934.9531000000002</v>
      </c>
      <c r="M85" s="40">
        <f t="shared" si="5"/>
        <v>25718</v>
      </c>
    </row>
    <row r="86" spans="1:13" ht="149.25" customHeight="1" x14ac:dyDescent="0.25">
      <c r="A86" s="2">
        <v>87</v>
      </c>
      <c r="B86" s="2" t="s">
        <v>169</v>
      </c>
      <c r="C86" s="2" t="s">
        <v>170</v>
      </c>
      <c r="D86" s="2" t="s">
        <v>6</v>
      </c>
      <c r="E86" s="2" t="s">
        <v>171</v>
      </c>
      <c r="F86" s="1" t="s">
        <v>4</v>
      </c>
      <c r="G86" s="1">
        <v>39121600</v>
      </c>
      <c r="H86" s="1">
        <v>1</v>
      </c>
      <c r="I86" s="6">
        <v>324350</v>
      </c>
      <c r="J86" s="22">
        <f t="shared" si="3"/>
        <v>324349</v>
      </c>
      <c r="K86" s="38">
        <v>0.13270000000000001</v>
      </c>
      <c r="L86" s="39">
        <f t="shared" si="4"/>
        <v>43041.112300000001</v>
      </c>
      <c r="M86" s="40">
        <f t="shared" si="5"/>
        <v>281308</v>
      </c>
    </row>
    <row r="87" spans="1:13" ht="119.25" customHeight="1" x14ac:dyDescent="0.25">
      <c r="A87" s="2">
        <v>88</v>
      </c>
      <c r="B87" s="2" t="s">
        <v>172</v>
      </c>
      <c r="C87" s="2" t="s">
        <v>69</v>
      </c>
      <c r="D87" s="2" t="s">
        <v>6</v>
      </c>
      <c r="E87" s="2" t="s">
        <v>6</v>
      </c>
      <c r="F87" s="1" t="s">
        <v>4</v>
      </c>
      <c r="G87" s="1">
        <v>43222806</v>
      </c>
      <c r="H87" s="1">
        <v>1</v>
      </c>
      <c r="I87" s="6">
        <v>80293</v>
      </c>
      <c r="J87" s="22">
        <f t="shared" si="3"/>
        <v>80292</v>
      </c>
      <c r="K87" s="38">
        <v>0.13270000000000001</v>
      </c>
      <c r="L87" s="39">
        <f t="shared" si="4"/>
        <v>10654.7484</v>
      </c>
      <c r="M87" s="40">
        <f t="shared" si="5"/>
        <v>69637</v>
      </c>
    </row>
    <row r="88" spans="1:13" ht="96.75" customHeight="1" x14ac:dyDescent="0.25">
      <c r="A88" s="2">
        <v>89</v>
      </c>
      <c r="B88" s="2" t="s">
        <v>173</v>
      </c>
      <c r="C88" s="2" t="s">
        <v>228</v>
      </c>
      <c r="D88" s="2" t="s">
        <v>6</v>
      </c>
      <c r="E88" s="2" t="s">
        <v>6</v>
      </c>
      <c r="F88" s="1" t="s">
        <v>12</v>
      </c>
      <c r="G88" s="1">
        <v>39121435</v>
      </c>
      <c r="H88" s="1">
        <v>1</v>
      </c>
      <c r="I88" s="6">
        <v>9380</v>
      </c>
      <c r="J88" s="22">
        <f t="shared" si="3"/>
        <v>9379</v>
      </c>
      <c r="K88" s="38">
        <v>0.13270000000000001</v>
      </c>
      <c r="L88" s="39">
        <f t="shared" si="4"/>
        <v>1244.5933000000002</v>
      </c>
      <c r="M88" s="40">
        <f t="shared" si="5"/>
        <v>8134</v>
      </c>
    </row>
    <row r="89" spans="1:13" ht="149.25" customHeight="1" x14ac:dyDescent="0.25">
      <c r="A89" s="2">
        <v>90</v>
      </c>
      <c r="B89" s="2" t="s">
        <v>174</v>
      </c>
      <c r="C89" s="2" t="s">
        <v>114</v>
      </c>
      <c r="D89" s="2" t="s">
        <v>6</v>
      </c>
      <c r="E89" s="2" t="s">
        <v>6</v>
      </c>
      <c r="F89" s="1" t="s">
        <v>4</v>
      </c>
      <c r="G89" s="1">
        <v>39121529</v>
      </c>
      <c r="H89" s="1">
        <v>1</v>
      </c>
      <c r="I89" s="6">
        <v>244109</v>
      </c>
      <c r="J89" s="22">
        <f t="shared" si="3"/>
        <v>244108</v>
      </c>
      <c r="K89" s="38">
        <v>0.13270000000000001</v>
      </c>
      <c r="L89" s="39">
        <f t="shared" si="4"/>
        <v>32393.131600000004</v>
      </c>
      <c r="M89" s="40">
        <f t="shared" si="5"/>
        <v>211715</v>
      </c>
    </row>
    <row r="90" spans="1:13" ht="149.25" customHeight="1" x14ac:dyDescent="0.25">
      <c r="A90" s="2">
        <v>91</v>
      </c>
      <c r="B90" s="2" t="s">
        <v>175</v>
      </c>
      <c r="C90" s="2" t="s">
        <v>176</v>
      </c>
      <c r="D90" s="2" t="s">
        <v>177</v>
      </c>
      <c r="E90" s="2" t="s">
        <v>6</v>
      </c>
      <c r="F90" s="1" t="s">
        <v>4</v>
      </c>
      <c r="G90" s="1">
        <v>27112845</v>
      </c>
      <c r="H90" s="1"/>
      <c r="I90" s="6">
        <v>452495</v>
      </c>
      <c r="J90" s="22">
        <f t="shared" si="3"/>
        <v>452494</v>
      </c>
      <c r="K90" s="38">
        <v>0.13270000000000001</v>
      </c>
      <c r="L90" s="39">
        <f t="shared" si="4"/>
        <v>60045.953800000003</v>
      </c>
      <c r="M90" s="40">
        <f t="shared" si="5"/>
        <v>392448</v>
      </c>
    </row>
    <row r="91" spans="1:13" ht="149.25" customHeight="1" x14ac:dyDescent="0.25">
      <c r="A91" s="2">
        <v>92</v>
      </c>
      <c r="B91" s="2" t="s">
        <v>178</v>
      </c>
      <c r="C91" s="2" t="s">
        <v>179</v>
      </c>
      <c r="D91" s="2" t="s">
        <v>177</v>
      </c>
      <c r="E91" s="2" t="s">
        <v>6</v>
      </c>
      <c r="F91" s="1" t="s">
        <v>4</v>
      </c>
      <c r="G91" s="1">
        <v>27112845</v>
      </c>
      <c r="H91" s="1"/>
      <c r="I91" s="6">
        <v>78045</v>
      </c>
      <c r="J91" s="22">
        <f t="shared" si="3"/>
        <v>78044</v>
      </c>
      <c r="K91" s="38">
        <v>0.13270000000000001</v>
      </c>
      <c r="L91" s="39">
        <f t="shared" si="4"/>
        <v>10356.438800000002</v>
      </c>
      <c r="M91" s="40">
        <f t="shared" si="5"/>
        <v>67688</v>
      </c>
    </row>
    <row r="92" spans="1:13" ht="149.25" customHeight="1" x14ac:dyDescent="0.25">
      <c r="A92" s="2">
        <v>93</v>
      </c>
      <c r="B92" s="2" t="s">
        <v>180</v>
      </c>
      <c r="C92" s="2" t="s">
        <v>181</v>
      </c>
      <c r="D92" s="2" t="s">
        <v>177</v>
      </c>
      <c r="E92" s="2" t="s">
        <v>6</v>
      </c>
      <c r="F92" s="1" t="s">
        <v>4</v>
      </c>
      <c r="G92" s="1">
        <v>31162201</v>
      </c>
      <c r="H92" s="1"/>
      <c r="I92" s="6">
        <v>29245</v>
      </c>
      <c r="J92" s="22">
        <f t="shared" si="3"/>
        <v>29244</v>
      </c>
      <c r="K92" s="38">
        <v>0.13270000000000001</v>
      </c>
      <c r="L92" s="39">
        <f t="shared" si="4"/>
        <v>3880.6788000000001</v>
      </c>
      <c r="M92" s="40">
        <f t="shared" si="5"/>
        <v>25363</v>
      </c>
    </row>
    <row r="93" spans="1:13" ht="205.5" customHeight="1" x14ac:dyDescent="0.25">
      <c r="A93" s="2">
        <v>94</v>
      </c>
      <c r="B93" s="2" t="s">
        <v>182</v>
      </c>
      <c r="C93" s="2" t="s">
        <v>183</v>
      </c>
      <c r="D93" s="2" t="s">
        <v>6</v>
      </c>
      <c r="E93" s="2" t="s">
        <v>6</v>
      </c>
      <c r="F93" s="1" t="s">
        <v>4</v>
      </c>
      <c r="G93" s="1">
        <v>39131502</v>
      </c>
      <c r="H93" s="1"/>
      <c r="I93" s="6">
        <v>112650</v>
      </c>
      <c r="J93" s="22">
        <f t="shared" si="3"/>
        <v>112649</v>
      </c>
      <c r="K93" s="38">
        <v>0.13270000000000001</v>
      </c>
      <c r="L93" s="39">
        <f t="shared" si="4"/>
        <v>14948.522300000001</v>
      </c>
      <c r="M93" s="40">
        <f t="shared" si="5"/>
        <v>97700</v>
      </c>
    </row>
    <row r="94" spans="1:13" ht="149.25" customHeight="1" x14ac:dyDescent="0.25">
      <c r="A94" s="2">
        <v>95</v>
      </c>
      <c r="B94" s="2" t="s">
        <v>184</v>
      </c>
      <c r="C94" s="2" t="s">
        <v>185</v>
      </c>
      <c r="D94" s="2" t="s">
        <v>6</v>
      </c>
      <c r="E94" s="2" t="s">
        <v>6</v>
      </c>
      <c r="F94" s="1" t="s">
        <v>4</v>
      </c>
      <c r="G94" s="1">
        <v>39131504</v>
      </c>
      <c r="H94" s="1"/>
      <c r="I94" s="6">
        <v>1498</v>
      </c>
      <c r="J94" s="22">
        <f t="shared" si="3"/>
        <v>1497</v>
      </c>
      <c r="K94" s="38">
        <v>0.13270000000000001</v>
      </c>
      <c r="L94" s="39">
        <f t="shared" si="4"/>
        <v>198.65190000000001</v>
      </c>
      <c r="M94" s="40">
        <f t="shared" si="5"/>
        <v>1298</v>
      </c>
    </row>
    <row r="95" spans="1:13" ht="149.25" customHeight="1" x14ac:dyDescent="0.25">
      <c r="A95" s="2">
        <v>96</v>
      </c>
      <c r="B95" s="2" t="s">
        <v>186</v>
      </c>
      <c r="C95" s="2" t="s">
        <v>187</v>
      </c>
      <c r="D95" s="2" t="s">
        <v>6</v>
      </c>
      <c r="E95" s="2" t="s">
        <v>6</v>
      </c>
      <c r="F95" s="1" t="s">
        <v>4</v>
      </c>
      <c r="G95" s="1">
        <v>39122216</v>
      </c>
      <c r="H95" s="1"/>
      <c r="I95" s="6">
        <v>12404</v>
      </c>
      <c r="J95" s="22">
        <f t="shared" si="3"/>
        <v>12403</v>
      </c>
      <c r="K95" s="38">
        <v>0.13270000000000001</v>
      </c>
      <c r="L95" s="39">
        <f t="shared" si="4"/>
        <v>1645.8781000000001</v>
      </c>
      <c r="M95" s="40">
        <f t="shared" si="5"/>
        <v>10757</v>
      </c>
    </row>
    <row r="96" spans="1:13" ht="149.25" customHeight="1" x14ac:dyDescent="0.25">
      <c r="A96" s="2">
        <v>97</v>
      </c>
      <c r="B96" s="2" t="s">
        <v>186</v>
      </c>
      <c r="C96" s="2" t="s">
        <v>188</v>
      </c>
      <c r="D96" s="2" t="s">
        <v>6</v>
      </c>
      <c r="E96" s="2" t="s">
        <v>6</v>
      </c>
      <c r="F96" s="1" t="s">
        <v>4</v>
      </c>
      <c r="G96" s="1">
        <v>39122216</v>
      </c>
      <c r="H96" s="1"/>
      <c r="I96" s="6">
        <v>12404</v>
      </c>
      <c r="J96" s="22">
        <f t="shared" si="3"/>
        <v>12403</v>
      </c>
      <c r="K96" s="38">
        <v>0.13270000000000001</v>
      </c>
      <c r="L96" s="39">
        <f t="shared" si="4"/>
        <v>1645.8781000000001</v>
      </c>
      <c r="M96" s="40">
        <f t="shared" si="5"/>
        <v>10757</v>
      </c>
    </row>
    <row r="97" spans="1:13" ht="149.25" customHeight="1" x14ac:dyDescent="0.25">
      <c r="A97" s="2">
        <v>98</v>
      </c>
      <c r="B97" s="2" t="s">
        <v>186</v>
      </c>
      <c r="C97" s="2" t="s">
        <v>189</v>
      </c>
      <c r="D97" s="2" t="s">
        <v>6</v>
      </c>
      <c r="E97" s="2" t="s">
        <v>6</v>
      </c>
      <c r="F97" s="1" t="s">
        <v>4</v>
      </c>
      <c r="G97" s="1">
        <v>39122216</v>
      </c>
      <c r="H97" s="1"/>
      <c r="I97" s="6">
        <v>16143</v>
      </c>
      <c r="J97" s="22">
        <f t="shared" si="3"/>
        <v>16142</v>
      </c>
      <c r="K97" s="38">
        <v>0.13270000000000001</v>
      </c>
      <c r="L97" s="39">
        <f t="shared" si="4"/>
        <v>2142.0434</v>
      </c>
      <c r="M97" s="40">
        <f t="shared" si="5"/>
        <v>14000</v>
      </c>
    </row>
    <row r="98" spans="1:13" ht="149.25" customHeight="1" x14ac:dyDescent="0.25">
      <c r="A98" s="2">
        <v>99</v>
      </c>
      <c r="B98" s="2" t="s">
        <v>190</v>
      </c>
      <c r="C98" s="2" t="s">
        <v>191</v>
      </c>
      <c r="D98" s="2" t="s">
        <v>6</v>
      </c>
      <c r="E98" s="2" t="s">
        <v>6</v>
      </c>
      <c r="F98" s="1" t="s">
        <v>4</v>
      </c>
      <c r="G98" s="1">
        <v>23271806</v>
      </c>
      <c r="H98" s="1"/>
      <c r="I98" s="6">
        <v>54495</v>
      </c>
      <c r="J98" s="22">
        <f t="shared" si="3"/>
        <v>54494</v>
      </c>
      <c r="K98" s="38">
        <v>0.13270000000000001</v>
      </c>
      <c r="L98" s="39">
        <f t="shared" si="4"/>
        <v>7231.3538000000008</v>
      </c>
      <c r="M98" s="40">
        <f t="shared" si="5"/>
        <v>47263</v>
      </c>
    </row>
    <row r="99" spans="1:13" ht="149.25" customHeight="1" x14ac:dyDescent="0.25">
      <c r="A99" s="2">
        <v>100</v>
      </c>
      <c r="B99" s="2" t="s">
        <v>192</v>
      </c>
      <c r="C99" s="2" t="s">
        <v>193</v>
      </c>
      <c r="D99" s="2" t="s">
        <v>6</v>
      </c>
      <c r="E99" s="2" t="s">
        <v>6</v>
      </c>
      <c r="F99" s="1" t="s">
        <v>4</v>
      </c>
      <c r="G99" s="1">
        <v>31152306</v>
      </c>
      <c r="H99" s="1"/>
      <c r="I99" s="6">
        <v>154633</v>
      </c>
      <c r="J99" s="22">
        <f t="shared" si="3"/>
        <v>154632</v>
      </c>
      <c r="K99" s="38">
        <v>0.13270000000000001</v>
      </c>
      <c r="L99" s="39">
        <f t="shared" si="4"/>
        <v>20519.666400000002</v>
      </c>
      <c r="M99" s="40">
        <f t="shared" si="5"/>
        <v>134112</v>
      </c>
    </row>
    <row r="100" spans="1:13" ht="149.25" customHeight="1" x14ac:dyDescent="0.25">
      <c r="A100" s="2">
        <v>101</v>
      </c>
      <c r="B100" s="2" t="s">
        <v>194</v>
      </c>
      <c r="C100" s="2" t="s">
        <v>195</v>
      </c>
      <c r="D100" s="2" t="s">
        <v>6</v>
      </c>
      <c r="E100" s="2" t="s">
        <v>6</v>
      </c>
      <c r="F100" s="1" t="s">
        <v>4</v>
      </c>
      <c r="G100" s="1">
        <v>32121500</v>
      </c>
      <c r="H100" s="1"/>
      <c r="I100" s="6">
        <v>9570</v>
      </c>
      <c r="J100" s="22">
        <f t="shared" si="3"/>
        <v>9569</v>
      </c>
      <c r="K100" s="38">
        <v>0.13270000000000001</v>
      </c>
      <c r="L100" s="39">
        <f t="shared" si="4"/>
        <v>1269.8063000000002</v>
      </c>
      <c r="M100" s="40">
        <f t="shared" si="5"/>
        <v>8299</v>
      </c>
    </row>
    <row r="101" spans="1:13" ht="195" customHeight="1" x14ac:dyDescent="0.25">
      <c r="A101" s="2">
        <v>102</v>
      </c>
      <c r="B101" s="2" t="s">
        <v>196</v>
      </c>
      <c r="C101" s="2" t="s">
        <v>70</v>
      </c>
      <c r="D101" s="2" t="s">
        <v>6</v>
      </c>
      <c r="E101" s="2" t="s">
        <v>6</v>
      </c>
      <c r="F101" s="1" t="s">
        <v>4</v>
      </c>
      <c r="G101" s="1">
        <v>46182300</v>
      </c>
      <c r="H101" s="1">
        <v>1</v>
      </c>
      <c r="I101" s="6">
        <v>13415</v>
      </c>
      <c r="J101" s="22">
        <f t="shared" si="3"/>
        <v>13414</v>
      </c>
      <c r="K101" s="38">
        <v>0.13270000000000001</v>
      </c>
      <c r="L101" s="39">
        <f t="shared" si="4"/>
        <v>1780.0378000000001</v>
      </c>
      <c r="M101" s="40">
        <f t="shared" si="5"/>
        <v>11634</v>
      </c>
    </row>
    <row r="102" spans="1:13" ht="149.25" customHeight="1" x14ac:dyDescent="0.25">
      <c r="A102" s="2">
        <v>103</v>
      </c>
      <c r="B102" s="2" t="s">
        <v>196</v>
      </c>
      <c r="C102" s="2" t="s">
        <v>71</v>
      </c>
      <c r="D102" s="2" t="s">
        <v>6</v>
      </c>
      <c r="E102" s="2" t="s">
        <v>6</v>
      </c>
      <c r="F102" s="1" t="s">
        <v>4</v>
      </c>
      <c r="G102" s="1">
        <v>46182300</v>
      </c>
      <c r="H102" s="1">
        <v>1</v>
      </c>
      <c r="I102" s="6">
        <v>13415</v>
      </c>
      <c r="J102" s="22">
        <f t="shared" si="3"/>
        <v>13414</v>
      </c>
      <c r="K102" s="38">
        <v>0.13270000000000001</v>
      </c>
      <c r="L102" s="39">
        <f t="shared" si="4"/>
        <v>1780.0378000000001</v>
      </c>
      <c r="M102" s="40">
        <f t="shared" si="5"/>
        <v>11634</v>
      </c>
    </row>
    <row r="103" spans="1:13" ht="149.25" customHeight="1" x14ac:dyDescent="0.25">
      <c r="A103" s="2">
        <v>104</v>
      </c>
      <c r="B103" s="2" t="s">
        <v>196</v>
      </c>
      <c r="C103" s="2" t="s">
        <v>72</v>
      </c>
      <c r="D103" s="2" t="s">
        <v>6</v>
      </c>
      <c r="E103" s="2" t="s">
        <v>6</v>
      </c>
      <c r="F103" s="1" t="s">
        <v>4</v>
      </c>
      <c r="G103" s="1">
        <v>46182300</v>
      </c>
      <c r="H103" s="1">
        <v>1</v>
      </c>
      <c r="I103" s="6">
        <v>13415</v>
      </c>
      <c r="J103" s="22">
        <f t="shared" si="3"/>
        <v>13414</v>
      </c>
      <c r="K103" s="38">
        <v>0.13270000000000001</v>
      </c>
      <c r="L103" s="39">
        <f t="shared" si="4"/>
        <v>1780.0378000000001</v>
      </c>
      <c r="M103" s="40">
        <f t="shared" si="5"/>
        <v>11634</v>
      </c>
    </row>
    <row r="104" spans="1:13" ht="149.25" customHeight="1" x14ac:dyDescent="0.25">
      <c r="A104" s="2">
        <v>105</v>
      </c>
      <c r="B104" s="2" t="s">
        <v>196</v>
      </c>
      <c r="C104" s="2" t="s">
        <v>73</v>
      </c>
      <c r="D104" s="2" t="s">
        <v>6</v>
      </c>
      <c r="E104" s="2" t="s">
        <v>6</v>
      </c>
      <c r="F104" s="1" t="s">
        <v>4</v>
      </c>
      <c r="G104" s="1">
        <v>46182300</v>
      </c>
      <c r="H104" s="1">
        <v>1</v>
      </c>
      <c r="I104" s="6">
        <v>13415</v>
      </c>
      <c r="J104" s="22">
        <f t="shared" si="3"/>
        <v>13414</v>
      </c>
      <c r="K104" s="38">
        <v>0.13270000000000001</v>
      </c>
      <c r="L104" s="39">
        <f t="shared" si="4"/>
        <v>1780.0378000000001</v>
      </c>
      <c r="M104" s="40">
        <f t="shared" si="5"/>
        <v>11634</v>
      </c>
    </row>
    <row r="105" spans="1:13" ht="149.25" customHeight="1" x14ac:dyDescent="0.25">
      <c r="A105" s="2">
        <v>106</v>
      </c>
      <c r="B105" s="2" t="s">
        <v>196</v>
      </c>
      <c r="C105" s="2" t="s">
        <v>74</v>
      </c>
      <c r="D105" s="2" t="s">
        <v>6</v>
      </c>
      <c r="E105" s="2" t="s">
        <v>6</v>
      </c>
      <c r="F105" s="1" t="s">
        <v>4</v>
      </c>
      <c r="G105" s="1">
        <v>46182300</v>
      </c>
      <c r="H105" s="1">
        <v>1</v>
      </c>
      <c r="I105" s="6">
        <v>13457</v>
      </c>
      <c r="J105" s="22">
        <f t="shared" si="3"/>
        <v>13456</v>
      </c>
      <c r="K105" s="38">
        <v>0.13270000000000001</v>
      </c>
      <c r="L105" s="39">
        <f t="shared" si="4"/>
        <v>1785.6112000000001</v>
      </c>
      <c r="M105" s="40">
        <f t="shared" si="5"/>
        <v>11670</v>
      </c>
    </row>
    <row r="106" spans="1:13" ht="168.75" customHeight="1" x14ac:dyDescent="0.25">
      <c r="A106" s="2">
        <v>107</v>
      </c>
      <c r="B106" s="2" t="s">
        <v>197</v>
      </c>
      <c r="C106" s="2" t="s">
        <v>198</v>
      </c>
      <c r="D106" s="2" t="s">
        <v>6</v>
      </c>
      <c r="E106" s="2" t="s">
        <v>6</v>
      </c>
      <c r="F106" s="1" t="s">
        <v>4</v>
      </c>
      <c r="G106" s="1">
        <v>41111900</v>
      </c>
      <c r="H106" s="1">
        <v>1</v>
      </c>
      <c r="I106" s="6">
        <v>89650</v>
      </c>
      <c r="J106" s="22">
        <f t="shared" si="3"/>
        <v>89649</v>
      </c>
      <c r="K106" s="38">
        <v>0.13270000000000001</v>
      </c>
      <c r="L106" s="39">
        <f t="shared" si="4"/>
        <v>11896.422300000002</v>
      </c>
      <c r="M106" s="40">
        <f t="shared" si="5"/>
        <v>77753</v>
      </c>
    </row>
    <row r="107" spans="1:13" ht="50.25" customHeight="1" x14ac:dyDescent="0.25">
      <c r="A107" s="2">
        <v>108</v>
      </c>
      <c r="B107" s="2" t="s">
        <v>79</v>
      </c>
      <c r="C107" s="2" t="s">
        <v>80</v>
      </c>
      <c r="D107" s="2" t="s">
        <v>77</v>
      </c>
      <c r="E107" s="2" t="s">
        <v>6</v>
      </c>
      <c r="F107" s="1" t="s">
        <v>28</v>
      </c>
      <c r="G107" s="1">
        <v>39121402</v>
      </c>
      <c r="H107" s="1">
        <v>1</v>
      </c>
      <c r="I107" s="6">
        <v>36967</v>
      </c>
      <c r="J107" s="22">
        <f t="shared" si="3"/>
        <v>36966</v>
      </c>
      <c r="K107" s="38">
        <v>0.13270000000000001</v>
      </c>
      <c r="L107" s="39">
        <f t="shared" si="4"/>
        <v>4905.3882000000003</v>
      </c>
      <c r="M107" s="40">
        <f t="shared" si="5"/>
        <v>32061</v>
      </c>
    </row>
    <row r="108" spans="1:13" ht="50.25" customHeight="1" x14ac:dyDescent="0.25">
      <c r="A108" s="2">
        <v>109</v>
      </c>
      <c r="B108" s="2" t="s">
        <v>81</v>
      </c>
      <c r="C108" s="2" t="s">
        <v>82</v>
      </c>
      <c r="D108" s="2" t="s">
        <v>77</v>
      </c>
      <c r="E108" s="2" t="s">
        <v>6</v>
      </c>
      <c r="F108" s="1" t="s">
        <v>28</v>
      </c>
      <c r="G108" s="1">
        <v>39121402</v>
      </c>
      <c r="H108" s="1">
        <v>1</v>
      </c>
      <c r="I108" s="6">
        <v>7655</v>
      </c>
      <c r="J108" s="22">
        <f t="shared" si="3"/>
        <v>7654</v>
      </c>
      <c r="K108" s="38">
        <v>0.13270000000000001</v>
      </c>
      <c r="L108" s="39">
        <f t="shared" si="4"/>
        <v>1015.6858000000001</v>
      </c>
      <c r="M108" s="40">
        <f t="shared" si="5"/>
        <v>6638</v>
      </c>
    </row>
    <row r="109" spans="1:13" ht="149.25" customHeight="1" x14ac:dyDescent="0.25">
      <c r="A109" s="2">
        <v>110</v>
      </c>
      <c r="B109" s="2" t="s">
        <v>88</v>
      </c>
      <c r="C109" s="2" t="s">
        <v>199</v>
      </c>
      <c r="D109" s="2" t="s">
        <v>77</v>
      </c>
      <c r="E109" s="2" t="s">
        <v>6</v>
      </c>
      <c r="F109" s="1" t="s">
        <v>28</v>
      </c>
      <c r="G109" s="1">
        <v>41111900</v>
      </c>
      <c r="H109" s="1"/>
      <c r="I109" s="6">
        <v>24255</v>
      </c>
      <c r="J109" s="22">
        <f t="shared" si="3"/>
        <v>24254</v>
      </c>
      <c r="K109" s="38">
        <v>0.13270000000000001</v>
      </c>
      <c r="L109" s="39">
        <f t="shared" si="4"/>
        <v>3218.5058000000004</v>
      </c>
      <c r="M109" s="40">
        <f t="shared" si="5"/>
        <v>21035</v>
      </c>
    </row>
    <row r="110" spans="1:13" ht="149.25" customHeight="1" x14ac:dyDescent="0.25">
      <c r="A110" s="2">
        <v>111</v>
      </c>
      <c r="B110" s="2" t="s">
        <v>88</v>
      </c>
      <c r="C110" s="2" t="s">
        <v>200</v>
      </c>
      <c r="D110" s="2" t="s">
        <v>77</v>
      </c>
      <c r="E110" s="2" t="s">
        <v>6</v>
      </c>
      <c r="F110" s="1" t="s">
        <v>28</v>
      </c>
      <c r="G110" s="1">
        <v>41111900</v>
      </c>
      <c r="H110" s="1"/>
      <c r="I110" s="6">
        <v>21863</v>
      </c>
      <c r="J110" s="22">
        <f t="shared" si="3"/>
        <v>21862</v>
      </c>
      <c r="K110" s="38">
        <v>0.13270000000000001</v>
      </c>
      <c r="L110" s="39">
        <f t="shared" si="4"/>
        <v>2901.0874000000003</v>
      </c>
      <c r="M110" s="40">
        <f t="shared" si="5"/>
        <v>18961</v>
      </c>
    </row>
    <row r="111" spans="1:13" ht="50.25" customHeight="1" x14ac:dyDescent="0.25">
      <c r="A111" s="2">
        <v>112</v>
      </c>
      <c r="B111" s="2" t="s">
        <v>89</v>
      </c>
      <c r="C111" s="2" t="s">
        <v>90</v>
      </c>
      <c r="D111" s="2" t="s">
        <v>77</v>
      </c>
      <c r="E111" s="2" t="s">
        <v>6</v>
      </c>
      <c r="F111" s="1" t="s">
        <v>28</v>
      </c>
      <c r="G111" s="1">
        <v>42311700</v>
      </c>
      <c r="H111" s="1">
        <v>1</v>
      </c>
      <c r="I111" s="6">
        <v>5517</v>
      </c>
      <c r="J111" s="22">
        <f t="shared" si="3"/>
        <v>5516</v>
      </c>
      <c r="K111" s="38">
        <v>0.13270000000000001</v>
      </c>
      <c r="L111" s="39">
        <f t="shared" si="4"/>
        <v>731.97320000000002</v>
      </c>
      <c r="M111" s="40">
        <f t="shared" si="5"/>
        <v>4784</v>
      </c>
    </row>
    <row r="112" spans="1:13" ht="100.5" customHeight="1" x14ac:dyDescent="0.25">
      <c r="A112" s="2">
        <v>113</v>
      </c>
      <c r="B112" s="2" t="s">
        <v>201</v>
      </c>
      <c r="C112" s="2" t="s">
        <v>202</v>
      </c>
      <c r="D112" s="2" t="s">
        <v>77</v>
      </c>
      <c r="E112" s="2" t="s">
        <v>6</v>
      </c>
      <c r="F112" s="1" t="s">
        <v>28</v>
      </c>
      <c r="G112" s="1">
        <v>42311700</v>
      </c>
      <c r="H112" s="1"/>
      <c r="I112" s="6">
        <v>5445</v>
      </c>
      <c r="J112" s="22">
        <f t="shared" si="3"/>
        <v>5444</v>
      </c>
      <c r="K112" s="38">
        <v>0.13270000000000001</v>
      </c>
      <c r="L112" s="39">
        <f t="shared" si="4"/>
        <v>722.41880000000003</v>
      </c>
      <c r="M112" s="40">
        <f t="shared" si="5"/>
        <v>4722</v>
      </c>
    </row>
    <row r="113" spans="1:13" ht="51.75" customHeight="1" x14ac:dyDescent="0.25">
      <c r="A113" s="2">
        <v>114</v>
      </c>
      <c r="B113" s="2" t="s">
        <v>92</v>
      </c>
      <c r="C113" s="2" t="s">
        <v>93</v>
      </c>
      <c r="D113" s="2" t="s">
        <v>77</v>
      </c>
      <c r="E113" s="2" t="s">
        <v>6</v>
      </c>
      <c r="F113" s="1" t="s">
        <v>28</v>
      </c>
      <c r="G113" s="1">
        <v>39101600</v>
      </c>
      <c r="H113" s="1">
        <v>1</v>
      </c>
      <c r="I113" s="6">
        <v>6069</v>
      </c>
      <c r="J113" s="22">
        <f t="shared" si="3"/>
        <v>6068</v>
      </c>
      <c r="K113" s="38">
        <v>0.13270000000000001</v>
      </c>
      <c r="L113" s="39">
        <f t="shared" si="4"/>
        <v>805.22360000000003</v>
      </c>
      <c r="M113" s="40">
        <f t="shared" si="5"/>
        <v>5263</v>
      </c>
    </row>
    <row r="114" spans="1:13" ht="82.5" customHeight="1" x14ac:dyDescent="0.25">
      <c r="A114" s="2">
        <v>115</v>
      </c>
      <c r="B114" s="2" t="s">
        <v>94</v>
      </c>
      <c r="C114" s="2" t="s">
        <v>95</v>
      </c>
      <c r="D114" s="2" t="s">
        <v>77</v>
      </c>
      <c r="E114" s="2" t="s">
        <v>6</v>
      </c>
      <c r="F114" s="1" t="s">
        <v>28</v>
      </c>
      <c r="G114" s="1">
        <v>44111805</v>
      </c>
      <c r="H114" s="1">
        <v>1</v>
      </c>
      <c r="I114" s="6">
        <v>20122</v>
      </c>
      <c r="J114" s="22">
        <f t="shared" si="3"/>
        <v>20121</v>
      </c>
      <c r="K114" s="38">
        <v>0.13270000000000001</v>
      </c>
      <c r="L114" s="39">
        <f t="shared" si="4"/>
        <v>2670.0567000000001</v>
      </c>
      <c r="M114" s="40">
        <f t="shared" si="5"/>
        <v>17451</v>
      </c>
    </row>
    <row r="115" spans="1:13" ht="51" customHeight="1" x14ac:dyDescent="0.25">
      <c r="A115" s="2">
        <v>116</v>
      </c>
      <c r="B115" s="2" t="s">
        <v>96</v>
      </c>
      <c r="C115" s="2" t="s">
        <v>97</v>
      </c>
      <c r="D115" s="2" t="s">
        <v>77</v>
      </c>
      <c r="E115" s="2" t="s">
        <v>6</v>
      </c>
      <c r="F115" s="1" t="s">
        <v>28</v>
      </c>
      <c r="G115" s="1">
        <v>44111805</v>
      </c>
      <c r="H115" s="1">
        <v>1</v>
      </c>
      <c r="I115" s="6">
        <v>752</v>
      </c>
      <c r="J115" s="22">
        <f t="shared" si="3"/>
        <v>751</v>
      </c>
      <c r="K115" s="38">
        <v>0.13270000000000001</v>
      </c>
      <c r="L115" s="39">
        <f t="shared" si="4"/>
        <v>99.657700000000006</v>
      </c>
      <c r="M115" s="40">
        <f t="shared" si="5"/>
        <v>651</v>
      </c>
    </row>
    <row r="116" spans="1:13" ht="51" customHeight="1" x14ac:dyDescent="0.25">
      <c r="A116" s="2">
        <v>117</v>
      </c>
      <c r="B116" s="2" t="s">
        <v>96</v>
      </c>
      <c r="C116" s="2" t="s">
        <v>203</v>
      </c>
      <c r="D116" s="2" t="s">
        <v>77</v>
      </c>
      <c r="E116" s="2" t="s">
        <v>6</v>
      </c>
      <c r="F116" s="1" t="s">
        <v>28</v>
      </c>
      <c r="G116" s="1">
        <v>40183109</v>
      </c>
      <c r="H116" s="1">
        <v>1</v>
      </c>
      <c r="I116" s="6">
        <v>1026</v>
      </c>
      <c r="J116" s="22">
        <f t="shared" si="3"/>
        <v>1025</v>
      </c>
      <c r="K116" s="38">
        <v>0.13270000000000001</v>
      </c>
      <c r="L116" s="39">
        <f t="shared" si="4"/>
        <v>136.01750000000001</v>
      </c>
      <c r="M116" s="40">
        <f t="shared" si="5"/>
        <v>889</v>
      </c>
    </row>
    <row r="117" spans="1:13" ht="51" customHeight="1" x14ac:dyDescent="0.25">
      <c r="A117" s="2">
        <v>118</v>
      </c>
      <c r="B117" s="2" t="s">
        <v>98</v>
      </c>
      <c r="C117" s="2" t="s">
        <v>99</v>
      </c>
      <c r="D117" s="2" t="s">
        <v>77</v>
      </c>
      <c r="E117" s="2" t="s">
        <v>6</v>
      </c>
      <c r="F117" s="1" t="s">
        <v>28</v>
      </c>
      <c r="G117" s="1">
        <v>40183109</v>
      </c>
      <c r="H117" s="1">
        <v>1</v>
      </c>
      <c r="I117" s="6">
        <v>389</v>
      </c>
      <c r="J117" s="22">
        <f t="shared" si="3"/>
        <v>388</v>
      </c>
      <c r="K117" s="38">
        <v>0.13270000000000001</v>
      </c>
      <c r="L117" s="39">
        <f t="shared" si="4"/>
        <v>51.487600000000008</v>
      </c>
      <c r="M117" s="40">
        <f t="shared" si="5"/>
        <v>337</v>
      </c>
    </row>
    <row r="118" spans="1:13" ht="51" customHeight="1" x14ac:dyDescent="0.25">
      <c r="A118" s="2">
        <v>119</v>
      </c>
      <c r="B118" s="2" t="s">
        <v>98</v>
      </c>
      <c r="C118" s="2" t="s">
        <v>100</v>
      </c>
      <c r="D118" s="2" t="s">
        <v>77</v>
      </c>
      <c r="E118" s="2" t="s">
        <v>6</v>
      </c>
      <c r="F118" s="1" t="s">
        <v>28</v>
      </c>
      <c r="G118" s="1">
        <v>39121303</v>
      </c>
      <c r="H118" s="1">
        <v>1</v>
      </c>
      <c r="I118" s="6">
        <v>516</v>
      </c>
      <c r="J118" s="22">
        <f t="shared" si="3"/>
        <v>515</v>
      </c>
      <c r="K118" s="38">
        <v>0.13270000000000001</v>
      </c>
      <c r="L118" s="39">
        <f t="shared" si="4"/>
        <v>68.340500000000006</v>
      </c>
      <c r="M118" s="40">
        <f t="shared" si="5"/>
        <v>447</v>
      </c>
    </row>
    <row r="119" spans="1:13" ht="51" customHeight="1" x14ac:dyDescent="0.25">
      <c r="A119" s="2">
        <v>120</v>
      </c>
      <c r="B119" s="2" t="s">
        <v>101</v>
      </c>
      <c r="C119" s="2" t="s">
        <v>204</v>
      </c>
      <c r="D119" s="2" t="s">
        <v>77</v>
      </c>
      <c r="E119" s="2" t="s">
        <v>6</v>
      </c>
      <c r="F119" s="1" t="s">
        <v>28</v>
      </c>
      <c r="G119" s="1">
        <v>39121303</v>
      </c>
      <c r="H119" s="1">
        <v>1</v>
      </c>
      <c r="I119" s="6">
        <v>706</v>
      </c>
      <c r="J119" s="22">
        <f t="shared" si="3"/>
        <v>705</v>
      </c>
      <c r="K119" s="38">
        <v>0.13270000000000001</v>
      </c>
      <c r="L119" s="39">
        <f t="shared" si="4"/>
        <v>93.553500000000014</v>
      </c>
      <c r="M119" s="40">
        <f t="shared" si="5"/>
        <v>611</v>
      </c>
    </row>
    <row r="120" spans="1:13" ht="51" customHeight="1" x14ac:dyDescent="0.25">
      <c r="A120" s="2">
        <v>121</v>
      </c>
      <c r="B120" s="2" t="s">
        <v>102</v>
      </c>
      <c r="C120" s="2" t="s">
        <v>103</v>
      </c>
      <c r="D120" s="2" t="s">
        <v>77</v>
      </c>
      <c r="E120" s="2" t="s">
        <v>6</v>
      </c>
      <c r="F120" s="1" t="s">
        <v>28</v>
      </c>
      <c r="G120" s="1">
        <v>39131714</v>
      </c>
      <c r="H120" s="1">
        <v>1</v>
      </c>
      <c r="I120" s="6">
        <v>918</v>
      </c>
      <c r="J120" s="22">
        <f t="shared" si="3"/>
        <v>917</v>
      </c>
      <c r="K120" s="38">
        <v>0.13270000000000001</v>
      </c>
      <c r="L120" s="39">
        <f t="shared" si="4"/>
        <v>121.68590000000002</v>
      </c>
      <c r="M120" s="40">
        <f t="shared" si="5"/>
        <v>795</v>
      </c>
    </row>
    <row r="121" spans="1:13" ht="50.25" customHeight="1" x14ac:dyDescent="0.25">
      <c r="A121" s="2">
        <v>122</v>
      </c>
      <c r="B121" s="2" t="s">
        <v>205</v>
      </c>
      <c r="C121" s="2" t="s">
        <v>206</v>
      </c>
      <c r="D121" s="2" t="s">
        <v>78</v>
      </c>
      <c r="E121" s="2" t="s">
        <v>6</v>
      </c>
      <c r="F121" s="1" t="s">
        <v>28</v>
      </c>
      <c r="G121" s="1">
        <v>39131714</v>
      </c>
      <c r="H121" s="1">
        <v>1</v>
      </c>
      <c r="I121" s="6">
        <v>36583</v>
      </c>
      <c r="J121" s="22">
        <f t="shared" si="3"/>
        <v>36582</v>
      </c>
      <c r="K121" s="38">
        <v>0.13270000000000001</v>
      </c>
      <c r="L121" s="39">
        <f t="shared" si="4"/>
        <v>4854.4314000000004</v>
      </c>
      <c r="M121" s="40">
        <f t="shared" si="5"/>
        <v>31728</v>
      </c>
    </row>
    <row r="122" spans="1:13" ht="82.5" customHeight="1" x14ac:dyDescent="0.25">
      <c r="A122" s="2">
        <v>123</v>
      </c>
      <c r="B122" s="2" t="s">
        <v>207</v>
      </c>
      <c r="C122" s="2" t="s">
        <v>208</v>
      </c>
      <c r="D122" s="2" t="s">
        <v>78</v>
      </c>
      <c r="E122" s="2" t="s">
        <v>6</v>
      </c>
      <c r="F122" s="1" t="s">
        <v>28</v>
      </c>
      <c r="G122" s="1">
        <v>39131714</v>
      </c>
      <c r="H122" s="1"/>
      <c r="I122" s="6">
        <v>189344</v>
      </c>
      <c r="J122" s="22">
        <f t="shared" si="3"/>
        <v>189343</v>
      </c>
      <c r="K122" s="38">
        <v>0.13270000000000001</v>
      </c>
      <c r="L122" s="39">
        <f t="shared" si="4"/>
        <v>25125.816100000004</v>
      </c>
      <c r="M122" s="40">
        <f t="shared" si="5"/>
        <v>164217</v>
      </c>
    </row>
    <row r="123" spans="1:13" ht="71.25" customHeight="1" x14ac:dyDescent="0.25">
      <c r="A123" s="2">
        <v>124</v>
      </c>
      <c r="B123" s="2" t="s">
        <v>40</v>
      </c>
      <c r="C123" s="2" t="s">
        <v>211</v>
      </c>
      <c r="D123" s="2" t="s">
        <v>78</v>
      </c>
      <c r="E123" s="2" t="s">
        <v>6</v>
      </c>
      <c r="F123" s="1" t="s">
        <v>28</v>
      </c>
      <c r="G123" s="1">
        <v>39121609</v>
      </c>
      <c r="H123" s="1"/>
      <c r="I123" s="6">
        <v>5820</v>
      </c>
      <c r="J123" s="22">
        <f t="shared" si="3"/>
        <v>5819</v>
      </c>
      <c r="K123" s="38">
        <v>0.13270000000000001</v>
      </c>
      <c r="L123" s="39">
        <f t="shared" si="4"/>
        <v>772.18130000000008</v>
      </c>
      <c r="M123" s="40">
        <f t="shared" si="5"/>
        <v>5047</v>
      </c>
    </row>
    <row r="124" spans="1:13" ht="51" customHeight="1" x14ac:dyDescent="0.25">
      <c r="A124" s="2">
        <v>125</v>
      </c>
      <c r="B124" s="2" t="s">
        <v>212</v>
      </c>
      <c r="C124" s="2" t="s">
        <v>229</v>
      </c>
      <c r="D124" s="2" t="s">
        <v>213</v>
      </c>
      <c r="E124" s="2" t="s">
        <v>6</v>
      </c>
      <c r="F124" s="1" t="s">
        <v>28</v>
      </c>
      <c r="G124" s="1">
        <v>39121300</v>
      </c>
      <c r="H124" s="1"/>
      <c r="I124" s="6">
        <v>35000</v>
      </c>
      <c r="J124" s="22">
        <f t="shared" si="3"/>
        <v>34999</v>
      </c>
      <c r="K124" s="38">
        <v>0.13270000000000001</v>
      </c>
      <c r="L124" s="39">
        <f t="shared" si="4"/>
        <v>4644.3673000000008</v>
      </c>
      <c r="M124" s="40">
        <f t="shared" si="5"/>
        <v>30355</v>
      </c>
    </row>
    <row r="125" spans="1:13" ht="102.75" customHeight="1" x14ac:dyDescent="0.25">
      <c r="A125" s="2">
        <v>126</v>
      </c>
      <c r="B125" s="2" t="s">
        <v>212</v>
      </c>
      <c r="C125" s="2" t="s">
        <v>214</v>
      </c>
      <c r="D125" s="2" t="s">
        <v>213</v>
      </c>
      <c r="E125" s="2" t="s">
        <v>6</v>
      </c>
      <c r="F125" s="1" t="s">
        <v>28</v>
      </c>
      <c r="G125" s="1">
        <v>39121110</v>
      </c>
      <c r="H125" s="1"/>
      <c r="I125" s="6">
        <v>152515</v>
      </c>
      <c r="J125" s="22">
        <f t="shared" si="3"/>
        <v>152514</v>
      </c>
      <c r="K125" s="38">
        <v>0.13270000000000001</v>
      </c>
      <c r="L125" s="39">
        <f t="shared" si="4"/>
        <v>20238.607800000002</v>
      </c>
      <c r="M125" s="40">
        <f t="shared" si="5"/>
        <v>132275</v>
      </c>
    </row>
    <row r="126" spans="1:13" ht="69" customHeight="1" x14ac:dyDescent="0.25">
      <c r="A126" s="2">
        <v>127</v>
      </c>
      <c r="B126" s="2" t="s">
        <v>212</v>
      </c>
      <c r="C126" s="2" t="s">
        <v>215</v>
      </c>
      <c r="D126" s="2" t="s">
        <v>213</v>
      </c>
      <c r="E126" s="2" t="s">
        <v>6</v>
      </c>
      <c r="F126" s="1" t="s">
        <v>28</v>
      </c>
      <c r="G126" s="1">
        <v>39121110</v>
      </c>
      <c r="H126" s="1"/>
      <c r="I126" s="6">
        <v>209195</v>
      </c>
      <c r="J126" s="22">
        <f t="shared" si="3"/>
        <v>209194</v>
      </c>
      <c r="K126" s="38">
        <v>0.13270000000000001</v>
      </c>
      <c r="L126" s="39">
        <f t="shared" si="4"/>
        <v>27760.043800000003</v>
      </c>
      <c r="M126" s="40">
        <f t="shared" si="5"/>
        <v>181434</v>
      </c>
    </row>
    <row r="127" spans="1:13" ht="138.75" customHeight="1" x14ac:dyDescent="0.25">
      <c r="A127" s="2">
        <v>128</v>
      </c>
      <c r="B127" s="2" t="s">
        <v>212</v>
      </c>
      <c r="C127" s="2" t="s">
        <v>216</v>
      </c>
      <c r="D127" s="2" t="s">
        <v>213</v>
      </c>
      <c r="E127" s="2" t="s">
        <v>6</v>
      </c>
      <c r="F127" s="1" t="s">
        <v>28</v>
      </c>
      <c r="G127" s="1">
        <v>39121110</v>
      </c>
      <c r="H127" s="1"/>
      <c r="I127" s="6">
        <v>154303</v>
      </c>
      <c r="J127" s="22">
        <f t="shared" si="3"/>
        <v>154302</v>
      </c>
      <c r="K127" s="38">
        <v>0.13270000000000001</v>
      </c>
      <c r="L127" s="39">
        <f t="shared" si="4"/>
        <v>20475.875400000001</v>
      </c>
      <c r="M127" s="40">
        <f t="shared" si="5"/>
        <v>133826</v>
      </c>
    </row>
    <row r="128" spans="1:13" ht="82.5" customHeight="1" x14ac:dyDescent="0.25">
      <c r="A128" s="2">
        <v>129</v>
      </c>
      <c r="B128" s="2" t="s">
        <v>212</v>
      </c>
      <c r="C128" s="2" t="s">
        <v>217</v>
      </c>
      <c r="D128" s="2" t="s">
        <v>213</v>
      </c>
      <c r="E128" s="2" t="s">
        <v>6</v>
      </c>
      <c r="F128" s="1" t="s">
        <v>28</v>
      </c>
      <c r="G128" s="1">
        <v>39121110</v>
      </c>
      <c r="H128" s="1"/>
      <c r="I128" s="6">
        <v>88116</v>
      </c>
      <c r="J128" s="22">
        <f t="shared" si="3"/>
        <v>88115</v>
      </c>
      <c r="K128" s="38">
        <v>0.13270000000000001</v>
      </c>
      <c r="L128" s="39">
        <f t="shared" si="4"/>
        <v>11692.860500000001</v>
      </c>
      <c r="M128" s="40">
        <f t="shared" si="5"/>
        <v>76422</v>
      </c>
    </row>
    <row r="129" spans="1:13" ht="147.75" customHeight="1" x14ac:dyDescent="0.25">
      <c r="A129" s="2">
        <v>130</v>
      </c>
      <c r="B129" s="2" t="s">
        <v>212</v>
      </c>
      <c r="C129" s="2" t="s">
        <v>218</v>
      </c>
      <c r="D129" s="2" t="s">
        <v>213</v>
      </c>
      <c r="E129" s="2" t="s">
        <v>6</v>
      </c>
      <c r="F129" s="1" t="s">
        <v>28</v>
      </c>
      <c r="G129" s="1">
        <v>39121300</v>
      </c>
      <c r="H129" s="1"/>
      <c r="I129" s="6">
        <v>122045</v>
      </c>
      <c r="J129" s="22">
        <f t="shared" si="3"/>
        <v>122044</v>
      </c>
      <c r="K129" s="38">
        <v>0.13270000000000001</v>
      </c>
      <c r="L129" s="39">
        <f t="shared" si="4"/>
        <v>16195.238800000001</v>
      </c>
      <c r="M129" s="40">
        <f t="shared" si="5"/>
        <v>105849</v>
      </c>
    </row>
    <row r="130" spans="1:13" ht="92.25" customHeight="1" x14ac:dyDescent="0.25">
      <c r="A130" s="2">
        <v>131</v>
      </c>
      <c r="B130" s="2" t="s">
        <v>219</v>
      </c>
      <c r="C130" s="2" t="s">
        <v>220</v>
      </c>
      <c r="D130" s="2" t="s">
        <v>213</v>
      </c>
      <c r="E130" s="2" t="s">
        <v>6</v>
      </c>
      <c r="F130" s="1" t="s">
        <v>28</v>
      </c>
      <c r="G130" s="1">
        <v>39121700</v>
      </c>
      <c r="H130" s="1"/>
      <c r="I130" s="6">
        <v>66110</v>
      </c>
      <c r="J130" s="22">
        <f t="shared" si="3"/>
        <v>66109</v>
      </c>
      <c r="K130" s="38">
        <v>0.13270000000000001</v>
      </c>
      <c r="L130" s="39">
        <f t="shared" si="4"/>
        <v>8772.6643000000004</v>
      </c>
      <c r="M130" s="40">
        <f t="shared" si="5"/>
        <v>57336</v>
      </c>
    </row>
    <row r="131" spans="1:13" ht="101.25" customHeight="1" x14ac:dyDescent="0.25">
      <c r="A131" s="2">
        <v>132</v>
      </c>
      <c r="B131" s="2" t="s">
        <v>221</v>
      </c>
      <c r="C131" s="2" t="s">
        <v>222</v>
      </c>
      <c r="D131" s="2" t="s">
        <v>213</v>
      </c>
      <c r="E131" s="2" t="s">
        <v>6</v>
      </c>
      <c r="F131" s="1" t="s">
        <v>28</v>
      </c>
      <c r="G131" s="1">
        <v>39121700</v>
      </c>
      <c r="H131" s="1"/>
      <c r="I131" s="6">
        <v>65351</v>
      </c>
      <c r="J131" s="22">
        <f t="shared" si="3"/>
        <v>65350</v>
      </c>
      <c r="K131" s="38">
        <v>0.13270000000000001</v>
      </c>
      <c r="L131" s="39">
        <f t="shared" si="4"/>
        <v>8671.9450000000015</v>
      </c>
      <c r="M131" s="40">
        <f t="shared" si="5"/>
        <v>56678</v>
      </c>
    </row>
    <row r="132" spans="1:13" ht="111" customHeight="1" x14ac:dyDescent="0.25">
      <c r="A132" s="2">
        <v>133</v>
      </c>
      <c r="B132" s="2" t="s">
        <v>223</v>
      </c>
      <c r="C132" s="2" t="s">
        <v>224</v>
      </c>
      <c r="D132" s="2" t="s">
        <v>213</v>
      </c>
      <c r="E132" s="2" t="s">
        <v>6</v>
      </c>
      <c r="F132" s="1" t="s">
        <v>28</v>
      </c>
      <c r="G132" s="1">
        <v>39121700</v>
      </c>
      <c r="H132" s="1"/>
      <c r="I132" s="6">
        <v>143743</v>
      </c>
      <c r="J132" s="22">
        <f t="shared" si="3"/>
        <v>143742</v>
      </c>
      <c r="K132" s="38">
        <v>0.13270000000000001</v>
      </c>
      <c r="L132" s="39">
        <f>J132*K132</f>
        <v>19074.563400000003</v>
      </c>
      <c r="M132" s="40">
        <f>ROUND((J132-L132),0)</f>
        <v>124667</v>
      </c>
    </row>
    <row r="136" spans="1:13" ht="36" customHeight="1" x14ac:dyDescent="0.25">
      <c r="A136" s="4"/>
      <c r="B136" s="5"/>
      <c r="C136" s="5"/>
      <c r="D136" s="3"/>
      <c r="E136" s="3"/>
      <c r="F136" s="3"/>
      <c r="G136" s="4"/>
      <c r="H136" s="4"/>
      <c r="I136" s="13"/>
    </row>
    <row r="137" spans="1:13" x14ac:dyDescent="0.25">
      <c r="A137" s="8"/>
      <c r="C137" s="5"/>
      <c r="D137" s="5"/>
      <c r="E137" s="5"/>
      <c r="F137" s="3"/>
      <c r="G137" s="11"/>
      <c r="H137" s="4"/>
    </row>
    <row r="138" spans="1:13" x14ac:dyDescent="0.25">
      <c r="A138" s="9"/>
      <c r="B138" s="7"/>
      <c r="C138" s="5"/>
      <c r="D138" s="5"/>
      <c r="E138" s="5"/>
      <c r="F138" s="3"/>
      <c r="G138" s="11"/>
      <c r="H138" s="4"/>
    </row>
    <row r="139" spans="1:13" ht="98.25" customHeight="1" x14ac:dyDescent="0.25">
      <c r="A139" s="8"/>
      <c r="B139" s="5"/>
    </row>
    <row r="140" spans="1:13" x14ac:dyDescent="0.25">
      <c r="A140" s="8"/>
    </row>
  </sheetData>
  <autoFilter ref="A5:K5" xr:uid="{00000000-0001-0000-0000-000000000000}"/>
  <mergeCells count="5">
    <mergeCell ref="J3:J4"/>
    <mergeCell ref="A2:H2"/>
    <mergeCell ref="A3:H4"/>
    <mergeCell ref="I3:I4"/>
    <mergeCell ref="K4:M4"/>
  </mergeCells>
  <phoneticPr fontId="4" type="noConversion"/>
  <pageMargins left="0.25" right="0.25" top="0.75" bottom="0.75" header="0.3" footer="0.3"/>
  <pageSetup scale="2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Johana Rincon Tarazona</dc:creator>
  <cp:lastModifiedBy>Kelly Johana Rincon Tarazona</cp:lastModifiedBy>
  <cp:lastPrinted>2026-04-07T21:46:46Z</cp:lastPrinted>
  <dcterms:created xsi:type="dcterms:W3CDTF">2024-04-24T22:30:39Z</dcterms:created>
  <dcterms:modified xsi:type="dcterms:W3CDTF">2026-06-04T20:58:38Z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2024-04-24T22:50:12Z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c838f9fb-075e-45a5-9052-841980704b12</vt:lpwstr>
  </property>
  <property fmtid="{D5CDD505-2E9C-101B-9397-08002B2CF9AE}" pid="8" name="MSIP_Label_fc111285-cafa-4fc9-8a9a-bd902089b24f_ContentBits">
    <vt:lpwstr>0</vt:lpwstr>
  </property>
</Properties>
</file>