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YEINI BLANCO MENDOZA\OneDrive\Documents\DOCUMENTOS 2026\MINIMA CAPTADORES\documentos orfeo\"/>
    </mc:Choice>
  </mc:AlternateContent>
  <xr:revisionPtr revIDLastSave="0" documentId="8_{E99AFDAA-6F8A-4BBB-B1D5-FE26DA6B33B5}" xr6:coauthVersionLast="47" xr6:coauthVersionMax="47" xr10:uidLastSave="{00000000-0000-0000-0000-000000000000}"/>
  <bookViews>
    <workbookView xWindow="-120" yWindow="-120" windowWidth="19440" windowHeight="10320" activeTab="3" xr2:uid="{00000000-000D-0000-FFFF-FFFF00000000}"/>
  </bookViews>
  <sheets>
    <sheet name="SIN DEPURAR" sheetId="1" r:id="rId1"/>
    <sheet name="depurado 1" sheetId="2" r:id="rId2"/>
    <sheet name="depurado 2" sheetId="3" r:id="rId3"/>
    <sheet name="DEFINITIVO" sheetId="4" r:id="rId4"/>
    <sheet name="PROPUESTA 2" sheetId="5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Ob6UyQuwK89Zx6BuQ6yDZXTZ3JUc3N0OrPXhhO61eeg="/>
    </ext>
  </extLst>
</workbook>
</file>

<file path=xl/calcChain.xml><?xml version="1.0" encoding="utf-8"?>
<calcChain xmlns="http://schemas.openxmlformats.org/spreadsheetml/2006/main">
  <c r="G15" i="5" l="1"/>
  <c r="F15" i="5"/>
  <c r="E15" i="5"/>
  <c r="E17" i="5" s="1"/>
  <c r="E2" i="5" s="1"/>
  <c r="D15" i="5"/>
  <c r="D17" i="5" s="1"/>
  <c r="D2" i="5" s="1"/>
  <c r="G9" i="5"/>
  <c r="G17" i="5" s="1"/>
  <c r="G2" i="5" s="1"/>
  <c r="F9" i="5"/>
  <c r="F17" i="5" s="1"/>
  <c r="F2" i="5" s="1"/>
  <c r="E15" i="4"/>
  <c r="D15" i="4"/>
  <c r="D17" i="4" s="1"/>
  <c r="D2" i="4" s="1"/>
  <c r="K12" i="4"/>
  <c r="K13" i="4" s="1"/>
  <c r="E9" i="4"/>
  <c r="E17" i="4" s="1"/>
  <c r="E2" i="4" s="1"/>
  <c r="G15" i="3"/>
  <c r="F15" i="3"/>
  <c r="E15" i="3"/>
  <c r="E17" i="3" s="1"/>
  <c r="D15" i="3"/>
  <c r="D17" i="3" s="1"/>
  <c r="D2" i="3" s="1"/>
  <c r="N12" i="3"/>
  <c r="N13" i="3" s="1"/>
  <c r="G9" i="3"/>
  <c r="G17" i="3" s="1"/>
  <c r="F9" i="3"/>
  <c r="F17" i="3" s="1"/>
  <c r="F2" i="3" s="1"/>
  <c r="G15" i="2"/>
  <c r="F15" i="2"/>
  <c r="E15" i="2"/>
  <c r="E17" i="2" s="1"/>
  <c r="D15" i="2"/>
  <c r="D17" i="2" s="1"/>
  <c r="D2" i="2" s="1"/>
  <c r="G9" i="2"/>
  <c r="G17" i="2" s="1"/>
  <c r="G2" i="2" s="1"/>
  <c r="F9" i="2"/>
  <c r="F17" i="2" s="1"/>
  <c r="F2" i="2" s="1"/>
  <c r="G15" i="1"/>
  <c r="F15" i="1"/>
  <c r="E15" i="1"/>
  <c r="E17" i="1" s="1"/>
  <c r="E2" i="1" s="1"/>
  <c r="D11" i="1"/>
  <c r="D15" i="1" s="1"/>
  <c r="D17" i="1" s="1"/>
  <c r="D2" i="1" s="1"/>
  <c r="G9" i="1"/>
  <c r="G17" i="1" s="1"/>
  <c r="G2" i="1" s="1"/>
  <c r="F9" i="1"/>
  <c r="F17" i="1" s="1"/>
  <c r="F2" i="1" s="1"/>
  <c r="I2" i="4" l="1"/>
  <c r="J2" i="4" s="1"/>
  <c r="H6" i="4" s="1"/>
  <c r="O2" i="4"/>
  <c r="G2" i="4"/>
  <c r="M2" i="4"/>
  <c r="N2" i="4" s="1"/>
  <c r="K2" i="4"/>
  <c r="L2" i="4" s="1"/>
  <c r="P2" i="3"/>
  <c r="Q2" i="3" s="1"/>
  <c r="N2" i="3"/>
  <c r="O2" i="3" s="1"/>
  <c r="L2" i="3"/>
  <c r="M2" i="3" s="1"/>
  <c r="K6" i="3" s="1"/>
  <c r="R2" i="3"/>
  <c r="J2" i="3"/>
  <c r="L2" i="2"/>
  <c r="M2" i="2" s="1"/>
  <c r="R2" i="2"/>
  <c r="J2" i="2"/>
  <c r="P2" i="2"/>
  <c r="Q2" i="2" s="1"/>
  <c r="N2" i="2"/>
  <c r="O2" i="2" s="1"/>
  <c r="O2" i="5"/>
  <c r="P2" i="5" s="1"/>
  <c r="M2" i="5"/>
  <c r="N2" i="5" s="1"/>
  <c r="K2" i="5"/>
  <c r="L2" i="5" s="1"/>
  <c r="Q2" i="5"/>
  <c r="I2" i="5"/>
  <c r="J2" i="5" s="1"/>
  <c r="J6" i="5" s="1"/>
  <c r="L2" i="1"/>
  <c r="M2" i="1" s="1"/>
  <c r="R2" i="1"/>
  <c r="J2" i="1"/>
  <c r="P2" i="1"/>
  <c r="Q2" i="1" s="1"/>
  <c r="N2" i="1"/>
  <c r="O2" i="1" s="1"/>
  <c r="K2" i="2" l="1"/>
  <c r="K6" i="2" s="1"/>
  <c r="AF2" i="2"/>
  <c r="AE2" i="2"/>
  <c r="K2" i="1"/>
  <c r="K6" i="1" s="1"/>
  <c r="AF2" i="1"/>
  <c r="AE2" i="1"/>
  <c r="AB2" i="1"/>
  <c r="AC2" i="1" s="1"/>
  <c r="AD2" i="1" s="1"/>
  <c r="S2" i="1"/>
  <c r="T2" i="1" s="1"/>
  <c r="U2" i="1" s="1"/>
  <c r="V2" i="1"/>
  <c r="W2" i="1" s="1"/>
  <c r="X2" i="1" s="1"/>
  <c r="Y2" i="1"/>
  <c r="Z2" i="1" s="1"/>
  <c r="AA2" i="1" s="1"/>
  <c r="X2" i="5"/>
  <c r="Y2" i="5" s="1"/>
  <c r="Z2" i="5" s="1"/>
  <c r="U2" i="5"/>
  <c r="V2" i="5" s="1"/>
  <c r="W2" i="5" s="1"/>
  <c r="AA2" i="5"/>
  <c r="AB2" i="5" s="1"/>
  <c r="AC2" i="5" s="1"/>
  <c r="R2" i="5"/>
  <c r="S2" i="5" s="1"/>
  <c r="T2" i="5" s="1"/>
  <c r="H2" i="4"/>
  <c r="AC2" i="4"/>
  <c r="AB2" i="4"/>
  <c r="AB2" i="2"/>
  <c r="AC2" i="2" s="1"/>
  <c r="AD2" i="2" s="1"/>
  <c r="S2" i="2"/>
  <c r="T2" i="2" s="1"/>
  <c r="U2" i="2" s="1"/>
  <c r="Y2" i="2"/>
  <c r="Z2" i="2" s="1"/>
  <c r="AA2" i="2" s="1"/>
  <c r="V2" i="2"/>
  <c r="W2" i="2" s="1"/>
  <c r="X2" i="2" s="1"/>
  <c r="AF2" i="3"/>
  <c r="AE2" i="3"/>
  <c r="K2" i="3"/>
  <c r="Y2" i="4"/>
  <c r="Z2" i="4" s="1"/>
  <c r="AA2" i="4" s="1"/>
  <c r="P2" i="4"/>
  <c r="Q2" i="4" s="1"/>
  <c r="R2" i="4" s="1"/>
  <c r="S2" i="4"/>
  <c r="T2" i="4" s="1"/>
  <c r="U2" i="4" s="1"/>
  <c r="V2" i="4"/>
  <c r="W2" i="4" s="1"/>
  <c r="X2" i="4" s="1"/>
  <c r="Y2" i="3"/>
  <c r="Z2" i="3" s="1"/>
  <c r="AA2" i="3" s="1"/>
  <c r="V2" i="3"/>
  <c r="W2" i="3" s="1"/>
  <c r="X2" i="3" s="1"/>
  <c r="AB2" i="3"/>
  <c r="AC2" i="3" s="1"/>
  <c r="AD2" i="3" s="1"/>
  <c r="S2" i="3"/>
  <c r="T2" i="3" s="1"/>
  <c r="U2" i="3" s="1"/>
</calcChain>
</file>

<file path=xl/sharedStrings.xml><?xml version="1.0" encoding="utf-8"?>
<sst xmlns="http://schemas.openxmlformats.org/spreadsheetml/2006/main" count="267" uniqueCount="53">
  <si>
    <t>ITEM</t>
  </si>
  <si>
    <t>DESCRIPCIÓN</t>
  </si>
  <si>
    <t>CANTIDAD TOTAL</t>
  </si>
  <si>
    <t>DIRECCIÓN DE TRÁNSITO DE BUCARAMANGA</t>
  </si>
  <si>
    <t>SDM - 2020</t>
  </si>
  <si>
    <t>POPAYAN</t>
  </si>
  <si>
    <t>SDA</t>
  </si>
  <si>
    <t>COTIZACION 1
IVA INCLUIDO
TECMMAS</t>
  </si>
  <si>
    <t>COTIZACION 2
IVA INCLUIDO
SOLUMEK</t>
  </si>
  <si>
    <t>PROMEDIO
(VALOR UNITARIO INCLUIDO IVA)</t>
  </si>
  <si>
    <t>PRESUPUESTO CON PROMEDIO</t>
  </si>
  <si>
    <t>MEDIA GEOMÉTRICA
(VALOR UNITARIO INCLUIDO IVA)</t>
  </si>
  <si>
    <t>PRESUPUESTO CON MEDIA GEOMETRICA</t>
  </si>
  <si>
    <t>MEDIA ARMÓNICA
(VALOR UNITARIO INCLUIDO IVA)</t>
  </si>
  <si>
    <t>PRESUPUESTO CON MEDIA ARMONICA</t>
  </si>
  <si>
    <t>MEDIANA
(VALOR UNITARIO INCLUIDO IVA)</t>
  </si>
  <si>
    <t>PRESUPUESTO CON MEDIANA</t>
  </si>
  <si>
    <t>DESVIACION ESTÁNDAR</t>
  </si>
  <si>
    <t>COEF DE VARIACIÓN</t>
  </si>
  <si>
    <t>MARGEN DE CONFIABILIDAD</t>
  </si>
  <si>
    <t>NIVEL DE CONFIABILIDAD</t>
  </si>
  <si>
    <t>PISO</t>
  </si>
  <si>
    <t>TECHO</t>
  </si>
  <si>
    <t>1</t>
  </si>
  <si>
    <t>CAPTADOR</t>
  </si>
  <si>
    <t>SALARIO MÍNIMO</t>
  </si>
  <si>
    <t>SALARIOS PROCESO</t>
  </si>
  <si>
    <t>IPC NOV 2023</t>
  </si>
  <si>
    <t>IPC DIC 2020</t>
  </si>
  <si>
    <t>IPC MAY 2025</t>
  </si>
  <si>
    <t>IPC ENE 2018</t>
  </si>
  <si>
    <t>IPC MAR 2026</t>
  </si>
  <si>
    <t xml:space="preserve">FACTOR </t>
  </si>
  <si>
    <t xml:space="preserve">VALOR 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</si>
  <si>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</si>
  <si>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</si>
  <si>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</si>
  <si>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</si>
  <si>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</si>
  <si>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</si>
  <si>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</si>
  <si>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</si>
  <si>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</si>
  <si>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</si>
  <si>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</si>
  <si>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</si>
  <si>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</si>
  <si>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DIRECCIÓN DE TRÁSNSITO DE BUCARAMANGA</t>
  </si>
  <si>
    <t>IPC FEB 2025</t>
  </si>
  <si>
    <t>IPC FEB 2026</t>
  </si>
  <si>
    <t>PRECIO UNITARIO CON IVA</t>
  </si>
  <si>
    <t>PRECIO TOTAL CON 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</si>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</sst>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\ #,##0;[Red]\-&quot;$&quot;\ #,##0"/>
    <numFmt numFmtId="165" formatCode="_-&quot;$&quot;\ * #,##0_-;\-&quot;$&quot;\ * #,##0_-;_-&quot;$&quot;\ * &quot;-&quot;??_-;_-@"/>
    <numFmt numFmtId="166" formatCode="_-* #,##0.00_-;\-* #,##0.00_-;_-* &quot;-&quot;??.00_-;_-@"/>
    <numFmt numFmtId="167" formatCode="_-* #,##0_-;\-* #,##0_-;_-* &quot;-&quot;??_-;_-@"/>
    <numFmt numFmtId="168" formatCode="d\ mmm\ yyyy"/>
    <numFmt numFmtId="169" formatCode="0.0"/>
  </numFmts>
  <fonts count="12" x14ac:knownFonts="1">
    <font>
      <sz val="10"/>
      <color rgb="FF000000"/>
      <name val="Arial"/>
      <scheme val="minor"/>
    </font>
    <font>
      <b/>
      <sz val="11"/>
      <color theme="1"/>
      <name val="Arial Narrow"/>
    </font>
    <font>
      <sz val="11"/>
      <color theme="1"/>
      <name val="Arial Narrow"/>
    </font>
    <font>
      <sz val="11"/>
      <color rgb="FF9C0006"/>
      <name val="Arial Narrow"/>
    </font>
    <font>
      <sz val="11"/>
      <color rgb="FF000000"/>
      <name val="Arial Narrow"/>
    </font>
    <font>
      <sz val="9"/>
      <color theme="1"/>
      <name val="Arial Narrow"/>
    </font>
    <font>
      <b/>
      <sz val="9"/>
      <color theme="1"/>
      <name val="Quattrocento Sans"/>
    </font>
    <font>
      <sz val="9"/>
      <color theme="1"/>
      <name val="Quattrocento Sans"/>
    </font>
    <font>
      <sz val="10"/>
      <color theme="1"/>
      <name val="Arial"/>
    </font>
    <font>
      <sz val="10"/>
      <color rgb="FF000000"/>
      <name val="Calibri"/>
    </font>
    <font>
      <b/>
      <sz val="10"/>
      <color rgb="FF000000"/>
      <name val="Calibri"/>
    </font>
    <font>
      <sz val="10"/>
      <name val="Arial"/>
    </font>
  </fonts>
  <fills count="18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92D050"/>
        <bgColor rgb="FF92D050"/>
      </patternFill>
    </fill>
    <fill>
      <patternFill patternType="solid">
        <fgColor rgb="FF9CC2E5"/>
        <bgColor rgb="FF9CC2E5"/>
      </patternFill>
    </fill>
    <fill>
      <patternFill patternType="solid">
        <fgColor rgb="FFF4B083"/>
        <bgColor rgb="FFF4B083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8EAADB"/>
        <bgColor rgb="FF8EAADB"/>
      </patternFill>
    </fill>
    <fill>
      <patternFill patternType="solid">
        <fgColor rgb="FF70AD47"/>
        <bgColor rgb="FF70AD47"/>
      </patternFill>
    </fill>
    <fill>
      <patternFill patternType="solid">
        <fgColor rgb="FFE6B8AF"/>
        <bgColor rgb="FFE6B8AF"/>
      </patternFill>
    </fill>
    <fill>
      <patternFill patternType="solid">
        <fgColor rgb="FFEA9999"/>
        <bgColor rgb="FFEA9999"/>
      </patternFill>
    </fill>
    <fill>
      <patternFill patternType="solid">
        <fgColor rgb="FFF4CCCC"/>
        <bgColor rgb="FFF4CCCC"/>
      </patternFill>
    </fill>
    <fill>
      <patternFill patternType="solid">
        <fgColor rgb="FFF2F2F2"/>
        <bgColor rgb="FFF2F2F2"/>
      </patternFill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textRotation="90" wrapText="1"/>
    </xf>
    <xf numFmtId="0" fontId="1" fillId="9" borderId="1" xfId="0" applyFont="1" applyFill="1" applyBorder="1" applyAlignment="1">
      <alignment horizontal="center" vertical="center" textRotation="90" wrapText="1"/>
    </xf>
    <xf numFmtId="0" fontId="1" fillId="7" borderId="1" xfId="0" applyFont="1" applyFill="1" applyBorder="1" applyAlignment="1">
      <alignment horizontal="center" vertical="center" textRotation="90" wrapText="1"/>
    </xf>
    <xf numFmtId="0" fontId="1" fillId="5" borderId="1" xfId="0" applyFont="1" applyFill="1" applyBorder="1" applyAlignment="1">
      <alignment horizontal="center" vertical="center" textRotation="90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3" fontId="2" fillId="0" borderId="2" xfId="0" applyNumberFormat="1" applyFont="1" applyBorder="1" applyAlignment="1">
      <alignment horizontal="center" wrapText="1"/>
    </xf>
    <xf numFmtId="165" fontId="2" fillId="0" borderId="1" xfId="0" applyNumberFormat="1" applyFont="1" applyBorder="1" applyAlignment="1">
      <alignment horizontal="center" wrapText="1"/>
    </xf>
    <xf numFmtId="165" fontId="2" fillId="10" borderId="1" xfId="0" applyNumberFormat="1" applyFont="1" applyFill="1" applyBorder="1" applyAlignment="1">
      <alignment horizontal="center" wrapText="1"/>
    </xf>
    <xf numFmtId="165" fontId="2" fillId="3" borderId="1" xfId="0" applyNumberFormat="1" applyFont="1" applyFill="1" applyBorder="1" applyAlignment="1">
      <alignment horizontal="right"/>
    </xf>
    <xf numFmtId="164" fontId="2" fillId="4" borderId="1" xfId="0" applyNumberFormat="1" applyFont="1" applyFill="1" applyBorder="1" applyAlignment="1">
      <alignment horizontal="right"/>
    </xf>
    <xf numFmtId="164" fontId="2" fillId="5" borderId="1" xfId="0" applyNumberFormat="1" applyFont="1" applyFill="1" applyBorder="1" applyAlignment="1">
      <alignment horizontal="right"/>
    </xf>
    <xf numFmtId="165" fontId="2" fillId="6" borderId="1" xfId="0" applyNumberFormat="1" applyFont="1" applyFill="1" applyBorder="1" applyAlignment="1">
      <alignment horizontal="right"/>
    </xf>
    <xf numFmtId="164" fontId="2" fillId="6" borderId="1" xfId="0" applyNumberFormat="1" applyFont="1" applyFill="1" applyBorder="1" applyAlignment="1">
      <alignment horizontal="right"/>
    </xf>
    <xf numFmtId="164" fontId="2" fillId="7" borderId="1" xfId="0" applyNumberFormat="1" applyFont="1" applyFill="1" applyBorder="1" applyAlignment="1">
      <alignment horizontal="right"/>
    </xf>
    <xf numFmtId="166" fontId="2" fillId="0" borderId="1" xfId="0" applyNumberFormat="1" applyFont="1" applyBorder="1" applyAlignment="1">
      <alignment horizontal="center"/>
    </xf>
    <xf numFmtId="167" fontId="3" fillId="11" borderId="1" xfId="0" applyNumberFormat="1" applyFont="1" applyFill="1" applyBorder="1" applyAlignment="1">
      <alignment horizontal="center"/>
    </xf>
    <xf numFmtId="167" fontId="4" fillId="12" borderId="1" xfId="0" applyNumberFormat="1" applyFont="1" applyFill="1" applyBorder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168" fontId="2" fillId="0" borderId="1" xfId="0" applyNumberFormat="1" applyFont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69" fontId="7" fillId="0" borderId="7" xfId="0" applyNumberFormat="1" applyFont="1" applyBorder="1"/>
    <xf numFmtId="2" fontId="7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9" fontId="7" fillId="13" borderId="9" xfId="0" applyNumberFormat="1" applyFont="1" applyFill="1" applyBorder="1"/>
    <xf numFmtId="2" fontId="7" fillId="13" borderId="10" xfId="0" applyNumberFormat="1" applyFont="1" applyFill="1" applyBorder="1" applyAlignment="1">
      <alignment horizontal="center"/>
    </xf>
    <xf numFmtId="4" fontId="7" fillId="13" borderId="10" xfId="0" applyNumberFormat="1" applyFont="1" applyFill="1" applyBorder="1" applyAlignment="1">
      <alignment horizontal="center"/>
    </xf>
    <xf numFmtId="4" fontId="7" fillId="13" borderId="11" xfId="0" applyNumberFormat="1" applyFont="1" applyFill="1" applyBorder="1" applyAlignment="1">
      <alignment horizontal="center"/>
    </xf>
    <xf numFmtId="2" fontId="7" fillId="0" borderId="0" xfId="0" applyNumberFormat="1" applyFont="1" applyAlignment="1">
      <alignment horizontal="center"/>
    </xf>
    <xf numFmtId="0" fontId="8" fillId="0" borderId="12" xfId="0" applyFont="1" applyBorder="1"/>
    <xf numFmtId="2" fontId="8" fillId="13" borderId="11" xfId="0" applyNumberFormat="1" applyFont="1" applyFill="1" applyBorder="1"/>
    <xf numFmtId="2" fontId="8" fillId="0" borderId="12" xfId="0" applyNumberFormat="1" applyFont="1" applyBorder="1"/>
    <xf numFmtId="2" fontId="7" fillId="7" borderId="0" xfId="0" applyNumberFormat="1" applyFont="1" applyFill="1" applyAlignment="1">
      <alignment horizontal="center"/>
    </xf>
    <xf numFmtId="169" fontId="7" fillId="13" borderId="13" xfId="0" applyNumberFormat="1" applyFont="1" applyFill="1" applyBorder="1"/>
    <xf numFmtId="2" fontId="7" fillId="13" borderId="14" xfId="0" applyNumberFormat="1" applyFont="1" applyFill="1" applyBorder="1" applyAlignment="1">
      <alignment horizontal="center"/>
    </xf>
    <xf numFmtId="0" fontId="8" fillId="13" borderId="15" xfId="0" applyFont="1" applyFill="1" applyBorder="1"/>
    <xf numFmtId="165" fontId="2" fillId="14" borderId="1" xfId="0" applyNumberFormat="1" applyFont="1" applyFill="1" applyBorder="1" applyAlignment="1">
      <alignment horizontal="center" wrapText="1"/>
    </xf>
    <xf numFmtId="167" fontId="2" fillId="15" borderId="1" xfId="0" applyNumberFormat="1" applyFont="1" applyFill="1" applyBorder="1" applyAlignment="1">
      <alignment horizontal="center"/>
    </xf>
    <xf numFmtId="167" fontId="2" fillId="16" borderId="1" xfId="0" applyNumberFormat="1" applyFont="1" applyFill="1" applyBorder="1" applyAlignment="1">
      <alignment horizontal="center"/>
    </xf>
    <xf numFmtId="167" fontId="4" fillId="15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center"/>
    </xf>
    <xf numFmtId="0" fontId="9" fillId="17" borderId="1" xfId="0" applyFont="1" applyFill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8" fillId="0" borderId="0" xfId="0" applyFont="1"/>
    <xf numFmtId="2" fontId="2" fillId="0" borderId="1" xfId="0" applyNumberFormat="1" applyFont="1" applyBorder="1"/>
    <xf numFmtId="0" fontId="10" fillId="0" borderId="2" xfId="0" applyFont="1" applyBorder="1" applyAlignment="1">
      <alignment horizontal="center" wrapText="1"/>
    </xf>
    <xf numFmtId="0" fontId="11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F870"/>
  <sheetViews>
    <sheetView workbookViewId="0"/>
  </sheetViews>
  <sheetFormatPr baseColWidth="10" defaultColWidth="12.5703125" defaultRowHeight="15" customHeight="1" x14ac:dyDescent="0.2"/>
  <cols>
    <col min="1" max="1" width="7.140625" customWidth="1"/>
    <col min="2" max="2" width="17" customWidth="1"/>
    <col min="4" max="9" width="18.42578125" customWidth="1"/>
    <col min="10" max="10" width="18.140625" customWidth="1"/>
    <col min="11" max="11" width="13.7109375" customWidth="1"/>
  </cols>
  <sheetData>
    <row r="1" spans="1:32" ht="99.75" customHeight="1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5" t="s">
        <v>13</v>
      </c>
      <c r="O1" s="5" t="s">
        <v>14</v>
      </c>
      <c r="P1" s="6" t="s">
        <v>15</v>
      </c>
      <c r="Q1" s="6" t="s">
        <v>16</v>
      </c>
      <c r="R1" s="7" t="s">
        <v>17</v>
      </c>
      <c r="S1" s="8" t="s">
        <v>18</v>
      </c>
      <c r="T1" s="8" t="s">
        <v>19</v>
      </c>
      <c r="U1" s="8" t="s">
        <v>20</v>
      </c>
      <c r="V1" s="9" t="s">
        <v>18</v>
      </c>
      <c r="W1" s="9" t="s">
        <v>19</v>
      </c>
      <c r="X1" s="9" t="s">
        <v>20</v>
      </c>
      <c r="Y1" s="10" t="s">
        <v>18</v>
      </c>
      <c r="Z1" s="10" t="s">
        <v>19</v>
      </c>
      <c r="AA1" s="10" t="s">
        <v>20</v>
      </c>
      <c r="AB1" s="11" t="s">
        <v>18</v>
      </c>
      <c r="AC1" s="11" t="s">
        <v>19</v>
      </c>
      <c r="AD1" s="11" t="s">
        <v>20</v>
      </c>
      <c r="AE1" s="11" t="s">
        <v>21</v>
      </c>
      <c r="AF1" s="11" t="s">
        <v>22</v>
      </c>
    </row>
    <row r="2" spans="1:32" ht="15.75" customHeight="1" x14ac:dyDescent="0.3">
      <c r="A2" s="12" t="s">
        <v>23</v>
      </c>
      <c r="B2" s="13" t="s">
        <v>24</v>
      </c>
      <c r="C2" s="14">
        <v>7</v>
      </c>
      <c r="D2" s="15">
        <f t="shared" ref="D2:G2" si="0">D17</f>
        <v>12301627.821139397</v>
      </c>
      <c r="E2" s="16">
        <f t="shared" si="0"/>
        <v>12874123.041019656</v>
      </c>
      <c r="F2" s="15">
        <f t="shared" si="0"/>
        <v>7744498.7584920749</v>
      </c>
      <c r="G2" s="15">
        <f t="shared" si="0"/>
        <v>7627200.581876344</v>
      </c>
      <c r="H2" s="16">
        <v>7139999</v>
      </c>
      <c r="I2" s="15">
        <v>12035660</v>
      </c>
      <c r="J2" s="17">
        <f>ROUND((AVERAGE(D2:I2)),0)</f>
        <v>9953852</v>
      </c>
      <c r="K2" s="17">
        <f>ROUND(C2*J2,0)</f>
        <v>69676964</v>
      </c>
      <c r="L2" s="18">
        <f>ROUND(GEOMEAN(D2:I2),0)</f>
        <v>9642755</v>
      </c>
      <c r="M2" s="18">
        <f>+L2*C2</f>
        <v>67499285</v>
      </c>
      <c r="N2" s="19">
        <f>ROUND(HARMEAN(D2:I2),0)</f>
        <v>9340828</v>
      </c>
      <c r="O2" s="19">
        <f>+N2*C2</f>
        <v>65385796</v>
      </c>
      <c r="P2" s="20">
        <f>ROUND(MEDIAN(D2:I2),0)</f>
        <v>9890079</v>
      </c>
      <c r="Q2" s="21">
        <f>+P2*C2</f>
        <v>69230553</v>
      </c>
      <c r="R2" s="22">
        <f>ROUND(STDEVA(D2:I2),0)</f>
        <v>2705043</v>
      </c>
      <c r="S2" s="23">
        <f>(R2/J2*100)</f>
        <v>27.17584107137619</v>
      </c>
      <c r="T2" s="23">
        <f>100-S2</f>
        <v>72.824158928623802</v>
      </c>
      <c r="U2" s="24" t="str">
        <f>IF(T2&gt;=75,"ALTO","BAJO")</f>
        <v>BAJO</v>
      </c>
      <c r="V2" s="23">
        <f>(R2/L2*100)</f>
        <v>28.052594927487011</v>
      </c>
      <c r="W2" s="23">
        <f>100-V2</f>
        <v>71.947405072512993</v>
      </c>
      <c r="X2" s="24" t="str">
        <f>IF(W2&gt;=75,"ALTO","BAJO")</f>
        <v>BAJO</v>
      </c>
      <c r="Y2" s="23">
        <f>(R2/N2*100)</f>
        <v>28.959349214009723</v>
      </c>
      <c r="Z2" s="23">
        <f>100-Y2</f>
        <v>71.04065078599028</v>
      </c>
      <c r="AA2" s="24" t="str">
        <f>IF(Z2&gt;=75,"ALTO","BAJO")</f>
        <v>BAJO</v>
      </c>
      <c r="AB2" s="23">
        <f>(R2/P2*100)</f>
        <v>27.351075759859956</v>
      </c>
      <c r="AC2" s="23">
        <f>100-AB2</f>
        <v>72.648924240140047</v>
      </c>
      <c r="AD2" s="25" t="str">
        <f>IF(AC2&gt;=75,"ALTO","BAJO")</f>
        <v>BAJO</v>
      </c>
      <c r="AE2" s="26">
        <f>J2-R2</f>
        <v>7248809</v>
      </c>
      <c r="AF2" s="26">
        <f>J2+R2</f>
        <v>12658895</v>
      </c>
    </row>
    <row r="3" spans="1:32" ht="15.75" customHeigh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ht="15.75" customHeight="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ht="15.75" customHeight="1" x14ac:dyDescent="0.3">
      <c r="A5" s="27"/>
      <c r="B5" s="27"/>
      <c r="D5" s="27"/>
      <c r="E5" s="27"/>
      <c r="F5" s="27"/>
      <c r="G5" s="27"/>
      <c r="H5" s="27"/>
      <c r="I5" s="27"/>
      <c r="J5" s="28" t="s">
        <v>25</v>
      </c>
      <c r="K5" s="15">
        <v>1750905</v>
      </c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ht="15.75" customHeight="1" x14ac:dyDescent="0.3">
      <c r="A6" s="27"/>
      <c r="B6" s="27"/>
      <c r="D6" s="27"/>
      <c r="E6" s="27"/>
      <c r="F6" s="27"/>
      <c r="G6" s="27"/>
      <c r="H6" s="27"/>
      <c r="I6" s="27"/>
      <c r="J6" s="28" t="s">
        <v>26</v>
      </c>
      <c r="K6" s="28">
        <f>K2/K5</f>
        <v>39.794828388747533</v>
      </c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ht="15.75" customHeight="1" x14ac:dyDescent="0.3">
      <c r="A7" s="27"/>
      <c r="B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ht="15.75" customHeight="1" x14ac:dyDescent="0.3">
      <c r="A8" s="27"/>
      <c r="B8" s="27"/>
      <c r="D8" s="29">
        <v>45237</v>
      </c>
      <c r="E8" s="29">
        <v>44185</v>
      </c>
      <c r="F8" s="29">
        <v>45772</v>
      </c>
      <c r="G8" s="29">
        <v>43084</v>
      </c>
      <c r="H8" s="30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</row>
    <row r="9" spans="1:32" ht="15.75" customHeight="1" x14ac:dyDescent="0.3">
      <c r="A9" s="27"/>
      <c r="B9" s="27"/>
      <c r="D9" s="31">
        <v>10745700</v>
      </c>
      <c r="E9" s="31">
        <v>9139200</v>
      </c>
      <c r="F9" s="31">
        <f>6226000*(1+19%)</f>
        <v>7408940</v>
      </c>
      <c r="G9" s="31">
        <f>4086126*(1+16%)</f>
        <v>4739906.1599999992</v>
      </c>
      <c r="H9" s="32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</row>
    <row r="10" spans="1:32" ht="15.75" customHeight="1" x14ac:dyDescent="0.3">
      <c r="A10" s="27"/>
      <c r="B10" s="27"/>
      <c r="D10" s="33" t="s">
        <v>27</v>
      </c>
      <c r="E10" s="33" t="s">
        <v>28</v>
      </c>
      <c r="F10" s="33" t="s">
        <v>29</v>
      </c>
      <c r="G10" s="33" t="s">
        <v>30</v>
      </c>
      <c r="H10" s="34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</row>
    <row r="11" spans="1:32" ht="15.75" customHeight="1" x14ac:dyDescent="0.3">
      <c r="A11" s="27"/>
      <c r="B11" s="27"/>
      <c r="D11" s="35">
        <f>H31</f>
        <v>137.09</v>
      </c>
      <c r="E11" s="33">
        <v>111.41</v>
      </c>
      <c r="F11" s="33">
        <v>150.13999999999999</v>
      </c>
      <c r="G11" s="33">
        <v>97.53</v>
      </c>
      <c r="H11" s="34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</row>
    <row r="12" spans="1:32" ht="15.75" customHeight="1" x14ac:dyDescent="0.3">
      <c r="A12" s="27"/>
      <c r="B12" s="27"/>
      <c r="D12" s="33" t="s">
        <v>31</v>
      </c>
      <c r="E12" s="33" t="s">
        <v>31</v>
      </c>
      <c r="F12" s="33" t="s">
        <v>31</v>
      </c>
      <c r="G12" s="33" t="s">
        <v>31</v>
      </c>
      <c r="H12" s="34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</row>
    <row r="13" spans="1:32" ht="15.75" customHeight="1" x14ac:dyDescent="0.3">
      <c r="A13" s="27"/>
      <c r="B13" s="27"/>
      <c r="C13" s="27"/>
      <c r="D13" s="36">
        <v>156.94</v>
      </c>
      <c r="E13" s="36">
        <v>156.94</v>
      </c>
      <c r="F13" s="36">
        <v>156.94</v>
      </c>
      <c r="G13" s="36">
        <v>156.94</v>
      </c>
      <c r="H13" s="3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</row>
    <row r="14" spans="1:32" ht="15.75" customHeight="1" x14ac:dyDescent="0.3">
      <c r="A14" s="27"/>
      <c r="B14" s="27"/>
      <c r="C14" s="27"/>
      <c r="D14" s="33" t="s">
        <v>32</v>
      </c>
      <c r="E14" s="33" t="s">
        <v>32</v>
      </c>
      <c r="F14" s="33" t="s">
        <v>32</v>
      </c>
      <c r="G14" s="33" t="s">
        <v>32</v>
      </c>
      <c r="H14" s="34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</row>
    <row r="15" spans="1:32" ht="15.75" customHeight="1" x14ac:dyDescent="0.3">
      <c r="A15" s="27"/>
      <c r="B15" s="27"/>
      <c r="C15" s="27"/>
      <c r="D15" s="33">
        <f t="shared" ref="D15:G15" si="1">D13/D11</f>
        <v>1.1447953898898533</v>
      </c>
      <c r="E15" s="33">
        <f t="shared" si="1"/>
        <v>1.4086706758818777</v>
      </c>
      <c r="F15" s="33">
        <f t="shared" si="1"/>
        <v>1.0452910616757694</v>
      </c>
      <c r="G15" s="33">
        <f t="shared" si="1"/>
        <v>1.6091459038244642</v>
      </c>
      <c r="H15" s="34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</row>
    <row r="16" spans="1:32" ht="15.75" customHeight="1" x14ac:dyDescent="0.3">
      <c r="A16" s="27"/>
      <c r="B16" s="27"/>
      <c r="C16" s="27"/>
      <c r="D16" s="33" t="s">
        <v>33</v>
      </c>
      <c r="E16" s="33" t="s">
        <v>33</v>
      </c>
      <c r="F16" s="33" t="s">
        <v>33</v>
      </c>
      <c r="G16" s="33" t="s">
        <v>33</v>
      </c>
      <c r="H16" s="34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</row>
    <row r="17" spans="1:32" ht="15.75" customHeight="1" x14ac:dyDescent="0.3">
      <c r="A17" s="27"/>
      <c r="B17" s="27"/>
      <c r="C17" s="27"/>
      <c r="D17" s="31">
        <f t="shared" ref="D17:G17" si="2">D9*D15</f>
        <v>12301627.821139397</v>
      </c>
      <c r="E17" s="31">
        <f t="shared" si="2"/>
        <v>12874123.041019656</v>
      </c>
      <c r="F17" s="31">
        <f t="shared" si="2"/>
        <v>7744498.7584920749</v>
      </c>
      <c r="G17" s="31">
        <f t="shared" si="2"/>
        <v>7627200.581876344</v>
      </c>
      <c r="H17" s="32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</row>
    <row r="18" spans="1:32" ht="15.75" customHeight="1" x14ac:dyDescent="0.3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</row>
    <row r="19" spans="1:32" ht="15.75" customHeight="1" x14ac:dyDescent="0.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</row>
    <row r="20" spans="1:32" ht="15.75" customHeight="1" x14ac:dyDescent="0.3">
      <c r="A20" s="27"/>
      <c r="B20" s="27"/>
      <c r="C20" s="27"/>
      <c r="D20" s="38" t="s">
        <v>34</v>
      </c>
      <c r="E20" s="39">
        <v>2020</v>
      </c>
      <c r="F20" s="39">
        <v>2021</v>
      </c>
      <c r="G20" s="39">
        <v>2022</v>
      </c>
      <c r="H20" s="40">
        <v>2023</v>
      </c>
      <c r="I20" s="40">
        <v>2024</v>
      </c>
      <c r="J20" s="40">
        <v>2025</v>
      </c>
      <c r="K20" s="41">
        <v>2026</v>
      </c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</row>
    <row r="21" spans="1:32" ht="15.75" customHeight="1" x14ac:dyDescent="0.3">
      <c r="A21" s="27"/>
      <c r="B21" s="27"/>
      <c r="C21" s="27"/>
      <c r="D21" s="42" t="s">
        <v>35</v>
      </c>
      <c r="E21" s="43">
        <v>104.24</v>
      </c>
      <c r="F21" s="43">
        <v>105.91</v>
      </c>
      <c r="G21" s="43">
        <v>113.26</v>
      </c>
      <c r="H21" s="44">
        <v>128.27000000000001</v>
      </c>
      <c r="I21" s="44">
        <v>138.97999999999999</v>
      </c>
      <c r="J21" s="44">
        <v>146.24</v>
      </c>
      <c r="K21" s="45">
        <v>154.07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</row>
    <row r="22" spans="1:32" ht="15.75" customHeight="1" x14ac:dyDescent="0.3">
      <c r="A22" s="27"/>
      <c r="B22" s="27"/>
      <c r="C22" s="27"/>
      <c r="D22" s="46" t="s">
        <v>36</v>
      </c>
      <c r="E22" s="47">
        <v>104.94</v>
      </c>
      <c r="F22" s="47">
        <v>106.58</v>
      </c>
      <c r="G22" s="47">
        <v>115.11</v>
      </c>
      <c r="H22" s="48">
        <v>130.4</v>
      </c>
      <c r="I22" s="48">
        <v>140.49</v>
      </c>
      <c r="J22" s="48">
        <v>147.9</v>
      </c>
      <c r="K22" s="49">
        <v>155.72999999999999</v>
      </c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</row>
    <row r="23" spans="1:32" ht="15.75" customHeight="1" x14ac:dyDescent="0.3">
      <c r="A23" s="27"/>
      <c r="B23" s="27"/>
      <c r="C23" s="27"/>
      <c r="D23" s="42" t="s">
        <v>37</v>
      </c>
      <c r="E23" s="50">
        <v>105.53</v>
      </c>
      <c r="F23" s="50">
        <v>107.12</v>
      </c>
      <c r="G23" s="50">
        <v>116.26</v>
      </c>
      <c r="H23" s="50">
        <v>131.77000000000001</v>
      </c>
      <c r="I23" s="50">
        <v>141.47999999999999</v>
      </c>
      <c r="J23" s="50">
        <v>148.68</v>
      </c>
      <c r="K23" s="51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</row>
    <row r="24" spans="1:32" ht="15.75" customHeight="1" x14ac:dyDescent="0.3">
      <c r="A24" s="27"/>
      <c r="B24" s="27"/>
      <c r="C24" s="27"/>
      <c r="D24" s="46" t="s">
        <v>38</v>
      </c>
      <c r="E24" s="47">
        <v>105.7</v>
      </c>
      <c r="F24" s="47">
        <v>107.76</v>
      </c>
      <c r="G24" s="47">
        <v>117.71</v>
      </c>
      <c r="H24" s="47">
        <v>132.80000000000001</v>
      </c>
      <c r="I24" s="47">
        <v>142.32</v>
      </c>
      <c r="J24" s="47">
        <v>149.66</v>
      </c>
      <c r="K24" s="52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</row>
    <row r="25" spans="1:32" ht="15.75" customHeight="1" x14ac:dyDescent="0.3">
      <c r="A25" s="27"/>
      <c r="B25" s="27"/>
      <c r="C25" s="27"/>
      <c r="D25" s="42" t="s">
        <v>39</v>
      </c>
      <c r="E25" s="50">
        <v>105.36</v>
      </c>
      <c r="F25" s="50">
        <v>108.84</v>
      </c>
      <c r="G25" s="50">
        <v>118.7</v>
      </c>
      <c r="H25" s="50">
        <v>133.38</v>
      </c>
      <c r="I25" s="50">
        <v>142.91999999999999</v>
      </c>
      <c r="J25" s="50">
        <v>150.13999999999999</v>
      </c>
      <c r="K25" s="51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</row>
    <row r="26" spans="1:32" ht="15.75" customHeight="1" x14ac:dyDescent="0.3">
      <c r="A26" s="27"/>
      <c r="B26" s="27"/>
      <c r="C26" s="27"/>
      <c r="D26" s="46" t="s">
        <v>40</v>
      </c>
      <c r="E26" s="47">
        <v>104.97</v>
      </c>
      <c r="F26" s="47">
        <v>108.78</v>
      </c>
      <c r="G26" s="47">
        <v>119.31</v>
      </c>
      <c r="H26" s="47">
        <v>133.78</v>
      </c>
      <c r="I26" s="47">
        <v>143.38</v>
      </c>
      <c r="J26" s="47">
        <v>150.30000000000001</v>
      </c>
      <c r="K26" s="52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</row>
    <row r="27" spans="1:32" ht="15.75" customHeight="1" x14ac:dyDescent="0.3">
      <c r="A27" s="27"/>
      <c r="B27" s="27"/>
      <c r="C27" s="27"/>
      <c r="D27" s="42" t="s">
        <v>41</v>
      </c>
      <c r="E27" s="50">
        <v>104.97</v>
      </c>
      <c r="F27" s="50">
        <v>109.14</v>
      </c>
      <c r="G27" s="50">
        <v>120.27</v>
      </c>
      <c r="H27" s="50">
        <v>134.44999999999999</v>
      </c>
      <c r="I27" s="50">
        <v>143.66999999999999</v>
      </c>
      <c r="J27" s="50">
        <v>150.71</v>
      </c>
      <c r="K27" s="53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</row>
    <row r="28" spans="1:32" ht="15.75" customHeight="1" x14ac:dyDescent="0.3">
      <c r="A28" s="27"/>
      <c r="B28" s="27"/>
      <c r="C28" s="27"/>
      <c r="D28" s="46" t="s">
        <v>42</v>
      </c>
      <c r="E28" s="47">
        <v>104.96</v>
      </c>
      <c r="F28" s="47">
        <v>109.62</v>
      </c>
      <c r="G28" s="47">
        <v>121.5</v>
      </c>
      <c r="H28" s="47">
        <v>135.38999999999999</v>
      </c>
      <c r="I28" s="47">
        <v>143.66999999999999</v>
      </c>
      <c r="J28" s="47">
        <v>150.99</v>
      </c>
      <c r="K28" s="52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</row>
    <row r="29" spans="1:32" ht="15.75" customHeight="1" x14ac:dyDescent="0.3">
      <c r="A29" s="27"/>
      <c r="B29" s="27"/>
      <c r="C29" s="27"/>
      <c r="D29" s="42" t="s">
        <v>43</v>
      </c>
      <c r="E29" s="50">
        <v>105.29</v>
      </c>
      <c r="F29" s="50">
        <v>110.04</v>
      </c>
      <c r="G29" s="50">
        <v>122.63</v>
      </c>
      <c r="H29" s="50">
        <v>136.11000000000001</v>
      </c>
      <c r="I29" s="50">
        <v>144.02000000000001</v>
      </c>
      <c r="J29" s="50">
        <v>151.47999999999999</v>
      </c>
      <c r="K29" s="53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</row>
    <row r="30" spans="1:32" ht="15.75" customHeight="1" x14ac:dyDescent="0.3">
      <c r="A30" s="27"/>
      <c r="B30" s="27"/>
      <c r="C30" s="27"/>
      <c r="D30" s="46" t="s">
        <v>44</v>
      </c>
      <c r="E30" s="47">
        <v>105.23</v>
      </c>
      <c r="F30" s="47">
        <v>110.06</v>
      </c>
      <c r="G30" s="47">
        <v>123.51</v>
      </c>
      <c r="H30" s="47">
        <v>136.44999999999999</v>
      </c>
      <c r="I30" s="47">
        <v>143.83000000000001</v>
      </c>
      <c r="J30" s="47">
        <v>151.76</v>
      </c>
      <c r="K30" s="52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</row>
    <row r="31" spans="1:32" ht="15.75" customHeight="1" x14ac:dyDescent="0.3">
      <c r="A31" s="27"/>
      <c r="B31" s="27"/>
      <c r="C31" s="27"/>
      <c r="D31" s="42" t="s">
        <v>45</v>
      </c>
      <c r="E31" s="50">
        <v>105.08</v>
      </c>
      <c r="F31" s="50">
        <v>110.6</v>
      </c>
      <c r="G31" s="50">
        <v>124.46</v>
      </c>
      <c r="H31" s="54">
        <v>137.09</v>
      </c>
      <c r="I31" s="50">
        <v>144.22</v>
      </c>
      <c r="J31" s="50">
        <v>151.87</v>
      </c>
      <c r="K31" s="53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</row>
    <row r="32" spans="1:32" ht="15.75" customHeight="1" x14ac:dyDescent="0.3">
      <c r="A32" s="27"/>
      <c r="B32" s="27"/>
      <c r="C32" s="27"/>
      <c r="D32" s="55" t="s">
        <v>46</v>
      </c>
      <c r="E32" s="56">
        <v>105.48</v>
      </c>
      <c r="F32" s="56">
        <v>111.41</v>
      </c>
      <c r="G32" s="56">
        <v>126.03</v>
      </c>
      <c r="H32" s="56">
        <v>137.72</v>
      </c>
      <c r="I32" s="56">
        <v>144.88</v>
      </c>
      <c r="J32" s="56">
        <v>152.27000000000001</v>
      </c>
      <c r="K32" s="5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</row>
    <row r="33" spans="1:32" ht="15.75" customHeight="1" x14ac:dyDescent="0.3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</row>
    <row r="34" spans="1:32" ht="15.75" customHeight="1" x14ac:dyDescent="0.3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</row>
    <row r="35" spans="1:32" ht="15.75" customHeight="1" x14ac:dyDescent="0.3">
      <c r="A35" s="27"/>
      <c r="B35" s="27"/>
      <c r="C35" s="27"/>
      <c r="L35" s="27"/>
      <c r="M35" s="27"/>
      <c r="N35" s="27"/>
      <c r="O35" s="27"/>
    </row>
    <row r="36" spans="1:32" ht="15.75" customHeight="1" x14ac:dyDescent="0.3">
      <c r="A36" s="27"/>
      <c r="B36" s="27"/>
      <c r="C36" s="27"/>
      <c r="L36" s="27"/>
      <c r="M36" s="27"/>
      <c r="N36" s="27"/>
      <c r="O36" s="27"/>
    </row>
    <row r="37" spans="1:32" ht="15.75" customHeight="1" x14ac:dyDescent="0.3">
      <c r="A37" s="27"/>
      <c r="B37" s="27"/>
      <c r="C37" s="27"/>
      <c r="L37" s="27"/>
      <c r="M37" s="27"/>
      <c r="N37" s="27"/>
      <c r="O37" s="27"/>
    </row>
    <row r="38" spans="1:32" ht="15.75" customHeight="1" x14ac:dyDescent="0.3">
      <c r="A38" s="27"/>
      <c r="B38" s="27"/>
      <c r="C38" s="27"/>
      <c r="L38" s="27"/>
      <c r="M38" s="27"/>
      <c r="N38" s="27"/>
      <c r="O38" s="27"/>
    </row>
    <row r="39" spans="1:32" ht="15.75" customHeight="1" x14ac:dyDescent="0.3">
      <c r="A39" s="27"/>
      <c r="B39" s="27"/>
      <c r="C39" s="27"/>
      <c r="L39" s="27"/>
      <c r="M39" s="27"/>
      <c r="N39" s="27"/>
      <c r="O39" s="27"/>
    </row>
    <row r="40" spans="1:32" ht="15.75" customHeight="1" x14ac:dyDescent="0.3">
      <c r="A40" s="27"/>
      <c r="B40" s="27"/>
      <c r="C40" s="27"/>
      <c r="L40" s="27"/>
      <c r="M40" s="27"/>
      <c r="N40" s="27"/>
      <c r="O40" s="27"/>
    </row>
    <row r="41" spans="1:32" ht="15.75" customHeight="1" x14ac:dyDescent="0.3">
      <c r="A41" s="27"/>
      <c r="B41" s="27"/>
      <c r="C41" s="27"/>
      <c r="L41" s="27"/>
      <c r="M41" s="27"/>
      <c r="N41" s="27"/>
      <c r="O41" s="27"/>
    </row>
    <row r="42" spans="1:32" ht="15.75" customHeight="1" x14ac:dyDescent="0.3">
      <c r="A42" s="27"/>
      <c r="B42" s="27"/>
      <c r="C42" s="27"/>
      <c r="L42" s="27"/>
      <c r="M42" s="27"/>
      <c r="N42" s="27"/>
      <c r="O42" s="27"/>
    </row>
    <row r="43" spans="1:32" ht="15.75" customHeight="1" x14ac:dyDescent="0.3">
      <c r="A43" s="27"/>
      <c r="B43" s="27"/>
      <c r="C43" s="27"/>
      <c r="L43" s="27"/>
      <c r="M43" s="27"/>
      <c r="N43" s="27"/>
      <c r="O43" s="27"/>
    </row>
    <row r="44" spans="1:32" ht="15.75" customHeight="1" x14ac:dyDescent="0.3">
      <c r="A44" s="27"/>
      <c r="B44" s="27"/>
      <c r="C44" s="27"/>
      <c r="L44" s="27"/>
      <c r="M44" s="27"/>
      <c r="N44" s="27"/>
      <c r="O44" s="27"/>
    </row>
    <row r="45" spans="1:32" ht="15.75" customHeight="1" x14ac:dyDescent="0.3">
      <c r="A45" s="27"/>
      <c r="B45" s="27"/>
      <c r="C45" s="27"/>
      <c r="L45" s="27"/>
      <c r="M45" s="27"/>
      <c r="N45" s="27"/>
      <c r="O45" s="27"/>
    </row>
    <row r="46" spans="1:32" ht="15.75" customHeight="1" x14ac:dyDescent="0.3">
      <c r="A46" s="27"/>
      <c r="B46" s="27"/>
      <c r="C46" s="27"/>
      <c r="L46" s="27"/>
      <c r="M46" s="27"/>
      <c r="N46" s="27"/>
      <c r="O46" s="27"/>
    </row>
    <row r="47" spans="1:32" ht="15.75" customHeight="1" x14ac:dyDescent="0.3">
      <c r="A47" s="27"/>
      <c r="B47" s="27"/>
      <c r="C47" s="27"/>
      <c r="L47" s="27"/>
      <c r="M47" s="27"/>
      <c r="N47" s="27"/>
      <c r="O47" s="27"/>
    </row>
    <row r="48" spans="1:32" ht="15.75" customHeight="1" x14ac:dyDescent="0.3">
      <c r="A48" s="27"/>
      <c r="B48" s="27"/>
      <c r="C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</row>
    <row r="49" spans="1:32" ht="15.75" customHeight="1" x14ac:dyDescent="0.3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</row>
    <row r="50" spans="1:32" ht="15.75" customHeight="1" x14ac:dyDescent="0.3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</row>
    <row r="51" spans="1:32" ht="15.75" customHeight="1" x14ac:dyDescent="0.3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</row>
    <row r="52" spans="1:32" ht="15.75" customHeight="1" x14ac:dyDescent="0.3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</row>
    <row r="53" spans="1:32" ht="15.75" customHeight="1" x14ac:dyDescent="0.3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</row>
    <row r="54" spans="1:32" ht="15.75" customHeight="1" x14ac:dyDescent="0.3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</row>
    <row r="55" spans="1:32" ht="15.75" customHeight="1" x14ac:dyDescent="0.3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</row>
    <row r="56" spans="1:32" ht="15.75" customHeight="1" x14ac:dyDescent="0.3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</row>
    <row r="57" spans="1:32" ht="15.75" customHeight="1" x14ac:dyDescent="0.3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</row>
    <row r="58" spans="1:32" ht="15.75" customHeight="1" x14ac:dyDescent="0.3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</row>
    <row r="59" spans="1:32" ht="15.75" customHeight="1" x14ac:dyDescent="0.3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</row>
    <row r="60" spans="1:32" ht="15.75" customHeight="1" x14ac:dyDescent="0.3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</row>
    <row r="61" spans="1:32" ht="15.75" customHeight="1" x14ac:dyDescent="0.3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</row>
    <row r="62" spans="1:32" ht="15.75" customHeight="1" x14ac:dyDescent="0.3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</row>
    <row r="63" spans="1:32" ht="15.75" customHeight="1" x14ac:dyDescent="0.3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</row>
    <row r="64" spans="1:32" ht="15.75" customHeight="1" x14ac:dyDescent="0.3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</row>
    <row r="65" spans="1:32" ht="15.75" customHeight="1" x14ac:dyDescent="0.3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</row>
    <row r="66" spans="1:32" ht="15.75" customHeight="1" x14ac:dyDescent="0.3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</row>
    <row r="67" spans="1:32" ht="15.75" customHeight="1" x14ac:dyDescent="0.3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</row>
    <row r="68" spans="1:32" ht="15.75" customHeight="1" x14ac:dyDescent="0.3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</row>
    <row r="69" spans="1:32" ht="15.75" customHeight="1" x14ac:dyDescent="0.3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</row>
    <row r="70" spans="1:32" ht="15.75" customHeight="1" x14ac:dyDescent="0.3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</row>
    <row r="71" spans="1:32" ht="15.75" customHeight="1" x14ac:dyDescent="0.3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</row>
    <row r="72" spans="1:32" ht="15.75" customHeight="1" x14ac:dyDescent="0.3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</row>
    <row r="73" spans="1:32" ht="15.75" customHeight="1" x14ac:dyDescent="0.3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</row>
    <row r="74" spans="1:32" ht="15.75" customHeight="1" x14ac:dyDescent="0.3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</row>
    <row r="75" spans="1:32" ht="15.75" customHeight="1" x14ac:dyDescent="0.3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</row>
    <row r="76" spans="1:32" ht="15.75" customHeight="1" x14ac:dyDescent="0.3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</row>
    <row r="77" spans="1:32" ht="15.75" customHeight="1" x14ac:dyDescent="0.3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</row>
    <row r="78" spans="1:32" ht="15.75" customHeight="1" x14ac:dyDescent="0.3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</row>
    <row r="79" spans="1:32" ht="15.75" customHeight="1" x14ac:dyDescent="0.3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</row>
    <row r="80" spans="1:32" ht="15.75" customHeight="1" x14ac:dyDescent="0.3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</row>
    <row r="81" spans="1:32" ht="15.75" customHeight="1" x14ac:dyDescent="0.3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</row>
    <row r="82" spans="1:32" ht="15.75" customHeight="1" x14ac:dyDescent="0.3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</row>
    <row r="83" spans="1:32" ht="15.75" customHeight="1" x14ac:dyDescent="0.3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</row>
    <row r="84" spans="1:32" ht="15.75" customHeight="1" x14ac:dyDescent="0.3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</row>
    <row r="85" spans="1:32" ht="15.75" customHeight="1" x14ac:dyDescent="0.3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</row>
    <row r="86" spans="1:32" ht="15.75" customHeight="1" x14ac:dyDescent="0.3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</row>
    <row r="87" spans="1:32" ht="15.75" customHeight="1" x14ac:dyDescent="0.3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</row>
    <row r="88" spans="1:32" ht="15.75" customHeight="1" x14ac:dyDescent="0.3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</row>
    <row r="89" spans="1:32" ht="15.75" customHeight="1" x14ac:dyDescent="0.3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</row>
    <row r="90" spans="1:32" ht="15.75" customHeight="1" x14ac:dyDescent="0.3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</row>
    <row r="91" spans="1:32" ht="15.75" customHeight="1" x14ac:dyDescent="0.3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</row>
    <row r="92" spans="1:32" ht="15.75" customHeight="1" x14ac:dyDescent="0.3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</row>
    <row r="93" spans="1:32" ht="15.75" customHeight="1" x14ac:dyDescent="0.3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</row>
    <row r="94" spans="1:32" ht="15.75" customHeight="1" x14ac:dyDescent="0.3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</row>
    <row r="95" spans="1:32" ht="15.75" customHeight="1" x14ac:dyDescent="0.3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</row>
    <row r="96" spans="1:32" ht="15.75" customHeight="1" x14ac:dyDescent="0.3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</row>
    <row r="97" spans="1:32" ht="15.75" customHeight="1" x14ac:dyDescent="0.3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</row>
    <row r="98" spans="1:32" ht="15.75" customHeight="1" x14ac:dyDescent="0.3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</row>
    <row r="99" spans="1:32" ht="15.75" customHeight="1" x14ac:dyDescent="0.3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</row>
    <row r="100" spans="1:32" ht="15.75" customHeight="1" x14ac:dyDescent="0.3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</row>
    <row r="101" spans="1:32" ht="15.75" customHeight="1" x14ac:dyDescent="0.3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</row>
    <row r="102" spans="1:32" ht="15.75" customHeight="1" x14ac:dyDescent="0.3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</row>
    <row r="103" spans="1:32" ht="15.75" customHeight="1" x14ac:dyDescent="0.3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</row>
    <row r="104" spans="1:32" ht="15.75" customHeight="1" x14ac:dyDescent="0.3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</row>
    <row r="105" spans="1:32" ht="15.75" customHeight="1" x14ac:dyDescent="0.3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</row>
    <row r="106" spans="1:32" ht="15.75" customHeight="1" x14ac:dyDescent="0.3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</row>
    <row r="107" spans="1:32" ht="15.75" customHeight="1" x14ac:dyDescent="0.3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</row>
    <row r="108" spans="1:32" ht="15.75" customHeight="1" x14ac:dyDescent="0.3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</row>
    <row r="109" spans="1:32" ht="15.75" customHeight="1" x14ac:dyDescent="0.3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</row>
    <row r="110" spans="1:32" ht="15.75" customHeight="1" x14ac:dyDescent="0.3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</row>
    <row r="111" spans="1:32" ht="15.75" customHeight="1" x14ac:dyDescent="0.3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</row>
    <row r="112" spans="1:32" ht="15.75" customHeight="1" x14ac:dyDescent="0.3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</row>
    <row r="113" spans="1:32" ht="15.75" customHeight="1" x14ac:dyDescent="0.3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</row>
    <row r="114" spans="1:32" ht="15.75" customHeight="1" x14ac:dyDescent="0.3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</row>
    <row r="115" spans="1:32" ht="15.75" customHeight="1" x14ac:dyDescent="0.3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</row>
    <row r="116" spans="1:32" ht="15.75" customHeight="1" x14ac:dyDescent="0.3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</row>
    <row r="117" spans="1:32" ht="15.75" customHeight="1" x14ac:dyDescent="0.3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</row>
    <row r="118" spans="1:32" ht="15.75" customHeight="1" x14ac:dyDescent="0.3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</row>
    <row r="119" spans="1:32" ht="15.75" customHeight="1" x14ac:dyDescent="0.3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</row>
    <row r="120" spans="1:32" ht="15.75" customHeight="1" x14ac:dyDescent="0.3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</row>
    <row r="121" spans="1:32" ht="15.75" customHeight="1" x14ac:dyDescent="0.3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</row>
    <row r="122" spans="1:32" ht="15.75" customHeight="1" x14ac:dyDescent="0.3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</row>
    <row r="123" spans="1:32" ht="15.75" customHeight="1" x14ac:dyDescent="0.3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</row>
    <row r="124" spans="1:32" ht="15.75" customHeight="1" x14ac:dyDescent="0.3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</row>
    <row r="125" spans="1:32" ht="15.75" customHeight="1" x14ac:dyDescent="0.3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</row>
    <row r="126" spans="1:32" ht="15.75" customHeight="1" x14ac:dyDescent="0.3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</row>
    <row r="127" spans="1:32" ht="15.75" customHeight="1" x14ac:dyDescent="0.3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</row>
    <row r="128" spans="1:32" ht="15.75" customHeight="1" x14ac:dyDescent="0.3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</row>
    <row r="129" spans="1:32" ht="15.75" customHeight="1" x14ac:dyDescent="0.3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</row>
    <row r="130" spans="1:32" ht="15.75" customHeight="1" x14ac:dyDescent="0.3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</row>
    <row r="131" spans="1:32" ht="15.75" customHeight="1" x14ac:dyDescent="0.3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</row>
    <row r="132" spans="1:32" ht="15.75" customHeight="1" x14ac:dyDescent="0.3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</row>
    <row r="133" spans="1:32" ht="15.75" customHeight="1" x14ac:dyDescent="0.3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</row>
    <row r="134" spans="1:32" ht="15.75" customHeight="1" x14ac:dyDescent="0.3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</row>
    <row r="135" spans="1:32" ht="15.75" customHeight="1" x14ac:dyDescent="0.3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</row>
    <row r="136" spans="1:32" ht="15.75" customHeight="1" x14ac:dyDescent="0.3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</row>
    <row r="137" spans="1:32" ht="15.75" customHeight="1" x14ac:dyDescent="0.3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</row>
    <row r="138" spans="1:32" ht="15.75" customHeight="1" x14ac:dyDescent="0.3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</row>
    <row r="139" spans="1:32" ht="15.75" customHeight="1" x14ac:dyDescent="0.3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</row>
    <row r="140" spans="1:32" ht="15.75" customHeight="1" x14ac:dyDescent="0.3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</row>
    <row r="141" spans="1:32" ht="15.75" customHeight="1" x14ac:dyDescent="0.3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</row>
    <row r="142" spans="1:32" ht="15.75" customHeight="1" x14ac:dyDescent="0.3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</row>
    <row r="143" spans="1:32" ht="15.75" customHeight="1" x14ac:dyDescent="0.3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</row>
    <row r="144" spans="1:32" ht="15.75" customHeight="1" x14ac:dyDescent="0.3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</row>
    <row r="145" spans="1:32" ht="15.75" customHeight="1" x14ac:dyDescent="0.3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</row>
    <row r="146" spans="1:32" ht="15.75" customHeight="1" x14ac:dyDescent="0.3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</row>
    <row r="147" spans="1:32" ht="15.75" customHeight="1" x14ac:dyDescent="0.3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</row>
    <row r="148" spans="1:32" ht="15.75" customHeight="1" x14ac:dyDescent="0.3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</row>
    <row r="149" spans="1:32" ht="15.75" customHeight="1" x14ac:dyDescent="0.3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</row>
    <row r="150" spans="1:32" ht="15.75" customHeight="1" x14ac:dyDescent="0.3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</row>
    <row r="151" spans="1:32" ht="15.75" customHeight="1" x14ac:dyDescent="0.3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</row>
    <row r="152" spans="1:32" ht="15.75" customHeight="1" x14ac:dyDescent="0.3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</row>
    <row r="153" spans="1:32" ht="15.75" customHeight="1" x14ac:dyDescent="0.3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</row>
    <row r="154" spans="1:32" ht="15.75" customHeight="1" x14ac:dyDescent="0.3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</row>
    <row r="155" spans="1:32" ht="15.75" customHeight="1" x14ac:dyDescent="0.3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</row>
    <row r="156" spans="1:32" ht="15.75" customHeight="1" x14ac:dyDescent="0.3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</row>
    <row r="157" spans="1:32" ht="15.75" customHeight="1" x14ac:dyDescent="0.3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</row>
    <row r="158" spans="1:32" ht="15.75" customHeight="1" x14ac:dyDescent="0.3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</row>
    <row r="159" spans="1:32" ht="15.75" customHeight="1" x14ac:dyDescent="0.3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</row>
    <row r="160" spans="1:32" ht="15.75" customHeight="1" x14ac:dyDescent="0.3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</row>
    <row r="161" spans="1:32" ht="15.75" customHeight="1" x14ac:dyDescent="0.3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</row>
    <row r="162" spans="1:32" ht="15.75" customHeight="1" x14ac:dyDescent="0.3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</row>
    <row r="163" spans="1:32" ht="15.75" customHeight="1" x14ac:dyDescent="0.3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</row>
    <row r="164" spans="1:32" ht="15.75" customHeight="1" x14ac:dyDescent="0.3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</row>
    <row r="165" spans="1:32" ht="15.75" customHeight="1" x14ac:dyDescent="0.3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</row>
    <row r="166" spans="1:32" ht="15.75" customHeight="1" x14ac:dyDescent="0.3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</row>
    <row r="167" spans="1:32" ht="15.75" customHeight="1" x14ac:dyDescent="0.3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</row>
    <row r="168" spans="1:32" ht="15.75" customHeight="1" x14ac:dyDescent="0.3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</row>
    <row r="169" spans="1:32" ht="15.75" customHeight="1" x14ac:dyDescent="0.3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</row>
    <row r="170" spans="1:32" ht="15.75" customHeight="1" x14ac:dyDescent="0.3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</row>
    <row r="171" spans="1:32" ht="15.75" customHeight="1" x14ac:dyDescent="0.3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</row>
    <row r="172" spans="1:32" ht="15.75" customHeight="1" x14ac:dyDescent="0.3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</row>
    <row r="173" spans="1:32" ht="15.75" customHeight="1" x14ac:dyDescent="0.3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</row>
    <row r="174" spans="1:32" ht="15.75" customHeight="1" x14ac:dyDescent="0.3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</row>
    <row r="175" spans="1:32" ht="15.75" customHeight="1" x14ac:dyDescent="0.3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</row>
    <row r="176" spans="1:32" ht="15.75" customHeight="1" x14ac:dyDescent="0.3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</row>
    <row r="177" spans="1:32" ht="15.75" customHeight="1" x14ac:dyDescent="0.3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</row>
    <row r="178" spans="1:32" ht="15.75" customHeight="1" x14ac:dyDescent="0.3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</row>
    <row r="179" spans="1:32" ht="15.75" customHeight="1" x14ac:dyDescent="0.3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</row>
    <row r="180" spans="1:32" ht="15.75" customHeight="1" x14ac:dyDescent="0.3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</row>
    <row r="181" spans="1:32" ht="15.75" customHeight="1" x14ac:dyDescent="0.3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</row>
    <row r="182" spans="1:32" ht="15.75" customHeight="1" x14ac:dyDescent="0.3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</row>
    <row r="183" spans="1:32" ht="15.75" customHeight="1" x14ac:dyDescent="0.3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</row>
    <row r="184" spans="1:32" ht="15.75" customHeight="1" x14ac:dyDescent="0.3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</row>
    <row r="185" spans="1:32" ht="15.75" customHeight="1" x14ac:dyDescent="0.3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</row>
    <row r="186" spans="1:32" ht="15.75" customHeight="1" x14ac:dyDescent="0.3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</row>
    <row r="187" spans="1:32" ht="15.75" customHeight="1" x14ac:dyDescent="0.3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</row>
    <row r="188" spans="1:32" ht="15.75" customHeight="1" x14ac:dyDescent="0.3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</row>
    <row r="189" spans="1:32" ht="15.75" customHeight="1" x14ac:dyDescent="0.3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</row>
    <row r="190" spans="1:32" ht="15.75" customHeight="1" x14ac:dyDescent="0.3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</row>
    <row r="191" spans="1:32" ht="15.75" customHeight="1" x14ac:dyDescent="0.3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</row>
    <row r="192" spans="1:32" ht="15.75" customHeight="1" x14ac:dyDescent="0.3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</row>
    <row r="193" spans="1:32" ht="15.75" customHeight="1" x14ac:dyDescent="0.3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</row>
    <row r="194" spans="1:32" ht="15.75" customHeight="1" x14ac:dyDescent="0.3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</row>
    <row r="195" spans="1:32" ht="15.75" customHeight="1" x14ac:dyDescent="0.3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</row>
    <row r="196" spans="1:32" ht="15.75" customHeight="1" x14ac:dyDescent="0.3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</row>
    <row r="197" spans="1:32" ht="15.75" customHeight="1" x14ac:dyDescent="0.3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</row>
    <row r="198" spans="1:32" ht="15.75" customHeight="1" x14ac:dyDescent="0.3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</row>
    <row r="199" spans="1:32" ht="15.75" customHeight="1" x14ac:dyDescent="0.3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</row>
    <row r="200" spans="1:32" ht="15.75" customHeight="1" x14ac:dyDescent="0.3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</row>
    <row r="201" spans="1:32" ht="15.75" customHeight="1" x14ac:dyDescent="0.3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</row>
    <row r="202" spans="1:32" ht="15.75" customHeight="1" x14ac:dyDescent="0.3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</row>
    <row r="203" spans="1:32" ht="15.75" customHeight="1" x14ac:dyDescent="0.3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</row>
    <row r="204" spans="1:32" ht="15.75" customHeight="1" x14ac:dyDescent="0.3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</row>
    <row r="205" spans="1:32" ht="15.75" customHeight="1" x14ac:dyDescent="0.3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</row>
    <row r="206" spans="1:32" ht="15.75" customHeight="1" x14ac:dyDescent="0.3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</row>
    <row r="207" spans="1:32" ht="15.75" customHeight="1" x14ac:dyDescent="0.3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</row>
    <row r="208" spans="1:32" ht="15.75" customHeight="1" x14ac:dyDescent="0.3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</row>
    <row r="209" spans="1:32" ht="15.75" customHeight="1" x14ac:dyDescent="0.3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</row>
    <row r="210" spans="1:32" ht="15.75" customHeight="1" x14ac:dyDescent="0.3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</row>
    <row r="211" spans="1:32" ht="15.75" customHeight="1" x14ac:dyDescent="0.3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</row>
    <row r="212" spans="1:32" ht="15.75" customHeight="1" x14ac:dyDescent="0.3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</row>
    <row r="213" spans="1:32" ht="15.75" customHeight="1" x14ac:dyDescent="0.3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</row>
    <row r="214" spans="1:32" ht="15.75" customHeight="1" x14ac:dyDescent="0.3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</row>
    <row r="215" spans="1:32" ht="15.75" customHeight="1" x14ac:dyDescent="0.3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</row>
    <row r="216" spans="1:32" ht="15.75" customHeight="1" x14ac:dyDescent="0.3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</row>
    <row r="217" spans="1:32" ht="15.75" customHeight="1" x14ac:dyDescent="0.3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</row>
    <row r="218" spans="1:32" ht="15.75" customHeight="1" x14ac:dyDescent="0.3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</row>
    <row r="219" spans="1:32" ht="15.75" customHeight="1" x14ac:dyDescent="0.3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</row>
    <row r="220" spans="1:32" ht="15.75" customHeight="1" x14ac:dyDescent="0.3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</row>
    <row r="221" spans="1:32" ht="15.75" customHeight="1" x14ac:dyDescent="0.3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</row>
    <row r="222" spans="1:32" ht="15.75" customHeight="1" x14ac:dyDescent="0.3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</row>
    <row r="223" spans="1:32" ht="15.75" customHeight="1" x14ac:dyDescent="0.3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</row>
    <row r="224" spans="1:32" ht="15.75" customHeight="1" x14ac:dyDescent="0.3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</row>
    <row r="225" spans="1:32" ht="15.75" customHeight="1" x14ac:dyDescent="0.3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</row>
    <row r="226" spans="1:32" ht="15.75" customHeight="1" x14ac:dyDescent="0.3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</row>
    <row r="227" spans="1:32" ht="15.75" customHeight="1" x14ac:dyDescent="0.3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</row>
    <row r="228" spans="1:32" ht="15.75" customHeight="1" x14ac:dyDescent="0.3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</row>
    <row r="229" spans="1:32" ht="15.75" customHeight="1" x14ac:dyDescent="0.3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</row>
    <row r="230" spans="1:32" ht="15.75" customHeight="1" x14ac:dyDescent="0.3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</row>
    <row r="231" spans="1:32" ht="15.75" customHeight="1" x14ac:dyDescent="0.3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</row>
    <row r="232" spans="1:32" ht="15.75" customHeight="1" x14ac:dyDescent="0.3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</row>
    <row r="233" spans="1:32" ht="15.75" customHeight="1" x14ac:dyDescent="0.3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</row>
    <row r="234" spans="1:32" ht="15.75" customHeight="1" x14ac:dyDescent="0.3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</row>
    <row r="235" spans="1:32" ht="15.75" customHeight="1" x14ac:dyDescent="0.3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</row>
    <row r="236" spans="1:32" ht="15.75" customHeight="1" x14ac:dyDescent="0.3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</row>
    <row r="237" spans="1:32" ht="15.75" customHeight="1" x14ac:dyDescent="0.3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</row>
    <row r="238" spans="1:32" ht="15.75" customHeight="1" x14ac:dyDescent="0.3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</row>
    <row r="239" spans="1:32" ht="15.75" customHeight="1" x14ac:dyDescent="0.3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</row>
    <row r="240" spans="1:32" ht="15.75" customHeight="1" x14ac:dyDescent="0.3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</row>
    <row r="241" spans="1:32" ht="15.75" customHeight="1" x14ac:dyDescent="0.3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</row>
    <row r="242" spans="1:32" ht="15.75" customHeight="1" x14ac:dyDescent="0.3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</row>
    <row r="243" spans="1:32" ht="15.75" customHeight="1" x14ac:dyDescent="0.3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</row>
    <row r="244" spans="1:32" ht="15.75" customHeight="1" x14ac:dyDescent="0.3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</row>
    <row r="245" spans="1:32" ht="15.75" customHeight="1" x14ac:dyDescent="0.3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</row>
    <row r="246" spans="1:32" ht="15.75" customHeight="1" x14ac:dyDescent="0.3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</row>
    <row r="247" spans="1:32" ht="15.75" customHeight="1" x14ac:dyDescent="0.3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</row>
    <row r="248" spans="1:32" ht="15.75" customHeight="1" x14ac:dyDescent="0.3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</row>
    <row r="249" spans="1:32" ht="15.75" customHeight="1" x14ac:dyDescent="0.3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</row>
    <row r="250" spans="1:32" ht="15.75" customHeight="1" x14ac:dyDescent="0.3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</row>
    <row r="251" spans="1:32" ht="15.75" customHeight="1" x14ac:dyDescent="0.3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</row>
    <row r="252" spans="1:32" ht="15.75" customHeight="1" x14ac:dyDescent="0.3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</row>
    <row r="253" spans="1:32" ht="15.75" customHeight="1" x14ac:dyDescent="0.3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</row>
    <row r="254" spans="1:32" ht="15.75" customHeight="1" x14ac:dyDescent="0.3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</row>
    <row r="255" spans="1:32" ht="15.75" customHeight="1" x14ac:dyDescent="0.3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</row>
    <row r="256" spans="1:32" ht="15.75" customHeight="1" x14ac:dyDescent="0.3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</row>
    <row r="257" spans="1:32" ht="15.75" customHeight="1" x14ac:dyDescent="0.3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</row>
    <row r="258" spans="1:32" ht="15.75" customHeight="1" x14ac:dyDescent="0.3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</row>
    <row r="259" spans="1:32" ht="15.75" customHeight="1" x14ac:dyDescent="0.3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</row>
    <row r="260" spans="1:32" ht="15.75" customHeight="1" x14ac:dyDescent="0.3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</row>
    <row r="261" spans="1:32" ht="15.75" customHeight="1" x14ac:dyDescent="0.3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</row>
    <row r="262" spans="1:32" ht="15.75" customHeight="1" x14ac:dyDescent="0.3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</row>
    <row r="263" spans="1:32" ht="15.75" customHeight="1" x14ac:dyDescent="0.3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</row>
    <row r="264" spans="1:32" ht="15.75" customHeight="1" x14ac:dyDescent="0.3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</row>
    <row r="265" spans="1:32" ht="15.75" customHeight="1" x14ac:dyDescent="0.3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</row>
    <row r="266" spans="1:32" ht="15.75" customHeight="1" x14ac:dyDescent="0.3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</row>
    <row r="267" spans="1:32" ht="15.75" customHeight="1" x14ac:dyDescent="0.3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</row>
    <row r="268" spans="1:32" ht="15.75" customHeight="1" x14ac:dyDescent="0.3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</row>
    <row r="269" spans="1:32" ht="15.75" customHeight="1" x14ac:dyDescent="0.3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</row>
    <row r="270" spans="1:32" ht="15.75" customHeight="1" x14ac:dyDescent="0.3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</row>
    <row r="271" spans="1:32" ht="15.75" customHeight="1" x14ac:dyDescent="0.3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</row>
    <row r="272" spans="1:32" ht="15.75" customHeight="1" x14ac:dyDescent="0.3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</row>
    <row r="273" spans="1:32" ht="15.75" customHeight="1" x14ac:dyDescent="0.3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</row>
    <row r="274" spans="1:32" ht="15.75" customHeight="1" x14ac:dyDescent="0.3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</row>
    <row r="275" spans="1:32" ht="15.75" customHeight="1" x14ac:dyDescent="0.3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</row>
    <row r="276" spans="1:32" ht="15.75" customHeight="1" x14ac:dyDescent="0.3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</row>
    <row r="277" spans="1:32" ht="15.75" customHeight="1" x14ac:dyDescent="0.3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</row>
    <row r="278" spans="1:32" ht="15.75" customHeight="1" x14ac:dyDescent="0.3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</row>
    <row r="279" spans="1:32" ht="15.75" customHeight="1" x14ac:dyDescent="0.3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</row>
    <row r="280" spans="1:32" ht="15.75" customHeight="1" x14ac:dyDescent="0.3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</row>
    <row r="281" spans="1:32" ht="15.75" customHeight="1" x14ac:dyDescent="0.3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</row>
    <row r="282" spans="1:32" ht="15.75" customHeight="1" x14ac:dyDescent="0.3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</row>
    <row r="283" spans="1:32" ht="15.75" customHeight="1" x14ac:dyDescent="0.3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</row>
    <row r="284" spans="1:32" ht="15.75" customHeight="1" x14ac:dyDescent="0.3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</row>
    <row r="285" spans="1:32" ht="15.75" customHeight="1" x14ac:dyDescent="0.3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</row>
    <row r="286" spans="1:32" ht="15.75" customHeight="1" x14ac:dyDescent="0.3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</row>
    <row r="287" spans="1:32" ht="15.75" customHeight="1" x14ac:dyDescent="0.3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</row>
    <row r="288" spans="1:32" ht="15.75" customHeight="1" x14ac:dyDescent="0.3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</row>
    <row r="289" spans="1:32" ht="15.75" customHeight="1" x14ac:dyDescent="0.3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</row>
    <row r="290" spans="1:32" ht="15.75" customHeight="1" x14ac:dyDescent="0.3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</row>
    <row r="291" spans="1:32" ht="15.75" customHeight="1" x14ac:dyDescent="0.3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</row>
    <row r="292" spans="1:32" ht="15.75" customHeight="1" x14ac:dyDescent="0.3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</row>
    <row r="293" spans="1:32" ht="15.75" customHeight="1" x14ac:dyDescent="0.3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</row>
    <row r="294" spans="1:32" ht="15.75" customHeight="1" x14ac:dyDescent="0.3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</row>
    <row r="295" spans="1:32" ht="15.75" customHeight="1" x14ac:dyDescent="0.3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</row>
    <row r="296" spans="1:32" ht="15.75" customHeight="1" x14ac:dyDescent="0.3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</row>
    <row r="297" spans="1:32" ht="15.75" customHeight="1" x14ac:dyDescent="0.3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</row>
    <row r="298" spans="1:32" ht="15.75" customHeight="1" x14ac:dyDescent="0.3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</row>
    <row r="299" spans="1:32" ht="15.75" customHeight="1" x14ac:dyDescent="0.3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</row>
    <row r="300" spans="1:32" ht="15.75" customHeight="1" x14ac:dyDescent="0.3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</row>
    <row r="301" spans="1:32" ht="15.75" customHeight="1" x14ac:dyDescent="0.3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</row>
    <row r="302" spans="1:32" ht="15.75" customHeight="1" x14ac:dyDescent="0.3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</row>
    <row r="303" spans="1:32" ht="15.75" customHeight="1" x14ac:dyDescent="0.3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</row>
    <row r="304" spans="1:32" ht="15.75" customHeight="1" x14ac:dyDescent="0.3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</row>
    <row r="305" spans="1:32" ht="15.75" customHeight="1" x14ac:dyDescent="0.3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</row>
    <row r="306" spans="1:32" ht="15.75" customHeight="1" x14ac:dyDescent="0.3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</row>
    <row r="307" spans="1:32" ht="15.75" customHeight="1" x14ac:dyDescent="0.3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</row>
    <row r="308" spans="1:32" ht="15.75" customHeight="1" x14ac:dyDescent="0.3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</row>
    <row r="309" spans="1:32" ht="15.75" customHeight="1" x14ac:dyDescent="0.3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</row>
    <row r="310" spans="1:32" ht="15.75" customHeight="1" x14ac:dyDescent="0.3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</row>
    <row r="311" spans="1:32" ht="15.75" customHeight="1" x14ac:dyDescent="0.3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</row>
    <row r="312" spans="1:32" ht="15.75" customHeight="1" x14ac:dyDescent="0.3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</row>
    <row r="313" spans="1:32" ht="15.75" customHeight="1" x14ac:dyDescent="0.3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</row>
    <row r="314" spans="1:32" ht="15.75" customHeight="1" x14ac:dyDescent="0.3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</row>
    <row r="315" spans="1:32" ht="15.75" customHeight="1" x14ac:dyDescent="0.3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</row>
    <row r="316" spans="1:32" ht="15.75" customHeight="1" x14ac:dyDescent="0.3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</row>
    <row r="317" spans="1:32" ht="15.75" customHeight="1" x14ac:dyDescent="0.3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</row>
    <row r="318" spans="1:32" ht="15.75" customHeight="1" x14ac:dyDescent="0.3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</row>
    <row r="319" spans="1:32" ht="15.75" customHeight="1" x14ac:dyDescent="0.3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</row>
    <row r="320" spans="1:32" ht="15.75" customHeight="1" x14ac:dyDescent="0.3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</row>
    <row r="321" spans="1:32" ht="15.75" customHeight="1" x14ac:dyDescent="0.3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</row>
    <row r="322" spans="1:32" ht="15.75" customHeight="1" x14ac:dyDescent="0.3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</row>
    <row r="323" spans="1:32" ht="15.75" customHeight="1" x14ac:dyDescent="0.3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</row>
    <row r="324" spans="1:32" ht="15.75" customHeight="1" x14ac:dyDescent="0.3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</row>
    <row r="325" spans="1:32" ht="15.75" customHeight="1" x14ac:dyDescent="0.3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</row>
    <row r="326" spans="1:32" ht="15.75" customHeight="1" x14ac:dyDescent="0.3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</row>
    <row r="327" spans="1:32" ht="15.75" customHeight="1" x14ac:dyDescent="0.3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</row>
    <row r="328" spans="1:32" ht="15.75" customHeight="1" x14ac:dyDescent="0.3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</row>
    <row r="329" spans="1:32" ht="15.75" customHeight="1" x14ac:dyDescent="0.3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</row>
    <row r="330" spans="1:32" ht="15.75" customHeight="1" x14ac:dyDescent="0.3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</row>
    <row r="331" spans="1:32" ht="15.75" customHeight="1" x14ac:dyDescent="0.3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</row>
    <row r="332" spans="1:32" ht="15.75" customHeight="1" x14ac:dyDescent="0.3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</row>
    <row r="333" spans="1:32" ht="15.75" customHeight="1" x14ac:dyDescent="0.3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</row>
    <row r="334" spans="1:32" ht="15.75" customHeight="1" x14ac:dyDescent="0.3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</row>
    <row r="335" spans="1:32" ht="15.75" customHeight="1" x14ac:dyDescent="0.3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</row>
    <row r="336" spans="1:32" ht="15.75" customHeight="1" x14ac:dyDescent="0.3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</row>
    <row r="337" spans="1:32" ht="15.75" customHeight="1" x14ac:dyDescent="0.3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</row>
    <row r="338" spans="1:32" ht="15.75" customHeight="1" x14ac:dyDescent="0.3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</row>
    <row r="339" spans="1:32" ht="15.75" customHeight="1" x14ac:dyDescent="0.3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</row>
    <row r="340" spans="1:32" ht="15.75" customHeight="1" x14ac:dyDescent="0.3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</row>
    <row r="341" spans="1:32" ht="15.75" customHeight="1" x14ac:dyDescent="0.3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</row>
    <row r="342" spans="1:32" ht="15.75" customHeight="1" x14ac:dyDescent="0.3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</row>
    <row r="343" spans="1:32" ht="15.75" customHeight="1" x14ac:dyDescent="0.3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</row>
    <row r="344" spans="1:32" ht="15.75" customHeight="1" x14ac:dyDescent="0.3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</row>
    <row r="345" spans="1:32" ht="15.75" customHeight="1" x14ac:dyDescent="0.3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</row>
    <row r="346" spans="1:32" ht="15.75" customHeight="1" x14ac:dyDescent="0.3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</row>
    <row r="347" spans="1:32" ht="15.75" customHeight="1" x14ac:dyDescent="0.3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</row>
    <row r="348" spans="1:32" ht="15.75" customHeight="1" x14ac:dyDescent="0.3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</row>
    <row r="349" spans="1:32" ht="15.75" customHeight="1" x14ac:dyDescent="0.3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</row>
    <row r="350" spans="1:32" ht="15.75" customHeight="1" x14ac:dyDescent="0.3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</row>
    <row r="351" spans="1:32" ht="15.75" customHeight="1" x14ac:dyDescent="0.3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</row>
    <row r="352" spans="1:32" ht="15.75" customHeight="1" x14ac:dyDescent="0.3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</row>
    <row r="353" spans="1:32" ht="15.75" customHeight="1" x14ac:dyDescent="0.3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</row>
    <row r="354" spans="1:32" ht="15.75" customHeight="1" x14ac:dyDescent="0.3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</row>
    <row r="355" spans="1:32" ht="15.75" customHeight="1" x14ac:dyDescent="0.3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</row>
    <row r="356" spans="1:32" ht="15.75" customHeight="1" x14ac:dyDescent="0.3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</row>
    <row r="357" spans="1:32" ht="15.75" customHeight="1" x14ac:dyDescent="0.3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</row>
    <row r="358" spans="1:32" ht="15.75" customHeight="1" x14ac:dyDescent="0.3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</row>
    <row r="359" spans="1:32" ht="15.75" customHeight="1" x14ac:dyDescent="0.3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</row>
    <row r="360" spans="1:32" ht="15.75" customHeight="1" x14ac:dyDescent="0.3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</row>
    <row r="361" spans="1:32" ht="15.75" customHeight="1" x14ac:dyDescent="0.3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</row>
    <row r="362" spans="1:32" ht="15.75" customHeight="1" x14ac:dyDescent="0.3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</row>
    <row r="363" spans="1:32" ht="15.75" customHeight="1" x14ac:dyDescent="0.3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</row>
    <row r="364" spans="1:32" ht="15.75" customHeight="1" x14ac:dyDescent="0.3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</row>
    <row r="365" spans="1:32" ht="15.75" customHeight="1" x14ac:dyDescent="0.3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</row>
    <row r="366" spans="1:32" ht="15.75" customHeight="1" x14ac:dyDescent="0.3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</row>
    <row r="367" spans="1:32" ht="15.75" customHeight="1" x14ac:dyDescent="0.3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</row>
    <row r="368" spans="1:32" ht="15.75" customHeight="1" x14ac:dyDescent="0.3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</row>
    <row r="369" spans="1:32" ht="15.75" customHeight="1" x14ac:dyDescent="0.3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</row>
    <row r="370" spans="1:32" ht="15.75" customHeight="1" x14ac:dyDescent="0.3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</row>
    <row r="371" spans="1:32" ht="15.75" customHeight="1" x14ac:dyDescent="0.3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</row>
    <row r="372" spans="1:32" ht="15.75" customHeight="1" x14ac:dyDescent="0.3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</row>
    <row r="373" spans="1:32" ht="15.75" customHeight="1" x14ac:dyDescent="0.3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</row>
    <row r="374" spans="1:32" ht="15.75" customHeight="1" x14ac:dyDescent="0.3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</row>
    <row r="375" spans="1:32" ht="15.75" customHeight="1" x14ac:dyDescent="0.3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</row>
    <row r="376" spans="1:32" ht="15.75" customHeight="1" x14ac:dyDescent="0.3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</row>
    <row r="377" spans="1:32" ht="15.75" customHeight="1" x14ac:dyDescent="0.3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</row>
    <row r="378" spans="1:32" ht="15.75" customHeight="1" x14ac:dyDescent="0.3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</row>
    <row r="379" spans="1:32" ht="15.75" customHeight="1" x14ac:dyDescent="0.3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</row>
    <row r="380" spans="1:32" ht="15.75" customHeight="1" x14ac:dyDescent="0.3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</row>
    <row r="381" spans="1:32" ht="15.75" customHeight="1" x14ac:dyDescent="0.3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</row>
    <row r="382" spans="1:32" ht="15.75" customHeight="1" x14ac:dyDescent="0.3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</row>
    <row r="383" spans="1:32" ht="15.75" customHeight="1" x14ac:dyDescent="0.3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</row>
    <row r="384" spans="1:32" ht="15.75" customHeight="1" x14ac:dyDescent="0.3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</row>
    <row r="385" spans="1:32" ht="15.75" customHeight="1" x14ac:dyDescent="0.3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</row>
    <row r="386" spans="1:32" ht="15.75" customHeight="1" x14ac:dyDescent="0.3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</row>
    <row r="387" spans="1:32" ht="15.75" customHeight="1" x14ac:dyDescent="0.3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</row>
    <row r="388" spans="1:32" ht="15.75" customHeight="1" x14ac:dyDescent="0.3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</row>
    <row r="389" spans="1:32" ht="15.75" customHeight="1" x14ac:dyDescent="0.3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</row>
    <row r="390" spans="1:32" ht="15.75" customHeight="1" x14ac:dyDescent="0.3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</row>
    <row r="391" spans="1:32" ht="15.75" customHeight="1" x14ac:dyDescent="0.3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</row>
    <row r="392" spans="1:32" ht="15.75" customHeight="1" x14ac:dyDescent="0.3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</row>
    <row r="393" spans="1:32" ht="15.75" customHeight="1" x14ac:dyDescent="0.3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</row>
    <row r="394" spans="1:32" ht="15.75" customHeight="1" x14ac:dyDescent="0.3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</row>
    <row r="395" spans="1:32" ht="15.75" customHeight="1" x14ac:dyDescent="0.3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</row>
    <row r="396" spans="1:32" ht="15.75" customHeight="1" x14ac:dyDescent="0.3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</row>
    <row r="397" spans="1:32" ht="15.75" customHeight="1" x14ac:dyDescent="0.3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</row>
    <row r="398" spans="1:32" ht="15.75" customHeight="1" x14ac:dyDescent="0.3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</row>
    <row r="399" spans="1:32" ht="15.75" customHeight="1" x14ac:dyDescent="0.3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</row>
    <row r="400" spans="1:32" ht="15.75" customHeight="1" x14ac:dyDescent="0.3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</row>
    <row r="401" spans="1:32" ht="15.75" customHeight="1" x14ac:dyDescent="0.3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</row>
    <row r="402" spans="1:32" ht="15.75" customHeight="1" x14ac:dyDescent="0.3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</row>
    <row r="403" spans="1:32" ht="15.75" customHeight="1" x14ac:dyDescent="0.3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</row>
    <row r="404" spans="1:32" ht="15.75" customHeight="1" x14ac:dyDescent="0.3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</row>
    <row r="405" spans="1:32" ht="15.75" customHeight="1" x14ac:dyDescent="0.3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</row>
    <row r="406" spans="1:32" ht="15.75" customHeight="1" x14ac:dyDescent="0.3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</row>
    <row r="407" spans="1:32" ht="15.75" customHeight="1" x14ac:dyDescent="0.3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</row>
    <row r="408" spans="1:32" ht="15.75" customHeight="1" x14ac:dyDescent="0.3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</row>
    <row r="409" spans="1:32" ht="15.75" customHeight="1" x14ac:dyDescent="0.3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</row>
    <row r="410" spans="1:32" ht="15.75" customHeight="1" x14ac:dyDescent="0.3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</row>
    <row r="411" spans="1:32" ht="15.75" customHeight="1" x14ac:dyDescent="0.3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</row>
    <row r="412" spans="1:32" ht="15.75" customHeight="1" x14ac:dyDescent="0.3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</row>
    <row r="413" spans="1:32" ht="15.75" customHeight="1" x14ac:dyDescent="0.3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</row>
    <row r="414" spans="1:32" ht="15.75" customHeight="1" x14ac:dyDescent="0.3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</row>
    <row r="415" spans="1:32" ht="15.75" customHeight="1" x14ac:dyDescent="0.3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</row>
    <row r="416" spans="1:32" ht="15.75" customHeight="1" x14ac:dyDescent="0.3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</row>
    <row r="417" spans="1:32" ht="15.75" customHeight="1" x14ac:dyDescent="0.3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</row>
    <row r="418" spans="1:32" ht="15.75" customHeight="1" x14ac:dyDescent="0.3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</row>
    <row r="419" spans="1:32" ht="15.75" customHeight="1" x14ac:dyDescent="0.3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</row>
    <row r="420" spans="1:32" ht="15.75" customHeight="1" x14ac:dyDescent="0.3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</row>
    <row r="421" spans="1:32" ht="15.75" customHeight="1" x14ac:dyDescent="0.3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</row>
    <row r="422" spans="1:32" ht="15.75" customHeight="1" x14ac:dyDescent="0.3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</row>
    <row r="423" spans="1:32" ht="15.75" customHeight="1" x14ac:dyDescent="0.3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</row>
    <row r="424" spans="1:32" ht="15.75" customHeight="1" x14ac:dyDescent="0.3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</row>
    <row r="425" spans="1:32" ht="15.75" customHeight="1" x14ac:dyDescent="0.3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</row>
    <row r="426" spans="1:32" ht="15.75" customHeight="1" x14ac:dyDescent="0.3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</row>
    <row r="427" spans="1:32" ht="15.75" customHeight="1" x14ac:dyDescent="0.3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</row>
    <row r="428" spans="1:32" ht="15.75" customHeight="1" x14ac:dyDescent="0.3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</row>
    <row r="429" spans="1:32" ht="15.75" customHeight="1" x14ac:dyDescent="0.3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</row>
    <row r="430" spans="1:32" ht="15.75" customHeight="1" x14ac:dyDescent="0.3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</row>
    <row r="431" spans="1:32" ht="15.75" customHeight="1" x14ac:dyDescent="0.3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</row>
    <row r="432" spans="1:32" ht="15.75" customHeight="1" x14ac:dyDescent="0.3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</row>
    <row r="433" spans="1:32" ht="15.75" customHeight="1" x14ac:dyDescent="0.3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</row>
    <row r="434" spans="1:32" ht="15.75" customHeight="1" x14ac:dyDescent="0.3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</row>
    <row r="435" spans="1:32" ht="15.75" customHeight="1" x14ac:dyDescent="0.3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</row>
    <row r="436" spans="1:32" ht="15.75" customHeight="1" x14ac:dyDescent="0.3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</row>
    <row r="437" spans="1:32" ht="15.75" customHeight="1" x14ac:dyDescent="0.3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</row>
    <row r="438" spans="1:32" ht="15.75" customHeight="1" x14ac:dyDescent="0.3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</row>
    <row r="439" spans="1:32" ht="15.75" customHeight="1" x14ac:dyDescent="0.3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</row>
    <row r="440" spans="1:32" ht="15.75" customHeight="1" x14ac:dyDescent="0.3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</row>
    <row r="441" spans="1:32" ht="15.75" customHeight="1" x14ac:dyDescent="0.3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</row>
    <row r="442" spans="1:32" ht="15.75" customHeight="1" x14ac:dyDescent="0.3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</row>
    <row r="443" spans="1:32" ht="15.75" customHeight="1" x14ac:dyDescent="0.3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</row>
    <row r="444" spans="1:32" ht="15.75" customHeight="1" x14ac:dyDescent="0.3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</row>
    <row r="445" spans="1:32" ht="15.75" customHeight="1" x14ac:dyDescent="0.3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</row>
    <row r="446" spans="1:32" ht="15.75" customHeight="1" x14ac:dyDescent="0.3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</row>
    <row r="447" spans="1:32" ht="15.75" customHeight="1" x14ac:dyDescent="0.3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</row>
    <row r="448" spans="1:32" ht="15.75" customHeight="1" x14ac:dyDescent="0.3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</row>
    <row r="449" spans="1:32" ht="15.75" customHeight="1" x14ac:dyDescent="0.3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</row>
    <row r="450" spans="1:32" ht="15.75" customHeight="1" x14ac:dyDescent="0.3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</row>
    <row r="451" spans="1:32" ht="15.75" customHeight="1" x14ac:dyDescent="0.3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</row>
    <row r="452" spans="1:32" ht="15.75" customHeight="1" x14ac:dyDescent="0.3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</row>
    <row r="453" spans="1:32" ht="15.75" customHeight="1" x14ac:dyDescent="0.3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</row>
    <row r="454" spans="1:32" ht="15.75" customHeight="1" x14ac:dyDescent="0.3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</row>
    <row r="455" spans="1:32" ht="15.75" customHeight="1" x14ac:dyDescent="0.3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</row>
    <row r="456" spans="1:32" ht="15.75" customHeight="1" x14ac:dyDescent="0.3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</row>
    <row r="457" spans="1:32" ht="15.75" customHeight="1" x14ac:dyDescent="0.3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</row>
    <row r="458" spans="1:32" ht="15.75" customHeight="1" x14ac:dyDescent="0.3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</row>
    <row r="459" spans="1:32" ht="15.75" customHeight="1" x14ac:dyDescent="0.3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</row>
    <row r="460" spans="1:32" ht="15.75" customHeight="1" x14ac:dyDescent="0.3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</row>
    <row r="461" spans="1:32" ht="15.75" customHeight="1" x14ac:dyDescent="0.3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</row>
    <row r="462" spans="1:32" ht="15.75" customHeight="1" x14ac:dyDescent="0.3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</row>
    <row r="463" spans="1:32" ht="15.75" customHeight="1" x14ac:dyDescent="0.3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</row>
    <row r="464" spans="1:32" ht="15.75" customHeight="1" x14ac:dyDescent="0.3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</row>
    <row r="465" spans="1:32" ht="15.75" customHeight="1" x14ac:dyDescent="0.3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</row>
    <row r="466" spans="1:32" ht="15.75" customHeight="1" x14ac:dyDescent="0.3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</row>
    <row r="467" spans="1:32" ht="15.75" customHeight="1" x14ac:dyDescent="0.3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</row>
    <row r="468" spans="1:32" ht="15.75" customHeight="1" x14ac:dyDescent="0.3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</row>
    <row r="469" spans="1:32" ht="15.75" customHeight="1" x14ac:dyDescent="0.3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</row>
    <row r="470" spans="1:32" ht="15.75" customHeight="1" x14ac:dyDescent="0.3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</row>
    <row r="471" spans="1:32" ht="15.75" customHeight="1" x14ac:dyDescent="0.3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</row>
    <row r="472" spans="1:32" ht="15.75" customHeight="1" x14ac:dyDescent="0.3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</row>
    <row r="473" spans="1:32" ht="15.75" customHeight="1" x14ac:dyDescent="0.3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</row>
    <row r="474" spans="1:32" ht="15.75" customHeight="1" x14ac:dyDescent="0.3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</row>
    <row r="475" spans="1:32" ht="15.75" customHeight="1" x14ac:dyDescent="0.3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</row>
    <row r="476" spans="1:32" ht="15.75" customHeight="1" x14ac:dyDescent="0.3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</row>
    <row r="477" spans="1:32" ht="15.75" customHeight="1" x14ac:dyDescent="0.3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</row>
    <row r="478" spans="1:32" ht="15.75" customHeight="1" x14ac:dyDescent="0.3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</row>
    <row r="479" spans="1:32" ht="15.75" customHeight="1" x14ac:dyDescent="0.3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</row>
    <row r="480" spans="1:32" ht="15.75" customHeight="1" x14ac:dyDescent="0.3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</row>
    <row r="481" spans="1:32" ht="15.75" customHeight="1" x14ac:dyDescent="0.3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</row>
    <row r="482" spans="1:32" ht="15.75" customHeight="1" x14ac:dyDescent="0.3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</row>
    <row r="483" spans="1:32" ht="15.75" customHeight="1" x14ac:dyDescent="0.3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</row>
    <row r="484" spans="1:32" ht="15.75" customHeight="1" x14ac:dyDescent="0.3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</row>
    <row r="485" spans="1:32" ht="15.75" customHeight="1" x14ac:dyDescent="0.3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</row>
    <row r="486" spans="1:32" ht="15.75" customHeight="1" x14ac:dyDescent="0.3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</row>
    <row r="487" spans="1:32" ht="15.75" customHeight="1" x14ac:dyDescent="0.3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</row>
    <row r="488" spans="1:32" ht="15.75" customHeight="1" x14ac:dyDescent="0.3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</row>
    <row r="489" spans="1:32" ht="15.75" customHeight="1" x14ac:dyDescent="0.3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</row>
    <row r="490" spans="1:32" ht="15.75" customHeight="1" x14ac:dyDescent="0.3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</row>
    <row r="491" spans="1:32" ht="15.75" customHeight="1" x14ac:dyDescent="0.3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</row>
    <row r="492" spans="1:32" ht="15.75" customHeight="1" x14ac:dyDescent="0.3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</row>
    <row r="493" spans="1:32" ht="15.75" customHeight="1" x14ac:dyDescent="0.3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</row>
    <row r="494" spans="1:32" ht="15.75" customHeight="1" x14ac:dyDescent="0.3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</row>
    <row r="495" spans="1:32" ht="15.75" customHeight="1" x14ac:dyDescent="0.3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</row>
    <row r="496" spans="1:32" ht="15.75" customHeight="1" x14ac:dyDescent="0.3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</row>
    <row r="497" spans="1:32" ht="15.75" customHeight="1" x14ac:dyDescent="0.3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</row>
    <row r="498" spans="1:32" ht="15.75" customHeight="1" x14ac:dyDescent="0.3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</row>
    <row r="499" spans="1:32" ht="15.75" customHeight="1" x14ac:dyDescent="0.3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</row>
    <row r="500" spans="1:32" ht="15.75" customHeight="1" x14ac:dyDescent="0.3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</row>
    <row r="501" spans="1:32" ht="15.75" customHeight="1" x14ac:dyDescent="0.3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</row>
    <row r="502" spans="1:32" ht="15.75" customHeight="1" x14ac:dyDescent="0.3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</row>
    <row r="503" spans="1:32" ht="15.75" customHeight="1" x14ac:dyDescent="0.3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</row>
    <row r="504" spans="1:32" ht="15.75" customHeight="1" x14ac:dyDescent="0.3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</row>
    <row r="505" spans="1:32" ht="15.75" customHeight="1" x14ac:dyDescent="0.3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</row>
    <row r="506" spans="1:32" ht="15.75" customHeight="1" x14ac:dyDescent="0.3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</row>
    <row r="507" spans="1:32" ht="15.75" customHeight="1" x14ac:dyDescent="0.3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</row>
    <row r="508" spans="1:32" ht="15.75" customHeight="1" x14ac:dyDescent="0.3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</row>
    <row r="509" spans="1:32" ht="15.75" customHeight="1" x14ac:dyDescent="0.3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</row>
    <row r="510" spans="1:32" ht="15.75" customHeight="1" x14ac:dyDescent="0.3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</row>
    <row r="511" spans="1:32" ht="15.75" customHeight="1" x14ac:dyDescent="0.3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</row>
    <row r="512" spans="1:32" ht="15.75" customHeight="1" x14ac:dyDescent="0.3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</row>
    <row r="513" spans="1:32" ht="15.75" customHeight="1" x14ac:dyDescent="0.3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</row>
    <row r="514" spans="1:32" ht="15.75" customHeight="1" x14ac:dyDescent="0.3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</row>
    <row r="515" spans="1:32" ht="15.75" customHeight="1" x14ac:dyDescent="0.3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</row>
    <row r="516" spans="1:32" ht="15.75" customHeight="1" x14ac:dyDescent="0.3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</row>
    <row r="517" spans="1:32" ht="15.75" customHeight="1" x14ac:dyDescent="0.3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</row>
    <row r="518" spans="1:32" ht="15.75" customHeight="1" x14ac:dyDescent="0.3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</row>
    <row r="519" spans="1:32" ht="15.75" customHeight="1" x14ac:dyDescent="0.3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</row>
    <row r="520" spans="1:32" ht="15.75" customHeight="1" x14ac:dyDescent="0.3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</row>
    <row r="521" spans="1:32" ht="15.75" customHeight="1" x14ac:dyDescent="0.3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</row>
    <row r="522" spans="1:32" ht="15.75" customHeight="1" x14ac:dyDescent="0.3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</row>
    <row r="523" spans="1:32" ht="15.75" customHeight="1" x14ac:dyDescent="0.3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</row>
    <row r="524" spans="1:32" ht="15.75" customHeight="1" x14ac:dyDescent="0.3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</row>
    <row r="525" spans="1:32" ht="15.75" customHeight="1" x14ac:dyDescent="0.3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</row>
    <row r="526" spans="1:32" ht="15.75" customHeight="1" x14ac:dyDescent="0.3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</row>
    <row r="527" spans="1:32" ht="15.75" customHeight="1" x14ac:dyDescent="0.3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</row>
    <row r="528" spans="1:32" ht="15.75" customHeight="1" x14ac:dyDescent="0.3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</row>
    <row r="529" spans="1:32" ht="15.75" customHeight="1" x14ac:dyDescent="0.3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</row>
    <row r="530" spans="1:32" ht="15.75" customHeight="1" x14ac:dyDescent="0.3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</row>
    <row r="531" spans="1:32" ht="15.75" customHeight="1" x14ac:dyDescent="0.3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</row>
    <row r="532" spans="1:32" ht="15.75" customHeight="1" x14ac:dyDescent="0.3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</row>
    <row r="533" spans="1:32" ht="15.75" customHeight="1" x14ac:dyDescent="0.3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</row>
    <row r="534" spans="1:32" ht="15.75" customHeight="1" x14ac:dyDescent="0.3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</row>
    <row r="535" spans="1:32" ht="15.75" customHeight="1" x14ac:dyDescent="0.3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</row>
    <row r="536" spans="1:32" ht="15.75" customHeight="1" x14ac:dyDescent="0.3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</row>
    <row r="537" spans="1:32" ht="15.75" customHeight="1" x14ac:dyDescent="0.3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</row>
    <row r="538" spans="1:32" ht="15.75" customHeight="1" x14ac:dyDescent="0.3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</row>
    <row r="539" spans="1:32" ht="15.75" customHeight="1" x14ac:dyDescent="0.3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</row>
    <row r="540" spans="1:32" ht="15.75" customHeight="1" x14ac:dyDescent="0.3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</row>
    <row r="541" spans="1:32" ht="15.75" customHeight="1" x14ac:dyDescent="0.3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</row>
    <row r="542" spans="1:32" ht="15.75" customHeight="1" x14ac:dyDescent="0.3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</row>
    <row r="543" spans="1:32" ht="15.75" customHeight="1" x14ac:dyDescent="0.3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</row>
    <row r="544" spans="1:32" ht="15.75" customHeight="1" x14ac:dyDescent="0.3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</row>
    <row r="545" spans="1:32" ht="15.75" customHeight="1" x14ac:dyDescent="0.3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</row>
    <row r="546" spans="1:32" ht="15.75" customHeight="1" x14ac:dyDescent="0.3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</row>
    <row r="547" spans="1:32" ht="15.75" customHeight="1" x14ac:dyDescent="0.3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</row>
    <row r="548" spans="1:32" ht="15.75" customHeight="1" x14ac:dyDescent="0.3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</row>
    <row r="549" spans="1:32" ht="15.75" customHeight="1" x14ac:dyDescent="0.3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</row>
    <row r="550" spans="1:32" ht="15.75" customHeight="1" x14ac:dyDescent="0.3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</row>
    <row r="551" spans="1:32" ht="15.75" customHeight="1" x14ac:dyDescent="0.3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</row>
    <row r="552" spans="1:32" ht="15.75" customHeight="1" x14ac:dyDescent="0.3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</row>
    <row r="553" spans="1:32" ht="15.75" customHeight="1" x14ac:dyDescent="0.3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</row>
    <row r="554" spans="1:32" ht="15.75" customHeight="1" x14ac:dyDescent="0.3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</row>
    <row r="555" spans="1:32" ht="15.75" customHeight="1" x14ac:dyDescent="0.3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</row>
    <row r="556" spans="1:32" ht="15.75" customHeight="1" x14ac:dyDescent="0.3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</row>
    <row r="557" spans="1:32" ht="15.75" customHeight="1" x14ac:dyDescent="0.3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</row>
    <row r="558" spans="1:32" ht="15.75" customHeight="1" x14ac:dyDescent="0.3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</row>
    <row r="559" spans="1:32" ht="15.75" customHeight="1" x14ac:dyDescent="0.3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</row>
    <row r="560" spans="1:32" ht="15.75" customHeight="1" x14ac:dyDescent="0.3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</row>
    <row r="561" spans="1:32" ht="15.75" customHeight="1" x14ac:dyDescent="0.3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</row>
    <row r="562" spans="1:32" ht="15.75" customHeight="1" x14ac:dyDescent="0.3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</row>
    <row r="563" spans="1:32" ht="15.75" customHeight="1" x14ac:dyDescent="0.3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</row>
    <row r="564" spans="1:32" ht="15.75" customHeight="1" x14ac:dyDescent="0.3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</row>
    <row r="565" spans="1:32" ht="15.75" customHeight="1" x14ac:dyDescent="0.3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</row>
    <row r="566" spans="1:32" ht="15.75" customHeight="1" x14ac:dyDescent="0.3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</row>
    <row r="567" spans="1:32" ht="15.75" customHeight="1" x14ac:dyDescent="0.3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</row>
    <row r="568" spans="1:32" ht="15.75" customHeight="1" x14ac:dyDescent="0.3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</row>
    <row r="569" spans="1:32" ht="15.75" customHeight="1" x14ac:dyDescent="0.3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</row>
    <row r="570" spans="1:32" ht="15.75" customHeight="1" x14ac:dyDescent="0.3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</row>
    <row r="571" spans="1:32" ht="15.75" customHeight="1" x14ac:dyDescent="0.3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</row>
    <row r="572" spans="1:32" ht="15.75" customHeight="1" x14ac:dyDescent="0.3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</row>
    <row r="573" spans="1:32" ht="15.75" customHeight="1" x14ac:dyDescent="0.3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</row>
    <row r="574" spans="1:32" ht="15.75" customHeight="1" x14ac:dyDescent="0.3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</row>
    <row r="575" spans="1:32" ht="15.75" customHeight="1" x14ac:dyDescent="0.3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</row>
    <row r="576" spans="1:32" ht="15.75" customHeight="1" x14ac:dyDescent="0.3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</row>
    <row r="577" spans="1:32" ht="15.75" customHeight="1" x14ac:dyDescent="0.3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</row>
    <row r="578" spans="1:32" ht="15.75" customHeight="1" x14ac:dyDescent="0.3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</row>
    <row r="579" spans="1:32" ht="15.75" customHeight="1" x14ac:dyDescent="0.3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</row>
    <row r="580" spans="1:32" ht="15.75" customHeight="1" x14ac:dyDescent="0.3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</row>
    <row r="581" spans="1:32" ht="15.75" customHeight="1" x14ac:dyDescent="0.3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</row>
    <row r="582" spans="1:32" ht="15.75" customHeight="1" x14ac:dyDescent="0.3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</row>
    <row r="583" spans="1:32" ht="15.75" customHeight="1" x14ac:dyDescent="0.3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</row>
    <row r="584" spans="1:32" ht="15.75" customHeight="1" x14ac:dyDescent="0.3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</row>
    <row r="585" spans="1:32" ht="15.75" customHeight="1" x14ac:dyDescent="0.3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</row>
    <row r="586" spans="1:32" ht="15.75" customHeight="1" x14ac:dyDescent="0.3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</row>
    <row r="587" spans="1:32" ht="15.75" customHeight="1" x14ac:dyDescent="0.3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</row>
    <row r="588" spans="1:32" ht="15.75" customHeight="1" x14ac:dyDescent="0.3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</row>
    <row r="589" spans="1:32" ht="15.75" customHeight="1" x14ac:dyDescent="0.3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</row>
    <row r="590" spans="1:32" ht="15.75" customHeight="1" x14ac:dyDescent="0.3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</row>
    <row r="591" spans="1:32" ht="15.75" customHeight="1" x14ac:dyDescent="0.3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</row>
    <row r="592" spans="1:32" ht="15.75" customHeight="1" x14ac:dyDescent="0.3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</row>
    <row r="593" spans="1:32" ht="15.75" customHeight="1" x14ac:dyDescent="0.3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</row>
    <row r="594" spans="1:32" ht="15.75" customHeight="1" x14ac:dyDescent="0.3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</row>
    <row r="595" spans="1:32" ht="15.75" customHeight="1" x14ac:dyDescent="0.3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</row>
    <row r="596" spans="1:32" ht="15.75" customHeight="1" x14ac:dyDescent="0.3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</row>
    <row r="597" spans="1:32" ht="15.75" customHeight="1" x14ac:dyDescent="0.3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</row>
    <row r="598" spans="1:32" ht="15.75" customHeight="1" x14ac:dyDescent="0.3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</row>
    <row r="599" spans="1:32" ht="15.75" customHeight="1" x14ac:dyDescent="0.3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</row>
    <row r="600" spans="1:32" ht="15.75" customHeight="1" x14ac:dyDescent="0.3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</row>
    <row r="601" spans="1:32" ht="15.75" customHeight="1" x14ac:dyDescent="0.3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</row>
    <row r="602" spans="1:32" ht="15.75" customHeight="1" x14ac:dyDescent="0.3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</row>
    <row r="603" spans="1:32" ht="15.75" customHeight="1" x14ac:dyDescent="0.3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</row>
    <row r="604" spans="1:32" ht="15.75" customHeight="1" x14ac:dyDescent="0.3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</row>
    <row r="605" spans="1:32" ht="15.75" customHeight="1" x14ac:dyDescent="0.3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</row>
    <row r="606" spans="1:32" ht="15.75" customHeight="1" x14ac:dyDescent="0.3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</row>
    <row r="607" spans="1:32" ht="15.75" customHeight="1" x14ac:dyDescent="0.3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</row>
    <row r="608" spans="1:32" ht="15.75" customHeight="1" x14ac:dyDescent="0.3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</row>
    <row r="609" spans="1:32" ht="15.75" customHeight="1" x14ac:dyDescent="0.3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</row>
    <row r="610" spans="1:32" ht="15.75" customHeight="1" x14ac:dyDescent="0.3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</row>
    <row r="611" spans="1:32" ht="15.75" customHeight="1" x14ac:dyDescent="0.3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</row>
    <row r="612" spans="1:32" ht="15.75" customHeight="1" x14ac:dyDescent="0.3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</row>
    <row r="613" spans="1:32" ht="15.75" customHeight="1" x14ac:dyDescent="0.3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</row>
    <row r="614" spans="1:32" ht="15.75" customHeight="1" x14ac:dyDescent="0.3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</row>
    <row r="615" spans="1:32" ht="15.75" customHeight="1" x14ac:dyDescent="0.3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</row>
    <row r="616" spans="1:32" ht="15.75" customHeight="1" x14ac:dyDescent="0.3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</row>
    <row r="617" spans="1:32" ht="15.75" customHeight="1" x14ac:dyDescent="0.3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</row>
    <row r="618" spans="1:32" ht="15.75" customHeight="1" x14ac:dyDescent="0.3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</row>
    <row r="619" spans="1:32" ht="15.75" customHeight="1" x14ac:dyDescent="0.3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</row>
    <row r="620" spans="1:32" ht="15.75" customHeight="1" x14ac:dyDescent="0.3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</row>
    <row r="621" spans="1:32" ht="15.75" customHeight="1" x14ac:dyDescent="0.3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</row>
    <row r="622" spans="1:32" ht="15.75" customHeight="1" x14ac:dyDescent="0.3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</row>
    <row r="623" spans="1:32" ht="15.75" customHeight="1" x14ac:dyDescent="0.3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</row>
    <row r="624" spans="1:32" ht="15.75" customHeight="1" x14ac:dyDescent="0.3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</row>
    <row r="625" spans="1:32" ht="15.75" customHeight="1" x14ac:dyDescent="0.3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</row>
    <row r="626" spans="1:32" ht="15.75" customHeight="1" x14ac:dyDescent="0.3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</row>
    <row r="627" spans="1:32" ht="15.75" customHeight="1" x14ac:dyDescent="0.3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</row>
    <row r="628" spans="1:32" ht="15.75" customHeight="1" x14ac:dyDescent="0.3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</row>
    <row r="629" spans="1:32" ht="15.75" customHeight="1" x14ac:dyDescent="0.3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</row>
    <row r="630" spans="1:32" ht="15.75" customHeight="1" x14ac:dyDescent="0.3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</row>
    <row r="631" spans="1:32" ht="15.75" customHeight="1" x14ac:dyDescent="0.3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</row>
    <row r="632" spans="1:32" ht="15.75" customHeight="1" x14ac:dyDescent="0.3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</row>
    <row r="633" spans="1:32" ht="15.75" customHeight="1" x14ac:dyDescent="0.3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</row>
    <row r="634" spans="1:32" ht="15.75" customHeight="1" x14ac:dyDescent="0.3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</row>
    <row r="635" spans="1:32" ht="15.75" customHeight="1" x14ac:dyDescent="0.3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</row>
    <row r="636" spans="1:32" ht="15.75" customHeight="1" x14ac:dyDescent="0.3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</row>
    <row r="637" spans="1:32" ht="15.75" customHeight="1" x14ac:dyDescent="0.3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</row>
    <row r="638" spans="1:32" ht="15.75" customHeight="1" x14ac:dyDescent="0.3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</row>
    <row r="639" spans="1:32" ht="15.75" customHeight="1" x14ac:dyDescent="0.3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</row>
    <row r="640" spans="1:32" ht="15.75" customHeight="1" x14ac:dyDescent="0.3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</row>
    <row r="641" spans="1:32" ht="15.75" customHeight="1" x14ac:dyDescent="0.3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</row>
    <row r="642" spans="1:32" ht="15.75" customHeight="1" x14ac:dyDescent="0.3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</row>
    <row r="643" spans="1:32" ht="15.75" customHeight="1" x14ac:dyDescent="0.3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</row>
    <row r="644" spans="1:32" ht="15.75" customHeight="1" x14ac:dyDescent="0.3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</row>
    <row r="645" spans="1:32" ht="15.75" customHeight="1" x14ac:dyDescent="0.3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</row>
    <row r="646" spans="1:32" ht="15.75" customHeight="1" x14ac:dyDescent="0.3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</row>
    <row r="647" spans="1:32" ht="15.75" customHeight="1" x14ac:dyDescent="0.3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</row>
    <row r="648" spans="1:32" ht="15.75" customHeight="1" x14ac:dyDescent="0.3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</row>
    <row r="649" spans="1:32" ht="15.75" customHeight="1" x14ac:dyDescent="0.3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</row>
    <row r="650" spans="1:32" ht="15.75" customHeight="1" x14ac:dyDescent="0.3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</row>
    <row r="651" spans="1:32" ht="15.75" customHeight="1" x14ac:dyDescent="0.3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</row>
    <row r="652" spans="1:32" ht="15.75" customHeight="1" x14ac:dyDescent="0.3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</row>
    <row r="653" spans="1:32" ht="15.75" customHeight="1" x14ac:dyDescent="0.3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</row>
    <row r="654" spans="1:32" ht="15.75" customHeight="1" x14ac:dyDescent="0.3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</row>
    <row r="655" spans="1:32" ht="15.75" customHeight="1" x14ac:dyDescent="0.3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</row>
    <row r="656" spans="1:32" ht="15.75" customHeight="1" x14ac:dyDescent="0.3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</row>
    <row r="657" spans="1:32" ht="15.75" customHeight="1" x14ac:dyDescent="0.3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</row>
    <row r="658" spans="1:32" ht="15.75" customHeight="1" x14ac:dyDescent="0.3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</row>
    <row r="659" spans="1:32" ht="15.75" customHeight="1" x14ac:dyDescent="0.3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</row>
    <row r="660" spans="1:32" ht="15.75" customHeight="1" x14ac:dyDescent="0.3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</row>
    <row r="661" spans="1:32" ht="15.75" customHeight="1" x14ac:dyDescent="0.3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</row>
    <row r="662" spans="1:32" ht="15.75" customHeight="1" x14ac:dyDescent="0.3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</row>
    <row r="663" spans="1:32" ht="15.75" customHeight="1" x14ac:dyDescent="0.3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</row>
    <row r="664" spans="1:32" ht="15.75" customHeight="1" x14ac:dyDescent="0.3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</row>
    <row r="665" spans="1:32" ht="15.75" customHeight="1" x14ac:dyDescent="0.3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</row>
    <row r="666" spans="1:32" ht="15.75" customHeight="1" x14ac:dyDescent="0.3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</row>
    <row r="667" spans="1:32" ht="15.75" customHeight="1" x14ac:dyDescent="0.3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</row>
    <row r="668" spans="1:32" ht="15.75" customHeight="1" x14ac:dyDescent="0.3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</row>
    <row r="669" spans="1:32" ht="15.75" customHeight="1" x14ac:dyDescent="0.3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</row>
    <row r="670" spans="1:32" ht="15.75" customHeight="1" x14ac:dyDescent="0.3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</row>
    <row r="671" spans="1:32" ht="15.75" customHeight="1" x14ac:dyDescent="0.3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</row>
    <row r="672" spans="1:32" ht="15.75" customHeight="1" x14ac:dyDescent="0.3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</row>
    <row r="673" spans="1:32" ht="15.75" customHeight="1" x14ac:dyDescent="0.3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</row>
    <row r="674" spans="1:32" ht="15.75" customHeight="1" x14ac:dyDescent="0.3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</row>
    <row r="675" spans="1:32" ht="15.75" customHeight="1" x14ac:dyDescent="0.3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</row>
    <row r="676" spans="1:32" ht="15.75" customHeight="1" x14ac:dyDescent="0.3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</row>
    <row r="677" spans="1:32" ht="15.75" customHeight="1" x14ac:dyDescent="0.3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</row>
    <row r="678" spans="1:32" ht="15.75" customHeight="1" x14ac:dyDescent="0.3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</row>
    <row r="679" spans="1:32" ht="15.75" customHeight="1" x14ac:dyDescent="0.3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</row>
    <row r="680" spans="1:32" ht="15.75" customHeight="1" x14ac:dyDescent="0.3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</row>
    <row r="681" spans="1:32" ht="15.75" customHeight="1" x14ac:dyDescent="0.3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</row>
    <row r="682" spans="1:32" ht="15.75" customHeight="1" x14ac:dyDescent="0.3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</row>
    <row r="683" spans="1:32" ht="15.75" customHeight="1" x14ac:dyDescent="0.3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</row>
    <row r="684" spans="1:32" ht="15.75" customHeight="1" x14ac:dyDescent="0.3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</row>
    <row r="685" spans="1:32" ht="15.75" customHeight="1" x14ac:dyDescent="0.3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</row>
    <row r="686" spans="1:32" ht="15.75" customHeight="1" x14ac:dyDescent="0.3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</row>
    <row r="687" spans="1:32" ht="15.75" customHeight="1" x14ac:dyDescent="0.3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</row>
    <row r="688" spans="1:32" ht="15.75" customHeight="1" x14ac:dyDescent="0.3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</row>
    <row r="689" spans="1:32" ht="15.75" customHeight="1" x14ac:dyDescent="0.3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</row>
    <row r="690" spans="1:32" ht="15.75" customHeight="1" x14ac:dyDescent="0.3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</row>
    <row r="691" spans="1:32" ht="15.75" customHeight="1" x14ac:dyDescent="0.3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</row>
    <row r="692" spans="1:32" ht="15.75" customHeight="1" x14ac:dyDescent="0.3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</row>
    <row r="693" spans="1:32" ht="15.75" customHeight="1" x14ac:dyDescent="0.3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</row>
    <row r="694" spans="1:32" ht="15.75" customHeight="1" x14ac:dyDescent="0.3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</row>
    <row r="695" spans="1:32" ht="15.75" customHeight="1" x14ac:dyDescent="0.3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</row>
    <row r="696" spans="1:32" ht="15.75" customHeight="1" x14ac:dyDescent="0.3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</row>
    <row r="697" spans="1:32" ht="15.75" customHeight="1" x14ac:dyDescent="0.3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</row>
    <row r="698" spans="1:32" ht="15.75" customHeight="1" x14ac:dyDescent="0.3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</row>
    <row r="699" spans="1:32" ht="15.75" customHeight="1" x14ac:dyDescent="0.3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</row>
    <row r="700" spans="1:32" ht="15.75" customHeight="1" x14ac:dyDescent="0.3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</row>
    <row r="701" spans="1:32" ht="15.75" customHeight="1" x14ac:dyDescent="0.3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</row>
    <row r="702" spans="1:32" ht="15.75" customHeight="1" x14ac:dyDescent="0.3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</row>
    <row r="703" spans="1:32" ht="15.75" customHeight="1" x14ac:dyDescent="0.3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</row>
    <row r="704" spans="1:32" ht="15.75" customHeight="1" x14ac:dyDescent="0.3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</row>
    <row r="705" spans="1:32" ht="15.75" customHeight="1" x14ac:dyDescent="0.3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</row>
    <row r="706" spans="1:32" ht="15.75" customHeight="1" x14ac:dyDescent="0.3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</row>
    <row r="707" spans="1:32" ht="15.75" customHeight="1" x14ac:dyDescent="0.3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</row>
    <row r="708" spans="1:32" ht="15.75" customHeight="1" x14ac:dyDescent="0.3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</row>
    <row r="709" spans="1:32" ht="15.75" customHeight="1" x14ac:dyDescent="0.3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</row>
    <row r="710" spans="1:32" ht="15.75" customHeight="1" x14ac:dyDescent="0.3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</row>
    <row r="711" spans="1:32" ht="15.75" customHeight="1" x14ac:dyDescent="0.3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</row>
    <row r="712" spans="1:32" ht="15.75" customHeight="1" x14ac:dyDescent="0.3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</row>
    <row r="713" spans="1:32" ht="15.75" customHeight="1" x14ac:dyDescent="0.3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</row>
    <row r="714" spans="1:32" ht="15.75" customHeight="1" x14ac:dyDescent="0.3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</row>
    <row r="715" spans="1:32" ht="15.75" customHeight="1" x14ac:dyDescent="0.3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</row>
    <row r="716" spans="1:32" ht="15.75" customHeight="1" x14ac:dyDescent="0.3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</row>
    <row r="717" spans="1:32" ht="15.75" customHeight="1" x14ac:dyDescent="0.3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</row>
    <row r="718" spans="1:32" ht="15.75" customHeight="1" x14ac:dyDescent="0.3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</row>
    <row r="719" spans="1:32" ht="15.75" customHeight="1" x14ac:dyDescent="0.3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</row>
    <row r="720" spans="1:32" ht="15.75" customHeight="1" x14ac:dyDescent="0.3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</row>
    <row r="721" spans="1:32" ht="15.75" customHeight="1" x14ac:dyDescent="0.3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</row>
    <row r="722" spans="1:32" ht="15.75" customHeight="1" x14ac:dyDescent="0.3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</row>
    <row r="723" spans="1:32" ht="15.75" customHeight="1" x14ac:dyDescent="0.3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</row>
    <row r="724" spans="1:32" ht="15.75" customHeight="1" x14ac:dyDescent="0.3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</row>
    <row r="725" spans="1:32" ht="15.75" customHeight="1" x14ac:dyDescent="0.3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</row>
    <row r="726" spans="1:32" ht="15.75" customHeight="1" x14ac:dyDescent="0.3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</row>
    <row r="727" spans="1:32" ht="15.75" customHeight="1" x14ac:dyDescent="0.3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</row>
    <row r="728" spans="1:32" ht="15.75" customHeight="1" x14ac:dyDescent="0.3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</row>
    <row r="729" spans="1:32" ht="15.75" customHeight="1" x14ac:dyDescent="0.3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</row>
    <row r="730" spans="1:32" ht="15.75" customHeight="1" x14ac:dyDescent="0.3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</row>
    <row r="731" spans="1:32" ht="15.75" customHeight="1" x14ac:dyDescent="0.3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</row>
    <row r="732" spans="1:32" ht="15.75" customHeight="1" x14ac:dyDescent="0.3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</row>
    <row r="733" spans="1:32" ht="15.75" customHeight="1" x14ac:dyDescent="0.3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</row>
    <row r="734" spans="1:32" ht="15.75" customHeight="1" x14ac:dyDescent="0.3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</row>
    <row r="735" spans="1:32" ht="15.75" customHeight="1" x14ac:dyDescent="0.3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</row>
    <row r="736" spans="1:32" ht="15.75" customHeight="1" x14ac:dyDescent="0.3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</row>
    <row r="737" spans="1:32" ht="15.75" customHeight="1" x14ac:dyDescent="0.3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</row>
    <row r="738" spans="1:32" ht="15.75" customHeight="1" x14ac:dyDescent="0.3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</row>
    <row r="739" spans="1:32" ht="15.75" customHeight="1" x14ac:dyDescent="0.3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</row>
    <row r="740" spans="1:32" ht="15.75" customHeight="1" x14ac:dyDescent="0.3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</row>
    <row r="741" spans="1:32" ht="15.75" customHeight="1" x14ac:dyDescent="0.3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</row>
    <row r="742" spans="1:32" ht="15.75" customHeight="1" x14ac:dyDescent="0.3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</row>
    <row r="743" spans="1:32" ht="15.75" customHeight="1" x14ac:dyDescent="0.3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</row>
    <row r="744" spans="1:32" ht="15.75" customHeight="1" x14ac:dyDescent="0.3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</row>
    <row r="745" spans="1:32" ht="15.75" customHeight="1" x14ac:dyDescent="0.3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</row>
    <row r="746" spans="1:32" ht="15.75" customHeight="1" x14ac:dyDescent="0.3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</row>
    <row r="747" spans="1:32" ht="15.75" customHeight="1" x14ac:dyDescent="0.3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</row>
    <row r="748" spans="1:32" ht="15.75" customHeight="1" x14ac:dyDescent="0.3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</row>
    <row r="749" spans="1:32" ht="15.75" customHeight="1" x14ac:dyDescent="0.3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</row>
    <row r="750" spans="1:32" ht="15.75" customHeight="1" x14ac:dyDescent="0.3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</row>
    <row r="751" spans="1:32" ht="15.75" customHeight="1" x14ac:dyDescent="0.3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</row>
    <row r="752" spans="1:32" ht="15.75" customHeight="1" x14ac:dyDescent="0.3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</row>
    <row r="753" spans="1:32" ht="15.75" customHeight="1" x14ac:dyDescent="0.3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</row>
    <row r="754" spans="1:32" ht="15.75" customHeight="1" x14ac:dyDescent="0.3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</row>
    <row r="755" spans="1:32" ht="15.75" customHeight="1" x14ac:dyDescent="0.3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</row>
    <row r="756" spans="1:32" ht="15.75" customHeight="1" x14ac:dyDescent="0.3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</row>
    <row r="757" spans="1:32" ht="15.75" customHeight="1" x14ac:dyDescent="0.3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</row>
    <row r="758" spans="1:32" ht="15.75" customHeight="1" x14ac:dyDescent="0.3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</row>
    <row r="759" spans="1:32" ht="15.75" customHeight="1" x14ac:dyDescent="0.3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</row>
    <row r="760" spans="1:32" ht="15.75" customHeight="1" x14ac:dyDescent="0.3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</row>
    <row r="761" spans="1:32" ht="15.75" customHeight="1" x14ac:dyDescent="0.3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</row>
    <row r="762" spans="1:32" ht="15.75" customHeight="1" x14ac:dyDescent="0.3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</row>
    <row r="763" spans="1:32" ht="15.75" customHeight="1" x14ac:dyDescent="0.3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</row>
    <row r="764" spans="1:32" ht="15.75" customHeight="1" x14ac:dyDescent="0.3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</row>
    <row r="765" spans="1:32" ht="15.75" customHeight="1" x14ac:dyDescent="0.3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</row>
    <row r="766" spans="1:32" ht="15.75" customHeight="1" x14ac:dyDescent="0.3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</row>
    <row r="767" spans="1:32" ht="15.75" customHeight="1" x14ac:dyDescent="0.3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</row>
    <row r="768" spans="1:32" ht="15.75" customHeight="1" x14ac:dyDescent="0.3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</row>
    <row r="769" spans="1:32" ht="15.75" customHeight="1" x14ac:dyDescent="0.3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</row>
    <row r="770" spans="1:32" ht="15.75" customHeight="1" x14ac:dyDescent="0.3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</row>
    <row r="771" spans="1:32" ht="15.75" customHeight="1" x14ac:dyDescent="0.3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</row>
    <row r="772" spans="1:32" ht="15.75" customHeight="1" x14ac:dyDescent="0.3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</row>
    <row r="773" spans="1:32" ht="15.75" customHeight="1" x14ac:dyDescent="0.3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</row>
    <row r="774" spans="1:32" ht="15.75" customHeight="1" x14ac:dyDescent="0.3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</row>
    <row r="775" spans="1:32" ht="15.75" customHeight="1" x14ac:dyDescent="0.3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</row>
    <row r="776" spans="1:32" ht="15.75" customHeight="1" x14ac:dyDescent="0.3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</row>
    <row r="777" spans="1:32" ht="15.75" customHeight="1" x14ac:dyDescent="0.3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</row>
    <row r="778" spans="1:32" ht="15.75" customHeight="1" x14ac:dyDescent="0.3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</row>
    <row r="779" spans="1:32" ht="15.75" customHeight="1" x14ac:dyDescent="0.3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</row>
    <row r="780" spans="1:32" ht="15.75" customHeight="1" x14ac:dyDescent="0.3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</row>
    <row r="781" spans="1:32" ht="15.75" customHeight="1" x14ac:dyDescent="0.3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</row>
    <row r="782" spans="1:32" ht="15.75" customHeight="1" x14ac:dyDescent="0.3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</row>
    <row r="783" spans="1:32" ht="15.75" customHeight="1" x14ac:dyDescent="0.3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</row>
    <row r="784" spans="1:32" ht="15.75" customHeight="1" x14ac:dyDescent="0.3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</row>
    <row r="785" spans="1:32" ht="15.75" customHeight="1" x14ac:dyDescent="0.3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</row>
    <row r="786" spans="1:32" ht="15.75" customHeight="1" x14ac:dyDescent="0.3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</row>
    <row r="787" spans="1:32" ht="15.75" customHeight="1" x14ac:dyDescent="0.3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</row>
    <row r="788" spans="1:32" ht="15.75" customHeight="1" x14ac:dyDescent="0.3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</row>
    <row r="789" spans="1:32" ht="15.75" customHeight="1" x14ac:dyDescent="0.3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</row>
    <row r="790" spans="1:32" ht="15.75" customHeight="1" x14ac:dyDescent="0.3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</row>
    <row r="791" spans="1:32" ht="15.75" customHeight="1" x14ac:dyDescent="0.3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</row>
    <row r="792" spans="1:32" ht="15.75" customHeight="1" x14ac:dyDescent="0.3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</row>
    <row r="793" spans="1:32" ht="15.75" customHeight="1" x14ac:dyDescent="0.3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</row>
    <row r="794" spans="1:32" ht="15.75" customHeight="1" x14ac:dyDescent="0.3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</row>
    <row r="795" spans="1:32" ht="15.75" customHeight="1" x14ac:dyDescent="0.3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</row>
    <row r="796" spans="1:32" ht="15.75" customHeight="1" x14ac:dyDescent="0.3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</row>
    <row r="797" spans="1:32" ht="15.75" customHeight="1" x14ac:dyDescent="0.3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</row>
    <row r="798" spans="1:32" ht="15.75" customHeight="1" x14ac:dyDescent="0.3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</row>
    <row r="799" spans="1:32" ht="15.75" customHeight="1" x14ac:dyDescent="0.3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</row>
    <row r="800" spans="1:32" ht="15.75" customHeight="1" x14ac:dyDescent="0.3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</row>
    <row r="801" spans="1:32" ht="15.75" customHeight="1" x14ac:dyDescent="0.3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</row>
    <row r="802" spans="1:32" ht="15.75" customHeight="1" x14ac:dyDescent="0.3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</row>
    <row r="803" spans="1:32" ht="15.75" customHeight="1" x14ac:dyDescent="0.3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</row>
    <row r="804" spans="1:32" ht="15.75" customHeight="1" x14ac:dyDescent="0.3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</row>
    <row r="805" spans="1:32" ht="15.75" customHeight="1" x14ac:dyDescent="0.3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</row>
    <row r="806" spans="1:32" ht="15.75" customHeight="1" x14ac:dyDescent="0.3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</row>
    <row r="807" spans="1:32" ht="15.75" customHeight="1" x14ac:dyDescent="0.3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</row>
    <row r="808" spans="1:32" ht="15.75" customHeight="1" x14ac:dyDescent="0.3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</row>
    <row r="809" spans="1:32" ht="15.75" customHeight="1" x14ac:dyDescent="0.3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</row>
    <row r="810" spans="1:32" ht="15.75" customHeight="1" x14ac:dyDescent="0.3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</row>
    <row r="811" spans="1:32" ht="15.75" customHeight="1" x14ac:dyDescent="0.3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</row>
    <row r="812" spans="1:32" ht="15.75" customHeight="1" x14ac:dyDescent="0.3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</row>
    <row r="813" spans="1:32" ht="15.75" customHeight="1" x14ac:dyDescent="0.3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</row>
    <row r="814" spans="1:32" ht="15.75" customHeight="1" x14ac:dyDescent="0.3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</row>
    <row r="815" spans="1:32" ht="15.75" customHeight="1" x14ac:dyDescent="0.3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</row>
    <row r="816" spans="1:32" ht="15.75" customHeight="1" x14ac:dyDescent="0.3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</row>
    <row r="817" spans="1:32" ht="15.75" customHeight="1" x14ac:dyDescent="0.3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</row>
    <row r="818" spans="1:32" ht="15.75" customHeight="1" x14ac:dyDescent="0.3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</row>
    <row r="819" spans="1:32" ht="15.75" customHeight="1" x14ac:dyDescent="0.3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</row>
    <row r="820" spans="1:32" ht="15.75" customHeight="1" x14ac:dyDescent="0.3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</row>
    <row r="821" spans="1:32" ht="15.75" customHeight="1" x14ac:dyDescent="0.3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</row>
    <row r="822" spans="1:32" ht="15.75" customHeight="1" x14ac:dyDescent="0.3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</row>
    <row r="823" spans="1:32" ht="15.75" customHeight="1" x14ac:dyDescent="0.3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</row>
    <row r="824" spans="1:32" ht="15.75" customHeight="1" x14ac:dyDescent="0.3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</row>
    <row r="825" spans="1:32" ht="15.75" customHeight="1" x14ac:dyDescent="0.3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</row>
    <row r="826" spans="1:32" ht="15.75" customHeight="1" x14ac:dyDescent="0.3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</row>
    <row r="827" spans="1:32" ht="15.75" customHeight="1" x14ac:dyDescent="0.3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</row>
    <row r="828" spans="1:32" ht="15.75" customHeight="1" x14ac:dyDescent="0.3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</row>
    <row r="829" spans="1:32" ht="15.75" customHeight="1" x14ac:dyDescent="0.3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</row>
    <row r="830" spans="1:32" ht="15.75" customHeight="1" x14ac:dyDescent="0.3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</row>
    <row r="831" spans="1:32" ht="15.75" customHeight="1" x14ac:dyDescent="0.3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</row>
    <row r="832" spans="1:32" ht="15.75" customHeight="1" x14ac:dyDescent="0.3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</row>
    <row r="833" spans="1:32" ht="15.75" customHeight="1" x14ac:dyDescent="0.3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</row>
    <row r="834" spans="1:32" ht="15.75" customHeight="1" x14ac:dyDescent="0.3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</row>
    <row r="835" spans="1:32" ht="15.75" customHeight="1" x14ac:dyDescent="0.3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</row>
    <row r="836" spans="1:32" ht="15.75" customHeight="1" x14ac:dyDescent="0.3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</row>
    <row r="837" spans="1:32" ht="15.75" customHeight="1" x14ac:dyDescent="0.3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</row>
    <row r="838" spans="1:32" ht="15.75" customHeight="1" x14ac:dyDescent="0.3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</row>
    <row r="839" spans="1:32" ht="15.75" customHeight="1" x14ac:dyDescent="0.3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</row>
    <row r="840" spans="1:32" ht="15.75" customHeight="1" x14ac:dyDescent="0.3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</row>
    <row r="841" spans="1:32" ht="15.75" customHeight="1" x14ac:dyDescent="0.3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</row>
    <row r="842" spans="1:32" ht="15.75" customHeight="1" x14ac:dyDescent="0.3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</row>
    <row r="843" spans="1:32" ht="15.75" customHeight="1" x14ac:dyDescent="0.3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</row>
    <row r="844" spans="1:32" ht="15.75" customHeight="1" x14ac:dyDescent="0.3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</row>
    <row r="845" spans="1:32" ht="15.75" customHeight="1" x14ac:dyDescent="0.3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</row>
    <row r="846" spans="1:32" ht="15.75" customHeight="1" x14ac:dyDescent="0.3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</row>
    <row r="847" spans="1:32" ht="15.75" customHeight="1" x14ac:dyDescent="0.3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</row>
    <row r="848" spans="1:32" ht="15.75" customHeight="1" x14ac:dyDescent="0.3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</row>
    <row r="849" spans="1:32" ht="15.75" customHeight="1" x14ac:dyDescent="0.3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</row>
    <row r="850" spans="1:32" ht="15.75" customHeight="1" x14ac:dyDescent="0.3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</row>
    <row r="851" spans="1:32" ht="15.75" customHeight="1" x14ac:dyDescent="0.3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</row>
    <row r="852" spans="1:32" ht="15.75" customHeight="1" x14ac:dyDescent="0.3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</row>
    <row r="853" spans="1:32" ht="15.75" customHeight="1" x14ac:dyDescent="0.3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</row>
    <row r="854" spans="1:32" ht="15.75" customHeight="1" x14ac:dyDescent="0.3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</row>
    <row r="855" spans="1:32" ht="15.75" customHeight="1" x14ac:dyDescent="0.3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</row>
    <row r="856" spans="1:32" ht="15.75" customHeight="1" x14ac:dyDescent="0.3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</row>
    <row r="857" spans="1:32" ht="15.75" customHeight="1" x14ac:dyDescent="0.3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</row>
    <row r="858" spans="1:32" ht="15.75" customHeight="1" x14ac:dyDescent="0.3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</row>
    <row r="859" spans="1:32" ht="15.75" customHeight="1" x14ac:dyDescent="0.3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</row>
    <row r="860" spans="1:32" ht="15.75" customHeight="1" x14ac:dyDescent="0.3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</row>
    <row r="861" spans="1:32" ht="15.75" customHeight="1" x14ac:dyDescent="0.3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</row>
    <row r="862" spans="1:32" ht="15.75" customHeight="1" x14ac:dyDescent="0.3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</row>
    <row r="863" spans="1:32" ht="15.75" customHeight="1" x14ac:dyDescent="0.3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</row>
    <row r="864" spans="1:32" ht="15.75" customHeight="1" x14ac:dyDescent="0.3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</row>
    <row r="865" spans="1:32" ht="15.75" customHeight="1" x14ac:dyDescent="0.3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</row>
    <row r="866" spans="1:32" ht="15.75" customHeight="1" x14ac:dyDescent="0.3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</row>
    <row r="867" spans="1:32" ht="15.75" customHeight="1" x14ac:dyDescent="0.3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</row>
    <row r="868" spans="1:32" ht="15.75" customHeight="1" x14ac:dyDescent="0.3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</row>
    <row r="869" spans="1:32" ht="15.75" customHeight="1" x14ac:dyDescent="0.3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</row>
    <row r="870" spans="1:32" ht="15.75" customHeight="1" x14ac:dyDescent="0.3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F870"/>
  <sheetViews>
    <sheetView workbookViewId="0"/>
  </sheetViews>
  <sheetFormatPr baseColWidth="10" defaultColWidth="12.5703125" defaultRowHeight="15" customHeight="1" x14ac:dyDescent="0.2"/>
  <cols>
    <col min="1" max="1" width="7.140625" customWidth="1"/>
    <col min="2" max="2" width="17" customWidth="1"/>
    <col min="4" max="9" width="18.42578125" customWidth="1"/>
    <col min="10" max="10" width="18.140625" customWidth="1"/>
    <col min="11" max="11" width="13.7109375" customWidth="1"/>
    <col min="12" max="17" width="12.5703125" hidden="1"/>
  </cols>
  <sheetData>
    <row r="1" spans="1:32" ht="99.75" customHeight="1" x14ac:dyDescent="0.3">
      <c r="A1" s="1" t="s">
        <v>0</v>
      </c>
      <c r="B1" s="1" t="s">
        <v>1</v>
      </c>
      <c r="C1" s="1" t="s">
        <v>2</v>
      </c>
      <c r="D1" s="2" t="s">
        <v>47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5" t="s">
        <v>13</v>
      </c>
      <c r="O1" s="5" t="s">
        <v>14</v>
      </c>
      <c r="P1" s="6" t="s">
        <v>15</v>
      </c>
      <c r="Q1" s="6" t="s">
        <v>16</v>
      </c>
      <c r="R1" s="7" t="s">
        <v>17</v>
      </c>
      <c r="S1" s="8" t="s">
        <v>18</v>
      </c>
      <c r="T1" s="8" t="s">
        <v>19</v>
      </c>
      <c r="U1" s="8" t="s">
        <v>20</v>
      </c>
      <c r="V1" s="9" t="s">
        <v>18</v>
      </c>
      <c r="W1" s="9" t="s">
        <v>19</v>
      </c>
      <c r="X1" s="9" t="s">
        <v>20</v>
      </c>
      <c r="Y1" s="10" t="s">
        <v>18</v>
      </c>
      <c r="Z1" s="10" t="s">
        <v>19</v>
      </c>
      <c r="AA1" s="10" t="s">
        <v>20</v>
      </c>
      <c r="AB1" s="11" t="s">
        <v>18</v>
      </c>
      <c r="AC1" s="11" t="s">
        <v>19</v>
      </c>
      <c r="AD1" s="11" t="s">
        <v>20</v>
      </c>
      <c r="AE1" s="11" t="s">
        <v>21</v>
      </c>
      <c r="AF1" s="11" t="s">
        <v>22</v>
      </c>
    </row>
    <row r="2" spans="1:32" ht="15.75" customHeight="1" x14ac:dyDescent="0.3">
      <c r="A2" s="12" t="s">
        <v>23</v>
      </c>
      <c r="B2" s="13" t="s">
        <v>24</v>
      </c>
      <c r="C2" s="14">
        <v>7</v>
      </c>
      <c r="D2" s="15">
        <f>D17</f>
        <v>12206782.850682031</v>
      </c>
      <c r="E2" s="16"/>
      <c r="F2" s="15">
        <f t="shared" ref="F2:G2" si="0">F17</f>
        <v>7684789.0382309845</v>
      </c>
      <c r="G2" s="58">
        <f t="shared" si="0"/>
        <v>7568395.2250261437</v>
      </c>
      <c r="H2" s="16"/>
      <c r="I2" s="15">
        <v>12035660</v>
      </c>
      <c r="J2" s="17">
        <f>ROUND((AVERAGE(D2:I2)),0)</f>
        <v>9873907</v>
      </c>
      <c r="K2" s="17">
        <f>ROUND(C2*J2,0)</f>
        <v>69117349</v>
      </c>
      <c r="L2" s="18">
        <f>ROUND(GEOMEAN(D2:I2),0)</f>
        <v>9614500</v>
      </c>
      <c r="M2" s="18">
        <f>+L2*C2</f>
        <v>67301500</v>
      </c>
      <c r="N2" s="19">
        <f>ROUND(HARMEAN(D2:I2),0)</f>
        <v>9361900</v>
      </c>
      <c r="O2" s="19">
        <f>+N2*C2</f>
        <v>65533300</v>
      </c>
      <c r="P2" s="20">
        <f>ROUND(MEDIAN(D2:I2),0)</f>
        <v>9860225</v>
      </c>
      <c r="Q2" s="21">
        <f>+P2*C2</f>
        <v>69021575</v>
      </c>
      <c r="R2" s="22">
        <f>ROUND(STDEVA(D2:I2),0)</f>
        <v>2596351</v>
      </c>
      <c r="S2" s="23">
        <f>(R2/J2*100)</f>
        <v>26.295072457133738</v>
      </c>
      <c r="T2" s="23">
        <f>100-S2</f>
        <v>73.704927542866258</v>
      </c>
      <c r="U2" s="24" t="str">
        <f>IF(T2&gt;=75,"ALTO","BAJO")</f>
        <v>BAJO</v>
      </c>
      <c r="V2" s="23">
        <f>(R2/L2*100)</f>
        <v>27.004534817203186</v>
      </c>
      <c r="W2" s="23">
        <f>100-V2</f>
        <v>72.995465182796806</v>
      </c>
      <c r="X2" s="24" t="str">
        <f>IF(W2&gt;=75,"ALTO","BAJO")</f>
        <v>BAJO</v>
      </c>
      <c r="Y2" s="23">
        <f>(R2/N2*100)</f>
        <v>27.733163139960904</v>
      </c>
      <c r="Z2" s="23">
        <f>100-Y2</f>
        <v>72.266836860039092</v>
      </c>
      <c r="AA2" s="24" t="str">
        <f>IF(Z2&gt;=75,"ALTO","BAJO")</f>
        <v>BAJO</v>
      </c>
      <c r="AB2" s="23">
        <f>(R2/P2*100)</f>
        <v>26.331559371109687</v>
      </c>
      <c r="AC2" s="23">
        <f>100-AB2</f>
        <v>73.668440628890309</v>
      </c>
      <c r="AD2" s="25" t="str">
        <f>IF(AC2&gt;=75,"ALTO","BAJO")</f>
        <v>BAJO</v>
      </c>
      <c r="AE2" s="26">
        <f>J2-R2</f>
        <v>7277556</v>
      </c>
      <c r="AF2" s="26">
        <f>J2+R2</f>
        <v>12470258</v>
      </c>
    </row>
    <row r="3" spans="1:32" ht="15.75" customHeigh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ht="15.75" customHeight="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ht="15.75" customHeight="1" x14ac:dyDescent="0.3">
      <c r="A5" s="27"/>
      <c r="B5" s="27"/>
      <c r="D5" s="27"/>
      <c r="E5" s="27"/>
      <c r="F5" s="27"/>
      <c r="G5" s="27"/>
      <c r="H5" s="27"/>
      <c r="I5" s="27"/>
      <c r="J5" s="28" t="s">
        <v>25</v>
      </c>
      <c r="K5" s="15">
        <v>1750905</v>
      </c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ht="15.75" customHeight="1" x14ac:dyDescent="0.3">
      <c r="A6" s="27"/>
      <c r="B6" s="27"/>
      <c r="D6" s="27"/>
      <c r="E6" s="27"/>
      <c r="F6" s="27"/>
      <c r="G6" s="27"/>
      <c r="H6" s="27"/>
      <c r="I6" s="27"/>
      <c r="J6" s="28" t="s">
        <v>26</v>
      </c>
      <c r="K6" s="28">
        <f>K2/K5</f>
        <v>39.475213675213674</v>
      </c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ht="15.75" customHeight="1" x14ac:dyDescent="0.3">
      <c r="A7" s="27"/>
      <c r="B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ht="15.75" customHeight="1" x14ac:dyDescent="0.3">
      <c r="A8" s="27"/>
      <c r="B8" s="27"/>
      <c r="D8" s="29">
        <v>45237</v>
      </c>
      <c r="E8" s="29">
        <v>44185</v>
      </c>
      <c r="F8" s="29">
        <v>45772</v>
      </c>
      <c r="G8" s="29">
        <v>43084</v>
      </c>
      <c r="H8" s="30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</row>
    <row r="9" spans="1:32" ht="15.75" customHeight="1" x14ac:dyDescent="0.3">
      <c r="A9" s="27"/>
      <c r="B9" s="27"/>
      <c r="D9" s="31">
        <v>10745700</v>
      </c>
      <c r="E9" s="31">
        <v>9139200</v>
      </c>
      <c r="F9" s="31">
        <f>6226000*(1+19%)</f>
        <v>7408940</v>
      </c>
      <c r="G9" s="31">
        <f>4086126*(1+16%)</f>
        <v>4739906.1599999992</v>
      </c>
      <c r="H9" s="32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</row>
    <row r="10" spans="1:32" ht="15.75" customHeight="1" x14ac:dyDescent="0.3">
      <c r="A10" s="27"/>
      <c r="B10" s="27"/>
      <c r="D10" s="33" t="s">
        <v>27</v>
      </c>
      <c r="E10" s="33" t="s">
        <v>28</v>
      </c>
      <c r="F10" s="33" t="s">
        <v>29</v>
      </c>
      <c r="G10" s="33" t="s">
        <v>30</v>
      </c>
      <c r="H10" s="34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</row>
    <row r="11" spans="1:32" ht="15.75" customHeight="1" x14ac:dyDescent="0.3">
      <c r="A11" s="27"/>
      <c r="B11" s="27"/>
      <c r="D11" s="33">
        <v>137.09</v>
      </c>
      <c r="E11" s="33">
        <v>111.41</v>
      </c>
      <c r="F11" s="33">
        <v>150.13999999999999</v>
      </c>
      <c r="G11" s="33">
        <v>97.53</v>
      </c>
      <c r="H11" s="34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</row>
    <row r="12" spans="1:32" ht="15.75" customHeight="1" x14ac:dyDescent="0.3">
      <c r="A12" s="27"/>
      <c r="B12" s="27"/>
      <c r="D12" s="33" t="s">
        <v>48</v>
      </c>
      <c r="E12" s="33" t="s">
        <v>49</v>
      </c>
      <c r="F12" s="33" t="s">
        <v>49</v>
      </c>
      <c r="G12" s="33" t="s">
        <v>49</v>
      </c>
      <c r="H12" s="34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</row>
    <row r="13" spans="1:32" ht="15.75" customHeight="1" x14ac:dyDescent="0.3">
      <c r="A13" s="27"/>
      <c r="B13" s="27"/>
      <c r="C13" s="27"/>
      <c r="D13" s="36">
        <v>155.72999999999999</v>
      </c>
      <c r="E13" s="36">
        <v>155.72999999999999</v>
      </c>
      <c r="F13" s="36">
        <v>155.72999999999999</v>
      </c>
      <c r="G13" s="36">
        <v>155.72999999999999</v>
      </c>
      <c r="H13" s="3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</row>
    <row r="14" spans="1:32" ht="15.75" customHeight="1" x14ac:dyDescent="0.3">
      <c r="A14" s="27"/>
      <c r="B14" s="27"/>
      <c r="C14" s="27"/>
      <c r="D14" s="33" t="s">
        <v>32</v>
      </c>
      <c r="E14" s="33" t="s">
        <v>32</v>
      </c>
      <c r="F14" s="33" t="s">
        <v>32</v>
      </c>
      <c r="G14" s="33" t="s">
        <v>32</v>
      </c>
      <c r="H14" s="34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</row>
    <row r="15" spans="1:32" ht="15.75" customHeight="1" x14ac:dyDescent="0.3">
      <c r="A15" s="27"/>
      <c r="B15" s="27"/>
      <c r="C15" s="27"/>
      <c r="D15" s="33">
        <f t="shared" ref="D15:G15" si="1">D13/D11</f>
        <v>1.1359690714129402</v>
      </c>
      <c r="E15" s="33">
        <f t="shared" si="1"/>
        <v>1.3978098913921551</v>
      </c>
      <c r="F15" s="33">
        <f t="shared" si="1"/>
        <v>1.037231916877581</v>
      </c>
      <c r="G15" s="33">
        <f t="shared" si="1"/>
        <v>1.5967394647800675</v>
      </c>
      <c r="H15" s="34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</row>
    <row r="16" spans="1:32" ht="15.75" customHeight="1" x14ac:dyDescent="0.3">
      <c r="A16" s="27"/>
      <c r="B16" s="27"/>
      <c r="C16" s="27"/>
      <c r="D16" s="33" t="s">
        <v>33</v>
      </c>
      <c r="E16" s="33" t="s">
        <v>33</v>
      </c>
      <c r="F16" s="33" t="s">
        <v>33</v>
      </c>
      <c r="G16" s="33" t="s">
        <v>33</v>
      </c>
      <c r="H16" s="34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</row>
    <row r="17" spans="1:32" ht="15.75" customHeight="1" x14ac:dyDescent="0.3">
      <c r="A17" s="27"/>
      <c r="B17" s="27"/>
      <c r="C17" s="27"/>
      <c r="D17" s="31">
        <f t="shared" ref="D17:G17" si="2">D9*D15</f>
        <v>12206782.850682031</v>
      </c>
      <c r="E17" s="31">
        <f t="shared" si="2"/>
        <v>12774864.159411183</v>
      </c>
      <c r="F17" s="31">
        <f t="shared" si="2"/>
        <v>7684789.0382309845</v>
      </c>
      <c r="G17" s="31">
        <f t="shared" si="2"/>
        <v>7568395.2250261437</v>
      </c>
      <c r="H17" s="32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</row>
    <row r="18" spans="1:32" ht="15.75" customHeight="1" x14ac:dyDescent="0.3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</row>
    <row r="19" spans="1:32" ht="15.75" customHeight="1" x14ac:dyDescent="0.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</row>
    <row r="20" spans="1:32" ht="15.75" customHeight="1" x14ac:dyDescent="0.3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</row>
    <row r="21" spans="1:32" ht="15.75" customHeight="1" x14ac:dyDescent="0.3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</row>
    <row r="22" spans="1:32" ht="15.75" customHeight="1" x14ac:dyDescent="0.3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</row>
    <row r="23" spans="1:32" ht="15.75" customHeight="1" x14ac:dyDescent="0.3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</row>
    <row r="24" spans="1:32" ht="15.75" customHeight="1" x14ac:dyDescent="0.3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</row>
    <row r="25" spans="1:32" ht="15.75" customHeight="1" x14ac:dyDescent="0.3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</row>
    <row r="26" spans="1:32" ht="15.75" customHeight="1" x14ac:dyDescent="0.3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</row>
    <row r="27" spans="1:32" ht="15.75" customHeight="1" x14ac:dyDescent="0.3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</row>
    <row r="28" spans="1:32" ht="15.75" customHeight="1" x14ac:dyDescent="0.3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</row>
    <row r="29" spans="1:32" ht="15.75" customHeight="1" x14ac:dyDescent="0.3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</row>
    <row r="30" spans="1:32" ht="15.75" customHeight="1" x14ac:dyDescent="0.3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</row>
    <row r="31" spans="1:32" ht="15.75" customHeight="1" x14ac:dyDescent="0.3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</row>
    <row r="32" spans="1:32" ht="15.75" customHeight="1" x14ac:dyDescent="0.3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</row>
    <row r="33" spans="1:32" ht="15.75" customHeight="1" x14ac:dyDescent="0.3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</row>
    <row r="34" spans="1:32" ht="15.75" customHeight="1" x14ac:dyDescent="0.3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</row>
    <row r="35" spans="1:32" ht="15.75" customHeight="1" x14ac:dyDescent="0.3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</row>
    <row r="36" spans="1:32" ht="15.75" customHeight="1" x14ac:dyDescent="0.3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</row>
    <row r="37" spans="1:32" ht="15.75" customHeight="1" x14ac:dyDescent="0.3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</row>
    <row r="38" spans="1:32" ht="15.75" customHeight="1" x14ac:dyDescent="0.3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5.75" customHeight="1" x14ac:dyDescent="0.3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5.75" customHeight="1" x14ac:dyDescent="0.3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5.75" customHeight="1" x14ac:dyDescent="0.3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5.75" customHeight="1" x14ac:dyDescent="0.3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5.75" customHeight="1" x14ac:dyDescent="0.3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5.75" customHeight="1" x14ac:dyDescent="0.3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</row>
    <row r="45" spans="1:32" ht="15.75" customHeight="1" x14ac:dyDescent="0.3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</row>
    <row r="46" spans="1:32" ht="15.75" customHeight="1" x14ac:dyDescent="0.3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</row>
    <row r="47" spans="1:32" ht="15.75" customHeight="1" x14ac:dyDescent="0.3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</row>
    <row r="48" spans="1:32" ht="15.75" customHeight="1" x14ac:dyDescent="0.3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</row>
    <row r="49" spans="1:32" ht="15.75" customHeight="1" x14ac:dyDescent="0.3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</row>
    <row r="50" spans="1:32" ht="15.75" customHeight="1" x14ac:dyDescent="0.3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</row>
    <row r="51" spans="1:32" ht="15.75" customHeight="1" x14ac:dyDescent="0.3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</row>
    <row r="52" spans="1:32" ht="15.75" customHeight="1" x14ac:dyDescent="0.3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</row>
    <row r="53" spans="1:32" ht="15.75" customHeight="1" x14ac:dyDescent="0.3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</row>
    <row r="54" spans="1:32" ht="15.75" customHeight="1" x14ac:dyDescent="0.3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</row>
    <row r="55" spans="1:32" ht="15.75" customHeight="1" x14ac:dyDescent="0.3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</row>
    <row r="56" spans="1:32" ht="15.75" customHeight="1" x14ac:dyDescent="0.3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</row>
    <row r="57" spans="1:32" ht="15.75" customHeight="1" x14ac:dyDescent="0.3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</row>
    <row r="58" spans="1:32" ht="15.75" customHeight="1" x14ac:dyDescent="0.3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</row>
    <row r="59" spans="1:32" ht="15.75" customHeight="1" x14ac:dyDescent="0.3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</row>
    <row r="60" spans="1:32" ht="15.75" customHeight="1" x14ac:dyDescent="0.3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</row>
    <row r="61" spans="1:32" ht="15.75" customHeight="1" x14ac:dyDescent="0.3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</row>
    <row r="62" spans="1:32" ht="15.75" customHeight="1" x14ac:dyDescent="0.3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</row>
    <row r="63" spans="1:32" ht="15.75" customHeight="1" x14ac:dyDescent="0.3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</row>
    <row r="64" spans="1:32" ht="15.75" customHeight="1" x14ac:dyDescent="0.3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</row>
    <row r="65" spans="1:32" ht="15.75" customHeight="1" x14ac:dyDescent="0.3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</row>
    <row r="66" spans="1:32" ht="15.75" customHeight="1" x14ac:dyDescent="0.3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</row>
    <row r="67" spans="1:32" ht="15.75" customHeight="1" x14ac:dyDescent="0.3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</row>
    <row r="68" spans="1:32" ht="15.75" customHeight="1" x14ac:dyDescent="0.3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</row>
    <row r="69" spans="1:32" ht="15.75" customHeight="1" x14ac:dyDescent="0.3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</row>
    <row r="70" spans="1:32" ht="15.75" customHeight="1" x14ac:dyDescent="0.3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</row>
    <row r="71" spans="1:32" ht="15.75" customHeight="1" x14ac:dyDescent="0.3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</row>
    <row r="72" spans="1:32" ht="15.75" customHeight="1" x14ac:dyDescent="0.3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</row>
    <row r="73" spans="1:32" ht="15.75" customHeight="1" x14ac:dyDescent="0.3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</row>
    <row r="74" spans="1:32" ht="15.75" customHeight="1" x14ac:dyDescent="0.3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</row>
    <row r="75" spans="1:32" ht="15.75" customHeight="1" x14ac:dyDescent="0.3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</row>
    <row r="76" spans="1:32" ht="15.75" customHeight="1" x14ac:dyDescent="0.3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</row>
    <row r="77" spans="1:32" ht="15.75" customHeight="1" x14ac:dyDescent="0.3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</row>
    <row r="78" spans="1:32" ht="15.75" customHeight="1" x14ac:dyDescent="0.3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</row>
    <row r="79" spans="1:32" ht="15.75" customHeight="1" x14ac:dyDescent="0.3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</row>
    <row r="80" spans="1:32" ht="15.75" customHeight="1" x14ac:dyDescent="0.3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</row>
    <row r="81" spans="1:32" ht="15.75" customHeight="1" x14ac:dyDescent="0.3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</row>
    <row r="82" spans="1:32" ht="15.75" customHeight="1" x14ac:dyDescent="0.3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</row>
    <row r="83" spans="1:32" ht="15.75" customHeight="1" x14ac:dyDescent="0.3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</row>
    <row r="84" spans="1:32" ht="15.75" customHeight="1" x14ac:dyDescent="0.3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</row>
    <row r="85" spans="1:32" ht="15.75" customHeight="1" x14ac:dyDescent="0.3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</row>
    <row r="86" spans="1:32" ht="15.75" customHeight="1" x14ac:dyDescent="0.3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</row>
    <row r="87" spans="1:32" ht="15.75" customHeight="1" x14ac:dyDescent="0.3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</row>
    <row r="88" spans="1:32" ht="15.75" customHeight="1" x14ac:dyDescent="0.3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</row>
    <row r="89" spans="1:32" ht="15.75" customHeight="1" x14ac:dyDescent="0.3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</row>
    <row r="90" spans="1:32" ht="15.75" customHeight="1" x14ac:dyDescent="0.3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</row>
    <row r="91" spans="1:32" ht="15.75" customHeight="1" x14ac:dyDescent="0.3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</row>
    <row r="92" spans="1:32" ht="15.75" customHeight="1" x14ac:dyDescent="0.3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</row>
    <row r="93" spans="1:32" ht="15.75" customHeight="1" x14ac:dyDescent="0.3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</row>
    <row r="94" spans="1:32" ht="15.75" customHeight="1" x14ac:dyDescent="0.3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</row>
    <row r="95" spans="1:32" ht="15.75" customHeight="1" x14ac:dyDescent="0.3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</row>
    <row r="96" spans="1:32" ht="15.75" customHeight="1" x14ac:dyDescent="0.3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</row>
    <row r="97" spans="1:32" ht="15.75" customHeight="1" x14ac:dyDescent="0.3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</row>
    <row r="98" spans="1:32" ht="15.75" customHeight="1" x14ac:dyDescent="0.3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</row>
    <row r="99" spans="1:32" ht="15.75" customHeight="1" x14ac:dyDescent="0.3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</row>
    <row r="100" spans="1:32" ht="15.75" customHeight="1" x14ac:dyDescent="0.3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</row>
    <row r="101" spans="1:32" ht="15.75" customHeight="1" x14ac:dyDescent="0.3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</row>
    <row r="102" spans="1:32" ht="15.75" customHeight="1" x14ac:dyDescent="0.3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</row>
    <row r="103" spans="1:32" ht="15.75" customHeight="1" x14ac:dyDescent="0.3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</row>
    <row r="104" spans="1:32" ht="15.75" customHeight="1" x14ac:dyDescent="0.3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</row>
    <row r="105" spans="1:32" ht="15.75" customHeight="1" x14ac:dyDescent="0.3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</row>
    <row r="106" spans="1:32" ht="15.75" customHeight="1" x14ac:dyDescent="0.3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</row>
    <row r="107" spans="1:32" ht="15.75" customHeight="1" x14ac:dyDescent="0.3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</row>
    <row r="108" spans="1:32" ht="15.75" customHeight="1" x14ac:dyDescent="0.3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</row>
    <row r="109" spans="1:32" ht="15.75" customHeight="1" x14ac:dyDescent="0.3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</row>
    <row r="110" spans="1:32" ht="15.75" customHeight="1" x14ac:dyDescent="0.3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</row>
    <row r="111" spans="1:32" ht="15.75" customHeight="1" x14ac:dyDescent="0.3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</row>
    <row r="112" spans="1:32" ht="15.75" customHeight="1" x14ac:dyDescent="0.3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</row>
    <row r="113" spans="1:32" ht="15.75" customHeight="1" x14ac:dyDescent="0.3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</row>
    <row r="114" spans="1:32" ht="15.75" customHeight="1" x14ac:dyDescent="0.3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</row>
    <row r="115" spans="1:32" ht="15.75" customHeight="1" x14ac:dyDescent="0.3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</row>
    <row r="116" spans="1:32" ht="15.75" customHeight="1" x14ac:dyDescent="0.3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</row>
    <row r="117" spans="1:32" ht="15.75" customHeight="1" x14ac:dyDescent="0.3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</row>
    <row r="118" spans="1:32" ht="15.75" customHeight="1" x14ac:dyDescent="0.3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</row>
    <row r="119" spans="1:32" ht="15.75" customHeight="1" x14ac:dyDescent="0.3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</row>
    <row r="120" spans="1:32" ht="15.75" customHeight="1" x14ac:dyDescent="0.3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</row>
    <row r="121" spans="1:32" ht="15.75" customHeight="1" x14ac:dyDescent="0.3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</row>
    <row r="122" spans="1:32" ht="15.75" customHeight="1" x14ac:dyDescent="0.3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</row>
    <row r="123" spans="1:32" ht="15.75" customHeight="1" x14ac:dyDescent="0.3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</row>
    <row r="124" spans="1:32" ht="15.75" customHeight="1" x14ac:dyDescent="0.3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</row>
    <row r="125" spans="1:32" ht="15.75" customHeight="1" x14ac:dyDescent="0.3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</row>
    <row r="126" spans="1:32" ht="15.75" customHeight="1" x14ac:dyDescent="0.3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</row>
    <row r="127" spans="1:32" ht="15.75" customHeight="1" x14ac:dyDescent="0.3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</row>
    <row r="128" spans="1:32" ht="15.75" customHeight="1" x14ac:dyDescent="0.3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</row>
    <row r="129" spans="1:32" ht="15.75" customHeight="1" x14ac:dyDescent="0.3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</row>
    <row r="130" spans="1:32" ht="15.75" customHeight="1" x14ac:dyDescent="0.3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</row>
    <row r="131" spans="1:32" ht="15.75" customHeight="1" x14ac:dyDescent="0.3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</row>
    <row r="132" spans="1:32" ht="15.75" customHeight="1" x14ac:dyDescent="0.3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</row>
    <row r="133" spans="1:32" ht="15.75" customHeight="1" x14ac:dyDescent="0.3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</row>
    <row r="134" spans="1:32" ht="15.75" customHeight="1" x14ac:dyDescent="0.3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</row>
    <row r="135" spans="1:32" ht="15.75" customHeight="1" x14ac:dyDescent="0.3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</row>
    <row r="136" spans="1:32" ht="15.75" customHeight="1" x14ac:dyDescent="0.3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</row>
    <row r="137" spans="1:32" ht="15.75" customHeight="1" x14ac:dyDescent="0.3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</row>
    <row r="138" spans="1:32" ht="15.75" customHeight="1" x14ac:dyDescent="0.3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</row>
    <row r="139" spans="1:32" ht="15.75" customHeight="1" x14ac:dyDescent="0.3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</row>
    <row r="140" spans="1:32" ht="15.75" customHeight="1" x14ac:dyDescent="0.3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</row>
    <row r="141" spans="1:32" ht="15.75" customHeight="1" x14ac:dyDescent="0.3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</row>
    <row r="142" spans="1:32" ht="15.75" customHeight="1" x14ac:dyDescent="0.3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</row>
    <row r="143" spans="1:32" ht="15.75" customHeight="1" x14ac:dyDescent="0.3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</row>
    <row r="144" spans="1:32" ht="15.75" customHeight="1" x14ac:dyDescent="0.3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</row>
    <row r="145" spans="1:32" ht="15.75" customHeight="1" x14ac:dyDescent="0.3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</row>
    <row r="146" spans="1:32" ht="15.75" customHeight="1" x14ac:dyDescent="0.3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</row>
    <row r="147" spans="1:32" ht="15.75" customHeight="1" x14ac:dyDescent="0.3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</row>
    <row r="148" spans="1:32" ht="15.75" customHeight="1" x14ac:dyDescent="0.3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</row>
    <row r="149" spans="1:32" ht="15.75" customHeight="1" x14ac:dyDescent="0.3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</row>
    <row r="150" spans="1:32" ht="15.75" customHeight="1" x14ac:dyDescent="0.3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</row>
    <row r="151" spans="1:32" ht="15.75" customHeight="1" x14ac:dyDescent="0.3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</row>
    <row r="152" spans="1:32" ht="15.75" customHeight="1" x14ac:dyDescent="0.3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</row>
    <row r="153" spans="1:32" ht="15.75" customHeight="1" x14ac:dyDescent="0.3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</row>
    <row r="154" spans="1:32" ht="15.75" customHeight="1" x14ac:dyDescent="0.3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</row>
    <row r="155" spans="1:32" ht="15.75" customHeight="1" x14ac:dyDescent="0.3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</row>
    <row r="156" spans="1:32" ht="15.75" customHeight="1" x14ac:dyDescent="0.3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</row>
    <row r="157" spans="1:32" ht="15.75" customHeight="1" x14ac:dyDescent="0.3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</row>
    <row r="158" spans="1:32" ht="15.75" customHeight="1" x14ac:dyDescent="0.3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</row>
    <row r="159" spans="1:32" ht="15.75" customHeight="1" x14ac:dyDescent="0.3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</row>
    <row r="160" spans="1:32" ht="15.75" customHeight="1" x14ac:dyDescent="0.3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</row>
    <row r="161" spans="1:32" ht="15.75" customHeight="1" x14ac:dyDescent="0.3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</row>
    <row r="162" spans="1:32" ht="15.75" customHeight="1" x14ac:dyDescent="0.3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</row>
    <row r="163" spans="1:32" ht="15.75" customHeight="1" x14ac:dyDescent="0.3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</row>
    <row r="164" spans="1:32" ht="15.75" customHeight="1" x14ac:dyDescent="0.3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</row>
    <row r="165" spans="1:32" ht="15.75" customHeight="1" x14ac:dyDescent="0.3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</row>
    <row r="166" spans="1:32" ht="15.75" customHeight="1" x14ac:dyDescent="0.3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</row>
    <row r="167" spans="1:32" ht="15.75" customHeight="1" x14ac:dyDescent="0.3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</row>
    <row r="168" spans="1:32" ht="15.75" customHeight="1" x14ac:dyDescent="0.3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</row>
    <row r="169" spans="1:32" ht="15.75" customHeight="1" x14ac:dyDescent="0.3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</row>
    <row r="170" spans="1:32" ht="15.75" customHeight="1" x14ac:dyDescent="0.3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</row>
    <row r="171" spans="1:32" ht="15.75" customHeight="1" x14ac:dyDescent="0.3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</row>
    <row r="172" spans="1:32" ht="15.75" customHeight="1" x14ac:dyDescent="0.3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</row>
    <row r="173" spans="1:32" ht="15.75" customHeight="1" x14ac:dyDescent="0.3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</row>
    <row r="174" spans="1:32" ht="15.75" customHeight="1" x14ac:dyDescent="0.3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</row>
    <row r="175" spans="1:32" ht="15.75" customHeight="1" x14ac:dyDescent="0.3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</row>
    <row r="176" spans="1:32" ht="15.75" customHeight="1" x14ac:dyDescent="0.3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</row>
    <row r="177" spans="1:32" ht="15.75" customHeight="1" x14ac:dyDescent="0.3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</row>
    <row r="178" spans="1:32" ht="15.75" customHeight="1" x14ac:dyDescent="0.3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</row>
    <row r="179" spans="1:32" ht="15.75" customHeight="1" x14ac:dyDescent="0.3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</row>
    <row r="180" spans="1:32" ht="15.75" customHeight="1" x14ac:dyDescent="0.3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</row>
    <row r="181" spans="1:32" ht="15.75" customHeight="1" x14ac:dyDescent="0.3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</row>
    <row r="182" spans="1:32" ht="15.75" customHeight="1" x14ac:dyDescent="0.3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</row>
    <row r="183" spans="1:32" ht="15.75" customHeight="1" x14ac:dyDescent="0.3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</row>
    <row r="184" spans="1:32" ht="15.75" customHeight="1" x14ac:dyDescent="0.3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</row>
    <row r="185" spans="1:32" ht="15.75" customHeight="1" x14ac:dyDescent="0.3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</row>
    <row r="186" spans="1:32" ht="15.75" customHeight="1" x14ac:dyDescent="0.3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</row>
    <row r="187" spans="1:32" ht="15.75" customHeight="1" x14ac:dyDescent="0.3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</row>
    <row r="188" spans="1:32" ht="15.75" customHeight="1" x14ac:dyDescent="0.3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</row>
    <row r="189" spans="1:32" ht="15.75" customHeight="1" x14ac:dyDescent="0.3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</row>
    <row r="190" spans="1:32" ht="15.75" customHeight="1" x14ac:dyDescent="0.3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</row>
    <row r="191" spans="1:32" ht="15.75" customHeight="1" x14ac:dyDescent="0.3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</row>
    <row r="192" spans="1:32" ht="15.75" customHeight="1" x14ac:dyDescent="0.3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</row>
    <row r="193" spans="1:32" ht="15.75" customHeight="1" x14ac:dyDescent="0.3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</row>
    <row r="194" spans="1:32" ht="15.75" customHeight="1" x14ac:dyDescent="0.3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</row>
    <row r="195" spans="1:32" ht="15.75" customHeight="1" x14ac:dyDescent="0.3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</row>
    <row r="196" spans="1:32" ht="15.75" customHeight="1" x14ac:dyDescent="0.3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</row>
    <row r="197" spans="1:32" ht="15.75" customHeight="1" x14ac:dyDescent="0.3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</row>
    <row r="198" spans="1:32" ht="15.75" customHeight="1" x14ac:dyDescent="0.3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</row>
    <row r="199" spans="1:32" ht="15.75" customHeight="1" x14ac:dyDescent="0.3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</row>
    <row r="200" spans="1:32" ht="15.75" customHeight="1" x14ac:dyDescent="0.3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</row>
    <row r="201" spans="1:32" ht="15.75" customHeight="1" x14ac:dyDescent="0.3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</row>
    <row r="202" spans="1:32" ht="15.75" customHeight="1" x14ac:dyDescent="0.3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</row>
    <row r="203" spans="1:32" ht="15.75" customHeight="1" x14ac:dyDescent="0.3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</row>
    <row r="204" spans="1:32" ht="15.75" customHeight="1" x14ac:dyDescent="0.3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</row>
    <row r="205" spans="1:32" ht="15.75" customHeight="1" x14ac:dyDescent="0.3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</row>
    <row r="206" spans="1:32" ht="15.75" customHeight="1" x14ac:dyDescent="0.3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</row>
    <row r="207" spans="1:32" ht="15.75" customHeight="1" x14ac:dyDescent="0.3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</row>
    <row r="208" spans="1:32" ht="15.75" customHeight="1" x14ac:dyDescent="0.3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</row>
    <row r="209" spans="1:32" ht="15.75" customHeight="1" x14ac:dyDescent="0.3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</row>
    <row r="210" spans="1:32" ht="15.75" customHeight="1" x14ac:dyDescent="0.3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</row>
    <row r="211" spans="1:32" ht="15.75" customHeight="1" x14ac:dyDescent="0.3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</row>
    <row r="212" spans="1:32" ht="15.75" customHeight="1" x14ac:dyDescent="0.3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</row>
    <row r="213" spans="1:32" ht="15.75" customHeight="1" x14ac:dyDescent="0.3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</row>
    <row r="214" spans="1:32" ht="15.75" customHeight="1" x14ac:dyDescent="0.3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</row>
    <row r="215" spans="1:32" ht="15.75" customHeight="1" x14ac:dyDescent="0.3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</row>
    <row r="216" spans="1:32" ht="15.75" customHeight="1" x14ac:dyDescent="0.3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</row>
    <row r="217" spans="1:32" ht="15.75" customHeight="1" x14ac:dyDescent="0.3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</row>
    <row r="218" spans="1:32" ht="15.75" customHeight="1" x14ac:dyDescent="0.3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</row>
    <row r="219" spans="1:32" ht="15.75" customHeight="1" x14ac:dyDescent="0.3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</row>
    <row r="220" spans="1:32" ht="15.75" customHeight="1" x14ac:dyDescent="0.3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</row>
    <row r="221" spans="1:32" ht="15.75" customHeight="1" x14ac:dyDescent="0.3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</row>
    <row r="222" spans="1:32" ht="15.75" customHeight="1" x14ac:dyDescent="0.3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</row>
    <row r="223" spans="1:32" ht="15.75" customHeight="1" x14ac:dyDescent="0.3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</row>
    <row r="224" spans="1:32" ht="15.75" customHeight="1" x14ac:dyDescent="0.3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</row>
    <row r="225" spans="1:32" ht="15.75" customHeight="1" x14ac:dyDescent="0.3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</row>
    <row r="226" spans="1:32" ht="15.75" customHeight="1" x14ac:dyDescent="0.3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</row>
    <row r="227" spans="1:32" ht="15.75" customHeight="1" x14ac:dyDescent="0.3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</row>
    <row r="228" spans="1:32" ht="15.75" customHeight="1" x14ac:dyDescent="0.3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</row>
    <row r="229" spans="1:32" ht="15.75" customHeight="1" x14ac:dyDescent="0.3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</row>
    <row r="230" spans="1:32" ht="15.75" customHeight="1" x14ac:dyDescent="0.3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</row>
    <row r="231" spans="1:32" ht="15.75" customHeight="1" x14ac:dyDescent="0.3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</row>
    <row r="232" spans="1:32" ht="15.75" customHeight="1" x14ac:dyDescent="0.3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</row>
    <row r="233" spans="1:32" ht="15.75" customHeight="1" x14ac:dyDescent="0.3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</row>
    <row r="234" spans="1:32" ht="15.75" customHeight="1" x14ac:dyDescent="0.3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</row>
    <row r="235" spans="1:32" ht="15.75" customHeight="1" x14ac:dyDescent="0.3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</row>
    <row r="236" spans="1:32" ht="15.75" customHeight="1" x14ac:dyDescent="0.3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</row>
    <row r="237" spans="1:32" ht="15.75" customHeight="1" x14ac:dyDescent="0.3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</row>
    <row r="238" spans="1:32" ht="15.75" customHeight="1" x14ac:dyDescent="0.3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</row>
    <row r="239" spans="1:32" ht="15.75" customHeight="1" x14ac:dyDescent="0.3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</row>
    <row r="240" spans="1:32" ht="15.75" customHeight="1" x14ac:dyDescent="0.3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</row>
    <row r="241" spans="1:32" ht="15.75" customHeight="1" x14ac:dyDescent="0.3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</row>
    <row r="242" spans="1:32" ht="15.75" customHeight="1" x14ac:dyDescent="0.3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</row>
    <row r="243" spans="1:32" ht="15.75" customHeight="1" x14ac:dyDescent="0.3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</row>
    <row r="244" spans="1:32" ht="15.75" customHeight="1" x14ac:dyDescent="0.3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</row>
    <row r="245" spans="1:32" ht="15.75" customHeight="1" x14ac:dyDescent="0.3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</row>
    <row r="246" spans="1:32" ht="15.75" customHeight="1" x14ac:dyDescent="0.3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</row>
    <row r="247" spans="1:32" ht="15.75" customHeight="1" x14ac:dyDescent="0.3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</row>
    <row r="248" spans="1:32" ht="15.75" customHeight="1" x14ac:dyDescent="0.3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</row>
    <row r="249" spans="1:32" ht="15.75" customHeight="1" x14ac:dyDescent="0.3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</row>
    <row r="250" spans="1:32" ht="15.75" customHeight="1" x14ac:dyDescent="0.3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</row>
    <row r="251" spans="1:32" ht="15.75" customHeight="1" x14ac:dyDescent="0.3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</row>
    <row r="252" spans="1:32" ht="15.75" customHeight="1" x14ac:dyDescent="0.3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</row>
    <row r="253" spans="1:32" ht="15.75" customHeight="1" x14ac:dyDescent="0.3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</row>
    <row r="254" spans="1:32" ht="15.75" customHeight="1" x14ac:dyDescent="0.3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</row>
    <row r="255" spans="1:32" ht="15.75" customHeight="1" x14ac:dyDescent="0.3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</row>
    <row r="256" spans="1:32" ht="15.75" customHeight="1" x14ac:dyDescent="0.3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</row>
    <row r="257" spans="1:32" ht="15.75" customHeight="1" x14ac:dyDescent="0.3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</row>
    <row r="258" spans="1:32" ht="15.75" customHeight="1" x14ac:dyDescent="0.3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</row>
    <row r="259" spans="1:32" ht="15.75" customHeight="1" x14ac:dyDescent="0.3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</row>
    <row r="260" spans="1:32" ht="15.75" customHeight="1" x14ac:dyDescent="0.3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</row>
    <row r="261" spans="1:32" ht="15.75" customHeight="1" x14ac:dyDescent="0.3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</row>
    <row r="262" spans="1:32" ht="15.75" customHeight="1" x14ac:dyDescent="0.3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</row>
    <row r="263" spans="1:32" ht="15.75" customHeight="1" x14ac:dyDescent="0.3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</row>
    <row r="264" spans="1:32" ht="15.75" customHeight="1" x14ac:dyDescent="0.3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</row>
    <row r="265" spans="1:32" ht="15.75" customHeight="1" x14ac:dyDescent="0.3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</row>
    <row r="266" spans="1:32" ht="15.75" customHeight="1" x14ac:dyDescent="0.3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</row>
    <row r="267" spans="1:32" ht="15.75" customHeight="1" x14ac:dyDescent="0.3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</row>
    <row r="268" spans="1:32" ht="15.75" customHeight="1" x14ac:dyDescent="0.3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</row>
    <row r="269" spans="1:32" ht="15.75" customHeight="1" x14ac:dyDescent="0.3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</row>
    <row r="270" spans="1:32" ht="15.75" customHeight="1" x14ac:dyDescent="0.3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</row>
    <row r="271" spans="1:32" ht="15.75" customHeight="1" x14ac:dyDescent="0.3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</row>
    <row r="272" spans="1:32" ht="15.75" customHeight="1" x14ac:dyDescent="0.3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</row>
    <row r="273" spans="1:32" ht="15.75" customHeight="1" x14ac:dyDescent="0.3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</row>
    <row r="274" spans="1:32" ht="15.75" customHeight="1" x14ac:dyDescent="0.3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</row>
    <row r="275" spans="1:32" ht="15.75" customHeight="1" x14ac:dyDescent="0.3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</row>
    <row r="276" spans="1:32" ht="15.75" customHeight="1" x14ac:dyDescent="0.3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</row>
    <row r="277" spans="1:32" ht="15.75" customHeight="1" x14ac:dyDescent="0.3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</row>
    <row r="278" spans="1:32" ht="15.75" customHeight="1" x14ac:dyDescent="0.3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</row>
    <row r="279" spans="1:32" ht="15.75" customHeight="1" x14ac:dyDescent="0.3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</row>
    <row r="280" spans="1:32" ht="15.75" customHeight="1" x14ac:dyDescent="0.3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</row>
    <row r="281" spans="1:32" ht="15.75" customHeight="1" x14ac:dyDescent="0.3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</row>
    <row r="282" spans="1:32" ht="15.75" customHeight="1" x14ac:dyDescent="0.3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</row>
    <row r="283" spans="1:32" ht="15.75" customHeight="1" x14ac:dyDescent="0.3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</row>
    <row r="284" spans="1:32" ht="15.75" customHeight="1" x14ac:dyDescent="0.3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</row>
    <row r="285" spans="1:32" ht="15.75" customHeight="1" x14ac:dyDescent="0.3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</row>
    <row r="286" spans="1:32" ht="15.75" customHeight="1" x14ac:dyDescent="0.3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</row>
    <row r="287" spans="1:32" ht="15.75" customHeight="1" x14ac:dyDescent="0.3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</row>
    <row r="288" spans="1:32" ht="15.75" customHeight="1" x14ac:dyDescent="0.3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</row>
    <row r="289" spans="1:32" ht="15.75" customHeight="1" x14ac:dyDescent="0.3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</row>
    <row r="290" spans="1:32" ht="15.75" customHeight="1" x14ac:dyDescent="0.3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</row>
    <row r="291" spans="1:32" ht="15.75" customHeight="1" x14ac:dyDescent="0.3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</row>
    <row r="292" spans="1:32" ht="15.75" customHeight="1" x14ac:dyDescent="0.3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</row>
    <row r="293" spans="1:32" ht="15.75" customHeight="1" x14ac:dyDescent="0.3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</row>
    <row r="294" spans="1:32" ht="15.75" customHeight="1" x14ac:dyDescent="0.3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</row>
    <row r="295" spans="1:32" ht="15.75" customHeight="1" x14ac:dyDescent="0.3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</row>
    <row r="296" spans="1:32" ht="15.75" customHeight="1" x14ac:dyDescent="0.3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</row>
    <row r="297" spans="1:32" ht="15.75" customHeight="1" x14ac:dyDescent="0.3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</row>
    <row r="298" spans="1:32" ht="15.75" customHeight="1" x14ac:dyDescent="0.3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</row>
    <row r="299" spans="1:32" ht="15.75" customHeight="1" x14ac:dyDescent="0.3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</row>
    <row r="300" spans="1:32" ht="15.75" customHeight="1" x14ac:dyDescent="0.3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</row>
    <row r="301" spans="1:32" ht="15.75" customHeight="1" x14ac:dyDescent="0.3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</row>
    <row r="302" spans="1:32" ht="15.75" customHeight="1" x14ac:dyDescent="0.3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</row>
    <row r="303" spans="1:32" ht="15.75" customHeight="1" x14ac:dyDescent="0.3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</row>
    <row r="304" spans="1:32" ht="15.75" customHeight="1" x14ac:dyDescent="0.3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</row>
    <row r="305" spans="1:32" ht="15.75" customHeight="1" x14ac:dyDescent="0.3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</row>
    <row r="306" spans="1:32" ht="15.75" customHeight="1" x14ac:dyDescent="0.3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</row>
    <row r="307" spans="1:32" ht="15.75" customHeight="1" x14ac:dyDescent="0.3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</row>
    <row r="308" spans="1:32" ht="15.75" customHeight="1" x14ac:dyDescent="0.3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</row>
    <row r="309" spans="1:32" ht="15.75" customHeight="1" x14ac:dyDescent="0.3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</row>
    <row r="310" spans="1:32" ht="15.75" customHeight="1" x14ac:dyDescent="0.3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</row>
    <row r="311" spans="1:32" ht="15.75" customHeight="1" x14ac:dyDescent="0.3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</row>
    <row r="312" spans="1:32" ht="15.75" customHeight="1" x14ac:dyDescent="0.3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</row>
    <row r="313" spans="1:32" ht="15.75" customHeight="1" x14ac:dyDescent="0.3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</row>
    <row r="314" spans="1:32" ht="15.75" customHeight="1" x14ac:dyDescent="0.3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</row>
    <row r="315" spans="1:32" ht="15.75" customHeight="1" x14ac:dyDescent="0.3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</row>
    <row r="316" spans="1:32" ht="15.75" customHeight="1" x14ac:dyDescent="0.3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</row>
    <row r="317" spans="1:32" ht="15.75" customHeight="1" x14ac:dyDescent="0.3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</row>
    <row r="318" spans="1:32" ht="15.75" customHeight="1" x14ac:dyDescent="0.3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</row>
    <row r="319" spans="1:32" ht="15.75" customHeight="1" x14ac:dyDescent="0.3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</row>
    <row r="320" spans="1:32" ht="15.75" customHeight="1" x14ac:dyDescent="0.3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</row>
    <row r="321" spans="1:32" ht="15.75" customHeight="1" x14ac:dyDescent="0.3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</row>
    <row r="322" spans="1:32" ht="15.75" customHeight="1" x14ac:dyDescent="0.3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</row>
    <row r="323" spans="1:32" ht="15.75" customHeight="1" x14ac:dyDescent="0.3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</row>
    <row r="324" spans="1:32" ht="15.75" customHeight="1" x14ac:dyDescent="0.3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</row>
    <row r="325" spans="1:32" ht="15.75" customHeight="1" x14ac:dyDescent="0.3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</row>
    <row r="326" spans="1:32" ht="15.75" customHeight="1" x14ac:dyDescent="0.3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</row>
    <row r="327" spans="1:32" ht="15.75" customHeight="1" x14ac:dyDescent="0.3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</row>
    <row r="328" spans="1:32" ht="15.75" customHeight="1" x14ac:dyDescent="0.3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</row>
    <row r="329" spans="1:32" ht="15.75" customHeight="1" x14ac:dyDescent="0.3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</row>
    <row r="330" spans="1:32" ht="15.75" customHeight="1" x14ac:dyDescent="0.3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</row>
    <row r="331" spans="1:32" ht="15.75" customHeight="1" x14ac:dyDescent="0.3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</row>
    <row r="332" spans="1:32" ht="15.75" customHeight="1" x14ac:dyDescent="0.3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</row>
    <row r="333" spans="1:32" ht="15.75" customHeight="1" x14ac:dyDescent="0.3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</row>
    <row r="334" spans="1:32" ht="15.75" customHeight="1" x14ac:dyDescent="0.3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</row>
    <row r="335" spans="1:32" ht="15.75" customHeight="1" x14ac:dyDescent="0.3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</row>
    <row r="336" spans="1:32" ht="15.75" customHeight="1" x14ac:dyDescent="0.3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</row>
    <row r="337" spans="1:32" ht="15.75" customHeight="1" x14ac:dyDescent="0.3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</row>
    <row r="338" spans="1:32" ht="15.75" customHeight="1" x14ac:dyDescent="0.3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</row>
    <row r="339" spans="1:32" ht="15.75" customHeight="1" x14ac:dyDescent="0.3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</row>
    <row r="340" spans="1:32" ht="15.75" customHeight="1" x14ac:dyDescent="0.3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</row>
    <row r="341" spans="1:32" ht="15.75" customHeight="1" x14ac:dyDescent="0.3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</row>
    <row r="342" spans="1:32" ht="15.75" customHeight="1" x14ac:dyDescent="0.3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</row>
    <row r="343" spans="1:32" ht="15.75" customHeight="1" x14ac:dyDescent="0.3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</row>
    <row r="344" spans="1:32" ht="15.75" customHeight="1" x14ac:dyDescent="0.3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</row>
    <row r="345" spans="1:32" ht="15.75" customHeight="1" x14ac:dyDescent="0.3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</row>
    <row r="346" spans="1:32" ht="15.75" customHeight="1" x14ac:dyDescent="0.3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</row>
    <row r="347" spans="1:32" ht="15.75" customHeight="1" x14ac:dyDescent="0.3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</row>
    <row r="348" spans="1:32" ht="15.75" customHeight="1" x14ac:dyDescent="0.3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</row>
    <row r="349" spans="1:32" ht="15.75" customHeight="1" x14ac:dyDescent="0.3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</row>
    <row r="350" spans="1:32" ht="15.75" customHeight="1" x14ac:dyDescent="0.3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</row>
    <row r="351" spans="1:32" ht="15.75" customHeight="1" x14ac:dyDescent="0.3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</row>
    <row r="352" spans="1:32" ht="15.75" customHeight="1" x14ac:dyDescent="0.3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</row>
    <row r="353" spans="1:32" ht="15.75" customHeight="1" x14ac:dyDescent="0.3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</row>
    <row r="354" spans="1:32" ht="15.75" customHeight="1" x14ac:dyDescent="0.3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</row>
    <row r="355" spans="1:32" ht="15.75" customHeight="1" x14ac:dyDescent="0.3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</row>
    <row r="356" spans="1:32" ht="15.75" customHeight="1" x14ac:dyDescent="0.3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</row>
    <row r="357" spans="1:32" ht="15.75" customHeight="1" x14ac:dyDescent="0.3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</row>
    <row r="358" spans="1:32" ht="15.75" customHeight="1" x14ac:dyDescent="0.3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</row>
    <row r="359" spans="1:32" ht="15.75" customHeight="1" x14ac:dyDescent="0.3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</row>
    <row r="360" spans="1:32" ht="15.75" customHeight="1" x14ac:dyDescent="0.3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</row>
    <row r="361" spans="1:32" ht="15.75" customHeight="1" x14ac:dyDescent="0.3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</row>
    <row r="362" spans="1:32" ht="15.75" customHeight="1" x14ac:dyDescent="0.3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</row>
    <row r="363" spans="1:32" ht="15.75" customHeight="1" x14ac:dyDescent="0.3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</row>
    <row r="364" spans="1:32" ht="15.75" customHeight="1" x14ac:dyDescent="0.3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</row>
    <row r="365" spans="1:32" ht="15.75" customHeight="1" x14ac:dyDescent="0.3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</row>
    <row r="366" spans="1:32" ht="15.75" customHeight="1" x14ac:dyDescent="0.3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</row>
    <row r="367" spans="1:32" ht="15.75" customHeight="1" x14ac:dyDescent="0.3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</row>
    <row r="368" spans="1:32" ht="15.75" customHeight="1" x14ac:dyDescent="0.3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</row>
    <row r="369" spans="1:32" ht="15.75" customHeight="1" x14ac:dyDescent="0.3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</row>
    <row r="370" spans="1:32" ht="15.75" customHeight="1" x14ac:dyDescent="0.3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</row>
    <row r="371" spans="1:32" ht="15.75" customHeight="1" x14ac:dyDescent="0.3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</row>
    <row r="372" spans="1:32" ht="15.75" customHeight="1" x14ac:dyDescent="0.3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</row>
    <row r="373" spans="1:32" ht="15.75" customHeight="1" x14ac:dyDescent="0.3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</row>
    <row r="374" spans="1:32" ht="15.75" customHeight="1" x14ac:dyDescent="0.3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</row>
    <row r="375" spans="1:32" ht="15.75" customHeight="1" x14ac:dyDescent="0.3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</row>
    <row r="376" spans="1:32" ht="15.75" customHeight="1" x14ac:dyDescent="0.3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</row>
    <row r="377" spans="1:32" ht="15.75" customHeight="1" x14ac:dyDescent="0.3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</row>
    <row r="378" spans="1:32" ht="15.75" customHeight="1" x14ac:dyDescent="0.3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</row>
    <row r="379" spans="1:32" ht="15.75" customHeight="1" x14ac:dyDescent="0.3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</row>
    <row r="380" spans="1:32" ht="15.75" customHeight="1" x14ac:dyDescent="0.3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</row>
    <row r="381" spans="1:32" ht="15.75" customHeight="1" x14ac:dyDescent="0.3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</row>
    <row r="382" spans="1:32" ht="15.75" customHeight="1" x14ac:dyDescent="0.3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</row>
    <row r="383" spans="1:32" ht="15.75" customHeight="1" x14ac:dyDescent="0.3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</row>
    <row r="384" spans="1:32" ht="15.75" customHeight="1" x14ac:dyDescent="0.3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</row>
    <row r="385" spans="1:32" ht="15.75" customHeight="1" x14ac:dyDescent="0.3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</row>
    <row r="386" spans="1:32" ht="15.75" customHeight="1" x14ac:dyDescent="0.3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</row>
    <row r="387" spans="1:32" ht="15.75" customHeight="1" x14ac:dyDescent="0.3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</row>
    <row r="388" spans="1:32" ht="15.75" customHeight="1" x14ac:dyDescent="0.3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</row>
    <row r="389" spans="1:32" ht="15.75" customHeight="1" x14ac:dyDescent="0.3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</row>
    <row r="390" spans="1:32" ht="15.75" customHeight="1" x14ac:dyDescent="0.3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</row>
    <row r="391" spans="1:32" ht="15.75" customHeight="1" x14ac:dyDescent="0.3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</row>
    <row r="392" spans="1:32" ht="15.75" customHeight="1" x14ac:dyDescent="0.3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</row>
    <row r="393" spans="1:32" ht="15.75" customHeight="1" x14ac:dyDescent="0.3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</row>
    <row r="394" spans="1:32" ht="15.75" customHeight="1" x14ac:dyDescent="0.3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</row>
    <row r="395" spans="1:32" ht="15.75" customHeight="1" x14ac:dyDescent="0.3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</row>
    <row r="396" spans="1:32" ht="15.75" customHeight="1" x14ac:dyDescent="0.3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</row>
    <row r="397" spans="1:32" ht="15.75" customHeight="1" x14ac:dyDescent="0.3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</row>
    <row r="398" spans="1:32" ht="15.75" customHeight="1" x14ac:dyDescent="0.3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</row>
    <row r="399" spans="1:32" ht="15.75" customHeight="1" x14ac:dyDescent="0.3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</row>
    <row r="400" spans="1:32" ht="15.75" customHeight="1" x14ac:dyDescent="0.3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</row>
    <row r="401" spans="1:32" ht="15.75" customHeight="1" x14ac:dyDescent="0.3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</row>
    <row r="402" spans="1:32" ht="15.75" customHeight="1" x14ac:dyDescent="0.3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</row>
    <row r="403" spans="1:32" ht="15.75" customHeight="1" x14ac:dyDescent="0.3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</row>
    <row r="404" spans="1:32" ht="15.75" customHeight="1" x14ac:dyDescent="0.3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</row>
    <row r="405" spans="1:32" ht="15.75" customHeight="1" x14ac:dyDescent="0.3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</row>
    <row r="406" spans="1:32" ht="15.75" customHeight="1" x14ac:dyDescent="0.3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</row>
    <row r="407" spans="1:32" ht="15.75" customHeight="1" x14ac:dyDescent="0.3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</row>
    <row r="408" spans="1:32" ht="15.75" customHeight="1" x14ac:dyDescent="0.3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</row>
    <row r="409" spans="1:32" ht="15.75" customHeight="1" x14ac:dyDescent="0.3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</row>
    <row r="410" spans="1:32" ht="15.75" customHeight="1" x14ac:dyDescent="0.3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</row>
    <row r="411" spans="1:32" ht="15.75" customHeight="1" x14ac:dyDescent="0.3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</row>
    <row r="412" spans="1:32" ht="15.75" customHeight="1" x14ac:dyDescent="0.3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</row>
    <row r="413" spans="1:32" ht="15.75" customHeight="1" x14ac:dyDescent="0.3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</row>
    <row r="414" spans="1:32" ht="15.75" customHeight="1" x14ac:dyDescent="0.3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</row>
    <row r="415" spans="1:32" ht="15.75" customHeight="1" x14ac:dyDescent="0.3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</row>
    <row r="416" spans="1:32" ht="15.75" customHeight="1" x14ac:dyDescent="0.3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</row>
    <row r="417" spans="1:32" ht="15.75" customHeight="1" x14ac:dyDescent="0.3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</row>
    <row r="418" spans="1:32" ht="15.75" customHeight="1" x14ac:dyDescent="0.3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</row>
    <row r="419" spans="1:32" ht="15.75" customHeight="1" x14ac:dyDescent="0.3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</row>
    <row r="420" spans="1:32" ht="15.75" customHeight="1" x14ac:dyDescent="0.3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</row>
    <row r="421" spans="1:32" ht="15.75" customHeight="1" x14ac:dyDescent="0.3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</row>
    <row r="422" spans="1:32" ht="15.75" customHeight="1" x14ac:dyDescent="0.3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</row>
    <row r="423" spans="1:32" ht="15.75" customHeight="1" x14ac:dyDescent="0.3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</row>
    <row r="424" spans="1:32" ht="15.75" customHeight="1" x14ac:dyDescent="0.3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</row>
    <row r="425" spans="1:32" ht="15.75" customHeight="1" x14ac:dyDescent="0.3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</row>
    <row r="426" spans="1:32" ht="15.75" customHeight="1" x14ac:dyDescent="0.3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</row>
    <row r="427" spans="1:32" ht="15.75" customHeight="1" x14ac:dyDescent="0.3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</row>
    <row r="428" spans="1:32" ht="15.75" customHeight="1" x14ac:dyDescent="0.3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</row>
    <row r="429" spans="1:32" ht="15.75" customHeight="1" x14ac:dyDescent="0.3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</row>
    <row r="430" spans="1:32" ht="15.75" customHeight="1" x14ac:dyDescent="0.3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</row>
    <row r="431" spans="1:32" ht="15.75" customHeight="1" x14ac:dyDescent="0.3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</row>
    <row r="432" spans="1:32" ht="15.75" customHeight="1" x14ac:dyDescent="0.3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</row>
    <row r="433" spans="1:32" ht="15.75" customHeight="1" x14ac:dyDescent="0.3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</row>
    <row r="434" spans="1:32" ht="15.75" customHeight="1" x14ac:dyDescent="0.3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</row>
    <row r="435" spans="1:32" ht="15.75" customHeight="1" x14ac:dyDescent="0.3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</row>
    <row r="436" spans="1:32" ht="15.75" customHeight="1" x14ac:dyDescent="0.3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</row>
    <row r="437" spans="1:32" ht="15.75" customHeight="1" x14ac:dyDescent="0.3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</row>
    <row r="438" spans="1:32" ht="15.75" customHeight="1" x14ac:dyDescent="0.3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</row>
    <row r="439" spans="1:32" ht="15.75" customHeight="1" x14ac:dyDescent="0.3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</row>
    <row r="440" spans="1:32" ht="15.75" customHeight="1" x14ac:dyDescent="0.3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</row>
    <row r="441" spans="1:32" ht="15.75" customHeight="1" x14ac:dyDescent="0.3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</row>
    <row r="442" spans="1:32" ht="15.75" customHeight="1" x14ac:dyDescent="0.3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</row>
    <row r="443" spans="1:32" ht="15.75" customHeight="1" x14ac:dyDescent="0.3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</row>
    <row r="444" spans="1:32" ht="15.75" customHeight="1" x14ac:dyDescent="0.3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</row>
    <row r="445" spans="1:32" ht="15.75" customHeight="1" x14ac:dyDescent="0.3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</row>
    <row r="446" spans="1:32" ht="15.75" customHeight="1" x14ac:dyDescent="0.3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</row>
    <row r="447" spans="1:32" ht="15.75" customHeight="1" x14ac:dyDescent="0.3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</row>
    <row r="448" spans="1:32" ht="15.75" customHeight="1" x14ac:dyDescent="0.3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</row>
    <row r="449" spans="1:32" ht="15.75" customHeight="1" x14ac:dyDescent="0.3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</row>
    <row r="450" spans="1:32" ht="15.75" customHeight="1" x14ac:dyDescent="0.3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</row>
    <row r="451" spans="1:32" ht="15.75" customHeight="1" x14ac:dyDescent="0.3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</row>
    <row r="452" spans="1:32" ht="15.75" customHeight="1" x14ac:dyDescent="0.3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</row>
    <row r="453" spans="1:32" ht="15.75" customHeight="1" x14ac:dyDescent="0.3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</row>
    <row r="454" spans="1:32" ht="15.75" customHeight="1" x14ac:dyDescent="0.3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</row>
    <row r="455" spans="1:32" ht="15.75" customHeight="1" x14ac:dyDescent="0.3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</row>
    <row r="456" spans="1:32" ht="15.75" customHeight="1" x14ac:dyDescent="0.3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</row>
    <row r="457" spans="1:32" ht="15.75" customHeight="1" x14ac:dyDescent="0.3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</row>
    <row r="458" spans="1:32" ht="15.75" customHeight="1" x14ac:dyDescent="0.3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</row>
    <row r="459" spans="1:32" ht="15.75" customHeight="1" x14ac:dyDescent="0.3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</row>
    <row r="460" spans="1:32" ht="15.75" customHeight="1" x14ac:dyDescent="0.3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</row>
    <row r="461" spans="1:32" ht="15.75" customHeight="1" x14ac:dyDescent="0.3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</row>
    <row r="462" spans="1:32" ht="15.75" customHeight="1" x14ac:dyDescent="0.3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</row>
    <row r="463" spans="1:32" ht="15.75" customHeight="1" x14ac:dyDescent="0.3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</row>
    <row r="464" spans="1:32" ht="15.75" customHeight="1" x14ac:dyDescent="0.3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</row>
    <row r="465" spans="1:32" ht="15.75" customHeight="1" x14ac:dyDescent="0.3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</row>
    <row r="466" spans="1:32" ht="15.75" customHeight="1" x14ac:dyDescent="0.3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</row>
    <row r="467" spans="1:32" ht="15.75" customHeight="1" x14ac:dyDescent="0.3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</row>
    <row r="468" spans="1:32" ht="15.75" customHeight="1" x14ac:dyDescent="0.3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</row>
    <row r="469" spans="1:32" ht="15.75" customHeight="1" x14ac:dyDescent="0.3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</row>
    <row r="470" spans="1:32" ht="15.75" customHeight="1" x14ac:dyDescent="0.3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</row>
    <row r="471" spans="1:32" ht="15.75" customHeight="1" x14ac:dyDescent="0.3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</row>
    <row r="472" spans="1:32" ht="15.75" customHeight="1" x14ac:dyDescent="0.3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</row>
    <row r="473" spans="1:32" ht="15.75" customHeight="1" x14ac:dyDescent="0.3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</row>
    <row r="474" spans="1:32" ht="15.75" customHeight="1" x14ac:dyDescent="0.3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</row>
    <row r="475" spans="1:32" ht="15.75" customHeight="1" x14ac:dyDescent="0.3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</row>
    <row r="476" spans="1:32" ht="15.75" customHeight="1" x14ac:dyDescent="0.3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</row>
    <row r="477" spans="1:32" ht="15.75" customHeight="1" x14ac:dyDescent="0.3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</row>
    <row r="478" spans="1:32" ht="15.75" customHeight="1" x14ac:dyDescent="0.3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</row>
    <row r="479" spans="1:32" ht="15.75" customHeight="1" x14ac:dyDescent="0.3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</row>
    <row r="480" spans="1:32" ht="15.75" customHeight="1" x14ac:dyDescent="0.3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</row>
    <row r="481" spans="1:32" ht="15.75" customHeight="1" x14ac:dyDescent="0.3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</row>
    <row r="482" spans="1:32" ht="15.75" customHeight="1" x14ac:dyDescent="0.3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</row>
    <row r="483" spans="1:32" ht="15.75" customHeight="1" x14ac:dyDescent="0.3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</row>
    <row r="484" spans="1:32" ht="15.75" customHeight="1" x14ac:dyDescent="0.3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</row>
    <row r="485" spans="1:32" ht="15.75" customHeight="1" x14ac:dyDescent="0.3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</row>
    <row r="486" spans="1:32" ht="15.75" customHeight="1" x14ac:dyDescent="0.3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</row>
    <row r="487" spans="1:32" ht="15.75" customHeight="1" x14ac:dyDescent="0.3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</row>
    <row r="488" spans="1:32" ht="15.75" customHeight="1" x14ac:dyDescent="0.3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</row>
    <row r="489" spans="1:32" ht="15.75" customHeight="1" x14ac:dyDescent="0.3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</row>
    <row r="490" spans="1:32" ht="15.75" customHeight="1" x14ac:dyDescent="0.3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</row>
    <row r="491" spans="1:32" ht="15.75" customHeight="1" x14ac:dyDescent="0.3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</row>
    <row r="492" spans="1:32" ht="15.75" customHeight="1" x14ac:dyDescent="0.3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</row>
    <row r="493" spans="1:32" ht="15.75" customHeight="1" x14ac:dyDescent="0.3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</row>
    <row r="494" spans="1:32" ht="15.75" customHeight="1" x14ac:dyDescent="0.3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</row>
    <row r="495" spans="1:32" ht="15.75" customHeight="1" x14ac:dyDescent="0.3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</row>
    <row r="496" spans="1:32" ht="15.75" customHeight="1" x14ac:dyDescent="0.3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</row>
    <row r="497" spans="1:32" ht="15.75" customHeight="1" x14ac:dyDescent="0.3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</row>
    <row r="498" spans="1:32" ht="15.75" customHeight="1" x14ac:dyDescent="0.3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</row>
    <row r="499" spans="1:32" ht="15.75" customHeight="1" x14ac:dyDescent="0.3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</row>
    <row r="500" spans="1:32" ht="15.75" customHeight="1" x14ac:dyDescent="0.3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</row>
    <row r="501" spans="1:32" ht="15.75" customHeight="1" x14ac:dyDescent="0.3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</row>
    <row r="502" spans="1:32" ht="15.75" customHeight="1" x14ac:dyDescent="0.3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</row>
    <row r="503" spans="1:32" ht="15.75" customHeight="1" x14ac:dyDescent="0.3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</row>
    <row r="504" spans="1:32" ht="15.75" customHeight="1" x14ac:dyDescent="0.3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</row>
    <row r="505" spans="1:32" ht="15.75" customHeight="1" x14ac:dyDescent="0.3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</row>
    <row r="506" spans="1:32" ht="15.75" customHeight="1" x14ac:dyDescent="0.3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</row>
    <row r="507" spans="1:32" ht="15.75" customHeight="1" x14ac:dyDescent="0.3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</row>
    <row r="508" spans="1:32" ht="15.75" customHeight="1" x14ac:dyDescent="0.3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</row>
    <row r="509" spans="1:32" ht="15.75" customHeight="1" x14ac:dyDescent="0.3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</row>
    <row r="510" spans="1:32" ht="15.75" customHeight="1" x14ac:dyDescent="0.3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</row>
    <row r="511" spans="1:32" ht="15.75" customHeight="1" x14ac:dyDescent="0.3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</row>
    <row r="512" spans="1:32" ht="15.75" customHeight="1" x14ac:dyDescent="0.3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</row>
    <row r="513" spans="1:32" ht="15.75" customHeight="1" x14ac:dyDescent="0.3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</row>
    <row r="514" spans="1:32" ht="15.75" customHeight="1" x14ac:dyDescent="0.3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</row>
    <row r="515" spans="1:32" ht="15.75" customHeight="1" x14ac:dyDescent="0.3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</row>
    <row r="516" spans="1:32" ht="15.75" customHeight="1" x14ac:dyDescent="0.3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</row>
    <row r="517" spans="1:32" ht="15.75" customHeight="1" x14ac:dyDescent="0.3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</row>
    <row r="518" spans="1:32" ht="15.75" customHeight="1" x14ac:dyDescent="0.3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</row>
    <row r="519" spans="1:32" ht="15.75" customHeight="1" x14ac:dyDescent="0.3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</row>
    <row r="520" spans="1:32" ht="15.75" customHeight="1" x14ac:dyDescent="0.3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</row>
    <row r="521" spans="1:32" ht="15.75" customHeight="1" x14ac:dyDescent="0.3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</row>
    <row r="522" spans="1:32" ht="15.75" customHeight="1" x14ac:dyDescent="0.3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</row>
    <row r="523" spans="1:32" ht="15.75" customHeight="1" x14ac:dyDescent="0.3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</row>
    <row r="524" spans="1:32" ht="15.75" customHeight="1" x14ac:dyDescent="0.3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</row>
    <row r="525" spans="1:32" ht="15.75" customHeight="1" x14ac:dyDescent="0.3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</row>
    <row r="526" spans="1:32" ht="15.75" customHeight="1" x14ac:dyDescent="0.3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</row>
    <row r="527" spans="1:32" ht="15.75" customHeight="1" x14ac:dyDescent="0.3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</row>
    <row r="528" spans="1:32" ht="15.75" customHeight="1" x14ac:dyDescent="0.3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</row>
    <row r="529" spans="1:32" ht="15.75" customHeight="1" x14ac:dyDescent="0.3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</row>
    <row r="530" spans="1:32" ht="15.75" customHeight="1" x14ac:dyDescent="0.3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</row>
    <row r="531" spans="1:32" ht="15.75" customHeight="1" x14ac:dyDescent="0.3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</row>
    <row r="532" spans="1:32" ht="15.75" customHeight="1" x14ac:dyDescent="0.3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</row>
    <row r="533" spans="1:32" ht="15.75" customHeight="1" x14ac:dyDescent="0.3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</row>
    <row r="534" spans="1:32" ht="15.75" customHeight="1" x14ac:dyDescent="0.3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</row>
    <row r="535" spans="1:32" ht="15.75" customHeight="1" x14ac:dyDescent="0.3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</row>
    <row r="536" spans="1:32" ht="15.75" customHeight="1" x14ac:dyDescent="0.3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</row>
    <row r="537" spans="1:32" ht="15.75" customHeight="1" x14ac:dyDescent="0.3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</row>
    <row r="538" spans="1:32" ht="15.75" customHeight="1" x14ac:dyDescent="0.3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</row>
    <row r="539" spans="1:32" ht="15.75" customHeight="1" x14ac:dyDescent="0.3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</row>
    <row r="540" spans="1:32" ht="15.75" customHeight="1" x14ac:dyDescent="0.3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</row>
    <row r="541" spans="1:32" ht="15.75" customHeight="1" x14ac:dyDescent="0.3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</row>
    <row r="542" spans="1:32" ht="15.75" customHeight="1" x14ac:dyDescent="0.3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</row>
    <row r="543" spans="1:32" ht="15.75" customHeight="1" x14ac:dyDescent="0.3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</row>
    <row r="544" spans="1:32" ht="15.75" customHeight="1" x14ac:dyDescent="0.3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</row>
    <row r="545" spans="1:32" ht="15.75" customHeight="1" x14ac:dyDescent="0.3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</row>
    <row r="546" spans="1:32" ht="15.75" customHeight="1" x14ac:dyDescent="0.3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</row>
    <row r="547" spans="1:32" ht="15.75" customHeight="1" x14ac:dyDescent="0.3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</row>
    <row r="548" spans="1:32" ht="15.75" customHeight="1" x14ac:dyDescent="0.3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</row>
    <row r="549" spans="1:32" ht="15.75" customHeight="1" x14ac:dyDescent="0.3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</row>
    <row r="550" spans="1:32" ht="15.75" customHeight="1" x14ac:dyDescent="0.3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</row>
    <row r="551" spans="1:32" ht="15.75" customHeight="1" x14ac:dyDescent="0.3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</row>
    <row r="552" spans="1:32" ht="15.75" customHeight="1" x14ac:dyDescent="0.3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</row>
    <row r="553" spans="1:32" ht="15.75" customHeight="1" x14ac:dyDescent="0.3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</row>
    <row r="554" spans="1:32" ht="15.75" customHeight="1" x14ac:dyDescent="0.3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</row>
    <row r="555" spans="1:32" ht="15.75" customHeight="1" x14ac:dyDescent="0.3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</row>
    <row r="556" spans="1:32" ht="15.75" customHeight="1" x14ac:dyDescent="0.3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</row>
    <row r="557" spans="1:32" ht="15.75" customHeight="1" x14ac:dyDescent="0.3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</row>
    <row r="558" spans="1:32" ht="15.75" customHeight="1" x14ac:dyDescent="0.3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</row>
    <row r="559" spans="1:32" ht="15.75" customHeight="1" x14ac:dyDescent="0.3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</row>
    <row r="560" spans="1:32" ht="15.75" customHeight="1" x14ac:dyDescent="0.3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</row>
    <row r="561" spans="1:32" ht="15.75" customHeight="1" x14ac:dyDescent="0.3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</row>
    <row r="562" spans="1:32" ht="15.75" customHeight="1" x14ac:dyDescent="0.3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</row>
    <row r="563" spans="1:32" ht="15.75" customHeight="1" x14ac:dyDescent="0.3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</row>
    <row r="564" spans="1:32" ht="15.75" customHeight="1" x14ac:dyDescent="0.3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</row>
    <row r="565" spans="1:32" ht="15.75" customHeight="1" x14ac:dyDescent="0.3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</row>
    <row r="566" spans="1:32" ht="15.75" customHeight="1" x14ac:dyDescent="0.3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</row>
    <row r="567" spans="1:32" ht="15.75" customHeight="1" x14ac:dyDescent="0.3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</row>
    <row r="568" spans="1:32" ht="15.75" customHeight="1" x14ac:dyDescent="0.3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</row>
    <row r="569" spans="1:32" ht="15.75" customHeight="1" x14ac:dyDescent="0.3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</row>
    <row r="570" spans="1:32" ht="15.75" customHeight="1" x14ac:dyDescent="0.3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</row>
    <row r="571" spans="1:32" ht="15.75" customHeight="1" x14ac:dyDescent="0.3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</row>
    <row r="572" spans="1:32" ht="15.75" customHeight="1" x14ac:dyDescent="0.3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</row>
    <row r="573" spans="1:32" ht="15.75" customHeight="1" x14ac:dyDescent="0.3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</row>
    <row r="574" spans="1:32" ht="15.75" customHeight="1" x14ac:dyDescent="0.3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</row>
    <row r="575" spans="1:32" ht="15.75" customHeight="1" x14ac:dyDescent="0.3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</row>
    <row r="576" spans="1:32" ht="15.75" customHeight="1" x14ac:dyDescent="0.3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</row>
    <row r="577" spans="1:32" ht="15.75" customHeight="1" x14ac:dyDescent="0.3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</row>
    <row r="578" spans="1:32" ht="15.75" customHeight="1" x14ac:dyDescent="0.3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</row>
    <row r="579" spans="1:32" ht="15.75" customHeight="1" x14ac:dyDescent="0.3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</row>
    <row r="580" spans="1:32" ht="15.75" customHeight="1" x14ac:dyDescent="0.3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</row>
    <row r="581" spans="1:32" ht="15.75" customHeight="1" x14ac:dyDescent="0.3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</row>
    <row r="582" spans="1:32" ht="15.75" customHeight="1" x14ac:dyDescent="0.3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</row>
    <row r="583" spans="1:32" ht="15.75" customHeight="1" x14ac:dyDescent="0.3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</row>
    <row r="584" spans="1:32" ht="15.75" customHeight="1" x14ac:dyDescent="0.3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</row>
    <row r="585" spans="1:32" ht="15.75" customHeight="1" x14ac:dyDescent="0.3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</row>
    <row r="586" spans="1:32" ht="15.75" customHeight="1" x14ac:dyDescent="0.3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</row>
    <row r="587" spans="1:32" ht="15.75" customHeight="1" x14ac:dyDescent="0.3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</row>
    <row r="588" spans="1:32" ht="15.75" customHeight="1" x14ac:dyDescent="0.3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</row>
    <row r="589" spans="1:32" ht="15.75" customHeight="1" x14ac:dyDescent="0.3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</row>
    <row r="590" spans="1:32" ht="15.75" customHeight="1" x14ac:dyDescent="0.3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</row>
    <row r="591" spans="1:32" ht="15.75" customHeight="1" x14ac:dyDescent="0.3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</row>
    <row r="592" spans="1:32" ht="15.75" customHeight="1" x14ac:dyDescent="0.3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</row>
    <row r="593" spans="1:32" ht="15.75" customHeight="1" x14ac:dyDescent="0.3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</row>
    <row r="594" spans="1:32" ht="15.75" customHeight="1" x14ac:dyDescent="0.3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</row>
    <row r="595" spans="1:32" ht="15.75" customHeight="1" x14ac:dyDescent="0.3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</row>
    <row r="596" spans="1:32" ht="15.75" customHeight="1" x14ac:dyDescent="0.3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</row>
    <row r="597" spans="1:32" ht="15.75" customHeight="1" x14ac:dyDescent="0.3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</row>
    <row r="598" spans="1:32" ht="15.75" customHeight="1" x14ac:dyDescent="0.3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</row>
    <row r="599" spans="1:32" ht="15.75" customHeight="1" x14ac:dyDescent="0.3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</row>
    <row r="600" spans="1:32" ht="15.75" customHeight="1" x14ac:dyDescent="0.3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</row>
    <row r="601" spans="1:32" ht="15.75" customHeight="1" x14ac:dyDescent="0.3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</row>
    <row r="602" spans="1:32" ht="15.75" customHeight="1" x14ac:dyDescent="0.3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</row>
    <row r="603" spans="1:32" ht="15.75" customHeight="1" x14ac:dyDescent="0.3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</row>
    <row r="604" spans="1:32" ht="15.75" customHeight="1" x14ac:dyDescent="0.3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</row>
    <row r="605" spans="1:32" ht="15.75" customHeight="1" x14ac:dyDescent="0.3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</row>
    <row r="606" spans="1:32" ht="15.75" customHeight="1" x14ac:dyDescent="0.3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</row>
    <row r="607" spans="1:32" ht="15.75" customHeight="1" x14ac:dyDescent="0.3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</row>
    <row r="608" spans="1:32" ht="15.75" customHeight="1" x14ac:dyDescent="0.3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</row>
    <row r="609" spans="1:32" ht="15.75" customHeight="1" x14ac:dyDescent="0.3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</row>
    <row r="610" spans="1:32" ht="15.75" customHeight="1" x14ac:dyDescent="0.3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</row>
    <row r="611" spans="1:32" ht="15.75" customHeight="1" x14ac:dyDescent="0.3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</row>
    <row r="612" spans="1:32" ht="15.75" customHeight="1" x14ac:dyDescent="0.3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</row>
    <row r="613" spans="1:32" ht="15.75" customHeight="1" x14ac:dyDescent="0.3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</row>
    <row r="614" spans="1:32" ht="15.75" customHeight="1" x14ac:dyDescent="0.3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</row>
    <row r="615" spans="1:32" ht="15.75" customHeight="1" x14ac:dyDescent="0.3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</row>
    <row r="616" spans="1:32" ht="15.75" customHeight="1" x14ac:dyDescent="0.3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</row>
    <row r="617" spans="1:32" ht="15.75" customHeight="1" x14ac:dyDescent="0.3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</row>
    <row r="618" spans="1:32" ht="15.75" customHeight="1" x14ac:dyDescent="0.3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</row>
    <row r="619" spans="1:32" ht="15.75" customHeight="1" x14ac:dyDescent="0.3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</row>
    <row r="620" spans="1:32" ht="15.75" customHeight="1" x14ac:dyDescent="0.3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</row>
    <row r="621" spans="1:32" ht="15.75" customHeight="1" x14ac:dyDescent="0.3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</row>
    <row r="622" spans="1:32" ht="15.75" customHeight="1" x14ac:dyDescent="0.3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</row>
    <row r="623" spans="1:32" ht="15.75" customHeight="1" x14ac:dyDescent="0.3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</row>
    <row r="624" spans="1:32" ht="15.75" customHeight="1" x14ac:dyDescent="0.3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</row>
    <row r="625" spans="1:32" ht="15.75" customHeight="1" x14ac:dyDescent="0.3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</row>
    <row r="626" spans="1:32" ht="15.75" customHeight="1" x14ac:dyDescent="0.3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</row>
    <row r="627" spans="1:32" ht="15.75" customHeight="1" x14ac:dyDescent="0.3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</row>
    <row r="628" spans="1:32" ht="15.75" customHeight="1" x14ac:dyDescent="0.3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</row>
    <row r="629" spans="1:32" ht="15.75" customHeight="1" x14ac:dyDescent="0.3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</row>
    <row r="630" spans="1:32" ht="15.75" customHeight="1" x14ac:dyDescent="0.3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</row>
    <row r="631" spans="1:32" ht="15.75" customHeight="1" x14ac:dyDescent="0.3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</row>
    <row r="632" spans="1:32" ht="15.75" customHeight="1" x14ac:dyDescent="0.3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</row>
    <row r="633" spans="1:32" ht="15.75" customHeight="1" x14ac:dyDescent="0.3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</row>
    <row r="634" spans="1:32" ht="15.75" customHeight="1" x14ac:dyDescent="0.3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</row>
    <row r="635" spans="1:32" ht="15.75" customHeight="1" x14ac:dyDescent="0.3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</row>
    <row r="636" spans="1:32" ht="15.75" customHeight="1" x14ac:dyDescent="0.3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</row>
    <row r="637" spans="1:32" ht="15.75" customHeight="1" x14ac:dyDescent="0.3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</row>
    <row r="638" spans="1:32" ht="15.75" customHeight="1" x14ac:dyDescent="0.3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</row>
    <row r="639" spans="1:32" ht="15.75" customHeight="1" x14ac:dyDescent="0.3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</row>
    <row r="640" spans="1:32" ht="15.75" customHeight="1" x14ac:dyDescent="0.3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</row>
    <row r="641" spans="1:32" ht="15.75" customHeight="1" x14ac:dyDescent="0.3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</row>
    <row r="642" spans="1:32" ht="15.75" customHeight="1" x14ac:dyDescent="0.3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</row>
    <row r="643" spans="1:32" ht="15.75" customHeight="1" x14ac:dyDescent="0.3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</row>
    <row r="644" spans="1:32" ht="15.75" customHeight="1" x14ac:dyDescent="0.3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</row>
    <row r="645" spans="1:32" ht="15.75" customHeight="1" x14ac:dyDescent="0.3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</row>
    <row r="646" spans="1:32" ht="15.75" customHeight="1" x14ac:dyDescent="0.3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</row>
    <row r="647" spans="1:32" ht="15.75" customHeight="1" x14ac:dyDescent="0.3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</row>
    <row r="648" spans="1:32" ht="15.75" customHeight="1" x14ac:dyDescent="0.3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</row>
    <row r="649" spans="1:32" ht="15.75" customHeight="1" x14ac:dyDescent="0.3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</row>
    <row r="650" spans="1:32" ht="15.75" customHeight="1" x14ac:dyDescent="0.3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</row>
    <row r="651" spans="1:32" ht="15.75" customHeight="1" x14ac:dyDescent="0.3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</row>
    <row r="652" spans="1:32" ht="15.75" customHeight="1" x14ac:dyDescent="0.3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</row>
    <row r="653" spans="1:32" ht="15.75" customHeight="1" x14ac:dyDescent="0.3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</row>
    <row r="654" spans="1:32" ht="15.75" customHeight="1" x14ac:dyDescent="0.3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</row>
    <row r="655" spans="1:32" ht="15.75" customHeight="1" x14ac:dyDescent="0.3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</row>
    <row r="656" spans="1:32" ht="15.75" customHeight="1" x14ac:dyDescent="0.3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</row>
    <row r="657" spans="1:32" ht="15.75" customHeight="1" x14ac:dyDescent="0.3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</row>
    <row r="658" spans="1:32" ht="15.75" customHeight="1" x14ac:dyDescent="0.3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</row>
    <row r="659" spans="1:32" ht="15.75" customHeight="1" x14ac:dyDescent="0.3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</row>
    <row r="660" spans="1:32" ht="15.75" customHeight="1" x14ac:dyDescent="0.3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</row>
    <row r="661" spans="1:32" ht="15.75" customHeight="1" x14ac:dyDescent="0.3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</row>
    <row r="662" spans="1:32" ht="15.75" customHeight="1" x14ac:dyDescent="0.3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</row>
    <row r="663" spans="1:32" ht="15.75" customHeight="1" x14ac:dyDescent="0.3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</row>
    <row r="664" spans="1:32" ht="15.75" customHeight="1" x14ac:dyDescent="0.3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</row>
    <row r="665" spans="1:32" ht="15.75" customHeight="1" x14ac:dyDescent="0.3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</row>
    <row r="666" spans="1:32" ht="15.75" customHeight="1" x14ac:dyDescent="0.3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</row>
    <row r="667" spans="1:32" ht="15.75" customHeight="1" x14ac:dyDescent="0.3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</row>
    <row r="668" spans="1:32" ht="15.75" customHeight="1" x14ac:dyDescent="0.3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</row>
    <row r="669" spans="1:32" ht="15.75" customHeight="1" x14ac:dyDescent="0.3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</row>
    <row r="670" spans="1:32" ht="15.75" customHeight="1" x14ac:dyDescent="0.3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</row>
    <row r="671" spans="1:32" ht="15.75" customHeight="1" x14ac:dyDescent="0.3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</row>
    <row r="672" spans="1:32" ht="15.75" customHeight="1" x14ac:dyDescent="0.3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</row>
    <row r="673" spans="1:32" ht="15.75" customHeight="1" x14ac:dyDescent="0.3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</row>
    <row r="674" spans="1:32" ht="15.75" customHeight="1" x14ac:dyDescent="0.3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</row>
    <row r="675" spans="1:32" ht="15.75" customHeight="1" x14ac:dyDescent="0.3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</row>
    <row r="676" spans="1:32" ht="15.75" customHeight="1" x14ac:dyDescent="0.3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</row>
    <row r="677" spans="1:32" ht="15.75" customHeight="1" x14ac:dyDescent="0.3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</row>
    <row r="678" spans="1:32" ht="15.75" customHeight="1" x14ac:dyDescent="0.3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</row>
    <row r="679" spans="1:32" ht="15.75" customHeight="1" x14ac:dyDescent="0.3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</row>
    <row r="680" spans="1:32" ht="15.75" customHeight="1" x14ac:dyDescent="0.3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</row>
    <row r="681" spans="1:32" ht="15.75" customHeight="1" x14ac:dyDescent="0.3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</row>
    <row r="682" spans="1:32" ht="15.75" customHeight="1" x14ac:dyDescent="0.3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</row>
    <row r="683" spans="1:32" ht="15.75" customHeight="1" x14ac:dyDescent="0.3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</row>
    <row r="684" spans="1:32" ht="15.75" customHeight="1" x14ac:dyDescent="0.3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</row>
    <row r="685" spans="1:32" ht="15.75" customHeight="1" x14ac:dyDescent="0.3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</row>
    <row r="686" spans="1:32" ht="15.75" customHeight="1" x14ac:dyDescent="0.3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</row>
    <row r="687" spans="1:32" ht="15.75" customHeight="1" x14ac:dyDescent="0.3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</row>
    <row r="688" spans="1:32" ht="15.75" customHeight="1" x14ac:dyDescent="0.3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</row>
    <row r="689" spans="1:32" ht="15.75" customHeight="1" x14ac:dyDescent="0.3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</row>
    <row r="690" spans="1:32" ht="15.75" customHeight="1" x14ac:dyDescent="0.3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</row>
    <row r="691" spans="1:32" ht="15.75" customHeight="1" x14ac:dyDescent="0.3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</row>
    <row r="692" spans="1:32" ht="15.75" customHeight="1" x14ac:dyDescent="0.3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</row>
    <row r="693" spans="1:32" ht="15.75" customHeight="1" x14ac:dyDescent="0.3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</row>
    <row r="694" spans="1:32" ht="15.75" customHeight="1" x14ac:dyDescent="0.3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</row>
    <row r="695" spans="1:32" ht="15.75" customHeight="1" x14ac:dyDescent="0.3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</row>
    <row r="696" spans="1:32" ht="15.75" customHeight="1" x14ac:dyDescent="0.3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</row>
    <row r="697" spans="1:32" ht="15.75" customHeight="1" x14ac:dyDescent="0.3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</row>
    <row r="698" spans="1:32" ht="15.75" customHeight="1" x14ac:dyDescent="0.3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</row>
    <row r="699" spans="1:32" ht="15.75" customHeight="1" x14ac:dyDescent="0.3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</row>
    <row r="700" spans="1:32" ht="15.75" customHeight="1" x14ac:dyDescent="0.3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</row>
    <row r="701" spans="1:32" ht="15.75" customHeight="1" x14ac:dyDescent="0.3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</row>
    <row r="702" spans="1:32" ht="15.75" customHeight="1" x14ac:dyDescent="0.3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</row>
    <row r="703" spans="1:32" ht="15.75" customHeight="1" x14ac:dyDescent="0.3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</row>
    <row r="704" spans="1:32" ht="15.75" customHeight="1" x14ac:dyDescent="0.3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</row>
    <row r="705" spans="1:32" ht="15.75" customHeight="1" x14ac:dyDescent="0.3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</row>
    <row r="706" spans="1:32" ht="15.75" customHeight="1" x14ac:dyDescent="0.3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</row>
    <row r="707" spans="1:32" ht="15.75" customHeight="1" x14ac:dyDescent="0.3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</row>
    <row r="708" spans="1:32" ht="15.75" customHeight="1" x14ac:dyDescent="0.3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</row>
    <row r="709" spans="1:32" ht="15.75" customHeight="1" x14ac:dyDescent="0.3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</row>
    <row r="710" spans="1:32" ht="15.75" customHeight="1" x14ac:dyDescent="0.3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</row>
    <row r="711" spans="1:32" ht="15.75" customHeight="1" x14ac:dyDescent="0.3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</row>
    <row r="712" spans="1:32" ht="15.75" customHeight="1" x14ac:dyDescent="0.3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</row>
    <row r="713" spans="1:32" ht="15.75" customHeight="1" x14ac:dyDescent="0.3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</row>
    <row r="714" spans="1:32" ht="15.75" customHeight="1" x14ac:dyDescent="0.3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</row>
    <row r="715" spans="1:32" ht="15.75" customHeight="1" x14ac:dyDescent="0.3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</row>
    <row r="716" spans="1:32" ht="15.75" customHeight="1" x14ac:dyDescent="0.3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</row>
    <row r="717" spans="1:32" ht="15.75" customHeight="1" x14ac:dyDescent="0.3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</row>
    <row r="718" spans="1:32" ht="15.75" customHeight="1" x14ac:dyDescent="0.3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</row>
    <row r="719" spans="1:32" ht="15.75" customHeight="1" x14ac:dyDescent="0.3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</row>
    <row r="720" spans="1:32" ht="15.75" customHeight="1" x14ac:dyDescent="0.3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</row>
    <row r="721" spans="1:32" ht="15.75" customHeight="1" x14ac:dyDescent="0.3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</row>
    <row r="722" spans="1:32" ht="15.75" customHeight="1" x14ac:dyDescent="0.3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</row>
    <row r="723" spans="1:32" ht="15.75" customHeight="1" x14ac:dyDescent="0.3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</row>
    <row r="724" spans="1:32" ht="15.75" customHeight="1" x14ac:dyDescent="0.3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</row>
    <row r="725" spans="1:32" ht="15.75" customHeight="1" x14ac:dyDescent="0.3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</row>
    <row r="726" spans="1:32" ht="15.75" customHeight="1" x14ac:dyDescent="0.3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</row>
    <row r="727" spans="1:32" ht="15.75" customHeight="1" x14ac:dyDescent="0.3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</row>
    <row r="728" spans="1:32" ht="15.75" customHeight="1" x14ac:dyDescent="0.3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</row>
    <row r="729" spans="1:32" ht="15.75" customHeight="1" x14ac:dyDescent="0.3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</row>
    <row r="730" spans="1:32" ht="15.75" customHeight="1" x14ac:dyDescent="0.3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</row>
    <row r="731" spans="1:32" ht="15.75" customHeight="1" x14ac:dyDescent="0.3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</row>
    <row r="732" spans="1:32" ht="15.75" customHeight="1" x14ac:dyDescent="0.3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</row>
    <row r="733" spans="1:32" ht="15.75" customHeight="1" x14ac:dyDescent="0.3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</row>
    <row r="734" spans="1:32" ht="15.75" customHeight="1" x14ac:dyDescent="0.3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</row>
    <row r="735" spans="1:32" ht="15.75" customHeight="1" x14ac:dyDescent="0.3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</row>
    <row r="736" spans="1:32" ht="15.75" customHeight="1" x14ac:dyDescent="0.3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</row>
    <row r="737" spans="1:32" ht="15.75" customHeight="1" x14ac:dyDescent="0.3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</row>
    <row r="738" spans="1:32" ht="15.75" customHeight="1" x14ac:dyDescent="0.3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</row>
    <row r="739" spans="1:32" ht="15.75" customHeight="1" x14ac:dyDescent="0.3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</row>
    <row r="740" spans="1:32" ht="15.75" customHeight="1" x14ac:dyDescent="0.3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</row>
    <row r="741" spans="1:32" ht="15.75" customHeight="1" x14ac:dyDescent="0.3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</row>
    <row r="742" spans="1:32" ht="15.75" customHeight="1" x14ac:dyDescent="0.3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</row>
    <row r="743" spans="1:32" ht="15.75" customHeight="1" x14ac:dyDescent="0.3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</row>
    <row r="744" spans="1:32" ht="15.75" customHeight="1" x14ac:dyDescent="0.3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</row>
    <row r="745" spans="1:32" ht="15.75" customHeight="1" x14ac:dyDescent="0.3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</row>
    <row r="746" spans="1:32" ht="15.75" customHeight="1" x14ac:dyDescent="0.3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</row>
    <row r="747" spans="1:32" ht="15.75" customHeight="1" x14ac:dyDescent="0.3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</row>
    <row r="748" spans="1:32" ht="15.75" customHeight="1" x14ac:dyDescent="0.3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</row>
    <row r="749" spans="1:32" ht="15.75" customHeight="1" x14ac:dyDescent="0.3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</row>
    <row r="750" spans="1:32" ht="15.75" customHeight="1" x14ac:dyDescent="0.3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</row>
    <row r="751" spans="1:32" ht="15.75" customHeight="1" x14ac:dyDescent="0.3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</row>
    <row r="752" spans="1:32" ht="15.75" customHeight="1" x14ac:dyDescent="0.3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</row>
    <row r="753" spans="1:32" ht="15.75" customHeight="1" x14ac:dyDescent="0.3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</row>
    <row r="754" spans="1:32" ht="15.75" customHeight="1" x14ac:dyDescent="0.3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</row>
    <row r="755" spans="1:32" ht="15.75" customHeight="1" x14ac:dyDescent="0.3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</row>
    <row r="756" spans="1:32" ht="15.75" customHeight="1" x14ac:dyDescent="0.3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</row>
    <row r="757" spans="1:32" ht="15.75" customHeight="1" x14ac:dyDescent="0.3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</row>
    <row r="758" spans="1:32" ht="15.75" customHeight="1" x14ac:dyDescent="0.3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</row>
    <row r="759" spans="1:32" ht="15.75" customHeight="1" x14ac:dyDescent="0.3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</row>
    <row r="760" spans="1:32" ht="15.75" customHeight="1" x14ac:dyDescent="0.3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</row>
    <row r="761" spans="1:32" ht="15.75" customHeight="1" x14ac:dyDescent="0.3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</row>
    <row r="762" spans="1:32" ht="15.75" customHeight="1" x14ac:dyDescent="0.3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</row>
    <row r="763" spans="1:32" ht="15.75" customHeight="1" x14ac:dyDescent="0.3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</row>
    <row r="764" spans="1:32" ht="15.75" customHeight="1" x14ac:dyDescent="0.3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</row>
    <row r="765" spans="1:32" ht="15.75" customHeight="1" x14ac:dyDescent="0.3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</row>
    <row r="766" spans="1:32" ht="15.75" customHeight="1" x14ac:dyDescent="0.3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</row>
    <row r="767" spans="1:32" ht="15.75" customHeight="1" x14ac:dyDescent="0.3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</row>
    <row r="768" spans="1:32" ht="15.75" customHeight="1" x14ac:dyDescent="0.3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</row>
    <row r="769" spans="1:32" ht="15.75" customHeight="1" x14ac:dyDescent="0.3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</row>
    <row r="770" spans="1:32" ht="15.75" customHeight="1" x14ac:dyDescent="0.3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</row>
    <row r="771" spans="1:32" ht="15.75" customHeight="1" x14ac:dyDescent="0.3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</row>
    <row r="772" spans="1:32" ht="15.75" customHeight="1" x14ac:dyDescent="0.3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</row>
    <row r="773" spans="1:32" ht="15.75" customHeight="1" x14ac:dyDescent="0.3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</row>
    <row r="774" spans="1:32" ht="15.75" customHeight="1" x14ac:dyDescent="0.3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</row>
    <row r="775" spans="1:32" ht="15.75" customHeight="1" x14ac:dyDescent="0.3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</row>
    <row r="776" spans="1:32" ht="15.75" customHeight="1" x14ac:dyDescent="0.3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</row>
    <row r="777" spans="1:32" ht="15.75" customHeight="1" x14ac:dyDescent="0.3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</row>
    <row r="778" spans="1:32" ht="15.75" customHeight="1" x14ac:dyDescent="0.3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</row>
    <row r="779" spans="1:32" ht="15.75" customHeight="1" x14ac:dyDescent="0.3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</row>
    <row r="780" spans="1:32" ht="15.75" customHeight="1" x14ac:dyDescent="0.3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</row>
    <row r="781" spans="1:32" ht="15.75" customHeight="1" x14ac:dyDescent="0.3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</row>
    <row r="782" spans="1:32" ht="15.75" customHeight="1" x14ac:dyDescent="0.3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</row>
    <row r="783" spans="1:32" ht="15.75" customHeight="1" x14ac:dyDescent="0.3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</row>
    <row r="784" spans="1:32" ht="15.75" customHeight="1" x14ac:dyDescent="0.3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</row>
    <row r="785" spans="1:32" ht="15.75" customHeight="1" x14ac:dyDescent="0.3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</row>
    <row r="786" spans="1:32" ht="15.75" customHeight="1" x14ac:dyDescent="0.3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</row>
    <row r="787" spans="1:32" ht="15.75" customHeight="1" x14ac:dyDescent="0.3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</row>
    <row r="788" spans="1:32" ht="15.75" customHeight="1" x14ac:dyDescent="0.3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</row>
    <row r="789" spans="1:32" ht="15.75" customHeight="1" x14ac:dyDescent="0.3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</row>
    <row r="790" spans="1:32" ht="15.75" customHeight="1" x14ac:dyDescent="0.3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</row>
    <row r="791" spans="1:32" ht="15.75" customHeight="1" x14ac:dyDescent="0.3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</row>
    <row r="792" spans="1:32" ht="15.75" customHeight="1" x14ac:dyDescent="0.3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</row>
    <row r="793" spans="1:32" ht="15.75" customHeight="1" x14ac:dyDescent="0.3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</row>
    <row r="794" spans="1:32" ht="15.75" customHeight="1" x14ac:dyDescent="0.3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</row>
    <row r="795" spans="1:32" ht="15.75" customHeight="1" x14ac:dyDescent="0.3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</row>
    <row r="796" spans="1:32" ht="15.75" customHeight="1" x14ac:dyDescent="0.3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</row>
    <row r="797" spans="1:32" ht="15.75" customHeight="1" x14ac:dyDescent="0.3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</row>
    <row r="798" spans="1:32" ht="15.75" customHeight="1" x14ac:dyDescent="0.3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</row>
    <row r="799" spans="1:32" ht="15.75" customHeight="1" x14ac:dyDescent="0.3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</row>
    <row r="800" spans="1:32" ht="15.75" customHeight="1" x14ac:dyDescent="0.3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</row>
    <row r="801" spans="1:32" ht="15.75" customHeight="1" x14ac:dyDescent="0.3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</row>
    <row r="802" spans="1:32" ht="15.75" customHeight="1" x14ac:dyDescent="0.3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</row>
    <row r="803" spans="1:32" ht="15.75" customHeight="1" x14ac:dyDescent="0.3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</row>
    <row r="804" spans="1:32" ht="15.75" customHeight="1" x14ac:dyDescent="0.3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</row>
    <row r="805" spans="1:32" ht="15.75" customHeight="1" x14ac:dyDescent="0.3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</row>
    <row r="806" spans="1:32" ht="15.75" customHeight="1" x14ac:dyDescent="0.3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</row>
    <row r="807" spans="1:32" ht="15.75" customHeight="1" x14ac:dyDescent="0.3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</row>
    <row r="808" spans="1:32" ht="15.75" customHeight="1" x14ac:dyDescent="0.3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</row>
    <row r="809" spans="1:32" ht="15.75" customHeight="1" x14ac:dyDescent="0.3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</row>
    <row r="810" spans="1:32" ht="15.75" customHeight="1" x14ac:dyDescent="0.3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</row>
    <row r="811" spans="1:32" ht="15.75" customHeight="1" x14ac:dyDescent="0.3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</row>
    <row r="812" spans="1:32" ht="15.75" customHeight="1" x14ac:dyDescent="0.3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</row>
    <row r="813" spans="1:32" ht="15.75" customHeight="1" x14ac:dyDescent="0.3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</row>
    <row r="814" spans="1:32" ht="15.75" customHeight="1" x14ac:dyDescent="0.3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</row>
    <row r="815" spans="1:32" ht="15.75" customHeight="1" x14ac:dyDescent="0.3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</row>
    <row r="816" spans="1:32" ht="15.75" customHeight="1" x14ac:dyDescent="0.3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</row>
    <row r="817" spans="1:32" ht="15.75" customHeight="1" x14ac:dyDescent="0.3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</row>
    <row r="818" spans="1:32" ht="15.75" customHeight="1" x14ac:dyDescent="0.3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</row>
    <row r="819" spans="1:32" ht="15.75" customHeight="1" x14ac:dyDescent="0.3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</row>
    <row r="820" spans="1:32" ht="15.75" customHeight="1" x14ac:dyDescent="0.3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</row>
    <row r="821" spans="1:32" ht="15.75" customHeight="1" x14ac:dyDescent="0.3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</row>
    <row r="822" spans="1:32" ht="15.75" customHeight="1" x14ac:dyDescent="0.3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</row>
    <row r="823" spans="1:32" ht="15.75" customHeight="1" x14ac:dyDescent="0.3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</row>
    <row r="824" spans="1:32" ht="15.75" customHeight="1" x14ac:dyDescent="0.3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</row>
    <row r="825" spans="1:32" ht="15.75" customHeight="1" x14ac:dyDescent="0.3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</row>
    <row r="826" spans="1:32" ht="15.75" customHeight="1" x14ac:dyDescent="0.3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</row>
    <row r="827" spans="1:32" ht="15.75" customHeight="1" x14ac:dyDescent="0.3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</row>
    <row r="828" spans="1:32" ht="15.75" customHeight="1" x14ac:dyDescent="0.3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</row>
    <row r="829" spans="1:32" ht="15.75" customHeight="1" x14ac:dyDescent="0.3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</row>
    <row r="830" spans="1:32" ht="15.75" customHeight="1" x14ac:dyDescent="0.3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</row>
    <row r="831" spans="1:32" ht="15.75" customHeight="1" x14ac:dyDescent="0.3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</row>
    <row r="832" spans="1:32" ht="15.75" customHeight="1" x14ac:dyDescent="0.3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</row>
    <row r="833" spans="1:32" ht="15.75" customHeight="1" x14ac:dyDescent="0.3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</row>
    <row r="834" spans="1:32" ht="15.75" customHeight="1" x14ac:dyDescent="0.3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</row>
    <row r="835" spans="1:32" ht="15.75" customHeight="1" x14ac:dyDescent="0.3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</row>
    <row r="836" spans="1:32" ht="15.75" customHeight="1" x14ac:dyDescent="0.3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</row>
    <row r="837" spans="1:32" ht="15.75" customHeight="1" x14ac:dyDescent="0.3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</row>
    <row r="838" spans="1:32" ht="15.75" customHeight="1" x14ac:dyDescent="0.3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</row>
    <row r="839" spans="1:32" ht="15.75" customHeight="1" x14ac:dyDescent="0.3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</row>
    <row r="840" spans="1:32" ht="15.75" customHeight="1" x14ac:dyDescent="0.3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</row>
    <row r="841" spans="1:32" ht="15.75" customHeight="1" x14ac:dyDescent="0.3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</row>
    <row r="842" spans="1:32" ht="15.75" customHeight="1" x14ac:dyDescent="0.3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</row>
    <row r="843" spans="1:32" ht="15.75" customHeight="1" x14ac:dyDescent="0.3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</row>
    <row r="844" spans="1:32" ht="15.75" customHeight="1" x14ac:dyDescent="0.3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</row>
    <row r="845" spans="1:32" ht="15.75" customHeight="1" x14ac:dyDescent="0.3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</row>
    <row r="846" spans="1:32" ht="15.75" customHeight="1" x14ac:dyDescent="0.3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</row>
    <row r="847" spans="1:32" ht="15.75" customHeight="1" x14ac:dyDescent="0.3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</row>
    <row r="848" spans="1:32" ht="15.75" customHeight="1" x14ac:dyDescent="0.3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</row>
    <row r="849" spans="1:32" ht="15.75" customHeight="1" x14ac:dyDescent="0.3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</row>
    <row r="850" spans="1:32" ht="15.75" customHeight="1" x14ac:dyDescent="0.3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</row>
    <row r="851" spans="1:32" ht="15.75" customHeight="1" x14ac:dyDescent="0.3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</row>
    <row r="852" spans="1:32" ht="15.75" customHeight="1" x14ac:dyDescent="0.3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</row>
    <row r="853" spans="1:32" ht="15.75" customHeight="1" x14ac:dyDescent="0.3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</row>
    <row r="854" spans="1:32" ht="15.75" customHeight="1" x14ac:dyDescent="0.3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</row>
    <row r="855" spans="1:32" ht="15.75" customHeight="1" x14ac:dyDescent="0.3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</row>
    <row r="856" spans="1:32" ht="15.75" customHeight="1" x14ac:dyDescent="0.3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</row>
    <row r="857" spans="1:32" ht="15.75" customHeight="1" x14ac:dyDescent="0.3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</row>
    <row r="858" spans="1:32" ht="15.75" customHeight="1" x14ac:dyDescent="0.3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</row>
    <row r="859" spans="1:32" ht="15.75" customHeight="1" x14ac:dyDescent="0.3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</row>
    <row r="860" spans="1:32" ht="15.75" customHeight="1" x14ac:dyDescent="0.3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</row>
    <row r="861" spans="1:32" ht="15.75" customHeight="1" x14ac:dyDescent="0.3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</row>
    <row r="862" spans="1:32" ht="15.75" customHeight="1" x14ac:dyDescent="0.3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</row>
    <row r="863" spans="1:32" ht="15.75" customHeight="1" x14ac:dyDescent="0.3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</row>
    <row r="864" spans="1:32" ht="15.75" customHeight="1" x14ac:dyDescent="0.3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</row>
    <row r="865" spans="1:32" ht="15.75" customHeight="1" x14ac:dyDescent="0.3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</row>
    <row r="866" spans="1:32" ht="15.75" customHeight="1" x14ac:dyDescent="0.3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</row>
    <row r="867" spans="1:32" ht="15.75" customHeight="1" x14ac:dyDescent="0.3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</row>
    <row r="868" spans="1:32" ht="15.75" customHeight="1" x14ac:dyDescent="0.3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</row>
    <row r="869" spans="1:32" ht="15.75" customHeight="1" x14ac:dyDescent="0.3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</row>
    <row r="870" spans="1:32" ht="15.75" customHeight="1" x14ac:dyDescent="0.3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F870"/>
  <sheetViews>
    <sheetView workbookViewId="0"/>
  </sheetViews>
  <sheetFormatPr baseColWidth="10" defaultColWidth="12.5703125" defaultRowHeight="15" customHeight="1" x14ac:dyDescent="0.2"/>
  <cols>
    <col min="1" max="1" width="7.140625" customWidth="1"/>
    <col min="2" max="2" width="17" customWidth="1"/>
    <col min="4" max="9" width="18.42578125" customWidth="1"/>
    <col min="10" max="10" width="18.140625" customWidth="1"/>
    <col min="11" max="11" width="13.7109375" customWidth="1"/>
    <col min="12" max="12" width="18.7109375" customWidth="1"/>
  </cols>
  <sheetData>
    <row r="1" spans="1:32" ht="99.75" customHeight="1" x14ac:dyDescent="0.3">
      <c r="A1" s="1" t="s">
        <v>0</v>
      </c>
      <c r="B1" s="1" t="s">
        <v>1</v>
      </c>
      <c r="C1" s="1" t="s">
        <v>2</v>
      </c>
      <c r="D1" s="2" t="s">
        <v>47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5" t="s">
        <v>13</v>
      </c>
      <c r="O1" s="5" t="s">
        <v>14</v>
      </c>
      <c r="P1" s="6" t="s">
        <v>15</v>
      </c>
      <c r="Q1" s="6" t="s">
        <v>16</v>
      </c>
      <c r="R1" s="7" t="s">
        <v>17</v>
      </c>
      <c r="S1" s="8" t="s">
        <v>18</v>
      </c>
      <c r="T1" s="8" t="s">
        <v>19</v>
      </c>
      <c r="U1" s="8" t="s">
        <v>20</v>
      </c>
      <c r="V1" s="9" t="s">
        <v>18</v>
      </c>
      <c r="W1" s="9" t="s">
        <v>19</v>
      </c>
      <c r="X1" s="9" t="s">
        <v>20</v>
      </c>
      <c r="Y1" s="10" t="s">
        <v>18</v>
      </c>
      <c r="Z1" s="10" t="s">
        <v>19</v>
      </c>
      <c r="AA1" s="10" t="s">
        <v>20</v>
      </c>
      <c r="AB1" s="11" t="s">
        <v>18</v>
      </c>
      <c r="AC1" s="11" t="s">
        <v>19</v>
      </c>
      <c r="AD1" s="11" t="s">
        <v>20</v>
      </c>
      <c r="AE1" s="11" t="s">
        <v>21</v>
      </c>
      <c r="AF1" s="11" t="s">
        <v>22</v>
      </c>
    </row>
    <row r="2" spans="1:32" ht="15.75" customHeight="1" x14ac:dyDescent="0.3">
      <c r="A2" s="12" t="s">
        <v>23</v>
      </c>
      <c r="B2" s="13" t="s">
        <v>24</v>
      </c>
      <c r="C2" s="14">
        <v>7</v>
      </c>
      <c r="D2" s="15">
        <f>D17</f>
        <v>12206782.850682031</v>
      </c>
      <c r="E2" s="16"/>
      <c r="F2" s="15">
        <f>F17</f>
        <v>7684789.0382309845</v>
      </c>
      <c r="G2" s="58"/>
      <c r="H2" s="16"/>
      <c r="I2" s="15">
        <v>12035660</v>
      </c>
      <c r="J2" s="17">
        <f>ROUND((AVERAGE(D2:I2)),0)</f>
        <v>10642411</v>
      </c>
      <c r="K2" s="17">
        <f>ROUND(C2*J2,0)</f>
        <v>74496877</v>
      </c>
      <c r="L2" s="18">
        <f>ROUND(GEOMEAN(D2:I2),0)</f>
        <v>10412804</v>
      </c>
      <c r="M2" s="18">
        <f>+L2*C2</f>
        <v>72889628</v>
      </c>
      <c r="N2" s="19">
        <f>ROUND(HARMEAN(D2:I2),0)</f>
        <v>10164830</v>
      </c>
      <c r="O2" s="19">
        <f>+N2*C2</f>
        <v>71153810</v>
      </c>
      <c r="P2" s="20">
        <f>ROUND(MEDIAN(D2:I2),0)</f>
        <v>12035660</v>
      </c>
      <c r="Q2" s="21">
        <f>+P2*C2</f>
        <v>84249620</v>
      </c>
      <c r="R2" s="22">
        <f>ROUND(STDEVA(D2:I2),0)</f>
        <v>2562804</v>
      </c>
      <c r="S2" s="23">
        <f>(R2/J2*100)</f>
        <v>24.081047048455467</v>
      </c>
      <c r="T2" s="23">
        <f>100-S2</f>
        <v>75.918952951544526</v>
      </c>
      <c r="U2" s="59" t="str">
        <f>IF(T2&gt;=75,"ALTO","BAJO")</f>
        <v>ALTO</v>
      </c>
      <c r="V2" s="23">
        <f>(R2/L2*100)</f>
        <v>24.612044940056492</v>
      </c>
      <c r="W2" s="23">
        <f>100-V2</f>
        <v>75.387955059943508</v>
      </c>
      <c r="X2" s="60" t="str">
        <f>IF(W2&gt;=75,"ALTO","BAJO")</f>
        <v>ALTO</v>
      </c>
      <c r="Y2" s="23">
        <f>(R2/N2*100)</f>
        <v>25.212462972819022</v>
      </c>
      <c r="Z2" s="23">
        <f>100-Y2</f>
        <v>74.787537027180974</v>
      </c>
      <c r="AA2" s="24" t="str">
        <f>IF(Z2&gt;=75,"ALTO","BAJO")</f>
        <v>BAJO</v>
      </c>
      <c r="AB2" s="23">
        <f>(R2/P2*100)</f>
        <v>21.293423044519368</v>
      </c>
      <c r="AC2" s="23">
        <f>100-AB2</f>
        <v>78.706576955480628</v>
      </c>
      <c r="AD2" s="61" t="str">
        <f>IF(AC2&gt;=75,"ALTO","BAJO")</f>
        <v>ALTO</v>
      </c>
      <c r="AE2" s="26">
        <f>J2-R2</f>
        <v>8079607</v>
      </c>
      <c r="AF2" s="26">
        <f>J2+R2</f>
        <v>13205215</v>
      </c>
    </row>
    <row r="3" spans="1:32" ht="15.75" customHeigh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ht="15.75" customHeight="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ht="15.75" customHeight="1" x14ac:dyDescent="0.3">
      <c r="A5" s="27"/>
      <c r="B5" s="27"/>
      <c r="D5" s="27"/>
      <c r="E5" s="27"/>
      <c r="F5" s="27"/>
      <c r="G5" s="27"/>
      <c r="H5" s="27"/>
      <c r="I5" s="27"/>
      <c r="J5" s="28" t="s">
        <v>25</v>
      </c>
      <c r="K5" s="15">
        <v>1750905</v>
      </c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ht="15.75" customHeight="1" x14ac:dyDescent="0.3">
      <c r="A6" s="27"/>
      <c r="B6" s="27"/>
      <c r="D6" s="27"/>
      <c r="E6" s="27"/>
      <c r="F6" s="27"/>
      <c r="G6" s="27"/>
      <c r="H6" s="27"/>
      <c r="I6" s="27"/>
      <c r="J6" s="28" t="s">
        <v>26</v>
      </c>
      <c r="K6" s="28">
        <f>M2/K5</f>
        <v>41.629687504461977</v>
      </c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ht="15.75" customHeight="1" x14ac:dyDescent="0.3">
      <c r="A7" s="27"/>
      <c r="B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ht="15.75" customHeight="1" x14ac:dyDescent="0.3">
      <c r="A8" s="27"/>
      <c r="B8" s="27"/>
      <c r="D8" s="29">
        <v>45237</v>
      </c>
      <c r="E8" s="29">
        <v>44185</v>
      </c>
      <c r="F8" s="29">
        <v>45772</v>
      </c>
      <c r="G8" s="29">
        <v>43084</v>
      </c>
      <c r="H8" s="30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</row>
    <row r="9" spans="1:32" ht="15.75" customHeight="1" x14ac:dyDescent="0.3">
      <c r="A9" s="27"/>
      <c r="B9" s="27"/>
      <c r="D9" s="31">
        <v>10745700</v>
      </c>
      <c r="E9" s="31">
        <v>9139200</v>
      </c>
      <c r="F9" s="31">
        <f>6226000*(1+19%)</f>
        <v>7408940</v>
      </c>
      <c r="G9" s="31">
        <f>4086126*(1+16%)</f>
        <v>4739906.1599999992</v>
      </c>
      <c r="H9" s="32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</row>
    <row r="10" spans="1:32" ht="15.75" customHeight="1" x14ac:dyDescent="0.3">
      <c r="A10" s="27"/>
      <c r="B10" s="27"/>
      <c r="D10" s="33" t="s">
        <v>27</v>
      </c>
      <c r="E10" s="33" t="s">
        <v>28</v>
      </c>
      <c r="F10" s="33" t="s">
        <v>29</v>
      </c>
      <c r="G10" s="33" t="s">
        <v>30</v>
      </c>
      <c r="H10" s="34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</row>
    <row r="11" spans="1:32" ht="32.25" customHeight="1" x14ac:dyDescent="0.3">
      <c r="A11" s="27"/>
      <c r="B11" s="27"/>
      <c r="D11" s="33">
        <v>137.09</v>
      </c>
      <c r="E11" s="33">
        <v>111.41</v>
      </c>
      <c r="F11" s="33">
        <v>150.13999999999999</v>
      </c>
      <c r="G11" s="33">
        <v>97.53</v>
      </c>
      <c r="H11" s="34"/>
      <c r="I11" s="27"/>
      <c r="J11" s="62"/>
      <c r="K11" s="62"/>
      <c r="L11" s="63" t="s">
        <v>50</v>
      </c>
      <c r="M11" s="63" t="s">
        <v>2</v>
      </c>
      <c r="N11" s="63" t="s">
        <v>51</v>
      </c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</row>
    <row r="12" spans="1:32" ht="15.75" customHeight="1" x14ac:dyDescent="0.3">
      <c r="A12" s="27"/>
      <c r="B12" s="27"/>
      <c r="D12" s="33" t="s">
        <v>48</v>
      </c>
      <c r="E12" s="33" t="s">
        <v>49</v>
      </c>
      <c r="F12" s="33" t="s">
        <v>49</v>
      </c>
      <c r="G12" s="33" t="s">
        <v>49</v>
      </c>
      <c r="H12" s="34"/>
      <c r="I12" s="27"/>
      <c r="J12" s="62"/>
      <c r="K12" s="62"/>
      <c r="L12" s="64">
        <v>10412804</v>
      </c>
      <c r="M12" s="65">
        <v>7</v>
      </c>
      <c r="N12" s="64">
        <f>M12*L12</f>
        <v>72889628</v>
      </c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</row>
    <row r="13" spans="1:32" ht="15.75" customHeight="1" x14ac:dyDescent="0.3">
      <c r="A13" s="27"/>
      <c r="B13" s="27"/>
      <c r="C13" s="27"/>
      <c r="D13" s="36">
        <v>155.72999999999999</v>
      </c>
      <c r="E13" s="36">
        <v>155.72999999999999</v>
      </c>
      <c r="F13" s="36">
        <v>155.72999999999999</v>
      </c>
      <c r="G13" s="36">
        <v>155.72999999999999</v>
      </c>
      <c r="H13" s="37"/>
      <c r="I13" s="27"/>
      <c r="J13" s="62"/>
      <c r="K13" s="66"/>
      <c r="L13" s="69" t="s">
        <v>52</v>
      </c>
      <c r="M13" s="70"/>
      <c r="N13" s="64">
        <f>N12</f>
        <v>72889628</v>
      </c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</row>
    <row r="14" spans="1:32" ht="15.75" customHeight="1" x14ac:dyDescent="0.3">
      <c r="A14" s="27"/>
      <c r="B14" s="27"/>
      <c r="C14" s="27"/>
      <c r="D14" s="33" t="s">
        <v>32</v>
      </c>
      <c r="E14" s="33" t="s">
        <v>32</v>
      </c>
      <c r="F14" s="33" t="s">
        <v>32</v>
      </c>
      <c r="G14" s="33" t="s">
        <v>32</v>
      </c>
      <c r="H14" s="34"/>
      <c r="I14" s="27"/>
      <c r="N14" s="6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</row>
    <row r="15" spans="1:32" ht="15.75" customHeight="1" x14ac:dyDescent="0.3">
      <c r="A15" s="27"/>
      <c r="B15" s="27"/>
      <c r="C15" s="27"/>
      <c r="D15" s="33">
        <f t="shared" ref="D15:G15" si="0">D13/D11</f>
        <v>1.1359690714129402</v>
      </c>
      <c r="E15" s="33">
        <f t="shared" si="0"/>
        <v>1.3978098913921551</v>
      </c>
      <c r="F15" s="33">
        <f t="shared" si="0"/>
        <v>1.037231916877581</v>
      </c>
      <c r="G15" s="33">
        <f t="shared" si="0"/>
        <v>1.5967394647800675</v>
      </c>
      <c r="H15" s="34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</row>
    <row r="16" spans="1:32" ht="15.75" customHeight="1" x14ac:dyDescent="0.3">
      <c r="A16" s="27"/>
      <c r="B16" s="27"/>
      <c r="C16" s="27"/>
      <c r="D16" s="33" t="s">
        <v>33</v>
      </c>
      <c r="E16" s="33" t="s">
        <v>33</v>
      </c>
      <c r="F16" s="33" t="s">
        <v>33</v>
      </c>
      <c r="G16" s="33" t="s">
        <v>33</v>
      </c>
      <c r="H16" s="34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</row>
    <row r="17" spans="1:32" ht="15.75" customHeight="1" x14ac:dyDescent="0.3">
      <c r="A17" s="27"/>
      <c r="B17" s="27"/>
      <c r="C17" s="27"/>
      <c r="D17" s="31">
        <f t="shared" ref="D17:G17" si="1">D9*D15</f>
        <v>12206782.850682031</v>
      </c>
      <c r="E17" s="31">
        <f t="shared" si="1"/>
        <v>12774864.159411183</v>
      </c>
      <c r="F17" s="31">
        <f t="shared" si="1"/>
        <v>7684789.0382309845</v>
      </c>
      <c r="G17" s="31">
        <f t="shared" si="1"/>
        <v>7568395.2250261437</v>
      </c>
      <c r="H17" s="32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</row>
    <row r="18" spans="1:32" ht="15.75" customHeight="1" x14ac:dyDescent="0.3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</row>
    <row r="19" spans="1:32" ht="15.75" customHeight="1" x14ac:dyDescent="0.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</row>
    <row r="20" spans="1:32" ht="15.75" customHeight="1" x14ac:dyDescent="0.3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</row>
    <row r="21" spans="1:32" ht="15.75" customHeight="1" x14ac:dyDescent="0.3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</row>
    <row r="22" spans="1:32" ht="15.75" customHeight="1" x14ac:dyDescent="0.3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</row>
    <row r="23" spans="1:32" ht="15.75" customHeight="1" x14ac:dyDescent="0.3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</row>
    <row r="24" spans="1:32" ht="15.75" customHeight="1" x14ac:dyDescent="0.3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</row>
    <row r="25" spans="1:32" ht="15.75" customHeight="1" x14ac:dyDescent="0.3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</row>
    <row r="26" spans="1:32" ht="15.75" customHeight="1" x14ac:dyDescent="0.3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</row>
    <row r="27" spans="1:32" ht="15.75" customHeight="1" x14ac:dyDescent="0.3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</row>
    <row r="28" spans="1:32" ht="15.75" customHeight="1" x14ac:dyDescent="0.3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</row>
    <row r="29" spans="1:32" ht="15.75" customHeight="1" x14ac:dyDescent="0.3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</row>
    <row r="30" spans="1:32" ht="15.75" customHeight="1" x14ac:dyDescent="0.3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</row>
    <row r="31" spans="1:32" ht="15.75" customHeight="1" x14ac:dyDescent="0.3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</row>
    <row r="32" spans="1:32" ht="15.75" customHeight="1" x14ac:dyDescent="0.3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</row>
    <row r="33" spans="1:32" ht="15.75" customHeight="1" x14ac:dyDescent="0.3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</row>
    <row r="34" spans="1:32" ht="15.75" customHeight="1" x14ac:dyDescent="0.3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</row>
    <row r="35" spans="1:32" ht="15.75" customHeight="1" x14ac:dyDescent="0.3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</row>
    <row r="36" spans="1:32" ht="15.75" customHeight="1" x14ac:dyDescent="0.3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</row>
    <row r="37" spans="1:32" ht="15.75" customHeight="1" x14ac:dyDescent="0.3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</row>
    <row r="38" spans="1:32" ht="15.75" customHeight="1" x14ac:dyDescent="0.3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5.75" customHeight="1" x14ac:dyDescent="0.3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5.75" customHeight="1" x14ac:dyDescent="0.3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5.75" customHeight="1" x14ac:dyDescent="0.3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5.75" customHeight="1" x14ac:dyDescent="0.3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5.75" customHeight="1" x14ac:dyDescent="0.3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5.75" customHeight="1" x14ac:dyDescent="0.3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</row>
    <row r="45" spans="1:32" ht="15.75" customHeight="1" x14ac:dyDescent="0.3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</row>
    <row r="46" spans="1:32" ht="15.75" customHeight="1" x14ac:dyDescent="0.3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</row>
    <row r="47" spans="1:32" ht="15.75" customHeight="1" x14ac:dyDescent="0.3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</row>
    <row r="48" spans="1:32" ht="15.75" customHeight="1" x14ac:dyDescent="0.3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</row>
    <row r="49" spans="1:32" ht="15.75" customHeight="1" x14ac:dyDescent="0.3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</row>
    <row r="50" spans="1:32" ht="15.75" customHeight="1" x14ac:dyDescent="0.3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</row>
    <row r="51" spans="1:32" ht="15.75" customHeight="1" x14ac:dyDescent="0.3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</row>
    <row r="52" spans="1:32" ht="15.75" customHeight="1" x14ac:dyDescent="0.3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</row>
    <row r="53" spans="1:32" ht="15.75" customHeight="1" x14ac:dyDescent="0.3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</row>
    <row r="54" spans="1:32" ht="15.75" customHeight="1" x14ac:dyDescent="0.3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</row>
    <row r="55" spans="1:32" ht="15.75" customHeight="1" x14ac:dyDescent="0.3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</row>
    <row r="56" spans="1:32" ht="15.75" customHeight="1" x14ac:dyDescent="0.3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</row>
    <row r="57" spans="1:32" ht="15.75" customHeight="1" x14ac:dyDescent="0.3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</row>
    <row r="58" spans="1:32" ht="15.75" customHeight="1" x14ac:dyDescent="0.3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</row>
    <row r="59" spans="1:32" ht="15.75" customHeight="1" x14ac:dyDescent="0.3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</row>
    <row r="60" spans="1:32" ht="15.75" customHeight="1" x14ac:dyDescent="0.3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</row>
    <row r="61" spans="1:32" ht="15.75" customHeight="1" x14ac:dyDescent="0.3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</row>
    <row r="62" spans="1:32" ht="15.75" customHeight="1" x14ac:dyDescent="0.3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</row>
    <row r="63" spans="1:32" ht="15.75" customHeight="1" x14ac:dyDescent="0.3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</row>
    <row r="64" spans="1:32" ht="15.75" customHeight="1" x14ac:dyDescent="0.3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</row>
    <row r="65" spans="1:32" ht="15.75" customHeight="1" x14ac:dyDescent="0.3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</row>
    <row r="66" spans="1:32" ht="15.75" customHeight="1" x14ac:dyDescent="0.3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</row>
    <row r="67" spans="1:32" ht="15.75" customHeight="1" x14ac:dyDescent="0.3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</row>
    <row r="68" spans="1:32" ht="15.75" customHeight="1" x14ac:dyDescent="0.3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</row>
    <row r="69" spans="1:32" ht="15.75" customHeight="1" x14ac:dyDescent="0.3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</row>
    <row r="70" spans="1:32" ht="15.75" customHeight="1" x14ac:dyDescent="0.3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</row>
    <row r="71" spans="1:32" ht="15.75" customHeight="1" x14ac:dyDescent="0.3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</row>
    <row r="72" spans="1:32" ht="15.75" customHeight="1" x14ac:dyDescent="0.3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</row>
    <row r="73" spans="1:32" ht="15.75" customHeight="1" x14ac:dyDescent="0.3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</row>
    <row r="74" spans="1:32" ht="15.75" customHeight="1" x14ac:dyDescent="0.3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</row>
    <row r="75" spans="1:32" ht="15.75" customHeight="1" x14ac:dyDescent="0.3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</row>
    <row r="76" spans="1:32" ht="15.75" customHeight="1" x14ac:dyDescent="0.3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</row>
    <row r="77" spans="1:32" ht="15.75" customHeight="1" x14ac:dyDescent="0.3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</row>
    <row r="78" spans="1:32" ht="15.75" customHeight="1" x14ac:dyDescent="0.3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</row>
    <row r="79" spans="1:32" ht="15.75" customHeight="1" x14ac:dyDescent="0.3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</row>
    <row r="80" spans="1:32" ht="15.75" customHeight="1" x14ac:dyDescent="0.3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</row>
    <row r="81" spans="1:32" ht="15.75" customHeight="1" x14ac:dyDescent="0.3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</row>
    <row r="82" spans="1:32" ht="15.75" customHeight="1" x14ac:dyDescent="0.3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</row>
    <row r="83" spans="1:32" ht="15.75" customHeight="1" x14ac:dyDescent="0.3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</row>
    <row r="84" spans="1:32" ht="15.75" customHeight="1" x14ac:dyDescent="0.3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</row>
    <row r="85" spans="1:32" ht="15.75" customHeight="1" x14ac:dyDescent="0.3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</row>
    <row r="86" spans="1:32" ht="15.75" customHeight="1" x14ac:dyDescent="0.3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</row>
    <row r="87" spans="1:32" ht="15.75" customHeight="1" x14ac:dyDescent="0.3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</row>
    <row r="88" spans="1:32" ht="15.75" customHeight="1" x14ac:dyDescent="0.3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</row>
    <row r="89" spans="1:32" ht="15.75" customHeight="1" x14ac:dyDescent="0.3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</row>
    <row r="90" spans="1:32" ht="15.75" customHeight="1" x14ac:dyDescent="0.3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</row>
    <row r="91" spans="1:32" ht="15.75" customHeight="1" x14ac:dyDescent="0.3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</row>
    <row r="92" spans="1:32" ht="15.75" customHeight="1" x14ac:dyDescent="0.3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</row>
    <row r="93" spans="1:32" ht="15.75" customHeight="1" x14ac:dyDescent="0.3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</row>
    <row r="94" spans="1:32" ht="15.75" customHeight="1" x14ac:dyDescent="0.3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</row>
    <row r="95" spans="1:32" ht="15.75" customHeight="1" x14ac:dyDescent="0.3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</row>
    <row r="96" spans="1:32" ht="15.75" customHeight="1" x14ac:dyDescent="0.3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</row>
    <row r="97" spans="1:32" ht="15.75" customHeight="1" x14ac:dyDescent="0.3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</row>
    <row r="98" spans="1:32" ht="15.75" customHeight="1" x14ac:dyDescent="0.3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</row>
    <row r="99" spans="1:32" ht="15.75" customHeight="1" x14ac:dyDescent="0.3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</row>
    <row r="100" spans="1:32" ht="15.75" customHeight="1" x14ac:dyDescent="0.3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</row>
    <row r="101" spans="1:32" ht="15.75" customHeight="1" x14ac:dyDescent="0.3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</row>
    <row r="102" spans="1:32" ht="15.75" customHeight="1" x14ac:dyDescent="0.3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</row>
    <row r="103" spans="1:32" ht="15.75" customHeight="1" x14ac:dyDescent="0.3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</row>
    <row r="104" spans="1:32" ht="15.75" customHeight="1" x14ac:dyDescent="0.3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</row>
    <row r="105" spans="1:32" ht="15.75" customHeight="1" x14ac:dyDescent="0.3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</row>
    <row r="106" spans="1:32" ht="15.75" customHeight="1" x14ac:dyDescent="0.3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</row>
    <row r="107" spans="1:32" ht="15.75" customHeight="1" x14ac:dyDescent="0.3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</row>
    <row r="108" spans="1:32" ht="15.75" customHeight="1" x14ac:dyDescent="0.3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</row>
    <row r="109" spans="1:32" ht="15.75" customHeight="1" x14ac:dyDescent="0.3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</row>
    <row r="110" spans="1:32" ht="15.75" customHeight="1" x14ac:dyDescent="0.3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</row>
    <row r="111" spans="1:32" ht="15.75" customHeight="1" x14ac:dyDescent="0.3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</row>
    <row r="112" spans="1:32" ht="15.75" customHeight="1" x14ac:dyDescent="0.3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</row>
    <row r="113" spans="1:32" ht="15.75" customHeight="1" x14ac:dyDescent="0.3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</row>
    <row r="114" spans="1:32" ht="15.75" customHeight="1" x14ac:dyDescent="0.3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</row>
    <row r="115" spans="1:32" ht="15.75" customHeight="1" x14ac:dyDescent="0.3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</row>
    <row r="116" spans="1:32" ht="15.75" customHeight="1" x14ac:dyDescent="0.3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</row>
    <row r="117" spans="1:32" ht="15.75" customHeight="1" x14ac:dyDescent="0.3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</row>
    <row r="118" spans="1:32" ht="15.75" customHeight="1" x14ac:dyDescent="0.3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</row>
    <row r="119" spans="1:32" ht="15.75" customHeight="1" x14ac:dyDescent="0.3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</row>
    <row r="120" spans="1:32" ht="15.75" customHeight="1" x14ac:dyDescent="0.3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</row>
    <row r="121" spans="1:32" ht="15.75" customHeight="1" x14ac:dyDescent="0.3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</row>
    <row r="122" spans="1:32" ht="15.75" customHeight="1" x14ac:dyDescent="0.3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</row>
    <row r="123" spans="1:32" ht="15.75" customHeight="1" x14ac:dyDescent="0.3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</row>
    <row r="124" spans="1:32" ht="15.75" customHeight="1" x14ac:dyDescent="0.3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</row>
    <row r="125" spans="1:32" ht="15.75" customHeight="1" x14ac:dyDescent="0.3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</row>
    <row r="126" spans="1:32" ht="15.75" customHeight="1" x14ac:dyDescent="0.3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</row>
    <row r="127" spans="1:32" ht="15.75" customHeight="1" x14ac:dyDescent="0.3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</row>
    <row r="128" spans="1:32" ht="15.75" customHeight="1" x14ac:dyDescent="0.3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</row>
    <row r="129" spans="1:32" ht="15.75" customHeight="1" x14ac:dyDescent="0.3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</row>
    <row r="130" spans="1:32" ht="15.75" customHeight="1" x14ac:dyDescent="0.3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</row>
    <row r="131" spans="1:32" ht="15.75" customHeight="1" x14ac:dyDescent="0.3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</row>
    <row r="132" spans="1:32" ht="15.75" customHeight="1" x14ac:dyDescent="0.3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</row>
    <row r="133" spans="1:32" ht="15.75" customHeight="1" x14ac:dyDescent="0.3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</row>
    <row r="134" spans="1:32" ht="15.75" customHeight="1" x14ac:dyDescent="0.3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</row>
    <row r="135" spans="1:32" ht="15.75" customHeight="1" x14ac:dyDescent="0.3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</row>
    <row r="136" spans="1:32" ht="15.75" customHeight="1" x14ac:dyDescent="0.3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</row>
    <row r="137" spans="1:32" ht="15.75" customHeight="1" x14ac:dyDescent="0.3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</row>
    <row r="138" spans="1:32" ht="15.75" customHeight="1" x14ac:dyDescent="0.3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</row>
    <row r="139" spans="1:32" ht="15.75" customHeight="1" x14ac:dyDescent="0.3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</row>
    <row r="140" spans="1:32" ht="15.75" customHeight="1" x14ac:dyDescent="0.3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</row>
    <row r="141" spans="1:32" ht="15.75" customHeight="1" x14ac:dyDescent="0.3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</row>
    <row r="142" spans="1:32" ht="15.75" customHeight="1" x14ac:dyDescent="0.3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</row>
    <row r="143" spans="1:32" ht="15.75" customHeight="1" x14ac:dyDescent="0.3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</row>
    <row r="144" spans="1:32" ht="15.75" customHeight="1" x14ac:dyDescent="0.3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</row>
    <row r="145" spans="1:32" ht="15.75" customHeight="1" x14ac:dyDescent="0.3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</row>
    <row r="146" spans="1:32" ht="15.75" customHeight="1" x14ac:dyDescent="0.3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</row>
    <row r="147" spans="1:32" ht="15.75" customHeight="1" x14ac:dyDescent="0.3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</row>
    <row r="148" spans="1:32" ht="15.75" customHeight="1" x14ac:dyDescent="0.3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</row>
    <row r="149" spans="1:32" ht="15.75" customHeight="1" x14ac:dyDescent="0.3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</row>
    <row r="150" spans="1:32" ht="15.75" customHeight="1" x14ac:dyDescent="0.3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</row>
    <row r="151" spans="1:32" ht="15.75" customHeight="1" x14ac:dyDescent="0.3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</row>
    <row r="152" spans="1:32" ht="15.75" customHeight="1" x14ac:dyDescent="0.3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</row>
    <row r="153" spans="1:32" ht="15.75" customHeight="1" x14ac:dyDescent="0.3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</row>
    <row r="154" spans="1:32" ht="15.75" customHeight="1" x14ac:dyDescent="0.3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</row>
    <row r="155" spans="1:32" ht="15.75" customHeight="1" x14ac:dyDescent="0.3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</row>
    <row r="156" spans="1:32" ht="15.75" customHeight="1" x14ac:dyDescent="0.3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</row>
    <row r="157" spans="1:32" ht="15.75" customHeight="1" x14ac:dyDescent="0.3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</row>
    <row r="158" spans="1:32" ht="15.75" customHeight="1" x14ac:dyDescent="0.3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</row>
    <row r="159" spans="1:32" ht="15.75" customHeight="1" x14ac:dyDescent="0.3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</row>
    <row r="160" spans="1:32" ht="15.75" customHeight="1" x14ac:dyDescent="0.3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</row>
    <row r="161" spans="1:32" ht="15.75" customHeight="1" x14ac:dyDescent="0.3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</row>
    <row r="162" spans="1:32" ht="15.75" customHeight="1" x14ac:dyDescent="0.3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</row>
    <row r="163" spans="1:32" ht="15.75" customHeight="1" x14ac:dyDescent="0.3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</row>
    <row r="164" spans="1:32" ht="15.75" customHeight="1" x14ac:dyDescent="0.3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</row>
    <row r="165" spans="1:32" ht="15.75" customHeight="1" x14ac:dyDescent="0.3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</row>
    <row r="166" spans="1:32" ht="15.75" customHeight="1" x14ac:dyDescent="0.3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</row>
    <row r="167" spans="1:32" ht="15.75" customHeight="1" x14ac:dyDescent="0.3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</row>
    <row r="168" spans="1:32" ht="15.75" customHeight="1" x14ac:dyDescent="0.3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</row>
    <row r="169" spans="1:32" ht="15.75" customHeight="1" x14ac:dyDescent="0.3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</row>
    <row r="170" spans="1:32" ht="15.75" customHeight="1" x14ac:dyDescent="0.3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</row>
    <row r="171" spans="1:32" ht="15.75" customHeight="1" x14ac:dyDescent="0.3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</row>
    <row r="172" spans="1:32" ht="15.75" customHeight="1" x14ac:dyDescent="0.3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</row>
    <row r="173" spans="1:32" ht="15.75" customHeight="1" x14ac:dyDescent="0.3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</row>
    <row r="174" spans="1:32" ht="15.75" customHeight="1" x14ac:dyDescent="0.3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</row>
    <row r="175" spans="1:32" ht="15.75" customHeight="1" x14ac:dyDescent="0.3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</row>
    <row r="176" spans="1:32" ht="15.75" customHeight="1" x14ac:dyDescent="0.3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</row>
    <row r="177" spans="1:32" ht="15.75" customHeight="1" x14ac:dyDescent="0.3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</row>
    <row r="178" spans="1:32" ht="15.75" customHeight="1" x14ac:dyDescent="0.3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</row>
    <row r="179" spans="1:32" ht="15.75" customHeight="1" x14ac:dyDescent="0.3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</row>
    <row r="180" spans="1:32" ht="15.75" customHeight="1" x14ac:dyDescent="0.3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</row>
    <row r="181" spans="1:32" ht="15.75" customHeight="1" x14ac:dyDescent="0.3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</row>
    <row r="182" spans="1:32" ht="15.75" customHeight="1" x14ac:dyDescent="0.3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</row>
    <row r="183" spans="1:32" ht="15.75" customHeight="1" x14ac:dyDescent="0.3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</row>
    <row r="184" spans="1:32" ht="15.75" customHeight="1" x14ac:dyDescent="0.3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</row>
    <row r="185" spans="1:32" ht="15.75" customHeight="1" x14ac:dyDescent="0.3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</row>
    <row r="186" spans="1:32" ht="15.75" customHeight="1" x14ac:dyDescent="0.3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</row>
    <row r="187" spans="1:32" ht="15.75" customHeight="1" x14ac:dyDescent="0.3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</row>
    <row r="188" spans="1:32" ht="15.75" customHeight="1" x14ac:dyDescent="0.3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</row>
    <row r="189" spans="1:32" ht="15.75" customHeight="1" x14ac:dyDescent="0.3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</row>
    <row r="190" spans="1:32" ht="15.75" customHeight="1" x14ac:dyDescent="0.3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</row>
    <row r="191" spans="1:32" ht="15.75" customHeight="1" x14ac:dyDescent="0.3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</row>
    <row r="192" spans="1:32" ht="15.75" customHeight="1" x14ac:dyDescent="0.3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</row>
    <row r="193" spans="1:32" ht="15.75" customHeight="1" x14ac:dyDescent="0.3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</row>
    <row r="194" spans="1:32" ht="15.75" customHeight="1" x14ac:dyDescent="0.3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</row>
    <row r="195" spans="1:32" ht="15.75" customHeight="1" x14ac:dyDescent="0.3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</row>
    <row r="196" spans="1:32" ht="15.75" customHeight="1" x14ac:dyDescent="0.3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</row>
    <row r="197" spans="1:32" ht="15.75" customHeight="1" x14ac:dyDescent="0.3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</row>
    <row r="198" spans="1:32" ht="15.75" customHeight="1" x14ac:dyDescent="0.3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</row>
    <row r="199" spans="1:32" ht="15.75" customHeight="1" x14ac:dyDescent="0.3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</row>
    <row r="200" spans="1:32" ht="15.75" customHeight="1" x14ac:dyDescent="0.3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</row>
    <row r="201" spans="1:32" ht="15.75" customHeight="1" x14ac:dyDescent="0.3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</row>
    <row r="202" spans="1:32" ht="15.75" customHeight="1" x14ac:dyDescent="0.3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</row>
    <row r="203" spans="1:32" ht="15.75" customHeight="1" x14ac:dyDescent="0.3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</row>
    <row r="204" spans="1:32" ht="15.75" customHeight="1" x14ac:dyDescent="0.3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</row>
    <row r="205" spans="1:32" ht="15.75" customHeight="1" x14ac:dyDescent="0.3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</row>
    <row r="206" spans="1:32" ht="15.75" customHeight="1" x14ac:dyDescent="0.3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</row>
    <row r="207" spans="1:32" ht="15.75" customHeight="1" x14ac:dyDescent="0.3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</row>
    <row r="208" spans="1:32" ht="15.75" customHeight="1" x14ac:dyDescent="0.3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</row>
    <row r="209" spans="1:32" ht="15.75" customHeight="1" x14ac:dyDescent="0.3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</row>
    <row r="210" spans="1:32" ht="15.75" customHeight="1" x14ac:dyDescent="0.3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</row>
    <row r="211" spans="1:32" ht="15.75" customHeight="1" x14ac:dyDescent="0.3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</row>
    <row r="212" spans="1:32" ht="15.75" customHeight="1" x14ac:dyDescent="0.3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</row>
    <row r="213" spans="1:32" ht="15.75" customHeight="1" x14ac:dyDescent="0.3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</row>
    <row r="214" spans="1:32" ht="15.75" customHeight="1" x14ac:dyDescent="0.3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</row>
    <row r="215" spans="1:32" ht="15.75" customHeight="1" x14ac:dyDescent="0.3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</row>
    <row r="216" spans="1:32" ht="15.75" customHeight="1" x14ac:dyDescent="0.3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</row>
    <row r="217" spans="1:32" ht="15.75" customHeight="1" x14ac:dyDescent="0.3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</row>
    <row r="218" spans="1:32" ht="15.75" customHeight="1" x14ac:dyDescent="0.3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</row>
    <row r="219" spans="1:32" ht="15.75" customHeight="1" x14ac:dyDescent="0.3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</row>
    <row r="220" spans="1:32" ht="15.75" customHeight="1" x14ac:dyDescent="0.3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</row>
    <row r="221" spans="1:32" ht="15.75" customHeight="1" x14ac:dyDescent="0.3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</row>
    <row r="222" spans="1:32" ht="15.75" customHeight="1" x14ac:dyDescent="0.3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</row>
    <row r="223" spans="1:32" ht="15.75" customHeight="1" x14ac:dyDescent="0.3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</row>
    <row r="224" spans="1:32" ht="15.75" customHeight="1" x14ac:dyDescent="0.3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</row>
    <row r="225" spans="1:32" ht="15.75" customHeight="1" x14ac:dyDescent="0.3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</row>
    <row r="226" spans="1:32" ht="15.75" customHeight="1" x14ac:dyDescent="0.3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</row>
    <row r="227" spans="1:32" ht="15.75" customHeight="1" x14ac:dyDescent="0.3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</row>
    <row r="228" spans="1:32" ht="15.75" customHeight="1" x14ac:dyDescent="0.3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</row>
    <row r="229" spans="1:32" ht="15.75" customHeight="1" x14ac:dyDescent="0.3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</row>
    <row r="230" spans="1:32" ht="15.75" customHeight="1" x14ac:dyDescent="0.3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</row>
    <row r="231" spans="1:32" ht="15.75" customHeight="1" x14ac:dyDescent="0.3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</row>
    <row r="232" spans="1:32" ht="15.75" customHeight="1" x14ac:dyDescent="0.3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</row>
    <row r="233" spans="1:32" ht="15.75" customHeight="1" x14ac:dyDescent="0.3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</row>
    <row r="234" spans="1:32" ht="15.75" customHeight="1" x14ac:dyDescent="0.3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</row>
    <row r="235" spans="1:32" ht="15.75" customHeight="1" x14ac:dyDescent="0.3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</row>
    <row r="236" spans="1:32" ht="15.75" customHeight="1" x14ac:dyDescent="0.3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</row>
    <row r="237" spans="1:32" ht="15.75" customHeight="1" x14ac:dyDescent="0.3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</row>
    <row r="238" spans="1:32" ht="15.75" customHeight="1" x14ac:dyDescent="0.3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</row>
    <row r="239" spans="1:32" ht="15.75" customHeight="1" x14ac:dyDescent="0.3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</row>
    <row r="240" spans="1:32" ht="15.75" customHeight="1" x14ac:dyDescent="0.3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</row>
    <row r="241" spans="1:32" ht="15.75" customHeight="1" x14ac:dyDescent="0.3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</row>
    <row r="242" spans="1:32" ht="15.75" customHeight="1" x14ac:dyDescent="0.3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</row>
    <row r="243" spans="1:32" ht="15.75" customHeight="1" x14ac:dyDescent="0.3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</row>
    <row r="244" spans="1:32" ht="15.75" customHeight="1" x14ac:dyDescent="0.3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</row>
    <row r="245" spans="1:32" ht="15.75" customHeight="1" x14ac:dyDescent="0.3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</row>
    <row r="246" spans="1:32" ht="15.75" customHeight="1" x14ac:dyDescent="0.3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</row>
    <row r="247" spans="1:32" ht="15.75" customHeight="1" x14ac:dyDescent="0.3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</row>
    <row r="248" spans="1:32" ht="15.75" customHeight="1" x14ac:dyDescent="0.3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</row>
    <row r="249" spans="1:32" ht="15.75" customHeight="1" x14ac:dyDescent="0.3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</row>
    <row r="250" spans="1:32" ht="15.75" customHeight="1" x14ac:dyDescent="0.3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</row>
    <row r="251" spans="1:32" ht="15.75" customHeight="1" x14ac:dyDescent="0.3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</row>
    <row r="252" spans="1:32" ht="15.75" customHeight="1" x14ac:dyDescent="0.3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</row>
    <row r="253" spans="1:32" ht="15.75" customHeight="1" x14ac:dyDescent="0.3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</row>
    <row r="254" spans="1:32" ht="15.75" customHeight="1" x14ac:dyDescent="0.3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</row>
    <row r="255" spans="1:32" ht="15.75" customHeight="1" x14ac:dyDescent="0.3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</row>
    <row r="256" spans="1:32" ht="15.75" customHeight="1" x14ac:dyDescent="0.3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</row>
    <row r="257" spans="1:32" ht="15.75" customHeight="1" x14ac:dyDescent="0.3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</row>
    <row r="258" spans="1:32" ht="15.75" customHeight="1" x14ac:dyDescent="0.3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</row>
    <row r="259" spans="1:32" ht="15.75" customHeight="1" x14ac:dyDescent="0.3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</row>
    <row r="260" spans="1:32" ht="15.75" customHeight="1" x14ac:dyDescent="0.3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</row>
    <row r="261" spans="1:32" ht="15.75" customHeight="1" x14ac:dyDescent="0.3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</row>
    <row r="262" spans="1:32" ht="15.75" customHeight="1" x14ac:dyDescent="0.3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</row>
    <row r="263" spans="1:32" ht="15.75" customHeight="1" x14ac:dyDescent="0.3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</row>
    <row r="264" spans="1:32" ht="15.75" customHeight="1" x14ac:dyDescent="0.3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</row>
    <row r="265" spans="1:32" ht="15.75" customHeight="1" x14ac:dyDescent="0.3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</row>
    <row r="266" spans="1:32" ht="15.75" customHeight="1" x14ac:dyDescent="0.3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</row>
    <row r="267" spans="1:32" ht="15.75" customHeight="1" x14ac:dyDescent="0.3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</row>
    <row r="268" spans="1:32" ht="15.75" customHeight="1" x14ac:dyDescent="0.3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</row>
    <row r="269" spans="1:32" ht="15.75" customHeight="1" x14ac:dyDescent="0.3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</row>
    <row r="270" spans="1:32" ht="15.75" customHeight="1" x14ac:dyDescent="0.3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</row>
    <row r="271" spans="1:32" ht="15.75" customHeight="1" x14ac:dyDescent="0.3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</row>
    <row r="272" spans="1:32" ht="15.75" customHeight="1" x14ac:dyDescent="0.3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</row>
    <row r="273" spans="1:32" ht="15.75" customHeight="1" x14ac:dyDescent="0.3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</row>
    <row r="274" spans="1:32" ht="15.75" customHeight="1" x14ac:dyDescent="0.3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</row>
    <row r="275" spans="1:32" ht="15.75" customHeight="1" x14ac:dyDescent="0.3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</row>
    <row r="276" spans="1:32" ht="15.75" customHeight="1" x14ac:dyDescent="0.3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</row>
    <row r="277" spans="1:32" ht="15.75" customHeight="1" x14ac:dyDescent="0.3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</row>
    <row r="278" spans="1:32" ht="15.75" customHeight="1" x14ac:dyDescent="0.3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</row>
    <row r="279" spans="1:32" ht="15.75" customHeight="1" x14ac:dyDescent="0.3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</row>
    <row r="280" spans="1:32" ht="15.75" customHeight="1" x14ac:dyDescent="0.3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</row>
    <row r="281" spans="1:32" ht="15.75" customHeight="1" x14ac:dyDescent="0.3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</row>
    <row r="282" spans="1:32" ht="15.75" customHeight="1" x14ac:dyDescent="0.3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</row>
    <row r="283" spans="1:32" ht="15.75" customHeight="1" x14ac:dyDescent="0.3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</row>
    <row r="284" spans="1:32" ht="15.75" customHeight="1" x14ac:dyDescent="0.3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</row>
    <row r="285" spans="1:32" ht="15.75" customHeight="1" x14ac:dyDescent="0.3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</row>
    <row r="286" spans="1:32" ht="15.75" customHeight="1" x14ac:dyDescent="0.3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</row>
    <row r="287" spans="1:32" ht="15.75" customHeight="1" x14ac:dyDescent="0.3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</row>
    <row r="288" spans="1:32" ht="15.75" customHeight="1" x14ac:dyDescent="0.3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</row>
    <row r="289" spans="1:32" ht="15.75" customHeight="1" x14ac:dyDescent="0.3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</row>
    <row r="290" spans="1:32" ht="15.75" customHeight="1" x14ac:dyDescent="0.3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</row>
    <row r="291" spans="1:32" ht="15.75" customHeight="1" x14ac:dyDescent="0.3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</row>
    <row r="292" spans="1:32" ht="15.75" customHeight="1" x14ac:dyDescent="0.3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</row>
    <row r="293" spans="1:32" ht="15.75" customHeight="1" x14ac:dyDescent="0.3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</row>
    <row r="294" spans="1:32" ht="15.75" customHeight="1" x14ac:dyDescent="0.3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</row>
    <row r="295" spans="1:32" ht="15.75" customHeight="1" x14ac:dyDescent="0.3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</row>
    <row r="296" spans="1:32" ht="15.75" customHeight="1" x14ac:dyDescent="0.3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</row>
    <row r="297" spans="1:32" ht="15.75" customHeight="1" x14ac:dyDescent="0.3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</row>
    <row r="298" spans="1:32" ht="15.75" customHeight="1" x14ac:dyDescent="0.3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</row>
    <row r="299" spans="1:32" ht="15.75" customHeight="1" x14ac:dyDescent="0.3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</row>
    <row r="300" spans="1:32" ht="15.75" customHeight="1" x14ac:dyDescent="0.3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</row>
    <row r="301" spans="1:32" ht="15.75" customHeight="1" x14ac:dyDescent="0.3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</row>
    <row r="302" spans="1:32" ht="15.75" customHeight="1" x14ac:dyDescent="0.3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</row>
    <row r="303" spans="1:32" ht="15.75" customHeight="1" x14ac:dyDescent="0.3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</row>
    <row r="304" spans="1:32" ht="15.75" customHeight="1" x14ac:dyDescent="0.3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</row>
    <row r="305" spans="1:32" ht="15.75" customHeight="1" x14ac:dyDescent="0.3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</row>
    <row r="306" spans="1:32" ht="15.75" customHeight="1" x14ac:dyDescent="0.3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</row>
    <row r="307" spans="1:32" ht="15.75" customHeight="1" x14ac:dyDescent="0.3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</row>
    <row r="308" spans="1:32" ht="15.75" customHeight="1" x14ac:dyDescent="0.3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</row>
    <row r="309" spans="1:32" ht="15.75" customHeight="1" x14ac:dyDescent="0.3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</row>
    <row r="310" spans="1:32" ht="15.75" customHeight="1" x14ac:dyDescent="0.3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</row>
    <row r="311" spans="1:32" ht="15.75" customHeight="1" x14ac:dyDescent="0.3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</row>
    <row r="312" spans="1:32" ht="15.75" customHeight="1" x14ac:dyDescent="0.3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</row>
    <row r="313" spans="1:32" ht="15.75" customHeight="1" x14ac:dyDescent="0.3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</row>
    <row r="314" spans="1:32" ht="15.75" customHeight="1" x14ac:dyDescent="0.3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</row>
    <row r="315" spans="1:32" ht="15.75" customHeight="1" x14ac:dyDescent="0.3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</row>
    <row r="316" spans="1:32" ht="15.75" customHeight="1" x14ac:dyDescent="0.3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</row>
    <row r="317" spans="1:32" ht="15.75" customHeight="1" x14ac:dyDescent="0.3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</row>
    <row r="318" spans="1:32" ht="15.75" customHeight="1" x14ac:dyDescent="0.3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</row>
    <row r="319" spans="1:32" ht="15.75" customHeight="1" x14ac:dyDescent="0.3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</row>
    <row r="320" spans="1:32" ht="15.75" customHeight="1" x14ac:dyDescent="0.3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</row>
    <row r="321" spans="1:32" ht="15.75" customHeight="1" x14ac:dyDescent="0.3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</row>
    <row r="322" spans="1:32" ht="15.75" customHeight="1" x14ac:dyDescent="0.3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</row>
    <row r="323" spans="1:32" ht="15.75" customHeight="1" x14ac:dyDescent="0.3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</row>
    <row r="324" spans="1:32" ht="15.75" customHeight="1" x14ac:dyDescent="0.3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</row>
    <row r="325" spans="1:32" ht="15.75" customHeight="1" x14ac:dyDescent="0.3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</row>
    <row r="326" spans="1:32" ht="15.75" customHeight="1" x14ac:dyDescent="0.3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</row>
    <row r="327" spans="1:32" ht="15.75" customHeight="1" x14ac:dyDescent="0.3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</row>
    <row r="328" spans="1:32" ht="15.75" customHeight="1" x14ac:dyDescent="0.3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</row>
    <row r="329" spans="1:32" ht="15.75" customHeight="1" x14ac:dyDescent="0.3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</row>
    <row r="330" spans="1:32" ht="15.75" customHeight="1" x14ac:dyDescent="0.3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</row>
    <row r="331" spans="1:32" ht="15.75" customHeight="1" x14ac:dyDescent="0.3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</row>
    <row r="332" spans="1:32" ht="15.75" customHeight="1" x14ac:dyDescent="0.3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</row>
    <row r="333" spans="1:32" ht="15.75" customHeight="1" x14ac:dyDescent="0.3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</row>
    <row r="334" spans="1:32" ht="15.75" customHeight="1" x14ac:dyDescent="0.3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</row>
    <row r="335" spans="1:32" ht="15.75" customHeight="1" x14ac:dyDescent="0.3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</row>
    <row r="336" spans="1:32" ht="15.75" customHeight="1" x14ac:dyDescent="0.3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</row>
    <row r="337" spans="1:32" ht="15.75" customHeight="1" x14ac:dyDescent="0.3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</row>
    <row r="338" spans="1:32" ht="15.75" customHeight="1" x14ac:dyDescent="0.3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</row>
    <row r="339" spans="1:32" ht="15.75" customHeight="1" x14ac:dyDescent="0.3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</row>
    <row r="340" spans="1:32" ht="15.75" customHeight="1" x14ac:dyDescent="0.3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</row>
    <row r="341" spans="1:32" ht="15.75" customHeight="1" x14ac:dyDescent="0.3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</row>
    <row r="342" spans="1:32" ht="15.75" customHeight="1" x14ac:dyDescent="0.3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</row>
    <row r="343" spans="1:32" ht="15.75" customHeight="1" x14ac:dyDescent="0.3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</row>
    <row r="344" spans="1:32" ht="15.75" customHeight="1" x14ac:dyDescent="0.3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</row>
    <row r="345" spans="1:32" ht="15.75" customHeight="1" x14ac:dyDescent="0.3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</row>
    <row r="346" spans="1:32" ht="15.75" customHeight="1" x14ac:dyDescent="0.3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</row>
    <row r="347" spans="1:32" ht="15.75" customHeight="1" x14ac:dyDescent="0.3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</row>
    <row r="348" spans="1:32" ht="15.75" customHeight="1" x14ac:dyDescent="0.3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</row>
    <row r="349" spans="1:32" ht="15.75" customHeight="1" x14ac:dyDescent="0.3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</row>
    <row r="350" spans="1:32" ht="15.75" customHeight="1" x14ac:dyDescent="0.3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</row>
    <row r="351" spans="1:32" ht="15.75" customHeight="1" x14ac:dyDescent="0.3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</row>
    <row r="352" spans="1:32" ht="15.75" customHeight="1" x14ac:dyDescent="0.3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</row>
    <row r="353" spans="1:32" ht="15.75" customHeight="1" x14ac:dyDescent="0.3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</row>
    <row r="354" spans="1:32" ht="15.75" customHeight="1" x14ac:dyDescent="0.3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</row>
    <row r="355" spans="1:32" ht="15.75" customHeight="1" x14ac:dyDescent="0.3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</row>
    <row r="356" spans="1:32" ht="15.75" customHeight="1" x14ac:dyDescent="0.3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</row>
    <row r="357" spans="1:32" ht="15.75" customHeight="1" x14ac:dyDescent="0.3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</row>
    <row r="358" spans="1:32" ht="15.75" customHeight="1" x14ac:dyDescent="0.3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</row>
    <row r="359" spans="1:32" ht="15.75" customHeight="1" x14ac:dyDescent="0.3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</row>
    <row r="360" spans="1:32" ht="15.75" customHeight="1" x14ac:dyDescent="0.3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</row>
    <row r="361" spans="1:32" ht="15.75" customHeight="1" x14ac:dyDescent="0.3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</row>
    <row r="362" spans="1:32" ht="15.75" customHeight="1" x14ac:dyDescent="0.3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</row>
    <row r="363" spans="1:32" ht="15.75" customHeight="1" x14ac:dyDescent="0.3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</row>
    <row r="364" spans="1:32" ht="15.75" customHeight="1" x14ac:dyDescent="0.3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</row>
    <row r="365" spans="1:32" ht="15.75" customHeight="1" x14ac:dyDescent="0.3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</row>
    <row r="366" spans="1:32" ht="15.75" customHeight="1" x14ac:dyDescent="0.3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</row>
    <row r="367" spans="1:32" ht="15.75" customHeight="1" x14ac:dyDescent="0.3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</row>
    <row r="368" spans="1:32" ht="15.75" customHeight="1" x14ac:dyDescent="0.3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</row>
    <row r="369" spans="1:32" ht="15.75" customHeight="1" x14ac:dyDescent="0.3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</row>
    <row r="370" spans="1:32" ht="15.75" customHeight="1" x14ac:dyDescent="0.3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</row>
    <row r="371" spans="1:32" ht="15.75" customHeight="1" x14ac:dyDescent="0.3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</row>
    <row r="372" spans="1:32" ht="15.75" customHeight="1" x14ac:dyDescent="0.3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</row>
    <row r="373" spans="1:32" ht="15.75" customHeight="1" x14ac:dyDescent="0.3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</row>
    <row r="374" spans="1:32" ht="15.75" customHeight="1" x14ac:dyDescent="0.3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</row>
    <row r="375" spans="1:32" ht="15.75" customHeight="1" x14ac:dyDescent="0.3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</row>
    <row r="376" spans="1:32" ht="15.75" customHeight="1" x14ac:dyDescent="0.3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</row>
    <row r="377" spans="1:32" ht="15.75" customHeight="1" x14ac:dyDescent="0.3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</row>
    <row r="378" spans="1:32" ht="15.75" customHeight="1" x14ac:dyDescent="0.3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</row>
    <row r="379" spans="1:32" ht="15.75" customHeight="1" x14ac:dyDescent="0.3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</row>
    <row r="380" spans="1:32" ht="15.75" customHeight="1" x14ac:dyDescent="0.3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</row>
    <row r="381" spans="1:32" ht="15.75" customHeight="1" x14ac:dyDescent="0.3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</row>
    <row r="382" spans="1:32" ht="15.75" customHeight="1" x14ac:dyDescent="0.3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</row>
    <row r="383" spans="1:32" ht="15.75" customHeight="1" x14ac:dyDescent="0.3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</row>
    <row r="384" spans="1:32" ht="15.75" customHeight="1" x14ac:dyDescent="0.3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</row>
    <row r="385" spans="1:32" ht="15.75" customHeight="1" x14ac:dyDescent="0.3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</row>
    <row r="386" spans="1:32" ht="15.75" customHeight="1" x14ac:dyDescent="0.3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</row>
    <row r="387" spans="1:32" ht="15.75" customHeight="1" x14ac:dyDescent="0.3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</row>
    <row r="388" spans="1:32" ht="15.75" customHeight="1" x14ac:dyDescent="0.3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</row>
    <row r="389" spans="1:32" ht="15.75" customHeight="1" x14ac:dyDescent="0.3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</row>
    <row r="390" spans="1:32" ht="15.75" customHeight="1" x14ac:dyDescent="0.3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</row>
    <row r="391" spans="1:32" ht="15.75" customHeight="1" x14ac:dyDescent="0.3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</row>
    <row r="392" spans="1:32" ht="15.75" customHeight="1" x14ac:dyDescent="0.3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</row>
    <row r="393" spans="1:32" ht="15.75" customHeight="1" x14ac:dyDescent="0.3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</row>
    <row r="394" spans="1:32" ht="15.75" customHeight="1" x14ac:dyDescent="0.3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</row>
    <row r="395" spans="1:32" ht="15.75" customHeight="1" x14ac:dyDescent="0.3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</row>
    <row r="396" spans="1:32" ht="15.75" customHeight="1" x14ac:dyDescent="0.3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</row>
    <row r="397" spans="1:32" ht="15.75" customHeight="1" x14ac:dyDescent="0.3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</row>
    <row r="398" spans="1:32" ht="15.75" customHeight="1" x14ac:dyDescent="0.3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</row>
    <row r="399" spans="1:32" ht="15.75" customHeight="1" x14ac:dyDescent="0.3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</row>
    <row r="400" spans="1:32" ht="15.75" customHeight="1" x14ac:dyDescent="0.3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</row>
    <row r="401" spans="1:32" ht="15.75" customHeight="1" x14ac:dyDescent="0.3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</row>
    <row r="402" spans="1:32" ht="15.75" customHeight="1" x14ac:dyDescent="0.3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</row>
    <row r="403" spans="1:32" ht="15.75" customHeight="1" x14ac:dyDescent="0.3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</row>
    <row r="404" spans="1:32" ht="15.75" customHeight="1" x14ac:dyDescent="0.3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</row>
    <row r="405" spans="1:32" ht="15.75" customHeight="1" x14ac:dyDescent="0.3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</row>
    <row r="406" spans="1:32" ht="15.75" customHeight="1" x14ac:dyDescent="0.3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</row>
    <row r="407" spans="1:32" ht="15.75" customHeight="1" x14ac:dyDescent="0.3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</row>
    <row r="408" spans="1:32" ht="15.75" customHeight="1" x14ac:dyDescent="0.3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</row>
    <row r="409" spans="1:32" ht="15.75" customHeight="1" x14ac:dyDescent="0.3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</row>
    <row r="410" spans="1:32" ht="15.75" customHeight="1" x14ac:dyDescent="0.3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</row>
    <row r="411" spans="1:32" ht="15.75" customHeight="1" x14ac:dyDescent="0.3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</row>
    <row r="412" spans="1:32" ht="15.75" customHeight="1" x14ac:dyDescent="0.3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</row>
    <row r="413" spans="1:32" ht="15.75" customHeight="1" x14ac:dyDescent="0.3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</row>
    <row r="414" spans="1:32" ht="15.75" customHeight="1" x14ac:dyDescent="0.3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</row>
    <row r="415" spans="1:32" ht="15.75" customHeight="1" x14ac:dyDescent="0.3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</row>
    <row r="416" spans="1:32" ht="15.75" customHeight="1" x14ac:dyDescent="0.3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</row>
    <row r="417" spans="1:32" ht="15.75" customHeight="1" x14ac:dyDescent="0.3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</row>
    <row r="418" spans="1:32" ht="15.75" customHeight="1" x14ac:dyDescent="0.3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</row>
    <row r="419" spans="1:32" ht="15.75" customHeight="1" x14ac:dyDescent="0.3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</row>
    <row r="420" spans="1:32" ht="15.75" customHeight="1" x14ac:dyDescent="0.3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</row>
    <row r="421" spans="1:32" ht="15.75" customHeight="1" x14ac:dyDescent="0.3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</row>
    <row r="422" spans="1:32" ht="15.75" customHeight="1" x14ac:dyDescent="0.3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</row>
    <row r="423" spans="1:32" ht="15.75" customHeight="1" x14ac:dyDescent="0.3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</row>
    <row r="424" spans="1:32" ht="15.75" customHeight="1" x14ac:dyDescent="0.3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</row>
    <row r="425" spans="1:32" ht="15.75" customHeight="1" x14ac:dyDescent="0.3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</row>
    <row r="426" spans="1:32" ht="15.75" customHeight="1" x14ac:dyDescent="0.3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</row>
    <row r="427" spans="1:32" ht="15.75" customHeight="1" x14ac:dyDescent="0.3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</row>
    <row r="428" spans="1:32" ht="15.75" customHeight="1" x14ac:dyDescent="0.3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</row>
    <row r="429" spans="1:32" ht="15.75" customHeight="1" x14ac:dyDescent="0.3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</row>
    <row r="430" spans="1:32" ht="15.75" customHeight="1" x14ac:dyDescent="0.3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</row>
    <row r="431" spans="1:32" ht="15.75" customHeight="1" x14ac:dyDescent="0.3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</row>
    <row r="432" spans="1:32" ht="15.75" customHeight="1" x14ac:dyDescent="0.3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</row>
    <row r="433" spans="1:32" ht="15.75" customHeight="1" x14ac:dyDescent="0.3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</row>
    <row r="434" spans="1:32" ht="15.75" customHeight="1" x14ac:dyDescent="0.3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</row>
    <row r="435" spans="1:32" ht="15.75" customHeight="1" x14ac:dyDescent="0.3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</row>
    <row r="436" spans="1:32" ht="15.75" customHeight="1" x14ac:dyDescent="0.3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</row>
    <row r="437" spans="1:32" ht="15.75" customHeight="1" x14ac:dyDescent="0.3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</row>
    <row r="438" spans="1:32" ht="15.75" customHeight="1" x14ac:dyDescent="0.3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</row>
    <row r="439" spans="1:32" ht="15.75" customHeight="1" x14ac:dyDescent="0.3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</row>
    <row r="440" spans="1:32" ht="15.75" customHeight="1" x14ac:dyDescent="0.3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</row>
    <row r="441" spans="1:32" ht="15.75" customHeight="1" x14ac:dyDescent="0.3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</row>
    <row r="442" spans="1:32" ht="15.75" customHeight="1" x14ac:dyDescent="0.3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</row>
    <row r="443" spans="1:32" ht="15.75" customHeight="1" x14ac:dyDescent="0.3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</row>
    <row r="444" spans="1:32" ht="15.75" customHeight="1" x14ac:dyDescent="0.3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</row>
    <row r="445" spans="1:32" ht="15.75" customHeight="1" x14ac:dyDescent="0.3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</row>
    <row r="446" spans="1:32" ht="15.75" customHeight="1" x14ac:dyDescent="0.3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</row>
    <row r="447" spans="1:32" ht="15.75" customHeight="1" x14ac:dyDescent="0.3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</row>
    <row r="448" spans="1:32" ht="15.75" customHeight="1" x14ac:dyDescent="0.3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</row>
    <row r="449" spans="1:32" ht="15.75" customHeight="1" x14ac:dyDescent="0.3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</row>
    <row r="450" spans="1:32" ht="15.75" customHeight="1" x14ac:dyDescent="0.3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</row>
    <row r="451" spans="1:32" ht="15.75" customHeight="1" x14ac:dyDescent="0.3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</row>
    <row r="452" spans="1:32" ht="15.75" customHeight="1" x14ac:dyDescent="0.3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</row>
    <row r="453" spans="1:32" ht="15.75" customHeight="1" x14ac:dyDescent="0.3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</row>
    <row r="454" spans="1:32" ht="15.75" customHeight="1" x14ac:dyDescent="0.3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</row>
    <row r="455" spans="1:32" ht="15.75" customHeight="1" x14ac:dyDescent="0.3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</row>
    <row r="456" spans="1:32" ht="15.75" customHeight="1" x14ac:dyDescent="0.3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</row>
    <row r="457" spans="1:32" ht="15.75" customHeight="1" x14ac:dyDescent="0.3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</row>
    <row r="458" spans="1:32" ht="15.75" customHeight="1" x14ac:dyDescent="0.3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</row>
    <row r="459" spans="1:32" ht="15.75" customHeight="1" x14ac:dyDescent="0.3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</row>
    <row r="460" spans="1:32" ht="15.75" customHeight="1" x14ac:dyDescent="0.3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</row>
    <row r="461" spans="1:32" ht="15.75" customHeight="1" x14ac:dyDescent="0.3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</row>
    <row r="462" spans="1:32" ht="15.75" customHeight="1" x14ac:dyDescent="0.3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</row>
    <row r="463" spans="1:32" ht="15.75" customHeight="1" x14ac:dyDescent="0.3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</row>
    <row r="464" spans="1:32" ht="15.75" customHeight="1" x14ac:dyDescent="0.3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</row>
    <row r="465" spans="1:32" ht="15.75" customHeight="1" x14ac:dyDescent="0.3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</row>
    <row r="466" spans="1:32" ht="15.75" customHeight="1" x14ac:dyDescent="0.3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</row>
    <row r="467" spans="1:32" ht="15.75" customHeight="1" x14ac:dyDescent="0.3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</row>
    <row r="468" spans="1:32" ht="15.75" customHeight="1" x14ac:dyDescent="0.3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</row>
    <row r="469" spans="1:32" ht="15.75" customHeight="1" x14ac:dyDescent="0.3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</row>
    <row r="470" spans="1:32" ht="15.75" customHeight="1" x14ac:dyDescent="0.3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</row>
    <row r="471" spans="1:32" ht="15.75" customHeight="1" x14ac:dyDescent="0.3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</row>
    <row r="472" spans="1:32" ht="15.75" customHeight="1" x14ac:dyDescent="0.3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</row>
    <row r="473" spans="1:32" ht="15.75" customHeight="1" x14ac:dyDescent="0.3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</row>
    <row r="474" spans="1:32" ht="15.75" customHeight="1" x14ac:dyDescent="0.3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</row>
    <row r="475" spans="1:32" ht="15.75" customHeight="1" x14ac:dyDescent="0.3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</row>
    <row r="476" spans="1:32" ht="15.75" customHeight="1" x14ac:dyDescent="0.3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</row>
    <row r="477" spans="1:32" ht="15.75" customHeight="1" x14ac:dyDescent="0.3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</row>
    <row r="478" spans="1:32" ht="15.75" customHeight="1" x14ac:dyDescent="0.3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</row>
    <row r="479" spans="1:32" ht="15.75" customHeight="1" x14ac:dyDescent="0.3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</row>
    <row r="480" spans="1:32" ht="15.75" customHeight="1" x14ac:dyDescent="0.3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</row>
    <row r="481" spans="1:32" ht="15.75" customHeight="1" x14ac:dyDescent="0.3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</row>
    <row r="482" spans="1:32" ht="15.75" customHeight="1" x14ac:dyDescent="0.3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</row>
    <row r="483" spans="1:32" ht="15.75" customHeight="1" x14ac:dyDescent="0.3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</row>
    <row r="484" spans="1:32" ht="15.75" customHeight="1" x14ac:dyDescent="0.3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</row>
    <row r="485" spans="1:32" ht="15.75" customHeight="1" x14ac:dyDescent="0.3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</row>
    <row r="486" spans="1:32" ht="15.75" customHeight="1" x14ac:dyDescent="0.3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</row>
    <row r="487" spans="1:32" ht="15.75" customHeight="1" x14ac:dyDescent="0.3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</row>
    <row r="488" spans="1:32" ht="15.75" customHeight="1" x14ac:dyDescent="0.3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</row>
    <row r="489" spans="1:32" ht="15.75" customHeight="1" x14ac:dyDescent="0.3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</row>
    <row r="490" spans="1:32" ht="15.75" customHeight="1" x14ac:dyDescent="0.3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</row>
    <row r="491" spans="1:32" ht="15.75" customHeight="1" x14ac:dyDescent="0.3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</row>
    <row r="492" spans="1:32" ht="15.75" customHeight="1" x14ac:dyDescent="0.3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</row>
    <row r="493" spans="1:32" ht="15.75" customHeight="1" x14ac:dyDescent="0.3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</row>
    <row r="494" spans="1:32" ht="15.75" customHeight="1" x14ac:dyDescent="0.3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</row>
    <row r="495" spans="1:32" ht="15.75" customHeight="1" x14ac:dyDescent="0.3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</row>
    <row r="496" spans="1:32" ht="15.75" customHeight="1" x14ac:dyDescent="0.3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</row>
    <row r="497" spans="1:32" ht="15.75" customHeight="1" x14ac:dyDescent="0.3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</row>
    <row r="498" spans="1:32" ht="15.75" customHeight="1" x14ac:dyDescent="0.3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</row>
    <row r="499" spans="1:32" ht="15.75" customHeight="1" x14ac:dyDescent="0.3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</row>
    <row r="500" spans="1:32" ht="15.75" customHeight="1" x14ac:dyDescent="0.3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</row>
    <row r="501" spans="1:32" ht="15.75" customHeight="1" x14ac:dyDescent="0.3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</row>
    <row r="502" spans="1:32" ht="15.75" customHeight="1" x14ac:dyDescent="0.3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</row>
    <row r="503" spans="1:32" ht="15.75" customHeight="1" x14ac:dyDescent="0.3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</row>
    <row r="504" spans="1:32" ht="15.75" customHeight="1" x14ac:dyDescent="0.3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</row>
    <row r="505" spans="1:32" ht="15.75" customHeight="1" x14ac:dyDescent="0.3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</row>
    <row r="506" spans="1:32" ht="15.75" customHeight="1" x14ac:dyDescent="0.3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</row>
    <row r="507" spans="1:32" ht="15.75" customHeight="1" x14ac:dyDescent="0.3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</row>
    <row r="508" spans="1:32" ht="15.75" customHeight="1" x14ac:dyDescent="0.3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</row>
    <row r="509" spans="1:32" ht="15.75" customHeight="1" x14ac:dyDescent="0.3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</row>
    <row r="510" spans="1:32" ht="15.75" customHeight="1" x14ac:dyDescent="0.3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</row>
    <row r="511" spans="1:32" ht="15.75" customHeight="1" x14ac:dyDescent="0.3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</row>
    <row r="512" spans="1:32" ht="15.75" customHeight="1" x14ac:dyDescent="0.3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</row>
    <row r="513" spans="1:32" ht="15.75" customHeight="1" x14ac:dyDescent="0.3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</row>
    <row r="514" spans="1:32" ht="15.75" customHeight="1" x14ac:dyDescent="0.3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</row>
    <row r="515" spans="1:32" ht="15.75" customHeight="1" x14ac:dyDescent="0.3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</row>
    <row r="516" spans="1:32" ht="15.75" customHeight="1" x14ac:dyDescent="0.3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</row>
    <row r="517" spans="1:32" ht="15.75" customHeight="1" x14ac:dyDescent="0.3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</row>
    <row r="518" spans="1:32" ht="15.75" customHeight="1" x14ac:dyDescent="0.3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</row>
    <row r="519" spans="1:32" ht="15.75" customHeight="1" x14ac:dyDescent="0.3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</row>
    <row r="520" spans="1:32" ht="15.75" customHeight="1" x14ac:dyDescent="0.3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</row>
    <row r="521" spans="1:32" ht="15.75" customHeight="1" x14ac:dyDescent="0.3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</row>
    <row r="522" spans="1:32" ht="15.75" customHeight="1" x14ac:dyDescent="0.3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</row>
    <row r="523" spans="1:32" ht="15.75" customHeight="1" x14ac:dyDescent="0.3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</row>
    <row r="524" spans="1:32" ht="15.75" customHeight="1" x14ac:dyDescent="0.3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</row>
    <row r="525" spans="1:32" ht="15.75" customHeight="1" x14ac:dyDescent="0.3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</row>
    <row r="526" spans="1:32" ht="15.75" customHeight="1" x14ac:dyDescent="0.3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</row>
    <row r="527" spans="1:32" ht="15.75" customHeight="1" x14ac:dyDescent="0.3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</row>
    <row r="528" spans="1:32" ht="15.75" customHeight="1" x14ac:dyDescent="0.3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</row>
    <row r="529" spans="1:32" ht="15.75" customHeight="1" x14ac:dyDescent="0.3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</row>
    <row r="530" spans="1:32" ht="15.75" customHeight="1" x14ac:dyDescent="0.3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</row>
    <row r="531" spans="1:32" ht="15.75" customHeight="1" x14ac:dyDescent="0.3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</row>
    <row r="532" spans="1:32" ht="15.75" customHeight="1" x14ac:dyDescent="0.3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</row>
    <row r="533" spans="1:32" ht="15.75" customHeight="1" x14ac:dyDescent="0.3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</row>
    <row r="534" spans="1:32" ht="15.75" customHeight="1" x14ac:dyDescent="0.3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</row>
    <row r="535" spans="1:32" ht="15.75" customHeight="1" x14ac:dyDescent="0.3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</row>
    <row r="536" spans="1:32" ht="15.75" customHeight="1" x14ac:dyDescent="0.3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</row>
    <row r="537" spans="1:32" ht="15.75" customHeight="1" x14ac:dyDescent="0.3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</row>
    <row r="538" spans="1:32" ht="15.75" customHeight="1" x14ac:dyDescent="0.3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</row>
    <row r="539" spans="1:32" ht="15.75" customHeight="1" x14ac:dyDescent="0.3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</row>
    <row r="540" spans="1:32" ht="15.75" customHeight="1" x14ac:dyDescent="0.3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</row>
    <row r="541" spans="1:32" ht="15.75" customHeight="1" x14ac:dyDescent="0.3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</row>
    <row r="542" spans="1:32" ht="15.75" customHeight="1" x14ac:dyDescent="0.3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</row>
    <row r="543" spans="1:32" ht="15.75" customHeight="1" x14ac:dyDescent="0.3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</row>
    <row r="544" spans="1:32" ht="15.75" customHeight="1" x14ac:dyDescent="0.3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</row>
    <row r="545" spans="1:32" ht="15.75" customHeight="1" x14ac:dyDescent="0.3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</row>
    <row r="546" spans="1:32" ht="15.75" customHeight="1" x14ac:dyDescent="0.3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</row>
    <row r="547" spans="1:32" ht="15.75" customHeight="1" x14ac:dyDescent="0.3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</row>
    <row r="548" spans="1:32" ht="15.75" customHeight="1" x14ac:dyDescent="0.3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</row>
    <row r="549" spans="1:32" ht="15.75" customHeight="1" x14ac:dyDescent="0.3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</row>
    <row r="550" spans="1:32" ht="15.75" customHeight="1" x14ac:dyDescent="0.3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</row>
    <row r="551" spans="1:32" ht="15.75" customHeight="1" x14ac:dyDescent="0.3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</row>
    <row r="552" spans="1:32" ht="15.75" customHeight="1" x14ac:dyDescent="0.3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</row>
    <row r="553" spans="1:32" ht="15.75" customHeight="1" x14ac:dyDescent="0.3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</row>
    <row r="554" spans="1:32" ht="15.75" customHeight="1" x14ac:dyDescent="0.3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</row>
    <row r="555" spans="1:32" ht="15.75" customHeight="1" x14ac:dyDescent="0.3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</row>
    <row r="556" spans="1:32" ht="15.75" customHeight="1" x14ac:dyDescent="0.3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</row>
    <row r="557" spans="1:32" ht="15.75" customHeight="1" x14ac:dyDescent="0.3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</row>
    <row r="558" spans="1:32" ht="15.75" customHeight="1" x14ac:dyDescent="0.3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</row>
    <row r="559" spans="1:32" ht="15.75" customHeight="1" x14ac:dyDescent="0.3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</row>
    <row r="560" spans="1:32" ht="15.75" customHeight="1" x14ac:dyDescent="0.3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</row>
    <row r="561" spans="1:32" ht="15.75" customHeight="1" x14ac:dyDescent="0.3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</row>
    <row r="562" spans="1:32" ht="15.75" customHeight="1" x14ac:dyDescent="0.3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</row>
    <row r="563" spans="1:32" ht="15.75" customHeight="1" x14ac:dyDescent="0.3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</row>
    <row r="564" spans="1:32" ht="15.75" customHeight="1" x14ac:dyDescent="0.3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</row>
    <row r="565" spans="1:32" ht="15.75" customHeight="1" x14ac:dyDescent="0.3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</row>
    <row r="566" spans="1:32" ht="15.75" customHeight="1" x14ac:dyDescent="0.3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</row>
    <row r="567" spans="1:32" ht="15.75" customHeight="1" x14ac:dyDescent="0.3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</row>
    <row r="568" spans="1:32" ht="15.75" customHeight="1" x14ac:dyDescent="0.3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</row>
    <row r="569" spans="1:32" ht="15.75" customHeight="1" x14ac:dyDescent="0.3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</row>
    <row r="570" spans="1:32" ht="15.75" customHeight="1" x14ac:dyDescent="0.3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</row>
    <row r="571" spans="1:32" ht="15.75" customHeight="1" x14ac:dyDescent="0.3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</row>
    <row r="572" spans="1:32" ht="15.75" customHeight="1" x14ac:dyDescent="0.3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</row>
    <row r="573" spans="1:32" ht="15.75" customHeight="1" x14ac:dyDescent="0.3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</row>
    <row r="574" spans="1:32" ht="15.75" customHeight="1" x14ac:dyDescent="0.3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</row>
    <row r="575" spans="1:32" ht="15.75" customHeight="1" x14ac:dyDescent="0.3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</row>
    <row r="576" spans="1:32" ht="15.75" customHeight="1" x14ac:dyDescent="0.3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</row>
    <row r="577" spans="1:32" ht="15.75" customHeight="1" x14ac:dyDescent="0.3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</row>
    <row r="578" spans="1:32" ht="15.75" customHeight="1" x14ac:dyDescent="0.3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</row>
    <row r="579" spans="1:32" ht="15.75" customHeight="1" x14ac:dyDescent="0.3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</row>
    <row r="580" spans="1:32" ht="15.75" customHeight="1" x14ac:dyDescent="0.3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</row>
    <row r="581" spans="1:32" ht="15.75" customHeight="1" x14ac:dyDescent="0.3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</row>
    <row r="582" spans="1:32" ht="15.75" customHeight="1" x14ac:dyDescent="0.3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</row>
    <row r="583" spans="1:32" ht="15.75" customHeight="1" x14ac:dyDescent="0.3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</row>
    <row r="584" spans="1:32" ht="15.75" customHeight="1" x14ac:dyDescent="0.3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</row>
    <row r="585" spans="1:32" ht="15.75" customHeight="1" x14ac:dyDescent="0.3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</row>
    <row r="586" spans="1:32" ht="15.75" customHeight="1" x14ac:dyDescent="0.3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</row>
    <row r="587" spans="1:32" ht="15.75" customHeight="1" x14ac:dyDescent="0.3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</row>
    <row r="588" spans="1:32" ht="15.75" customHeight="1" x14ac:dyDescent="0.3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</row>
    <row r="589" spans="1:32" ht="15.75" customHeight="1" x14ac:dyDescent="0.3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</row>
    <row r="590" spans="1:32" ht="15.75" customHeight="1" x14ac:dyDescent="0.3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</row>
    <row r="591" spans="1:32" ht="15.75" customHeight="1" x14ac:dyDescent="0.3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</row>
    <row r="592" spans="1:32" ht="15.75" customHeight="1" x14ac:dyDescent="0.3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</row>
    <row r="593" spans="1:32" ht="15.75" customHeight="1" x14ac:dyDescent="0.3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</row>
    <row r="594" spans="1:32" ht="15.75" customHeight="1" x14ac:dyDescent="0.3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</row>
    <row r="595" spans="1:32" ht="15.75" customHeight="1" x14ac:dyDescent="0.3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</row>
    <row r="596" spans="1:32" ht="15.75" customHeight="1" x14ac:dyDescent="0.3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</row>
    <row r="597" spans="1:32" ht="15.75" customHeight="1" x14ac:dyDescent="0.3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</row>
    <row r="598" spans="1:32" ht="15.75" customHeight="1" x14ac:dyDescent="0.3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</row>
    <row r="599" spans="1:32" ht="15.75" customHeight="1" x14ac:dyDescent="0.3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</row>
    <row r="600" spans="1:32" ht="15.75" customHeight="1" x14ac:dyDescent="0.3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</row>
    <row r="601" spans="1:32" ht="15.75" customHeight="1" x14ac:dyDescent="0.3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</row>
    <row r="602" spans="1:32" ht="15.75" customHeight="1" x14ac:dyDescent="0.3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</row>
    <row r="603" spans="1:32" ht="15.75" customHeight="1" x14ac:dyDescent="0.3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</row>
    <row r="604" spans="1:32" ht="15.75" customHeight="1" x14ac:dyDescent="0.3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</row>
    <row r="605" spans="1:32" ht="15.75" customHeight="1" x14ac:dyDescent="0.3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</row>
    <row r="606" spans="1:32" ht="15.75" customHeight="1" x14ac:dyDescent="0.3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</row>
    <row r="607" spans="1:32" ht="15.75" customHeight="1" x14ac:dyDescent="0.3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</row>
    <row r="608" spans="1:32" ht="15.75" customHeight="1" x14ac:dyDescent="0.3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</row>
    <row r="609" spans="1:32" ht="15.75" customHeight="1" x14ac:dyDescent="0.3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</row>
    <row r="610" spans="1:32" ht="15.75" customHeight="1" x14ac:dyDescent="0.3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</row>
    <row r="611" spans="1:32" ht="15.75" customHeight="1" x14ac:dyDescent="0.3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</row>
    <row r="612" spans="1:32" ht="15.75" customHeight="1" x14ac:dyDescent="0.3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</row>
    <row r="613" spans="1:32" ht="15.75" customHeight="1" x14ac:dyDescent="0.3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</row>
    <row r="614" spans="1:32" ht="15.75" customHeight="1" x14ac:dyDescent="0.3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</row>
    <row r="615" spans="1:32" ht="15.75" customHeight="1" x14ac:dyDescent="0.3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</row>
    <row r="616" spans="1:32" ht="15.75" customHeight="1" x14ac:dyDescent="0.3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</row>
    <row r="617" spans="1:32" ht="15.75" customHeight="1" x14ac:dyDescent="0.3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</row>
    <row r="618" spans="1:32" ht="15.75" customHeight="1" x14ac:dyDescent="0.3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</row>
    <row r="619" spans="1:32" ht="15.75" customHeight="1" x14ac:dyDescent="0.3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</row>
    <row r="620" spans="1:32" ht="15.75" customHeight="1" x14ac:dyDescent="0.3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</row>
    <row r="621" spans="1:32" ht="15.75" customHeight="1" x14ac:dyDescent="0.3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</row>
    <row r="622" spans="1:32" ht="15.75" customHeight="1" x14ac:dyDescent="0.3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</row>
    <row r="623" spans="1:32" ht="15.75" customHeight="1" x14ac:dyDescent="0.3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</row>
    <row r="624" spans="1:32" ht="15.75" customHeight="1" x14ac:dyDescent="0.3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</row>
    <row r="625" spans="1:32" ht="15.75" customHeight="1" x14ac:dyDescent="0.3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</row>
    <row r="626" spans="1:32" ht="15.75" customHeight="1" x14ac:dyDescent="0.3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</row>
    <row r="627" spans="1:32" ht="15.75" customHeight="1" x14ac:dyDescent="0.3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</row>
    <row r="628" spans="1:32" ht="15.75" customHeight="1" x14ac:dyDescent="0.3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</row>
    <row r="629" spans="1:32" ht="15.75" customHeight="1" x14ac:dyDescent="0.3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</row>
    <row r="630" spans="1:32" ht="15.75" customHeight="1" x14ac:dyDescent="0.3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</row>
    <row r="631" spans="1:32" ht="15.75" customHeight="1" x14ac:dyDescent="0.3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</row>
    <row r="632" spans="1:32" ht="15.75" customHeight="1" x14ac:dyDescent="0.3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</row>
    <row r="633" spans="1:32" ht="15.75" customHeight="1" x14ac:dyDescent="0.3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</row>
    <row r="634" spans="1:32" ht="15.75" customHeight="1" x14ac:dyDescent="0.3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</row>
    <row r="635" spans="1:32" ht="15.75" customHeight="1" x14ac:dyDescent="0.3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</row>
    <row r="636" spans="1:32" ht="15.75" customHeight="1" x14ac:dyDescent="0.3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</row>
    <row r="637" spans="1:32" ht="15.75" customHeight="1" x14ac:dyDescent="0.3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</row>
    <row r="638" spans="1:32" ht="15.75" customHeight="1" x14ac:dyDescent="0.3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</row>
    <row r="639" spans="1:32" ht="15.75" customHeight="1" x14ac:dyDescent="0.3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</row>
    <row r="640" spans="1:32" ht="15.75" customHeight="1" x14ac:dyDescent="0.3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</row>
    <row r="641" spans="1:32" ht="15.75" customHeight="1" x14ac:dyDescent="0.3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</row>
    <row r="642" spans="1:32" ht="15.75" customHeight="1" x14ac:dyDescent="0.3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</row>
    <row r="643" spans="1:32" ht="15.75" customHeight="1" x14ac:dyDescent="0.3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</row>
    <row r="644" spans="1:32" ht="15.75" customHeight="1" x14ac:dyDescent="0.3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</row>
    <row r="645" spans="1:32" ht="15.75" customHeight="1" x14ac:dyDescent="0.3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</row>
    <row r="646" spans="1:32" ht="15.75" customHeight="1" x14ac:dyDescent="0.3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</row>
    <row r="647" spans="1:32" ht="15.75" customHeight="1" x14ac:dyDescent="0.3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</row>
    <row r="648" spans="1:32" ht="15.75" customHeight="1" x14ac:dyDescent="0.3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</row>
    <row r="649" spans="1:32" ht="15.75" customHeight="1" x14ac:dyDescent="0.3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</row>
    <row r="650" spans="1:32" ht="15.75" customHeight="1" x14ac:dyDescent="0.3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</row>
    <row r="651" spans="1:32" ht="15.75" customHeight="1" x14ac:dyDescent="0.3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</row>
    <row r="652" spans="1:32" ht="15.75" customHeight="1" x14ac:dyDescent="0.3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</row>
    <row r="653" spans="1:32" ht="15.75" customHeight="1" x14ac:dyDescent="0.3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</row>
    <row r="654" spans="1:32" ht="15.75" customHeight="1" x14ac:dyDescent="0.3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</row>
    <row r="655" spans="1:32" ht="15.75" customHeight="1" x14ac:dyDescent="0.3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</row>
    <row r="656" spans="1:32" ht="15.75" customHeight="1" x14ac:dyDescent="0.3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</row>
    <row r="657" spans="1:32" ht="15.75" customHeight="1" x14ac:dyDescent="0.3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</row>
    <row r="658" spans="1:32" ht="15.75" customHeight="1" x14ac:dyDescent="0.3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</row>
    <row r="659" spans="1:32" ht="15.75" customHeight="1" x14ac:dyDescent="0.3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</row>
    <row r="660" spans="1:32" ht="15.75" customHeight="1" x14ac:dyDescent="0.3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</row>
    <row r="661" spans="1:32" ht="15.75" customHeight="1" x14ac:dyDescent="0.3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</row>
    <row r="662" spans="1:32" ht="15.75" customHeight="1" x14ac:dyDescent="0.3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</row>
    <row r="663" spans="1:32" ht="15.75" customHeight="1" x14ac:dyDescent="0.3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</row>
    <row r="664" spans="1:32" ht="15.75" customHeight="1" x14ac:dyDescent="0.3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</row>
    <row r="665" spans="1:32" ht="15.75" customHeight="1" x14ac:dyDescent="0.3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</row>
    <row r="666" spans="1:32" ht="15.75" customHeight="1" x14ac:dyDescent="0.3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</row>
    <row r="667" spans="1:32" ht="15.75" customHeight="1" x14ac:dyDescent="0.3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</row>
    <row r="668" spans="1:32" ht="15.75" customHeight="1" x14ac:dyDescent="0.3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</row>
    <row r="669" spans="1:32" ht="15.75" customHeight="1" x14ac:dyDescent="0.3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</row>
    <row r="670" spans="1:32" ht="15.75" customHeight="1" x14ac:dyDescent="0.3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</row>
    <row r="671" spans="1:32" ht="15.75" customHeight="1" x14ac:dyDescent="0.3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</row>
    <row r="672" spans="1:32" ht="15.75" customHeight="1" x14ac:dyDescent="0.3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</row>
    <row r="673" spans="1:32" ht="15.75" customHeight="1" x14ac:dyDescent="0.3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</row>
    <row r="674" spans="1:32" ht="15.75" customHeight="1" x14ac:dyDescent="0.3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</row>
    <row r="675" spans="1:32" ht="15.75" customHeight="1" x14ac:dyDescent="0.3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</row>
    <row r="676" spans="1:32" ht="15.75" customHeight="1" x14ac:dyDescent="0.3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</row>
    <row r="677" spans="1:32" ht="15.75" customHeight="1" x14ac:dyDescent="0.3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</row>
    <row r="678" spans="1:32" ht="15.75" customHeight="1" x14ac:dyDescent="0.3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</row>
    <row r="679" spans="1:32" ht="15.75" customHeight="1" x14ac:dyDescent="0.3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</row>
    <row r="680" spans="1:32" ht="15.75" customHeight="1" x14ac:dyDescent="0.3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</row>
    <row r="681" spans="1:32" ht="15.75" customHeight="1" x14ac:dyDescent="0.3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</row>
    <row r="682" spans="1:32" ht="15.75" customHeight="1" x14ac:dyDescent="0.3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</row>
    <row r="683" spans="1:32" ht="15.75" customHeight="1" x14ac:dyDescent="0.3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</row>
    <row r="684" spans="1:32" ht="15.75" customHeight="1" x14ac:dyDescent="0.3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</row>
    <row r="685" spans="1:32" ht="15.75" customHeight="1" x14ac:dyDescent="0.3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</row>
    <row r="686" spans="1:32" ht="15.75" customHeight="1" x14ac:dyDescent="0.3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</row>
    <row r="687" spans="1:32" ht="15.75" customHeight="1" x14ac:dyDescent="0.3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</row>
    <row r="688" spans="1:32" ht="15.75" customHeight="1" x14ac:dyDescent="0.3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</row>
    <row r="689" spans="1:32" ht="15.75" customHeight="1" x14ac:dyDescent="0.3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</row>
    <row r="690" spans="1:32" ht="15.75" customHeight="1" x14ac:dyDescent="0.3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</row>
    <row r="691" spans="1:32" ht="15.75" customHeight="1" x14ac:dyDescent="0.3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</row>
    <row r="692" spans="1:32" ht="15.75" customHeight="1" x14ac:dyDescent="0.3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</row>
    <row r="693" spans="1:32" ht="15.75" customHeight="1" x14ac:dyDescent="0.3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</row>
    <row r="694" spans="1:32" ht="15.75" customHeight="1" x14ac:dyDescent="0.3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</row>
    <row r="695" spans="1:32" ht="15.75" customHeight="1" x14ac:dyDescent="0.3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</row>
    <row r="696" spans="1:32" ht="15.75" customHeight="1" x14ac:dyDescent="0.3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</row>
    <row r="697" spans="1:32" ht="15.75" customHeight="1" x14ac:dyDescent="0.3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</row>
    <row r="698" spans="1:32" ht="15.75" customHeight="1" x14ac:dyDescent="0.3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</row>
    <row r="699" spans="1:32" ht="15.75" customHeight="1" x14ac:dyDescent="0.3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</row>
    <row r="700" spans="1:32" ht="15.75" customHeight="1" x14ac:dyDescent="0.3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</row>
    <row r="701" spans="1:32" ht="15.75" customHeight="1" x14ac:dyDescent="0.3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</row>
    <row r="702" spans="1:32" ht="15.75" customHeight="1" x14ac:dyDescent="0.3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</row>
    <row r="703" spans="1:32" ht="15.75" customHeight="1" x14ac:dyDescent="0.3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</row>
    <row r="704" spans="1:32" ht="15.75" customHeight="1" x14ac:dyDescent="0.3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</row>
    <row r="705" spans="1:32" ht="15.75" customHeight="1" x14ac:dyDescent="0.3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</row>
    <row r="706" spans="1:32" ht="15.75" customHeight="1" x14ac:dyDescent="0.3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</row>
    <row r="707" spans="1:32" ht="15.75" customHeight="1" x14ac:dyDescent="0.3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</row>
    <row r="708" spans="1:32" ht="15.75" customHeight="1" x14ac:dyDescent="0.3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</row>
    <row r="709" spans="1:32" ht="15.75" customHeight="1" x14ac:dyDescent="0.3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</row>
    <row r="710" spans="1:32" ht="15.75" customHeight="1" x14ac:dyDescent="0.3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</row>
    <row r="711" spans="1:32" ht="15.75" customHeight="1" x14ac:dyDescent="0.3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</row>
    <row r="712" spans="1:32" ht="15.75" customHeight="1" x14ac:dyDescent="0.3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</row>
    <row r="713" spans="1:32" ht="15.75" customHeight="1" x14ac:dyDescent="0.3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</row>
    <row r="714" spans="1:32" ht="15.75" customHeight="1" x14ac:dyDescent="0.3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</row>
    <row r="715" spans="1:32" ht="15.75" customHeight="1" x14ac:dyDescent="0.3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</row>
    <row r="716" spans="1:32" ht="15.75" customHeight="1" x14ac:dyDescent="0.3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</row>
    <row r="717" spans="1:32" ht="15.75" customHeight="1" x14ac:dyDescent="0.3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</row>
    <row r="718" spans="1:32" ht="15.75" customHeight="1" x14ac:dyDescent="0.3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</row>
    <row r="719" spans="1:32" ht="15.75" customHeight="1" x14ac:dyDescent="0.3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</row>
    <row r="720" spans="1:32" ht="15.75" customHeight="1" x14ac:dyDescent="0.3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</row>
    <row r="721" spans="1:32" ht="15.75" customHeight="1" x14ac:dyDescent="0.3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</row>
    <row r="722" spans="1:32" ht="15.75" customHeight="1" x14ac:dyDescent="0.3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</row>
    <row r="723" spans="1:32" ht="15.75" customHeight="1" x14ac:dyDescent="0.3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</row>
    <row r="724" spans="1:32" ht="15.75" customHeight="1" x14ac:dyDescent="0.3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</row>
    <row r="725" spans="1:32" ht="15.75" customHeight="1" x14ac:dyDescent="0.3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</row>
    <row r="726" spans="1:32" ht="15.75" customHeight="1" x14ac:dyDescent="0.3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</row>
    <row r="727" spans="1:32" ht="15.75" customHeight="1" x14ac:dyDescent="0.3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</row>
    <row r="728" spans="1:32" ht="15.75" customHeight="1" x14ac:dyDescent="0.3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</row>
    <row r="729" spans="1:32" ht="15.75" customHeight="1" x14ac:dyDescent="0.3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</row>
    <row r="730" spans="1:32" ht="15.75" customHeight="1" x14ac:dyDescent="0.3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</row>
    <row r="731" spans="1:32" ht="15.75" customHeight="1" x14ac:dyDescent="0.3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</row>
    <row r="732" spans="1:32" ht="15.75" customHeight="1" x14ac:dyDescent="0.3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</row>
    <row r="733" spans="1:32" ht="15.75" customHeight="1" x14ac:dyDescent="0.3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</row>
    <row r="734" spans="1:32" ht="15.75" customHeight="1" x14ac:dyDescent="0.3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</row>
    <row r="735" spans="1:32" ht="15.75" customHeight="1" x14ac:dyDescent="0.3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</row>
    <row r="736" spans="1:32" ht="15.75" customHeight="1" x14ac:dyDescent="0.3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</row>
    <row r="737" spans="1:32" ht="15.75" customHeight="1" x14ac:dyDescent="0.3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</row>
    <row r="738" spans="1:32" ht="15.75" customHeight="1" x14ac:dyDescent="0.3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</row>
    <row r="739" spans="1:32" ht="15.75" customHeight="1" x14ac:dyDescent="0.3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</row>
    <row r="740" spans="1:32" ht="15.75" customHeight="1" x14ac:dyDescent="0.3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</row>
    <row r="741" spans="1:32" ht="15.75" customHeight="1" x14ac:dyDescent="0.3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</row>
    <row r="742" spans="1:32" ht="15.75" customHeight="1" x14ac:dyDescent="0.3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</row>
    <row r="743" spans="1:32" ht="15.75" customHeight="1" x14ac:dyDescent="0.3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</row>
    <row r="744" spans="1:32" ht="15.75" customHeight="1" x14ac:dyDescent="0.3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</row>
    <row r="745" spans="1:32" ht="15.75" customHeight="1" x14ac:dyDescent="0.3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</row>
    <row r="746" spans="1:32" ht="15.75" customHeight="1" x14ac:dyDescent="0.3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</row>
    <row r="747" spans="1:32" ht="15.75" customHeight="1" x14ac:dyDescent="0.3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</row>
    <row r="748" spans="1:32" ht="15.75" customHeight="1" x14ac:dyDescent="0.3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</row>
    <row r="749" spans="1:32" ht="15.75" customHeight="1" x14ac:dyDescent="0.3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</row>
    <row r="750" spans="1:32" ht="15.75" customHeight="1" x14ac:dyDescent="0.3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</row>
    <row r="751" spans="1:32" ht="15.75" customHeight="1" x14ac:dyDescent="0.3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</row>
    <row r="752" spans="1:32" ht="15.75" customHeight="1" x14ac:dyDescent="0.3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</row>
    <row r="753" spans="1:32" ht="15.75" customHeight="1" x14ac:dyDescent="0.3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</row>
    <row r="754" spans="1:32" ht="15.75" customHeight="1" x14ac:dyDescent="0.3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</row>
    <row r="755" spans="1:32" ht="15.75" customHeight="1" x14ac:dyDescent="0.3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</row>
    <row r="756" spans="1:32" ht="15.75" customHeight="1" x14ac:dyDescent="0.3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</row>
    <row r="757" spans="1:32" ht="15.75" customHeight="1" x14ac:dyDescent="0.3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</row>
    <row r="758" spans="1:32" ht="15.75" customHeight="1" x14ac:dyDescent="0.3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</row>
    <row r="759" spans="1:32" ht="15.75" customHeight="1" x14ac:dyDescent="0.3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</row>
    <row r="760" spans="1:32" ht="15.75" customHeight="1" x14ac:dyDescent="0.3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</row>
    <row r="761" spans="1:32" ht="15.75" customHeight="1" x14ac:dyDescent="0.3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</row>
    <row r="762" spans="1:32" ht="15.75" customHeight="1" x14ac:dyDescent="0.3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</row>
    <row r="763" spans="1:32" ht="15.75" customHeight="1" x14ac:dyDescent="0.3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</row>
    <row r="764" spans="1:32" ht="15.75" customHeight="1" x14ac:dyDescent="0.3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</row>
    <row r="765" spans="1:32" ht="15.75" customHeight="1" x14ac:dyDescent="0.3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</row>
    <row r="766" spans="1:32" ht="15.75" customHeight="1" x14ac:dyDescent="0.3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</row>
    <row r="767" spans="1:32" ht="15.75" customHeight="1" x14ac:dyDescent="0.3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</row>
    <row r="768" spans="1:32" ht="15.75" customHeight="1" x14ac:dyDescent="0.3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</row>
    <row r="769" spans="1:32" ht="15.75" customHeight="1" x14ac:dyDescent="0.3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</row>
    <row r="770" spans="1:32" ht="15.75" customHeight="1" x14ac:dyDescent="0.3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</row>
    <row r="771" spans="1:32" ht="15.75" customHeight="1" x14ac:dyDescent="0.3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</row>
    <row r="772" spans="1:32" ht="15.75" customHeight="1" x14ac:dyDescent="0.3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</row>
    <row r="773" spans="1:32" ht="15.75" customHeight="1" x14ac:dyDescent="0.3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</row>
    <row r="774" spans="1:32" ht="15.75" customHeight="1" x14ac:dyDescent="0.3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</row>
    <row r="775" spans="1:32" ht="15.75" customHeight="1" x14ac:dyDescent="0.3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</row>
    <row r="776" spans="1:32" ht="15.75" customHeight="1" x14ac:dyDescent="0.3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</row>
    <row r="777" spans="1:32" ht="15.75" customHeight="1" x14ac:dyDescent="0.3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</row>
    <row r="778" spans="1:32" ht="15.75" customHeight="1" x14ac:dyDescent="0.3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</row>
    <row r="779" spans="1:32" ht="15.75" customHeight="1" x14ac:dyDescent="0.3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</row>
    <row r="780" spans="1:32" ht="15.75" customHeight="1" x14ac:dyDescent="0.3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</row>
    <row r="781" spans="1:32" ht="15.75" customHeight="1" x14ac:dyDescent="0.3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</row>
    <row r="782" spans="1:32" ht="15.75" customHeight="1" x14ac:dyDescent="0.3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</row>
    <row r="783" spans="1:32" ht="15.75" customHeight="1" x14ac:dyDescent="0.3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</row>
    <row r="784" spans="1:32" ht="15.75" customHeight="1" x14ac:dyDescent="0.3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</row>
    <row r="785" spans="1:32" ht="15.75" customHeight="1" x14ac:dyDescent="0.3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</row>
    <row r="786" spans="1:32" ht="15.75" customHeight="1" x14ac:dyDescent="0.3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</row>
    <row r="787" spans="1:32" ht="15.75" customHeight="1" x14ac:dyDescent="0.3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</row>
    <row r="788" spans="1:32" ht="15.75" customHeight="1" x14ac:dyDescent="0.3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</row>
    <row r="789" spans="1:32" ht="15.75" customHeight="1" x14ac:dyDescent="0.3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</row>
    <row r="790" spans="1:32" ht="15.75" customHeight="1" x14ac:dyDescent="0.3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</row>
    <row r="791" spans="1:32" ht="15.75" customHeight="1" x14ac:dyDescent="0.3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</row>
    <row r="792" spans="1:32" ht="15.75" customHeight="1" x14ac:dyDescent="0.3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</row>
    <row r="793" spans="1:32" ht="15.75" customHeight="1" x14ac:dyDescent="0.3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</row>
    <row r="794" spans="1:32" ht="15.75" customHeight="1" x14ac:dyDescent="0.3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</row>
    <row r="795" spans="1:32" ht="15.75" customHeight="1" x14ac:dyDescent="0.3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</row>
    <row r="796" spans="1:32" ht="15.75" customHeight="1" x14ac:dyDescent="0.3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</row>
    <row r="797" spans="1:32" ht="15.75" customHeight="1" x14ac:dyDescent="0.3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</row>
    <row r="798" spans="1:32" ht="15.75" customHeight="1" x14ac:dyDescent="0.3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</row>
    <row r="799" spans="1:32" ht="15.75" customHeight="1" x14ac:dyDescent="0.3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</row>
    <row r="800" spans="1:32" ht="15.75" customHeight="1" x14ac:dyDescent="0.3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</row>
    <row r="801" spans="1:32" ht="15.75" customHeight="1" x14ac:dyDescent="0.3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</row>
    <row r="802" spans="1:32" ht="15.75" customHeight="1" x14ac:dyDescent="0.3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</row>
    <row r="803" spans="1:32" ht="15.75" customHeight="1" x14ac:dyDescent="0.3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</row>
    <row r="804" spans="1:32" ht="15.75" customHeight="1" x14ac:dyDescent="0.3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</row>
    <row r="805" spans="1:32" ht="15.75" customHeight="1" x14ac:dyDescent="0.3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</row>
    <row r="806" spans="1:32" ht="15.75" customHeight="1" x14ac:dyDescent="0.3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</row>
    <row r="807" spans="1:32" ht="15.75" customHeight="1" x14ac:dyDescent="0.3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</row>
    <row r="808" spans="1:32" ht="15.75" customHeight="1" x14ac:dyDescent="0.3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</row>
    <row r="809" spans="1:32" ht="15.75" customHeight="1" x14ac:dyDescent="0.3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</row>
    <row r="810" spans="1:32" ht="15.75" customHeight="1" x14ac:dyDescent="0.3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</row>
    <row r="811" spans="1:32" ht="15.75" customHeight="1" x14ac:dyDescent="0.3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</row>
    <row r="812" spans="1:32" ht="15.75" customHeight="1" x14ac:dyDescent="0.3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</row>
    <row r="813" spans="1:32" ht="15.75" customHeight="1" x14ac:dyDescent="0.3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</row>
    <row r="814" spans="1:32" ht="15.75" customHeight="1" x14ac:dyDescent="0.3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</row>
    <row r="815" spans="1:32" ht="15.75" customHeight="1" x14ac:dyDescent="0.3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</row>
    <row r="816" spans="1:32" ht="15.75" customHeight="1" x14ac:dyDescent="0.3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</row>
    <row r="817" spans="1:32" ht="15.75" customHeight="1" x14ac:dyDescent="0.3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</row>
    <row r="818" spans="1:32" ht="15.75" customHeight="1" x14ac:dyDescent="0.3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</row>
    <row r="819" spans="1:32" ht="15.75" customHeight="1" x14ac:dyDescent="0.3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</row>
    <row r="820" spans="1:32" ht="15.75" customHeight="1" x14ac:dyDescent="0.3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</row>
    <row r="821" spans="1:32" ht="15.75" customHeight="1" x14ac:dyDescent="0.3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</row>
    <row r="822" spans="1:32" ht="15.75" customHeight="1" x14ac:dyDescent="0.3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</row>
    <row r="823" spans="1:32" ht="15.75" customHeight="1" x14ac:dyDescent="0.3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</row>
    <row r="824" spans="1:32" ht="15.75" customHeight="1" x14ac:dyDescent="0.3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</row>
    <row r="825" spans="1:32" ht="15.75" customHeight="1" x14ac:dyDescent="0.3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</row>
    <row r="826" spans="1:32" ht="15.75" customHeight="1" x14ac:dyDescent="0.3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</row>
    <row r="827" spans="1:32" ht="15.75" customHeight="1" x14ac:dyDescent="0.3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</row>
    <row r="828" spans="1:32" ht="15.75" customHeight="1" x14ac:dyDescent="0.3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</row>
    <row r="829" spans="1:32" ht="15.75" customHeight="1" x14ac:dyDescent="0.3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</row>
    <row r="830" spans="1:32" ht="15.75" customHeight="1" x14ac:dyDescent="0.3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</row>
    <row r="831" spans="1:32" ht="15.75" customHeight="1" x14ac:dyDescent="0.3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</row>
    <row r="832" spans="1:32" ht="15.75" customHeight="1" x14ac:dyDescent="0.3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</row>
    <row r="833" spans="1:32" ht="15.75" customHeight="1" x14ac:dyDescent="0.3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</row>
    <row r="834" spans="1:32" ht="15.75" customHeight="1" x14ac:dyDescent="0.3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</row>
    <row r="835" spans="1:32" ht="15.75" customHeight="1" x14ac:dyDescent="0.3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</row>
    <row r="836" spans="1:32" ht="15.75" customHeight="1" x14ac:dyDescent="0.3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</row>
    <row r="837" spans="1:32" ht="15.75" customHeight="1" x14ac:dyDescent="0.3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</row>
    <row r="838" spans="1:32" ht="15.75" customHeight="1" x14ac:dyDescent="0.3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</row>
    <row r="839" spans="1:32" ht="15.75" customHeight="1" x14ac:dyDescent="0.3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</row>
    <row r="840" spans="1:32" ht="15.75" customHeight="1" x14ac:dyDescent="0.3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</row>
    <row r="841" spans="1:32" ht="15.75" customHeight="1" x14ac:dyDescent="0.3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</row>
    <row r="842" spans="1:32" ht="15.75" customHeight="1" x14ac:dyDescent="0.3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</row>
    <row r="843" spans="1:32" ht="15.75" customHeight="1" x14ac:dyDescent="0.3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</row>
    <row r="844" spans="1:32" ht="15.75" customHeight="1" x14ac:dyDescent="0.3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</row>
    <row r="845" spans="1:32" ht="15.75" customHeight="1" x14ac:dyDescent="0.3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</row>
    <row r="846" spans="1:32" ht="15.75" customHeight="1" x14ac:dyDescent="0.3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</row>
    <row r="847" spans="1:32" ht="15.75" customHeight="1" x14ac:dyDescent="0.3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</row>
    <row r="848" spans="1:32" ht="15.75" customHeight="1" x14ac:dyDescent="0.3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</row>
    <row r="849" spans="1:32" ht="15.75" customHeight="1" x14ac:dyDescent="0.3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</row>
    <row r="850" spans="1:32" ht="15.75" customHeight="1" x14ac:dyDescent="0.3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</row>
    <row r="851" spans="1:32" ht="15.75" customHeight="1" x14ac:dyDescent="0.3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</row>
    <row r="852" spans="1:32" ht="15.75" customHeight="1" x14ac:dyDescent="0.3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</row>
    <row r="853" spans="1:32" ht="15.75" customHeight="1" x14ac:dyDescent="0.3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</row>
    <row r="854" spans="1:32" ht="15.75" customHeight="1" x14ac:dyDescent="0.3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</row>
    <row r="855" spans="1:32" ht="15.75" customHeight="1" x14ac:dyDescent="0.3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</row>
    <row r="856" spans="1:32" ht="15.75" customHeight="1" x14ac:dyDescent="0.3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</row>
    <row r="857" spans="1:32" ht="15.75" customHeight="1" x14ac:dyDescent="0.3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</row>
    <row r="858" spans="1:32" ht="15.75" customHeight="1" x14ac:dyDescent="0.3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</row>
    <row r="859" spans="1:32" ht="15.75" customHeight="1" x14ac:dyDescent="0.3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</row>
    <row r="860" spans="1:32" ht="15.75" customHeight="1" x14ac:dyDescent="0.3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</row>
    <row r="861" spans="1:32" ht="15.75" customHeight="1" x14ac:dyDescent="0.3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</row>
    <row r="862" spans="1:32" ht="15.75" customHeight="1" x14ac:dyDescent="0.3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</row>
    <row r="863" spans="1:32" ht="15.75" customHeight="1" x14ac:dyDescent="0.3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</row>
    <row r="864" spans="1:32" ht="15.75" customHeight="1" x14ac:dyDescent="0.3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</row>
    <row r="865" spans="1:32" ht="15.75" customHeight="1" x14ac:dyDescent="0.3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</row>
    <row r="866" spans="1:32" ht="15.75" customHeight="1" x14ac:dyDescent="0.3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</row>
    <row r="867" spans="1:32" ht="15.75" customHeight="1" x14ac:dyDescent="0.3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</row>
    <row r="868" spans="1:32" ht="15.75" customHeight="1" x14ac:dyDescent="0.3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</row>
    <row r="869" spans="1:32" ht="15.75" customHeight="1" x14ac:dyDescent="0.3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</row>
    <row r="870" spans="1:32" ht="15.75" customHeight="1" x14ac:dyDescent="0.3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</row>
  </sheetData>
  <mergeCells count="1">
    <mergeCell ref="L13:M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C870"/>
  <sheetViews>
    <sheetView tabSelected="1" workbookViewId="0">
      <selection activeCell="H12" sqref="H12"/>
    </sheetView>
  </sheetViews>
  <sheetFormatPr baseColWidth="10" defaultColWidth="12.5703125" defaultRowHeight="15" customHeight="1" x14ac:dyDescent="0.2"/>
  <cols>
    <col min="1" max="1" width="7.140625" customWidth="1"/>
    <col min="2" max="2" width="17" customWidth="1"/>
    <col min="4" max="6" width="18.42578125" customWidth="1"/>
    <col min="7" max="7" width="18.140625" customWidth="1"/>
    <col min="8" max="8" width="13.7109375" customWidth="1"/>
    <col min="9" max="9" width="18.7109375" customWidth="1"/>
  </cols>
  <sheetData>
    <row r="1" spans="1:29" ht="99.75" customHeight="1" x14ac:dyDescent="0.3">
      <c r="A1" s="1" t="s">
        <v>0</v>
      </c>
      <c r="B1" s="1" t="s">
        <v>1</v>
      </c>
      <c r="C1" s="1" t="s">
        <v>2</v>
      </c>
      <c r="D1" s="2" t="s">
        <v>47</v>
      </c>
      <c r="E1" s="2" t="s">
        <v>5</v>
      </c>
      <c r="F1" s="2" t="s">
        <v>8</v>
      </c>
      <c r="G1" s="3" t="s">
        <v>9</v>
      </c>
      <c r="H1" s="3" t="s">
        <v>10</v>
      </c>
      <c r="I1" s="4" t="s">
        <v>11</v>
      </c>
      <c r="J1" s="4" t="s">
        <v>12</v>
      </c>
      <c r="K1" s="5" t="s">
        <v>13</v>
      </c>
      <c r="L1" s="5" t="s">
        <v>14</v>
      </c>
      <c r="M1" s="6" t="s">
        <v>15</v>
      </c>
      <c r="N1" s="6" t="s">
        <v>16</v>
      </c>
      <c r="O1" s="7" t="s">
        <v>17</v>
      </c>
      <c r="P1" s="8" t="s">
        <v>18</v>
      </c>
      <c r="Q1" s="8" t="s">
        <v>19</v>
      </c>
      <c r="R1" s="8" t="s">
        <v>20</v>
      </c>
      <c r="S1" s="9" t="s">
        <v>18</v>
      </c>
      <c r="T1" s="9" t="s">
        <v>19</v>
      </c>
      <c r="U1" s="9" t="s">
        <v>20</v>
      </c>
      <c r="V1" s="10" t="s">
        <v>18</v>
      </c>
      <c r="W1" s="10" t="s">
        <v>19</v>
      </c>
      <c r="X1" s="10" t="s">
        <v>20</v>
      </c>
      <c r="Y1" s="11" t="s">
        <v>18</v>
      </c>
      <c r="Z1" s="11" t="s">
        <v>19</v>
      </c>
      <c r="AA1" s="11" t="s">
        <v>20</v>
      </c>
      <c r="AB1" s="11" t="s">
        <v>21</v>
      </c>
      <c r="AC1" s="11" t="s">
        <v>22</v>
      </c>
    </row>
    <row r="2" spans="1:29" ht="15.75" customHeight="1" x14ac:dyDescent="0.3">
      <c r="A2" s="12" t="s">
        <v>23</v>
      </c>
      <c r="B2" s="13" t="s">
        <v>24</v>
      </c>
      <c r="C2" s="14">
        <v>7</v>
      </c>
      <c r="D2" s="15">
        <f t="shared" ref="D2:E2" si="0">D17</f>
        <v>12206782.850682031</v>
      </c>
      <c r="E2" s="15">
        <f t="shared" si="0"/>
        <v>7684789.0382309845</v>
      </c>
      <c r="F2" s="15">
        <v>12035660</v>
      </c>
      <c r="G2" s="17">
        <f>ROUND((AVERAGE(D2:F2)),0)</f>
        <v>10642411</v>
      </c>
      <c r="H2" s="17">
        <f>ROUND(C2*G2,0)</f>
        <v>74496877</v>
      </c>
      <c r="I2" s="18">
        <f>ROUND(GEOMEAN(D2:F2),0)</f>
        <v>10412804</v>
      </c>
      <c r="J2" s="18">
        <f>+I2*C2</f>
        <v>72889628</v>
      </c>
      <c r="K2" s="19">
        <f>ROUND(HARMEAN(D2:F2),0)</f>
        <v>10164830</v>
      </c>
      <c r="L2" s="19">
        <f>+K2*C2</f>
        <v>71153810</v>
      </c>
      <c r="M2" s="20">
        <f>ROUND(MEDIAN(D2:F2),0)</f>
        <v>12035660</v>
      </c>
      <c r="N2" s="21">
        <f>+M2*C2</f>
        <v>84249620</v>
      </c>
      <c r="O2" s="22">
        <f>ROUND(STDEVA(D2:F2),0)</f>
        <v>2562804</v>
      </c>
      <c r="P2" s="23">
        <f>(O2/G2*100)</f>
        <v>24.081047048455467</v>
      </c>
      <c r="Q2" s="23">
        <f>100-P2</f>
        <v>75.918952951544526</v>
      </c>
      <c r="R2" s="59" t="str">
        <f>IF(Q2&gt;=75,"ALTO","BAJO")</f>
        <v>ALTO</v>
      </c>
      <c r="S2" s="23">
        <f>(O2/I2*100)</f>
        <v>24.612044940056492</v>
      </c>
      <c r="T2" s="23">
        <f>100-S2</f>
        <v>75.387955059943508</v>
      </c>
      <c r="U2" s="60" t="str">
        <f>IF(T2&gt;=75,"ALTO","BAJO")</f>
        <v>ALTO</v>
      </c>
      <c r="V2" s="23">
        <f>(O2/K2*100)</f>
        <v>25.212462972819022</v>
      </c>
      <c r="W2" s="23">
        <f>100-V2</f>
        <v>74.787537027180974</v>
      </c>
      <c r="X2" s="24" t="str">
        <f>IF(W2&gt;=75,"ALTO","BAJO")</f>
        <v>BAJO</v>
      </c>
      <c r="Y2" s="23">
        <f>(O2/M2*100)</f>
        <v>21.293423044519368</v>
      </c>
      <c r="Z2" s="23">
        <f>100-Y2</f>
        <v>78.706576955480628</v>
      </c>
      <c r="AA2" s="61" t="str">
        <f>IF(Z2&gt;=75,"ALTO","BAJO")</f>
        <v>ALTO</v>
      </c>
      <c r="AB2" s="26">
        <f>G2-O2</f>
        <v>8079607</v>
      </c>
      <c r="AC2" s="26">
        <f>G2+O2</f>
        <v>13205215</v>
      </c>
    </row>
    <row r="3" spans="1:29" ht="15.75" customHeigh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29" ht="15.75" customHeight="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29" ht="15.75" customHeight="1" x14ac:dyDescent="0.3">
      <c r="A5" s="27"/>
      <c r="B5" s="27"/>
      <c r="D5" s="27"/>
      <c r="E5" s="27"/>
      <c r="F5" s="27"/>
      <c r="G5" s="28" t="s">
        <v>25</v>
      </c>
      <c r="H5" s="15">
        <v>1750905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29" ht="15.75" customHeight="1" x14ac:dyDescent="0.3">
      <c r="A6" s="27"/>
      <c r="B6" s="27"/>
      <c r="D6" s="27"/>
      <c r="E6" s="27"/>
      <c r="F6" s="27"/>
      <c r="G6" s="28" t="s">
        <v>26</v>
      </c>
      <c r="H6" s="68">
        <f>J2/H5</f>
        <v>41.629687504461977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 ht="15.75" customHeight="1" x14ac:dyDescent="0.3">
      <c r="A7" s="27"/>
      <c r="B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29" ht="15.75" customHeight="1" x14ac:dyDescent="0.3">
      <c r="A8" s="27"/>
      <c r="B8" s="27"/>
      <c r="D8" s="29">
        <v>45237</v>
      </c>
      <c r="E8" s="29">
        <v>45772</v>
      </c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29" ht="15.75" customHeight="1" x14ac:dyDescent="0.3">
      <c r="A9" s="27"/>
      <c r="B9" s="27"/>
      <c r="D9" s="31">
        <v>10745700</v>
      </c>
      <c r="E9" s="31">
        <f>6226000*(1+19%)</f>
        <v>7408940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29" ht="15.75" customHeight="1" x14ac:dyDescent="0.3">
      <c r="A10" s="27"/>
      <c r="B10" s="27"/>
      <c r="D10" s="33" t="s">
        <v>27</v>
      </c>
      <c r="E10" s="33" t="s">
        <v>29</v>
      </c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ht="32.25" customHeight="1" x14ac:dyDescent="0.3">
      <c r="A11" s="27"/>
      <c r="B11" s="27"/>
      <c r="D11" s="33">
        <v>137.09</v>
      </c>
      <c r="E11" s="33">
        <v>150.13999999999999</v>
      </c>
      <c r="F11" s="27"/>
      <c r="G11" s="62"/>
      <c r="H11" s="62"/>
      <c r="I11" s="63" t="s">
        <v>50</v>
      </c>
      <c r="J11" s="63" t="s">
        <v>2</v>
      </c>
      <c r="K11" s="63" t="s">
        <v>51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ht="15.75" customHeight="1" x14ac:dyDescent="0.3">
      <c r="A12" s="27"/>
      <c r="B12" s="27"/>
      <c r="D12" s="33" t="s">
        <v>48</v>
      </c>
      <c r="E12" s="33" t="s">
        <v>49</v>
      </c>
      <c r="F12" s="27"/>
      <c r="G12" s="62"/>
      <c r="H12" s="62"/>
      <c r="I12" s="64">
        <v>10412804</v>
      </c>
      <c r="J12" s="65">
        <v>7</v>
      </c>
      <c r="K12" s="64">
        <f>J12*I12</f>
        <v>72889628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</row>
    <row r="13" spans="1:29" ht="15.75" customHeight="1" x14ac:dyDescent="0.3">
      <c r="A13" s="27"/>
      <c r="B13" s="27"/>
      <c r="C13" s="27"/>
      <c r="D13" s="36">
        <v>155.72999999999999</v>
      </c>
      <c r="E13" s="36">
        <v>155.72999999999999</v>
      </c>
      <c r="F13" s="27"/>
      <c r="G13" s="62"/>
      <c r="H13" s="66"/>
      <c r="I13" s="69" t="s">
        <v>52</v>
      </c>
      <c r="J13" s="70"/>
      <c r="K13" s="64">
        <f>K12</f>
        <v>72889628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29" ht="15.75" customHeight="1" x14ac:dyDescent="0.3">
      <c r="A14" s="27"/>
      <c r="B14" s="27"/>
      <c r="C14" s="27"/>
      <c r="D14" s="33" t="s">
        <v>32</v>
      </c>
      <c r="E14" s="33" t="s">
        <v>32</v>
      </c>
      <c r="F14" s="27"/>
      <c r="K14" s="6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</row>
    <row r="15" spans="1:29" ht="15.75" customHeight="1" x14ac:dyDescent="0.3">
      <c r="A15" s="27"/>
      <c r="B15" s="27"/>
      <c r="C15" s="27"/>
      <c r="D15" s="33">
        <f t="shared" ref="D15:E15" si="1">D13/D11</f>
        <v>1.1359690714129402</v>
      </c>
      <c r="E15" s="33">
        <f t="shared" si="1"/>
        <v>1.037231916877581</v>
      </c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29" ht="15.75" customHeight="1" x14ac:dyDescent="0.3">
      <c r="A16" s="27"/>
      <c r="B16" s="27"/>
      <c r="C16" s="27"/>
      <c r="D16" s="33" t="s">
        <v>33</v>
      </c>
      <c r="E16" s="33" t="s">
        <v>33</v>
      </c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1:29" ht="15.75" customHeight="1" x14ac:dyDescent="0.3">
      <c r="A17" s="27"/>
      <c r="B17" s="27"/>
      <c r="C17" s="27"/>
      <c r="D17" s="31">
        <f t="shared" ref="D17:E17" si="2">D9*D15</f>
        <v>12206782.850682031</v>
      </c>
      <c r="E17" s="31">
        <f t="shared" si="2"/>
        <v>7684789.0382309845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ht="15.75" customHeight="1" x14ac:dyDescent="0.3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1:29" ht="15.75" customHeight="1" x14ac:dyDescent="0.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1:29" ht="15.75" customHeight="1" x14ac:dyDescent="0.3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1:29" ht="15.75" customHeight="1" x14ac:dyDescent="0.3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</row>
    <row r="22" spans="1:29" ht="15.75" customHeight="1" x14ac:dyDescent="0.3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</row>
    <row r="23" spans="1:29" ht="15.75" customHeight="1" x14ac:dyDescent="0.3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</row>
    <row r="24" spans="1:29" ht="15.75" customHeight="1" x14ac:dyDescent="0.3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</row>
    <row r="25" spans="1:29" ht="15.75" customHeight="1" x14ac:dyDescent="0.3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</row>
    <row r="26" spans="1:29" ht="15.75" customHeight="1" x14ac:dyDescent="0.3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</row>
    <row r="27" spans="1:29" ht="15.75" customHeight="1" x14ac:dyDescent="0.3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</row>
    <row r="28" spans="1:29" ht="15.75" customHeight="1" x14ac:dyDescent="0.3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</row>
    <row r="29" spans="1:29" ht="15.75" customHeight="1" x14ac:dyDescent="0.3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</row>
    <row r="30" spans="1:29" ht="15.75" customHeight="1" x14ac:dyDescent="0.3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</row>
    <row r="31" spans="1:29" ht="15.75" customHeight="1" x14ac:dyDescent="0.3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</row>
    <row r="32" spans="1:29" ht="15.75" customHeight="1" x14ac:dyDescent="0.3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</row>
    <row r="33" spans="1:29" ht="15.75" customHeight="1" x14ac:dyDescent="0.3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</row>
    <row r="34" spans="1:29" ht="15.75" customHeight="1" x14ac:dyDescent="0.3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1:29" ht="15.75" customHeight="1" x14ac:dyDescent="0.3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1:29" ht="15.75" customHeight="1" x14ac:dyDescent="0.3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1:29" ht="15.75" customHeight="1" x14ac:dyDescent="0.3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1:29" ht="15.75" customHeight="1" x14ac:dyDescent="0.3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1:29" ht="15.75" customHeight="1" x14ac:dyDescent="0.3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1:29" ht="15.75" customHeight="1" x14ac:dyDescent="0.3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1:29" ht="15.75" customHeight="1" x14ac:dyDescent="0.3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1:29" ht="15.75" customHeight="1" x14ac:dyDescent="0.3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1:29" ht="15.75" customHeight="1" x14ac:dyDescent="0.3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1:29" ht="15.75" customHeight="1" x14ac:dyDescent="0.3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1:29" ht="15.75" customHeight="1" x14ac:dyDescent="0.3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1:29" ht="15.75" customHeight="1" x14ac:dyDescent="0.3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1:29" ht="15.75" customHeight="1" x14ac:dyDescent="0.3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1:29" ht="15.75" customHeight="1" x14ac:dyDescent="0.3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1:29" ht="15.75" customHeight="1" x14ac:dyDescent="0.3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1:29" ht="15.75" customHeight="1" x14ac:dyDescent="0.3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1:29" ht="15.75" customHeight="1" x14ac:dyDescent="0.3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1:29" ht="15.75" customHeight="1" x14ac:dyDescent="0.3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1:29" ht="15.75" customHeight="1" x14ac:dyDescent="0.3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1:29" ht="15.75" customHeight="1" x14ac:dyDescent="0.3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15.75" customHeight="1" x14ac:dyDescent="0.3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1:29" ht="15.75" customHeight="1" x14ac:dyDescent="0.3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1:29" ht="15.75" customHeight="1" x14ac:dyDescent="0.3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1:29" ht="15.75" customHeight="1" x14ac:dyDescent="0.3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1:29" ht="15.75" customHeight="1" x14ac:dyDescent="0.3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1:29" ht="15.75" customHeight="1" x14ac:dyDescent="0.3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1:29" ht="15.75" customHeight="1" x14ac:dyDescent="0.3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1:29" ht="15.75" customHeight="1" x14ac:dyDescent="0.3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1:29" ht="15.75" customHeight="1" x14ac:dyDescent="0.3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1:29" ht="15.75" customHeight="1" x14ac:dyDescent="0.3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  <row r="65" spans="1:29" ht="15.75" customHeight="1" x14ac:dyDescent="0.3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</row>
    <row r="66" spans="1:29" ht="15.75" customHeight="1" x14ac:dyDescent="0.3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</row>
    <row r="67" spans="1:29" ht="15.75" customHeight="1" x14ac:dyDescent="0.3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</row>
    <row r="68" spans="1:29" ht="15.75" customHeight="1" x14ac:dyDescent="0.3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</row>
    <row r="69" spans="1:29" ht="15.75" customHeight="1" x14ac:dyDescent="0.3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</row>
    <row r="70" spans="1:29" ht="15.75" customHeight="1" x14ac:dyDescent="0.3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</row>
    <row r="71" spans="1:29" ht="15.75" customHeight="1" x14ac:dyDescent="0.3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</row>
    <row r="72" spans="1:29" ht="15.75" customHeight="1" x14ac:dyDescent="0.3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</row>
    <row r="73" spans="1:29" ht="15.75" customHeight="1" x14ac:dyDescent="0.3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</row>
    <row r="74" spans="1:29" ht="15.75" customHeight="1" x14ac:dyDescent="0.3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</row>
    <row r="75" spans="1:29" ht="15.75" customHeight="1" x14ac:dyDescent="0.3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</row>
    <row r="76" spans="1:29" ht="15.75" customHeight="1" x14ac:dyDescent="0.3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ht="15.75" customHeight="1" x14ac:dyDescent="0.3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</row>
    <row r="78" spans="1:29" ht="15.75" customHeight="1" x14ac:dyDescent="0.3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</row>
    <row r="79" spans="1:29" ht="15.75" customHeight="1" x14ac:dyDescent="0.3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</row>
    <row r="80" spans="1:29" ht="15.75" customHeight="1" x14ac:dyDescent="0.3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</row>
    <row r="81" spans="1:29" ht="15.75" customHeight="1" x14ac:dyDescent="0.3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</row>
    <row r="82" spans="1:29" ht="15.75" customHeight="1" x14ac:dyDescent="0.3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</row>
    <row r="83" spans="1:29" ht="15.75" customHeight="1" x14ac:dyDescent="0.3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</row>
    <row r="84" spans="1:29" ht="15.75" customHeight="1" x14ac:dyDescent="0.3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</row>
    <row r="85" spans="1:29" ht="15.75" customHeight="1" x14ac:dyDescent="0.3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</row>
    <row r="86" spans="1:29" ht="15.75" customHeight="1" x14ac:dyDescent="0.3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</row>
    <row r="87" spans="1:29" ht="15.75" customHeight="1" x14ac:dyDescent="0.3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</row>
    <row r="88" spans="1:29" ht="15.75" customHeight="1" x14ac:dyDescent="0.3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</row>
    <row r="89" spans="1:29" ht="15.75" customHeight="1" x14ac:dyDescent="0.3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</row>
    <row r="90" spans="1:29" ht="15.75" customHeight="1" x14ac:dyDescent="0.3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</row>
    <row r="91" spans="1:29" ht="15.75" customHeight="1" x14ac:dyDescent="0.3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</row>
    <row r="92" spans="1:29" ht="15.75" customHeight="1" x14ac:dyDescent="0.3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</row>
    <row r="93" spans="1:29" ht="15.75" customHeight="1" x14ac:dyDescent="0.3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</row>
    <row r="94" spans="1:29" ht="15.75" customHeight="1" x14ac:dyDescent="0.3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</row>
    <row r="95" spans="1:29" ht="15.75" customHeight="1" x14ac:dyDescent="0.3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</row>
    <row r="96" spans="1:29" ht="15.75" customHeight="1" x14ac:dyDescent="0.3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</row>
    <row r="97" spans="1:29" ht="15.75" customHeight="1" x14ac:dyDescent="0.3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</row>
    <row r="98" spans="1:29" ht="15.75" customHeight="1" x14ac:dyDescent="0.3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</row>
    <row r="99" spans="1:29" ht="15.75" customHeight="1" x14ac:dyDescent="0.3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</row>
    <row r="100" spans="1:29" ht="15.75" customHeight="1" x14ac:dyDescent="0.3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</row>
    <row r="101" spans="1:29" ht="15.75" customHeight="1" x14ac:dyDescent="0.3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</row>
    <row r="102" spans="1:29" ht="15.75" customHeight="1" x14ac:dyDescent="0.3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</row>
    <row r="103" spans="1:29" ht="15.75" customHeight="1" x14ac:dyDescent="0.3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</row>
    <row r="104" spans="1:29" ht="15.75" customHeight="1" x14ac:dyDescent="0.3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</row>
    <row r="105" spans="1:29" ht="15.75" customHeight="1" x14ac:dyDescent="0.3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</row>
    <row r="106" spans="1:29" ht="15.75" customHeight="1" x14ac:dyDescent="0.3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</row>
    <row r="107" spans="1:29" ht="15.75" customHeight="1" x14ac:dyDescent="0.3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</row>
    <row r="108" spans="1:29" ht="15.75" customHeight="1" x14ac:dyDescent="0.3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</row>
    <row r="109" spans="1:29" ht="15.75" customHeight="1" x14ac:dyDescent="0.3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</row>
    <row r="110" spans="1:29" ht="15.75" customHeight="1" x14ac:dyDescent="0.3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</row>
    <row r="111" spans="1:29" ht="15.75" customHeight="1" x14ac:dyDescent="0.3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</row>
    <row r="112" spans="1:29" ht="15.75" customHeight="1" x14ac:dyDescent="0.3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</row>
    <row r="113" spans="1:29" ht="15.75" customHeight="1" x14ac:dyDescent="0.3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</row>
    <row r="114" spans="1:29" ht="15.75" customHeight="1" x14ac:dyDescent="0.3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</row>
    <row r="115" spans="1:29" ht="15.75" customHeight="1" x14ac:dyDescent="0.3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</row>
    <row r="116" spans="1:29" ht="15.75" customHeight="1" x14ac:dyDescent="0.3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</row>
    <row r="117" spans="1:29" ht="15.75" customHeight="1" x14ac:dyDescent="0.3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</row>
    <row r="118" spans="1:29" ht="15.75" customHeight="1" x14ac:dyDescent="0.3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</row>
    <row r="119" spans="1:29" ht="15.75" customHeight="1" x14ac:dyDescent="0.3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</row>
    <row r="120" spans="1:29" ht="15.75" customHeight="1" x14ac:dyDescent="0.3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</row>
    <row r="121" spans="1:29" ht="15.75" customHeight="1" x14ac:dyDescent="0.3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</row>
    <row r="122" spans="1:29" ht="15.75" customHeight="1" x14ac:dyDescent="0.3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</row>
    <row r="123" spans="1:29" ht="15.75" customHeight="1" x14ac:dyDescent="0.3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</row>
    <row r="124" spans="1:29" ht="15.75" customHeight="1" x14ac:dyDescent="0.3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</row>
    <row r="125" spans="1:29" ht="15.75" customHeight="1" x14ac:dyDescent="0.3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</row>
    <row r="126" spans="1:29" ht="15.75" customHeight="1" x14ac:dyDescent="0.3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</row>
    <row r="127" spans="1:29" ht="15.75" customHeight="1" x14ac:dyDescent="0.3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</row>
    <row r="128" spans="1:29" ht="15.75" customHeight="1" x14ac:dyDescent="0.3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</row>
    <row r="129" spans="1:29" ht="15.75" customHeight="1" x14ac:dyDescent="0.3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</row>
    <row r="130" spans="1:29" ht="15.75" customHeight="1" x14ac:dyDescent="0.3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</row>
    <row r="131" spans="1:29" ht="15.75" customHeight="1" x14ac:dyDescent="0.3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</row>
    <row r="132" spans="1:29" ht="15.75" customHeight="1" x14ac:dyDescent="0.3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</row>
    <row r="133" spans="1:29" ht="15.75" customHeight="1" x14ac:dyDescent="0.3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</row>
    <row r="134" spans="1:29" ht="15.75" customHeight="1" x14ac:dyDescent="0.3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</row>
    <row r="135" spans="1:29" ht="15.75" customHeight="1" x14ac:dyDescent="0.3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</row>
    <row r="136" spans="1:29" ht="15.75" customHeight="1" x14ac:dyDescent="0.3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</row>
    <row r="137" spans="1:29" ht="15.75" customHeight="1" x14ac:dyDescent="0.3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</row>
    <row r="138" spans="1:29" ht="15.75" customHeight="1" x14ac:dyDescent="0.3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</row>
    <row r="139" spans="1:29" ht="15.75" customHeight="1" x14ac:dyDescent="0.3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</row>
    <row r="140" spans="1:29" ht="15.75" customHeight="1" x14ac:dyDescent="0.3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</row>
    <row r="141" spans="1:29" ht="15.75" customHeight="1" x14ac:dyDescent="0.3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</row>
    <row r="142" spans="1:29" ht="15.75" customHeight="1" x14ac:dyDescent="0.3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</row>
    <row r="143" spans="1:29" ht="15.75" customHeight="1" x14ac:dyDescent="0.3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</row>
    <row r="144" spans="1:29" ht="15.75" customHeight="1" x14ac:dyDescent="0.3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</row>
    <row r="145" spans="1:29" ht="15.75" customHeight="1" x14ac:dyDescent="0.3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</row>
    <row r="146" spans="1:29" ht="15.75" customHeight="1" x14ac:dyDescent="0.3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</row>
    <row r="147" spans="1:29" ht="15.75" customHeight="1" x14ac:dyDescent="0.3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</row>
    <row r="148" spans="1:29" ht="15.75" customHeight="1" x14ac:dyDescent="0.3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</row>
    <row r="149" spans="1:29" ht="15.75" customHeight="1" x14ac:dyDescent="0.3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</row>
    <row r="150" spans="1:29" ht="15.75" customHeight="1" x14ac:dyDescent="0.3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</row>
    <row r="151" spans="1:29" ht="15.75" customHeight="1" x14ac:dyDescent="0.3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</row>
    <row r="152" spans="1:29" ht="15.75" customHeight="1" x14ac:dyDescent="0.3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</row>
    <row r="153" spans="1:29" ht="15.75" customHeight="1" x14ac:dyDescent="0.3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</row>
    <row r="154" spans="1:29" ht="15.75" customHeight="1" x14ac:dyDescent="0.3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</row>
    <row r="155" spans="1:29" ht="15.75" customHeight="1" x14ac:dyDescent="0.3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</row>
    <row r="156" spans="1:29" ht="15.75" customHeight="1" x14ac:dyDescent="0.3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</row>
    <row r="157" spans="1:29" ht="15.75" customHeight="1" x14ac:dyDescent="0.3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</row>
    <row r="158" spans="1:29" ht="15.75" customHeight="1" x14ac:dyDescent="0.3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</row>
    <row r="159" spans="1:29" ht="15.75" customHeight="1" x14ac:dyDescent="0.3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</row>
    <row r="160" spans="1:29" ht="15.75" customHeight="1" x14ac:dyDescent="0.3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</row>
    <row r="161" spans="1:29" ht="15.75" customHeight="1" x14ac:dyDescent="0.3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</row>
    <row r="162" spans="1:29" ht="15.75" customHeight="1" x14ac:dyDescent="0.3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</row>
    <row r="163" spans="1:29" ht="15.75" customHeight="1" x14ac:dyDescent="0.3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</row>
    <row r="164" spans="1:29" ht="15.75" customHeight="1" x14ac:dyDescent="0.3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</row>
    <row r="165" spans="1:29" ht="15.75" customHeight="1" x14ac:dyDescent="0.3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</row>
    <row r="166" spans="1:29" ht="15.75" customHeight="1" x14ac:dyDescent="0.3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</row>
    <row r="167" spans="1:29" ht="15.75" customHeight="1" x14ac:dyDescent="0.3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</row>
    <row r="168" spans="1:29" ht="15.75" customHeight="1" x14ac:dyDescent="0.3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</row>
    <row r="169" spans="1:29" ht="15.75" customHeight="1" x14ac:dyDescent="0.3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</row>
    <row r="170" spans="1:29" ht="15.75" customHeight="1" x14ac:dyDescent="0.3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</row>
    <row r="171" spans="1:29" ht="15.75" customHeight="1" x14ac:dyDescent="0.3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</row>
    <row r="172" spans="1:29" ht="15.75" customHeight="1" x14ac:dyDescent="0.3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</row>
    <row r="173" spans="1:29" ht="15.75" customHeight="1" x14ac:dyDescent="0.3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</row>
    <row r="174" spans="1:29" ht="15.75" customHeight="1" x14ac:dyDescent="0.3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</row>
    <row r="175" spans="1:29" ht="15.75" customHeight="1" x14ac:dyDescent="0.3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</row>
    <row r="176" spans="1:29" ht="15.75" customHeight="1" x14ac:dyDescent="0.3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</row>
    <row r="177" spans="1:29" ht="15.75" customHeight="1" x14ac:dyDescent="0.3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</row>
    <row r="178" spans="1:29" ht="15.75" customHeight="1" x14ac:dyDescent="0.3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</row>
    <row r="179" spans="1:29" ht="15.75" customHeight="1" x14ac:dyDescent="0.3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</row>
    <row r="180" spans="1:29" ht="15.75" customHeight="1" x14ac:dyDescent="0.3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</row>
    <row r="181" spans="1:29" ht="15.75" customHeight="1" x14ac:dyDescent="0.3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</row>
    <row r="182" spans="1:29" ht="15.75" customHeight="1" x14ac:dyDescent="0.3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</row>
    <row r="183" spans="1:29" ht="15.75" customHeight="1" x14ac:dyDescent="0.3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</row>
    <row r="184" spans="1:29" ht="15.75" customHeight="1" x14ac:dyDescent="0.3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</row>
    <row r="185" spans="1:29" ht="15.75" customHeight="1" x14ac:dyDescent="0.3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</row>
    <row r="186" spans="1:29" ht="15.75" customHeight="1" x14ac:dyDescent="0.3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</row>
    <row r="187" spans="1:29" ht="15.75" customHeight="1" x14ac:dyDescent="0.3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</row>
    <row r="188" spans="1:29" ht="15.75" customHeight="1" x14ac:dyDescent="0.3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</row>
    <row r="189" spans="1:29" ht="15.75" customHeight="1" x14ac:dyDescent="0.3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</row>
    <row r="190" spans="1:29" ht="15.75" customHeight="1" x14ac:dyDescent="0.3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</row>
    <row r="191" spans="1:29" ht="15.75" customHeight="1" x14ac:dyDescent="0.3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</row>
    <row r="192" spans="1:29" ht="15.75" customHeight="1" x14ac:dyDescent="0.3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</row>
    <row r="193" spans="1:29" ht="15.75" customHeight="1" x14ac:dyDescent="0.3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</row>
    <row r="194" spans="1:29" ht="15.75" customHeight="1" x14ac:dyDescent="0.3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</row>
    <row r="195" spans="1:29" ht="15.75" customHeight="1" x14ac:dyDescent="0.3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</row>
    <row r="196" spans="1:29" ht="15.75" customHeight="1" x14ac:dyDescent="0.3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</row>
    <row r="197" spans="1:29" ht="15.75" customHeight="1" x14ac:dyDescent="0.3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</row>
    <row r="198" spans="1:29" ht="15.75" customHeight="1" x14ac:dyDescent="0.3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</row>
    <row r="199" spans="1:29" ht="15.75" customHeight="1" x14ac:dyDescent="0.3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</row>
    <row r="200" spans="1:29" ht="15.75" customHeight="1" x14ac:dyDescent="0.3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</row>
    <row r="201" spans="1:29" ht="15.75" customHeight="1" x14ac:dyDescent="0.3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</row>
    <row r="202" spans="1:29" ht="15.75" customHeight="1" x14ac:dyDescent="0.3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</row>
    <row r="203" spans="1:29" ht="15.75" customHeight="1" x14ac:dyDescent="0.3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</row>
    <row r="204" spans="1:29" ht="15.75" customHeight="1" x14ac:dyDescent="0.3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</row>
    <row r="205" spans="1:29" ht="15.75" customHeight="1" x14ac:dyDescent="0.3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</row>
    <row r="206" spans="1:29" ht="15.75" customHeight="1" x14ac:dyDescent="0.3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</row>
    <row r="207" spans="1:29" ht="15.75" customHeight="1" x14ac:dyDescent="0.3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</row>
    <row r="208" spans="1:29" ht="15.75" customHeight="1" x14ac:dyDescent="0.3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</row>
    <row r="209" spans="1:29" ht="15.75" customHeight="1" x14ac:dyDescent="0.3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</row>
    <row r="210" spans="1:29" ht="15.75" customHeight="1" x14ac:dyDescent="0.3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</row>
    <row r="211" spans="1:29" ht="15.75" customHeight="1" x14ac:dyDescent="0.3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</row>
    <row r="212" spans="1:29" ht="15.75" customHeight="1" x14ac:dyDescent="0.3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</row>
    <row r="213" spans="1:29" ht="15.75" customHeight="1" x14ac:dyDescent="0.3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</row>
    <row r="214" spans="1:29" ht="15.75" customHeight="1" x14ac:dyDescent="0.3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</row>
    <row r="215" spans="1:29" ht="15.75" customHeight="1" x14ac:dyDescent="0.3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</row>
    <row r="216" spans="1:29" ht="15.75" customHeight="1" x14ac:dyDescent="0.3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</row>
    <row r="217" spans="1:29" ht="15.75" customHeight="1" x14ac:dyDescent="0.3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</row>
    <row r="218" spans="1:29" ht="15.75" customHeight="1" x14ac:dyDescent="0.3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</row>
    <row r="219" spans="1:29" ht="15.75" customHeight="1" x14ac:dyDescent="0.3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</row>
    <row r="220" spans="1:29" ht="15.75" customHeight="1" x14ac:dyDescent="0.3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</row>
    <row r="221" spans="1:29" ht="15.75" customHeight="1" x14ac:dyDescent="0.3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</row>
    <row r="222" spans="1:29" ht="15.75" customHeight="1" x14ac:dyDescent="0.3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</row>
    <row r="223" spans="1:29" ht="15.75" customHeight="1" x14ac:dyDescent="0.3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</row>
    <row r="224" spans="1:29" ht="15.75" customHeight="1" x14ac:dyDescent="0.3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</row>
    <row r="225" spans="1:29" ht="15.75" customHeight="1" x14ac:dyDescent="0.3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</row>
    <row r="226" spans="1:29" ht="15.75" customHeight="1" x14ac:dyDescent="0.3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</row>
    <row r="227" spans="1:29" ht="15.75" customHeight="1" x14ac:dyDescent="0.3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</row>
    <row r="228" spans="1:29" ht="15.75" customHeight="1" x14ac:dyDescent="0.3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</row>
    <row r="229" spans="1:29" ht="15.75" customHeight="1" x14ac:dyDescent="0.3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</row>
    <row r="230" spans="1:29" ht="15.75" customHeight="1" x14ac:dyDescent="0.3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</row>
    <row r="231" spans="1:29" ht="15.75" customHeight="1" x14ac:dyDescent="0.3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</row>
    <row r="232" spans="1:29" ht="15.75" customHeight="1" x14ac:dyDescent="0.3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</row>
    <row r="233" spans="1:29" ht="15.75" customHeight="1" x14ac:dyDescent="0.3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</row>
    <row r="234" spans="1:29" ht="15.75" customHeight="1" x14ac:dyDescent="0.3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</row>
    <row r="235" spans="1:29" ht="15.75" customHeight="1" x14ac:dyDescent="0.3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</row>
    <row r="236" spans="1:29" ht="15.75" customHeight="1" x14ac:dyDescent="0.3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</row>
    <row r="237" spans="1:29" ht="15.75" customHeight="1" x14ac:dyDescent="0.3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</row>
    <row r="238" spans="1:29" ht="15.75" customHeight="1" x14ac:dyDescent="0.3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</row>
    <row r="239" spans="1:29" ht="15.75" customHeight="1" x14ac:dyDescent="0.3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</row>
    <row r="240" spans="1:29" ht="15.75" customHeight="1" x14ac:dyDescent="0.3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</row>
    <row r="241" spans="1:29" ht="15.75" customHeight="1" x14ac:dyDescent="0.3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</row>
    <row r="242" spans="1:29" ht="15.75" customHeight="1" x14ac:dyDescent="0.3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</row>
    <row r="243" spans="1:29" ht="15.75" customHeight="1" x14ac:dyDescent="0.3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</row>
    <row r="244" spans="1:29" ht="15.75" customHeight="1" x14ac:dyDescent="0.3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</row>
    <row r="245" spans="1:29" ht="15.75" customHeight="1" x14ac:dyDescent="0.3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</row>
    <row r="246" spans="1:29" ht="15.75" customHeight="1" x14ac:dyDescent="0.3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</row>
    <row r="247" spans="1:29" ht="15.75" customHeight="1" x14ac:dyDescent="0.3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</row>
    <row r="248" spans="1:29" ht="15.75" customHeight="1" x14ac:dyDescent="0.3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</row>
    <row r="249" spans="1:29" ht="15.75" customHeight="1" x14ac:dyDescent="0.3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</row>
    <row r="250" spans="1:29" ht="15.75" customHeight="1" x14ac:dyDescent="0.3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</row>
    <row r="251" spans="1:29" ht="15.75" customHeight="1" x14ac:dyDescent="0.3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</row>
    <row r="252" spans="1:29" ht="15.75" customHeight="1" x14ac:dyDescent="0.3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</row>
    <row r="253" spans="1:29" ht="15.75" customHeight="1" x14ac:dyDescent="0.3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</row>
    <row r="254" spans="1:29" ht="15.75" customHeight="1" x14ac:dyDescent="0.3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</row>
    <row r="255" spans="1:29" ht="15.75" customHeight="1" x14ac:dyDescent="0.3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</row>
    <row r="256" spans="1:29" ht="15.75" customHeight="1" x14ac:dyDescent="0.3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</row>
    <row r="257" spans="1:29" ht="15.75" customHeight="1" x14ac:dyDescent="0.3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</row>
    <row r="258" spans="1:29" ht="15.75" customHeight="1" x14ac:dyDescent="0.3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</row>
    <row r="259" spans="1:29" ht="15.75" customHeight="1" x14ac:dyDescent="0.3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</row>
    <row r="260" spans="1:29" ht="15.75" customHeight="1" x14ac:dyDescent="0.3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</row>
    <row r="261" spans="1:29" ht="15.75" customHeight="1" x14ac:dyDescent="0.3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</row>
    <row r="262" spans="1:29" ht="15.75" customHeight="1" x14ac:dyDescent="0.3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</row>
    <row r="263" spans="1:29" ht="15.75" customHeight="1" x14ac:dyDescent="0.3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</row>
    <row r="264" spans="1:29" ht="15.75" customHeight="1" x14ac:dyDescent="0.3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</row>
    <row r="265" spans="1:29" ht="15.75" customHeight="1" x14ac:dyDescent="0.3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</row>
    <row r="266" spans="1:29" ht="15.75" customHeight="1" x14ac:dyDescent="0.3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</row>
    <row r="267" spans="1:29" ht="15.75" customHeight="1" x14ac:dyDescent="0.3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</row>
    <row r="268" spans="1:29" ht="15.75" customHeight="1" x14ac:dyDescent="0.3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</row>
    <row r="269" spans="1:29" ht="15.75" customHeight="1" x14ac:dyDescent="0.3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</row>
    <row r="270" spans="1:29" ht="15.75" customHeight="1" x14ac:dyDescent="0.3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</row>
    <row r="271" spans="1:29" ht="15.75" customHeight="1" x14ac:dyDescent="0.3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</row>
    <row r="272" spans="1:29" ht="15.75" customHeight="1" x14ac:dyDescent="0.3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</row>
    <row r="273" spans="1:29" ht="15.75" customHeight="1" x14ac:dyDescent="0.3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</row>
    <row r="274" spans="1:29" ht="15.75" customHeight="1" x14ac:dyDescent="0.3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</row>
    <row r="275" spans="1:29" ht="15.75" customHeight="1" x14ac:dyDescent="0.3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</row>
    <row r="276" spans="1:29" ht="15.75" customHeight="1" x14ac:dyDescent="0.3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</row>
    <row r="277" spans="1:29" ht="15.75" customHeight="1" x14ac:dyDescent="0.3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</row>
    <row r="278" spans="1:29" ht="15.75" customHeight="1" x14ac:dyDescent="0.3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</row>
    <row r="279" spans="1:29" ht="15.75" customHeight="1" x14ac:dyDescent="0.3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</row>
    <row r="280" spans="1:29" ht="15.75" customHeight="1" x14ac:dyDescent="0.3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</row>
    <row r="281" spans="1:29" ht="15.75" customHeight="1" x14ac:dyDescent="0.3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</row>
    <row r="282" spans="1:29" ht="15.75" customHeight="1" x14ac:dyDescent="0.3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</row>
    <row r="283" spans="1:29" ht="15.75" customHeight="1" x14ac:dyDescent="0.3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</row>
    <row r="284" spans="1:29" ht="15.75" customHeight="1" x14ac:dyDescent="0.3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</row>
    <row r="285" spans="1:29" ht="15.75" customHeight="1" x14ac:dyDescent="0.3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</row>
    <row r="286" spans="1:29" ht="15.75" customHeight="1" x14ac:dyDescent="0.3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</row>
    <row r="287" spans="1:29" ht="15.75" customHeight="1" x14ac:dyDescent="0.3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</row>
    <row r="288" spans="1:29" ht="15.75" customHeight="1" x14ac:dyDescent="0.3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</row>
    <row r="289" spans="1:29" ht="15.75" customHeight="1" x14ac:dyDescent="0.3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</row>
    <row r="290" spans="1:29" ht="15.75" customHeight="1" x14ac:dyDescent="0.3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</row>
    <row r="291" spans="1:29" ht="15.75" customHeight="1" x14ac:dyDescent="0.3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</row>
    <row r="292" spans="1:29" ht="15.75" customHeight="1" x14ac:dyDescent="0.3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</row>
    <row r="293" spans="1:29" ht="15.75" customHeight="1" x14ac:dyDescent="0.3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</row>
    <row r="294" spans="1:29" ht="15.75" customHeight="1" x14ac:dyDescent="0.3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</row>
    <row r="295" spans="1:29" ht="15.75" customHeight="1" x14ac:dyDescent="0.3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</row>
    <row r="296" spans="1:29" ht="15.75" customHeight="1" x14ac:dyDescent="0.3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</row>
    <row r="297" spans="1:29" ht="15.75" customHeight="1" x14ac:dyDescent="0.3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</row>
    <row r="298" spans="1:29" ht="15.75" customHeight="1" x14ac:dyDescent="0.3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</row>
    <row r="299" spans="1:29" ht="15.75" customHeight="1" x14ac:dyDescent="0.3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</row>
    <row r="300" spans="1:29" ht="15.75" customHeight="1" x14ac:dyDescent="0.3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</row>
    <row r="301" spans="1:29" ht="15.75" customHeight="1" x14ac:dyDescent="0.3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</row>
    <row r="302" spans="1:29" ht="15.75" customHeight="1" x14ac:dyDescent="0.3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</row>
    <row r="303" spans="1:29" ht="15.75" customHeight="1" x14ac:dyDescent="0.3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</row>
    <row r="304" spans="1:29" ht="15.75" customHeight="1" x14ac:dyDescent="0.3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</row>
    <row r="305" spans="1:29" ht="15.75" customHeight="1" x14ac:dyDescent="0.3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</row>
    <row r="306" spans="1:29" ht="15.75" customHeight="1" x14ac:dyDescent="0.3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</row>
    <row r="307" spans="1:29" ht="15.75" customHeight="1" x14ac:dyDescent="0.3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</row>
    <row r="308" spans="1:29" ht="15.75" customHeight="1" x14ac:dyDescent="0.3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</row>
    <row r="309" spans="1:29" ht="15.75" customHeight="1" x14ac:dyDescent="0.3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</row>
    <row r="310" spans="1:29" ht="15.75" customHeight="1" x14ac:dyDescent="0.3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</row>
    <row r="311" spans="1:29" ht="15.75" customHeight="1" x14ac:dyDescent="0.3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</row>
    <row r="312" spans="1:29" ht="15.75" customHeight="1" x14ac:dyDescent="0.3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</row>
    <row r="313" spans="1:29" ht="15.75" customHeight="1" x14ac:dyDescent="0.3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</row>
    <row r="314" spans="1:29" ht="15.75" customHeight="1" x14ac:dyDescent="0.3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</row>
    <row r="315" spans="1:29" ht="15.75" customHeight="1" x14ac:dyDescent="0.3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</row>
    <row r="316" spans="1:29" ht="15.75" customHeight="1" x14ac:dyDescent="0.3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</row>
    <row r="317" spans="1:29" ht="15.75" customHeight="1" x14ac:dyDescent="0.3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</row>
    <row r="318" spans="1:29" ht="15.75" customHeight="1" x14ac:dyDescent="0.3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</row>
    <row r="319" spans="1:29" ht="15.75" customHeight="1" x14ac:dyDescent="0.3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</row>
    <row r="320" spans="1:29" ht="15.75" customHeight="1" x14ac:dyDescent="0.3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</row>
    <row r="321" spans="1:29" ht="15.75" customHeight="1" x14ac:dyDescent="0.3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</row>
    <row r="322" spans="1:29" ht="15.75" customHeight="1" x14ac:dyDescent="0.3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</row>
    <row r="323" spans="1:29" ht="15.75" customHeight="1" x14ac:dyDescent="0.3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</row>
    <row r="324" spans="1:29" ht="15.75" customHeight="1" x14ac:dyDescent="0.3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</row>
    <row r="325" spans="1:29" ht="15.75" customHeight="1" x14ac:dyDescent="0.3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</row>
    <row r="326" spans="1:29" ht="15.75" customHeight="1" x14ac:dyDescent="0.3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</row>
    <row r="327" spans="1:29" ht="15.75" customHeight="1" x14ac:dyDescent="0.3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</row>
    <row r="328" spans="1:29" ht="15.75" customHeight="1" x14ac:dyDescent="0.3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</row>
    <row r="329" spans="1:29" ht="15.75" customHeight="1" x14ac:dyDescent="0.3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</row>
    <row r="330" spans="1:29" ht="15.75" customHeight="1" x14ac:dyDescent="0.3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</row>
    <row r="331" spans="1:29" ht="15.75" customHeight="1" x14ac:dyDescent="0.3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</row>
    <row r="332" spans="1:29" ht="15.75" customHeight="1" x14ac:dyDescent="0.3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</row>
    <row r="333" spans="1:29" ht="15.75" customHeight="1" x14ac:dyDescent="0.3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</row>
    <row r="334" spans="1:29" ht="15.75" customHeight="1" x14ac:dyDescent="0.3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</row>
    <row r="335" spans="1:29" ht="15.75" customHeight="1" x14ac:dyDescent="0.3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</row>
    <row r="336" spans="1:29" ht="15.75" customHeight="1" x14ac:dyDescent="0.3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</row>
    <row r="337" spans="1:29" ht="15.75" customHeight="1" x14ac:dyDescent="0.3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</row>
    <row r="338" spans="1:29" ht="15.75" customHeight="1" x14ac:dyDescent="0.3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</row>
    <row r="339" spans="1:29" ht="15.75" customHeight="1" x14ac:dyDescent="0.3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</row>
    <row r="340" spans="1:29" ht="15.75" customHeight="1" x14ac:dyDescent="0.3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</row>
    <row r="341" spans="1:29" ht="15.75" customHeight="1" x14ac:dyDescent="0.3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</row>
    <row r="342" spans="1:29" ht="15.75" customHeight="1" x14ac:dyDescent="0.3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</row>
    <row r="343" spans="1:29" ht="15.75" customHeight="1" x14ac:dyDescent="0.3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</row>
    <row r="344" spans="1:29" ht="15.75" customHeight="1" x14ac:dyDescent="0.3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</row>
    <row r="345" spans="1:29" ht="15.75" customHeight="1" x14ac:dyDescent="0.3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</row>
    <row r="346" spans="1:29" ht="15.75" customHeight="1" x14ac:dyDescent="0.3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</row>
    <row r="347" spans="1:29" ht="15.75" customHeight="1" x14ac:dyDescent="0.3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</row>
    <row r="348" spans="1:29" ht="15.75" customHeight="1" x14ac:dyDescent="0.3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</row>
    <row r="349" spans="1:29" ht="15.75" customHeight="1" x14ac:dyDescent="0.3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</row>
    <row r="350" spans="1:29" ht="15.75" customHeight="1" x14ac:dyDescent="0.3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</row>
    <row r="351" spans="1:29" ht="15.75" customHeight="1" x14ac:dyDescent="0.3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</row>
    <row r="352" spans="1:29" ht="15.75" customHeight="1" x14ac:dyDescent="0.3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</row>
    <row r="353" spans="1:29" ht="15.75" customHeight="1" x14ac:dyDescent="0.3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</row>
    <row r="354" spans="1:29" ht="15.75" customHeight="1" x14ac:dyDescent="0.3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</row>
    <row r="355" spans="1:29" ht="15.75" customHeight="1" x14ac:dyDescent="0.3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</row>
    <row r="356" spans="1:29" ht="15.75" customHeight="1" x14ac:dyDescent="0.3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</row>
    <row r="357" spans="1:29" ht="15.75" customHeight="1" x14ac:dyDescent="0.3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</row>
    <row r="358" spans="1:29" ht="15.75" customHeight="1" x14ac:dyDescent="0.3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</row>
    <row r="359" spans="1:29" ht="15.75" customHeight="1" x14ac:dyDescent="0.3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</row>
    <row r="360" spans="1:29" ht="15.75" customHeight="1" x14ac:dyDescent="0.3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</row>
    <row r="361" spans="1:29" ht="15.75" customHeight="1" x14ac:dyDescent="0.3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</row>
    <row r="362" spans="1:29" ht="15.75" customHeight="1" x14ac:dyDescent="0.3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</row>
    <row r="363" spans="1:29" ht="15.75" customHeight="1" x14ac:dyDescent="0.3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</row>
    <row r="364" spans="1:29" ht="15.75" customHeight="1" x14ac:dyDescent="0.3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</row>
    <row r="365" spans="1:29" ht="15.75" customHeight="1" x14ac:dyDescent="0.3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</row>
    <row r="366" spans="1:29" ht="15.75" customHeight="1" x14ac:dyDescent="0.3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</row>
    <row r="367" spans="1:29" ht="15.75" customHeight="1" x14ac:dyDescent="0.3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</row>
    <row r="368" spans="1:29" ht="15.75" customHeight="1" x14ac:dyDescent="0.3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</row>
    <row r="369" spans="1:29" ht="15.75" customHeight="1" x14ac:dyDescent="0.3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</row>
    <row r="370" spans="1:29" ht="15.75" customHeight="1" x14ac:dyDescent="0.3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</row>
    <row r="371" spans="1:29" ht="15.75" customHeight="1" x14ac:dyDescent="0.3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</row>
    <row r="372" spans="1:29" ht="15.75" customHeight="1" x14ac:dyDescent="0.3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</row>
    <row r="373" spans="1:29" ht="15.75" customHeight="1" x14ac:dyDescent="0.3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</row>
    <row r="374" spans="1:29" ht="15.75" customHeight="1" x14ac:dyDescent="0.3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</row>
    <row r="375" spans="1:29" ht="15.75" customHeight="1" x14ac:dyDescent="0.3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</row>
    <row r="376" spans="1:29" ht="15.75" customHeight="1" x14ac:dyDescent="0.3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</row>
    <row r="377" spans="1:29" ht="15.75" customHeight="1" x14ac:dyDescent="0.3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</row>
    <row r="378" spans="1:29" ht="15.75" customHeight="1" x14ac:dyDescent="0.3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</row>
    <row r="379" spans="1:29" ht="15.75" customHeight="1" x14ac:dyDescent="0.3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</row>
    <row r="380" spans="1:29" ht="15.75" customHeight="1" x14ac:dyDescent="0.3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</row>
    <row r="381" spans="1:29" ht="15.75" customHeight="1" x14ac:dyDescent="0.3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</row>
    <row r="382" spans="1:29" ht="15.75" customHeight="1" x14ac:dyDescent="0.3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</row>
    <row r="383" spans="1:29" ht="15.75" customHeight="1" x14ac:dyDescent="0.3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</row>
    <row r="384" spans="1:29" ht="15.75" customHeight="1" x14ac:dyDescent="0.3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</row>
    <row r="385" spans="1:29" ht="15.75" customHeight="1" x14ac:dyDescent="0.3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</row>
    <row r="386" spans="1:29" ht="15.75" customHeight="1" x14ac:dyDescent="0.3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</row>
    <row r="387" spans="1:29" ht="15.75" customHeight="1" x14ac:dyDescent="0.3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</row>
    <row r="388" spans="1:29" ht="15.75" customHeight="1" x14ac:dyDescent="0.3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</row>
    <row r="389" spans="1:29" ht="15.75" customHeight="1" x14ac:dyDescent="0.3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</row>
    <row r="390" spans="1:29" ht="15.75" customHeight="1" x14ac:dyDescent="0.3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</row>
    <row r="391" spans="1:29" ht="15.75" customHeight="1" x14ac:dyDescent="0.3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</row>
    <row r="392" spans="1:29" ht="15.75" customHeight="1" x14ac:dyDescent="0.3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</row>
    <row r="393" spans="1:29" ht="15.75" customHeight="1" x14ac:dyDescent="0.3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</row>
    <row r="394" spans="1:29" ht="15.75" customHeight="1" x14ac:dyDescent="0.3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</row>
    <row r="395" spans="1:29" ht="15.75" customHeight="1" x14ac:dyDescent="0.3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</row>
    <row r="396" spans="1:29" ht="15.75" customHeight="1" x14ac:dyDescent="0.3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</row>
    <row r="397" spans="1:29" ht="15.75" customHeight="1" x14ac:dyDescent="0.3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</row>
    <row r="398" spans="1:29" ht="15.75" customHeight="1" x14ac:dyDescent="0.3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</row>
    <row r="399" spans="1:29" ht="15.75" customHeight="1" x14ac:dyDescent="0.3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</row>
    <row r="400" spans="1:29" ht="15.75" customHeight="1" x14ac:dyDescent="0.3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</row>
    <row r="401" spans="1:29" ht="15.75" customHeight="1" x14ac:dyDescent="0.3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</row>
    <row r="402" spans="1:29" ht="15.75" customHeight="1" x14ac:dyDescent="0.3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</row>
    <row r="403" spans="1:29" ht="15.75" customHeight="1" x14ac:dyDescent="0.3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</row>
    <row r="404" spans="1:29" ht="15.75" customHeight="1" x14ac:dyDescent="0.3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</row>
    <row r="405" spans="1:29" ht="15.75" customHeight="1" x14ac:dyDescent="0.3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</row>
    <row r="406" spans="1:29" ht="15.75" customHeight="1" x14ac:dyDescent="0.3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</row>
    <row r="407" spans="1:29" ht="15.75" customHeight="1" x14ac:dyDescent="0.3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</row>
    <row r="408" spans="1:29" ht="15.75" customHeight="1" x14ac:dyDescent="0.3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</row>
    <row r="409" spans="1:29" ht="15.75" customHeight="1" x14ac:dyDescent="0.3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</row>
    <row r="410" spans="1:29" ht="15.75" customHeight="1" x14ac:dyDescent="0.3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</row>
    <row r="411" spans="1:29" ht="15.75" customHeight="1" x14ac:dyDescent="0.3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</row>
    <row r="412" spans="1:29" ht="15.75" customHeight="1" x14ac:dyDescent="0.3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</row>
    <row r="413" spans="1:29" ht="15.75" customHeight="1" x14ac:dyDescent="0.3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</row>
    <row r="414" spans="1:29" ht="15.75" customHeight="1" x14ac:dyDescent="0.3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</row>
    <row r="415" spans="1:29" ht="15.75" customHeight="1" x14ac:dyDescent="0.3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</row>
    <row r="416" spans="1:29" ht="15.75" customHeight="1" x14ac:dyDescent="0.3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</row>
    <row r="417" spans="1:29" ht="15.75" customHeight="1" x14ac:dyDescent="0.3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</row>
    <row r="418" spans="1:29" ht="15.75" customHeight="1" x14ac:dyDescent="0.3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</row>
    <row r="419" spans="1:29" ht="15.75" customHeight="1" x14ac:dyDescent="0.3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</row>
    <row r="420" spans="1:29" ht="15.75" customHeight="1" x14ac:dyDescent="0.3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</row>
    <row r="421" spans="1:29" ht="15.75" customHeight="1" x14ac:dyDescent="0.3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</row>
    <row r="422" spans="1:29" ht="15.75" customHeight="1" x14ac:dyDescent="0.3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</row>
    <row r="423" spans="1:29" ht="15.75" customHeight="1" x14ac:dyDescent="0.3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</row>
    <row r="424" spans="1:29" ht="15.75" customHeight="1" x14ac:dyDescent="0.3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</row>
    <row r="425" spans="1:29" ht="15.75" customHeight="1" x14ac:dyDescent="0.3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</row>
    <row r="426" spans="1:29" ht="15.75" customHeight="1" x14ac:dyDescent="0.3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</row>
    <row r="427" spans="1:29" ht="15.75" customHeight="1" x14ac:dyDescent="0.3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</row>
    <row r="428" spans="1:29" ht="15.75" customHeight="1" x14ac:dyDescent="0.3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</row>
    <row r="429" spans="1:29" ht="15.75" customHeight="1" x14ac:dyDescent="0.3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</row>
    <row r="430" spans="1:29" ht="15.75" customHeight="1" x14ac:dyDescent="0.3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</row>
    <row r="431" spans="1:29" ht="15.75" customHeight="1" x14ac:dyDescent="0.3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</row>
    <row r="432" spans="1:29" ht="15.75" customHeight="1" x14ac:dyDescent="0.3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</row>
    <row r="433" spans="1:29" ht="15.75" customHeight="1" x14ac:dyDescent="0.3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</row>
    <row r="434" spans="1:29" ht="15.75" customHeight="1" x14ac:dyDescent="0.3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</row>
    <row r="435" spans="1:29" ht="15.75" customHeight="1" x14ac:dyDescent="0.3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</row>
    <row r="436" spans="1:29" ht="15.75" customHeight="1" x14ac:dyDescent="0.3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</row>
    <row r="437" spans="1:29" ht="15.75" customHeight="1" x14ac:dyDescent="0.3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</row>
    <row r="438" spans="1:29" ht="15.75" customHeight="1" x14ac:dyDescent="0.3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</row>
    <row r="439" spans="1:29" ht="15.75" customHeight="1" x14ac:dyDescent="0.3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</row>
    <row r="440" spans="1:29" ht="15.75" customHeight="1" x14ac:dyDescent="0.3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</row>
    <row r="441" spans="1:29" ht="15.75" customHeight="1" x14ac:dyDescent="0.3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</row>
    <row r="442" spans="1:29" ht="15.75" customHeight="1" x14ac:dyDescent="0.3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</row>
    <row r="443" spans="1:29" ht="15.75" customHeight="1" x14ac:dyDescent="0.3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</row>
    <row r="444" spans="1:29" ht="15.75" customHeight="1" x14ac:dyDescent="0.3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</row>
    <row r="445" spans="1:29" ht="15.75" customHeight="1" x14ac:dyDescent="0.3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</row>
    <row r="446" spans="1:29" ht="15.75" customHeight="1" x14ac:dyDescent="0.3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</row>
    <row r="447" spans="1:29" ht="15.75" customHeight="1" x14ac:dyDescent="0.3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</row>
    <row r="448" spans="1:29" ht="15.75" customHeight="1" x14ac:dyDescent="0.3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</row>
    <row r="449" spans="1:29" ht="15.75" customHeight="1" x14ac:dyDescent="0.3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</row>
    <row r="450" spans="1:29" ht="15.75" customHeight="1" x14ac:dyDescent="0.3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</row>
    <row r="451" spans="1:29" ht="15.75" customHeight="1" x14ac:dyDescent="0.3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</row>
    <row r="452" spans="1:29" ht="15.75" customHeight="1" x14ac:dyDescent="0.3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</row>
    <row r="453" spans="1:29" ht="15.75" customHeight="1" x14ac:dyDescent="0.3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</row>
    <row r="454" spans="1:29" ht="15.75" customHeight="1" x14ac:dyDescent="0.3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</row>
    <row r="455" spans="1:29" ht="15.75" customHeight="1" x14ac:dyDescent="0.3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</row>
    <row r="456" spans="1:29" ht="15.75" customHeight="1" x14ac:dyDescent="0.3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</row>
    <row r="457" spans="1:29" ht="15.75" customHeight="1" x14ac:dyDescent="0.3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</row>
    <row r="458" spans="1:29" ht="15.75" customHeight="1" x14ac:dyDescent="0.3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</row>
    <row r="459" spans="1:29" ht="15.75" customHeight="1" x14ac:dyDescent="0.3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</row>
    <row r="460" spans="1:29" ht="15.75" customHeight="1" x14ac:dyDescent="0.3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</row>
    <row r="461" spans="1:29" ht="15.75" customHeight="1" x14ac:dyDescent="0.3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</row>
    <row r="462" spans="1:29" ht="15.75" customHeight="1" x14ac:dyDescent="0.3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</row>
    <row r="463" spans="1:29" ht="15.75" customHeight="1" x14ac:dyDescent="0.3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</row>
    <row r="464" spans="1:29" ht="15.75" customHeight="1" x14ac:dyDescent="0.3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</row>
    <row r="465" spans="1:29" ht="15.75" customHeight="1" x14ac:dyDescent="0.3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</row>
    <row r="466" spans="1:29" ht="15.75" customHeight="1" x14ac:dyDescent="0.3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</row>
    <row r="467" spans="1:29" ht="15.75" customHeight="1" x14ac:dyDescent="0.3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</row>
    <row r="468" spans="1:29" ht="15.75" customHeight="1" x14ac:dyDescent="0.3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</row>
    <row r="469" spans="1:29" ht="15.75" customHeight="1" x14ac:dyDescent="0.3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</row>
    <row r="470" spans="1:29" ht="15.75" customHeight="1" x14ac:dyDescent="0.3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</row>
    <row r="471" spans="1:29" ht="15.75" customHeight="1" x14ac:dyDescent="0.3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</row>
    <row r="472" spans="1:29" ht="15.75" customHeight="1" x14ac:dyDescent="0.3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</row>
    <row r="473" spans="1:29" ht="15.75" customHeight="1" x14ac:dyDescent="0.3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</row>
    <row r="474" spans="1:29" ht="15.75" customHeight="1" x14ac:dyDescent="0.3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</row>
    <row r="475" spans="1:29" ht="15.75" customHeight="1" x14ac:dyDescent="0.3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</row>
    <row r="476" spans="1:29" ht="15.75" customHeight="1" x14ac:dyDescent="0.3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</row>
    <row r="477" spans="1:29" ht="15.75" customHeight="1" x14ac:dyDescent="0.3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</row>
    <row r="478" spans="1:29" ht="15.75" customHeight="1" x14ac:dyDescent="0.3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</row>
    <row r="479" spans="1:29" ht="15.75" customHeight="1" x14ac:dyDescent="0.3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</row>
    <row r="480" spans="1:29" ht="15.75" customHeight="1" x14ac:dyDescent="0.3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</row>
    <row r="481" spans="1:29" ht="15.75" customHeight="1" x14ac:dyDescent="0.3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</row>
    <row r="482" spans="1:29" ht="15.75" customHeight="1" x14ac:dyDescent="0.3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</row>
    <row r="483" spans="1:29" ht="15.75" customHeight="1" x14ac:dyDescent="0.3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</row>
    <row r="484" spans="1:29" ht="15.75" customHeight="1" x14ac:dyDescent="0.3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</row>
    <row r="485" spans="1:29" ht="15.75" customHeight="1" x14ac:dyDescent="0.3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</row>
    <row r="486" spans="1:29" ht="15.75" customHeight="1" x14ac:dyDescent="0.3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</row>
    <row r="487" spans="1:29" ht="15.75" customHeight="1" x14ac:dyDescent="0.3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</row>
    <row r="488" spans="1:29" ht="15.75" customHeight="1" x14ac:dyDescent="0.3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</row>
    <row r="489" spans="1:29" ht="15.75" customHeight="1" x14ac:dyDescent="0.3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</row>
    <row r="490" spans="1:29" ht="15.75" customHeight="1" x14ac:dyDescent="0.3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</row>
    <row r="491" spans="1:29" ht="15.75" customHeight="1" x14ac:dyDescent="0.3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</row>
    <row r="492" spans="1:29" ht="15.75" customHeight="1" x14ac:dyDescent="0.3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</row>
    <row r="493" spans="1:29" ht="15.75" customHeight="1" x14ac:dyDescent="0.3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</row>
    <row r="494" spans="1:29" ht="15.75" customHeight="1" x14ac:dyDescent="0.3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</row>
    <row r="495" spans="1:29" ht="15.75" customHeight="1" x14ac:dyDescent="0.3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</row>
    <row r="496" spans="1:29" ht="15.75" customHeight="1" x14ac:dyDescent="0.3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</row>
    <row r="497" spans="1:29" ht="15.75" customHeight="1" x14ac:dyDescent="0.3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</row>
    <row r="498" spans="1:29" ht="15.75" customHeight="1" x14ac:dyDescent="0.3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</row>
    <row r="499" spans="1:29" ht="15.75" customHeight="1" x14ac:dyDescent="0.3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</row>
    <row r="500" spans="1:29" ht="15.75" customHeight="1" x14ac:dyDescent="0.3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</row>
    <row r="501" spans="1:29" ht="15.75" customHeight="1" x14ac:dyDescent="0.3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</row>
    <row r="502" spans="1:29" ht="15.75" customHeight="1" x14ac:dyDescent="0.3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</row>
    <row r="503" spans="1:29" ht="15.75" customHeight="1" x14ac:dyDescent="0.3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</row>
    <row r="504" spans="1:29" ht="15.75" customHeight="1" x14ac:dyDescent="0.3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</row>
    <row r="505" spans="1:29" ht="15.75" customHeight="1" x14ac:dyDescent="0.3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</row>
    <row r="506" spans="1:29" ht="15.75" customHeight="1" x14ac:dyDescent="0.3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</row>
    <row r="507" spans="1:29" ht="15.75" customHeight="1" x14ac:dyDescent="0.3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</row>
    <row r="508" spans="1:29" ht="15.75" customHeight="1" x14ac:dyDescent="0.3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</row>
    <row r="509" spans="1:29" ht="15.75" customHeight="1" x14ac:dyDescent="0.3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</row>
    <row r="510" spans="1:29" ht="15.75" customHeight="1" x14ac:dyDescent="0.3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</row>
    <row r="511" spans="1:29" ht="15.75" customHeight="1" x14ac:dyDescent="0.3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</row>
    <row r="512" spans="1:29" ht="15.75" customHeight="1" x14ac:dyDescent="0.3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</row>
    <row r="513" spans="1:29" ht="15.75" customHeight="1" x14ac:dyDescent="0.3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</row>
    <row r="514" spans="1:29" ht="15.75" customHeight="1" x14ac:dyDescent="0.3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</row>
    <row r="515" spans="1:29" ht="15.75" customHeight="1" x14ac:dyDescent="0.3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</row>
    <row r="516" spans="1:29" ht="15.75" customHeight="1" x14ac:dyDescent="0.3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</row>
    <row r="517" spans="1:29" ht="15.75" customHeight="1" x14ac:dyDescent="0.3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</row>
    <row r="518" spans="1:29" ht="15.75" customHeight="1" x14ac:dyDescent="0.3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</row>
    <row r="519" spans="1:29" ht="15.75" customHeight="1" x14ac:dyDescent="0.3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</row>
    <row r="520" spans="1:29" ht="15.75" customHeight="1" x14ac:dyDescent="0.3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</row>
    <row r="521" spans="1:29" ht="15.75" customHeight="1" x14ac:dyDescent="0.3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</row>
    <row r="522" spans="1:29" ht="15.75" customHeight="1" x14ac:dyDescent="0.3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</row>
    <row r="523" spans="1:29" ht="15.75" customHeight="1" x14ac:dyDescent="0.3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</row>
    <row r="524" spans="1:29" ht="15.75" customHeight="1" x14ac:dyDescent="0.3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</row>
    <row r="525" spans="1:29" ht="15.75" customHeight="1" x14ac:dyDescent="0.3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</row>
    <row r="526" spans="1:29" ht="15.75" customHeight="1" x14ac:dyDescent="0.3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</row>
    <row r="527" spans="1:29" ht="15.75" customHeight="1" x14ac:dyDescent="0.3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</row>
    <row r="528" spans="1:29" ht="15.75" customHeight="1" x14ac:dyDescent="0.3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</row>
    <row r="529" spans="1:29" ht="15.75" customHeight="1" x14ac:dyDescent="0.3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</row>
    <row r="530" spans="1:29" ht="15.75" customHeight="1" x14ac:dyDescent="0.3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</row>
    <row r="531" spans="1:29" ht="15.75" customHeight="1" x14ac:dyDescent="0.3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</row>
    <row r="532" spans="1:29" ht="15.75" customHeight="1" x14ac:dyDescent="0.3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</row>
    <row r="533" spans="1:29" ht="15.75" customHeight="1" x14ac:dyDescent="0.3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</row>
    <row r="534" spans="1:29" ht="15.75" customHeight="1" x14ac:dyDescent="0.3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</row>
    <row r="535" spans="1:29" ht="15.75" customHeight="1" x14ac:dyDescent="0.3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</row>
    <row r="536" spans="1:29" ht="15.75" customHeight="1" x14ac:dyDescent="0.3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</row>
    <row r="537" spans="1:29" ht="15.75" customHeight="1" x14ac:dyDescent="0.3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</row>
    <row r="538" spans="1:29" ht="15.75" customHeight="1" x14ac:dyDescent="0.3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</row>
    <row r="539" spans="1:29" ht="15.75" customHeight="1" x14ac:dyDescent="0.3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</row>
    <row r="540" spans="1:29" ht="15.75" customHeight="1" x14ac:dyDescent="0.3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</row>
    <row r="541" spans="1:29" ht="15.75" customHeight="1" x14ac:dyDescent="0.3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</row>
    <row r="542" spans="1:29" ht="15.75" customHeight="1" x14ac:dyDescent="0.3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</row>
    <row r="543" spans="1:29" ht="15.75" customHeight="1" x14ac:dyDescent="0.3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</row>
    <row r="544" spans="1:29" ht="15.75" customHeight="1" x14ac:dyDescent="0.3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</row>
    <row r="545" spans="1:29" ht="15.75" customHeight="1" x14ac:dyDescent="0.3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</row>
    <row r="546" spans="1:29" ht="15.75" customHeight="1" x14ac:dyDescent="0.3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</row>
    <row r="547" spans="1:29" ht="15.75" customHeight="1" x14ac:dyDescent="0.3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</row>
    <row r="548" spans="1:29" ht="15.75" customHeight="1" x14ac:dyDescent="0.3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</row>
    <row r="549" spans="1:29" ht="15.75" customHeight="1" x14ac:dyDescent="0.3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</row>
    <row r="550" spans="1:29" ht="15.75" customHeight="1" x14ac:dyDescent="0.3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</row>
    <row r="551" spans="1:29" ht="15.75" customHeight="1" x14ac:dyDescent="0.3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</row>
    <row r="552" spans="1:29" ht="15.75" customHeight="1" x14ac:dyDescent="0.3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</row>
    <row r="553" spans="1:29" ht="15.75" customHeight="1" x14ac:dyDescent="0.3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</row>
    <row r="554" spans="1:29" ht="15.75" customHeight="1" x14ac:dyDescent="0.3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</row>
    <row r="555" spans="1:29" ht="15.75" customHeight="1" x14ac:dyDescent="0.3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</row>
    <row r="556" spans="1:29" ht="15.75" customHeight="1" x14ac:dyDescent="0.3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</row>
    <row r="557" spans="1:29" ht="15.75" customHeight="1" x14ac:dyDescent="0.3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</row>
    <row r="558" spans="1:29" ht="15.75" customHeight="1" x14ac:dyDescent="0.3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</row>
    <row r="559" spans="1:29" ht="15.75" customHeight="1" x14ac:dyDescent="0.3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</row>
    <row r="560" spans="1:29" ht="15.75" customHeight="1" x14ac:dyDescent="0.3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</row>
    <row r="561" spans="1:29" ht="15.75" customHeight="1" x14ac:dyDescent="0.3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</row>
    <row r="562" spans="1:29" ht="15.75" customHeight="1" x14ac:dyDescent="0.3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</row>
    <row r="563" spans="1:29" ht="15.75" customHeight="1" x14ac:dyDescent="0.3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</row>
    <row r="564" spans="1:29" ht="15.75" customHeight="1" x14ac:dyDescent="0.3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</row>
    <row r="565" spans="1:29" ht="15.75" customHeight="1" x14ac:dyDescent="0.3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</row>
    <row r="566" spans="1:29" ht="15.75" customHeight="1" x14ac:dyDescent="0.3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</row>
    <row r="567" spans="1:29" ht="15.75" customHeight="1" x14ac:dyDescent="0.3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</row>
    <row r="568" spans="1:29" ht="15.75" customHeight="1" x14ac:dyDescent="0.3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</row>
    <row r="569" spans="1:29" ht="15.75" customHeight="1" x14ac:dyDescent="0.3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</row>
    <row r="570" spans="1:29" ht="15.75" customHeight="1" x14ac:dyDescent="0.3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</row>
    <row r="571" spans="1:29" ht="15.75" customHeight="1" x14ac:dyDescent="0.3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</row>
    <row r="572" spans="1:29" ht="15.75" customHeight="1" x14ac:dyDescent="0.3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</row>
    <row r="573" spans="1:29" ht="15.75" customHeight="1" x14ac:dyDescent="0.3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</row>
    <row r="574" spans="1:29" ht="15.75" customHeight="1" x14ac:dyDescent="0.3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</row>
    <row r="575" spans="1:29" ht="15.75" customHeight="1" x14ac:dyDescent="0.3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</row>
    <row r="576" spans="1:29" ht="15.75" customHeight="1" x14ac:dyDescent="0.3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</row>
    <row r="577" spans="1:29" ht="15.75" customHeight="1" x14ac:dyDescent="0.3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</row>
    <row r="578" spans="1:29" ht="15.75" customHeight="1" x14ac:dyDescent="0.3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</row>
    <row r="579" spans="1:29" ht="15.75" customHeight="1" x14ac:dyDescent="0.3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</row>
    <row r="580" spans="1:29" ht="15.75" customHeight="1" x14ac:dyDescent="0.3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</row>
    <row r="581" spans="1:29" ht="15.75" customHeight="1" x14ac:dyDescent="0.3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</row>
    <row r="582" spans="1:29" ht="15.75" customHeight="1" x14ac:dyDescent="0.3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</row>
    <row r="583" spans="1:29" ht="15.75" customHeight="1" x14ac:dyDescent="0.3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</row>
    <row r="584" spans="1:29" ht="15.75" customHeight="1" x14ac:dyDescent="0.3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</row>
    <row r="585" spans="1:29" ht="15.75" customHeight="1" x14ac:dyDescent="0.3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</row>
    <row r="586" spans="1:29" ht="15.75" customHeight="1" x14ac:dyDescent="0.3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</row>
    <row r="587" spans="1:29" ht="15.75" customHeight="1" x14ac:dyDescent="0.3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</row>
    <row r="588" spans="1:29" ht="15.75" customHeight="1" x14ac:dyDescent="0.3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</row>
    <row r="589" spans="1:29" ht="15.75" customHeight="1" x14ac:dyDescent="0.3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</row>
    <row r="590" spans="1:29" ht="15.75" customHeight="1" x14ac:dyDescent="0.3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</row>
    <row r="591" spans="1:29" ht="15.75" customHeight="1" x14ac:dyDescent="0.3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</row>
    <row r="592" spans="1:29" ht="15.75" customHeight="1" x14ac:dyDescent="0.3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</row>
    <row r="593" spans="1:29" ht="15.75" customHeight="1" x14ac:dyDescent="0.3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</row>
    <row r="594" spans="1:29" ht="15.75" customHeight="1" x14ac:dyDescent="0.3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</row>
    <row r="595" spans="1:29" ht="15.75" customHeight="1" x14ac:dyDescent="0.3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</row>
    <row r="596" spans="1:29" ht="15.75" customHeight="1" x14ac:dyDescent="0.3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</row>
    <row r="597" spans="1:29" ht="15.75" customHeight="1" x14ac:dyDescent="0.3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</row>
    <row r="598" spans="1:29" ht="15.75" customHeight="1" x14ac:dyDescent="0.3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</row>
    <row r="599" spans="1:29" ht="15.75" customHeight="1" x14ac:dyDescent="0.3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</row>
    <row r="600" spans="1:29" ht="15.75" customHeight="1" x14ac:dyDescent="0.3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</row>
    <row r="601" spans="1:29" ht="15.75" customHeight="1" x14ac:dyDescent="0.3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</row>
    <row r="602" spans="1:29" ht="15.75" customHeight="1" x14ac:dyDescent="0.3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</row>
    <row r="603" spans="1:29" ht="15.75" customHeight="1" x14ac:dyDescent="0.3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</row>
    <row r="604" spans="1:29" ht="15.75" customHeight="1" x14ac:dyDescent="0.3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</row>
    <row r="605" spans="1:29" ht="15.75" customHeight="1" x14ac:dyDescent="0.3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</row>
    <row r="606" spans="1:29" ht="15.75" customHeight="1" x14ac:dyDescent="0.3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</row>
    <row r="607" spans="1:29" ht="15.75" customHeight="1" x14ac:dyDescent="0.3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</row>
    <row r="608" spans="1:29" ht="15.75" customHeight="1" x14ac:dyDescent="0.3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</row>
    <row r="609" spans="1:29" ht="15.75" customHeight="1" x14ac:dyDescent="0.3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</row>
    <row r="610" spans="1:29" ht="15.75" customHeight="1" x14ac:dyDescent="0.3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</row>
    <row r="611" spans="1:29" ht="15.75" customHeight="1" x14ac:dyDescent="0.3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</row>
    <row r="612" spans="1:29" ht="15.75" customHeight="1" x14ac:dyDescent="0.3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</row>
    <row r="613" spans="1:29" ht="15.75" customHeight="1" x14ac:dyDescent="0.3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</row>
    <row r="614" spans="1:29" ht="15.75" customHeight="1" x14ac:dyDescent="0.3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</row>
    <row r="615" spans="1:29" ht="15.75" customHeight="1" x14ac:dyDescent="0.3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</row>
    <row r="616" spans="1:29" ht="15.75" customHeight="1" x14ac:dyDescent="0.3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</row>
    <row r="617" spans="1:29" ht="15.75" customHeight="1" x14ac:dyDescent="0.3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</row>
    <row r="618" spans="1:29" ht="15.75" customHeight="1" x14ac:dyDescent="0.3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</row>
    <row r="619" spans="1:29" ht="15.75" customHeight="1" x14ac:dyDescent="0.3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</row>
    <row r="620" spans="1:29" ht="15.75" customHeight="1" x14ac:dyDescent="0.3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</row>
    <row r="621" spans="1:29" ht="15.75" customHeight="1" x14ac:dyDescent="0.3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</row>
    <row r="622" spans="1:29" ht="15.75" customHeight="1" x14ac:dyDescent="0.3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</row>
    <row r="623" spans="1:29" ht="15.75" customHeight="1" x14ac:dyDescent="0.3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</row>
    <row r="624" spans="1:29" ht="15.75" customHeight="1" x14ac:dyDescent="0.3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</row>
    <row r="625" spans="1:29" ht="15.75" customHeight="1" x14ac:dyDescent="0.3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</row>
    <row r="626" spans="1:29" ht="15.75" customHeight="1" x14ac:dyDescent="0.3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</row>
    <row r="627" spans="1:29" ht="15.75" customHeight="1" x14ac:dyDescent="0.3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</row>
    <row r="628" spans="1:29" ht="15.75" customHeight="1" x14ac:dyDescent="0.3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</row>
    <row r="629" spans="1:29" ht="15.75" customHeight="1" x14ac:dyDescent="0.3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</row>
    <row r="630" spans="1:29" ht="15.75" customHeight="1" x14ac:dyDescent="0.3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</row>
    <row r="631" spans="1:29" ht="15.75" customHeight="1" x14ac:dyDescent="0.3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</row>
    <row r="632" spans="1:29" ht="15.75" customHeight="1" x14ac:dyDescent="0.3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</row>
    <row r="633" spans="1:29" ht="15.75" customHeight="1" x14ac:dyDescent="0.3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</row>
    <row r="634" spans="1:29" ht="15.75" customHeight="1" x14ac:dyDescent="0.3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</row>
    <row r="635" spans="1:29" ht="15.75" customHeight="1" x14ac:dyDescent="0.3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</row>
    <row r="636" spans="1:29" ht="15.75" customHeight="1" x14ac:dyDescent="0.3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</row>
    <row r="637" spans="1:29" ht="15.75" customHeight="1" x14ac:dyDescent="0.3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</row>
    <row r="638" spans="1:29" ht="15.75" customHeight="1" x14ac:dyDescent="0.3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</row>
    <row r="639" spans="1:29" ht="15.75" customHeight="1" x14ac:dyDescent="0.3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</row>
    <row r="640" spans="1:29" ht="15.75" customHeight="1" x14ac:dyDescent="0.3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</row>
    <row r="641" spans="1:29" ht="15.75" customHeight="1" x14ac:dyDescent="0.3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</row>
    <row r="642" spans="1:29" ht="15.75" customHeight="1" x14ac:dyDescent="0.3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</row>
    <row r="643" spans="1:29" ht="15.75" customHeight="1" x14ac:dyDescent="0.3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</row>
    <row r="644" spans="1:29" ht="15.75" customHeight="1" x14ac:dyDescent="0.3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</row>
    <row r="645" spans="1:29" ht="15.75" customHeight="1" x14ac:dyDescent="0.3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</row>
    <row r="646" spans="1:29" ht="15.75" customHeight="1" x14ac:dyDescent="0.3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</row>
    <row r="647" spans="1:29" ht="15.75" customHeight="1" x14ac:dyDescent="0.3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</row>
    <row r="648" spans="1:29" ht="15.75" customHeight="1" x14ac:dyDescent="0.3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</row>
    <row r="649" spans="1:29" ht="15.75" customHeight="1" x14ac:dyDescent="0.3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</row>
    <row r="650" spans="1:29" ht="15.75" customHeight="1" x14ac:dyDescent="0.3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</row>
    <row r="651" spans="1:29" ht="15.75" customHeight="1" x14ac:dyDescent="0.3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</row>
    <row r="652" spans="1:29" ht="15.75" customHeight="1" x14ac:dyDescent="0.3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</row>
    <row r="653" spans="1:29" ht="15.75" customHeight="1" x14ac:dyDescent="0.3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</row>
    <row r="654" spans="1:29" ht="15.75" customHeight="1" x14ac:dyDescent="0.3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</row>
    <row r="655" spans="1:29" ht="15.75" customHeight="1" x14ac:dyDescent="0.3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</row>
    <row r="656" spans="1:29" ht="15.75" customHeight="1" x14ac:dyDescent="0.3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</row>
    <row r="657" spans="1:29" ht="15.75" customHeight="1" x14ac:dyDescent="0.3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</row>
    <row r="658" spans="1:29" ht="15.75" customHeight="1" x14ac:dyDescent="0.3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</row>
    <row r="659" spans="1:29" ht="15.75" customHeight="1" x14ac:dyDescent="0.3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</row>
    <row r="660" spans="1:29" ht="15.75" customHeight="1" x14ac:dyDescent="0.3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</row>
    <row r="661" spans="1:29" ht="15.75" customHeight="1" x14ac:dyDescent="0.3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</row>
    <row r="662" spans="1:29" ht="15.75" customHeight="1" x14ac:dyDescent="0.3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</row>
    <row r="663" spans="1:29" ht="15.75" customHeight="1" x14ac:dyDescent="0.3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</row>
    <row r="664" spans="1:29" ht="15.75" customHeight="1" x14ac:dyDescent="0.3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</row>
    <row r="665" spans="1:29" ht="15.75" customHeight="1" x14ac:dyDescent="0.3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</row>
    <row r="666" spans="1:29" ht="15.75" customHeight="1" x14ac:dyDescent="0.3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</row>
    <row r="667" spans="1:29" ht="15.75" customHeight="1" x14ac:dyDescent="0.3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</row>
    <row r="668" spans="1:29" ht="15.75" customHeight="1" x14ac:dyDescent="0.3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</row>
    <row r="669" spans="1:29" ht="15.75" customHeight="1" x14ac:dyDescent="0.3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</row>
    <row r="670" spans="1:29" ht="15.75" customHeight="1" x14ac:dyDescent="0.3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</row>
    <row r="671" spans="1:29" ht="15.75" customHeight="1" x14ac:dyDescent="0.3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</row>
    <row r="672" spans="1:29" ht="15.75" customHeight="1" x14ac:dyDescent="0.3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</row>
    <row r="673" spans="1:29" ht="15.75" customHeight="1" x14ac:dyDescent="0.3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</row>
    <row r="674" spans="1:29" ht="15.75" customHeight="1" x14ac:dyDescent="0.3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</row>
    <row r="675" spans="1:29" ht="15.75" customHeight="1" x14ac:dyDescent="0.3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</row>
    <row r="676" spans="1:29" ht="15.75" customHeight="1" x14ac:dyDescent="0.3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</row>
    <row r="677" spans="1:29" ht="15.75" customHeight="1" x14ac:dyDescent="0.3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</row>
    <row r="678" spans="1:29" ht="15.75" customHeight="1" x14ac:dyDescent="0.3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</row>
    <row r="679" spans="1:29" ht="15.75" customHeight="1" x14ac:dyDescent="0.3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</row>
    <row r="680" spans="1:29" ht="15.75" customHeight="1" x14ac:dyDescent="0.3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</row>
    <row r="681" spans="1:29" ht="15.75" customHeight="1" x14ac:dyDescent="0.3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</row>
    <row r="682" spans="1:29" ht="15.75" customHeight="1" x14ac:dyDescent="0.3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</row>
    <row r="683" spans="1:29" ht="15.75" customHeight="1" x14ac:dyDescent="0.3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</row>
    <row r="684" spans="1:29" ht="15.75" customHeight="1" x14ac:dyDescent="0.3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</row>
    <row r="685" spans="1:29" ht="15.75" customHeight="1" x14ac:dyDescent="0.3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</row>
    <row r="686" spans="1:29" ht="15.75" customHeight="1" x14ac:dyDescent="0.3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</row>
    <row r="687" spans="1:29" ht="15.75" customHeight="1" x14ac:dyDescent="0.3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</row>
    <row r="688" spans="1:29" ht="15.75" customHeight="1" x14ac:dyDescent="0.3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</row>
    <row r="689" spans="1:29" ht="15.75" customHeight="1" x14ac:dyDescent="0.3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</row>
    <row r="690" spans="1:29" ht="15.75" customHeight="1" x14ac:dyDescent="0.3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</row>
    <row r="691" spans="1:29" ht="15.75" customHeight="1" x14ac:dyDescent="0.3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</row>
    <row r="692" spans="1:29" ht="15.75" customHeight="1" x14ac:dyDescent="0.3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</row>
    <row r="693" spans="1:29" ht="15.75" customHeight="1" x14ac:dyDescent="0.3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</row>
    <row r="694" spans="1:29" ht="15.75" customHeight="1" x14ac:dyDescent="0.3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</row>
    <row r="695" spans="1:29" ht="15.75" customHeight="1" x14ac:dyDescent="0.3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</row>
    <row r="696" spans="1:29" ht="15.75" customHeight="1" x14ac:dyDescent="0.3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</row>
    <row r="697" spans="1:29" ht="15.75" customHeight="1" x14ac:dyDescent="0.3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</row>
    <row r="698" spans="1:29" ht="15.75" customHeight="1" x14ac:dyDescent="0.3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</row>
    <row r="699" spans="1:29" ht="15.75" customHeight="1" x14ac:dyDescent="0.3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</row>
    <row r="700" spans="1:29" ht="15.75" customHeight="1" x14ac:dyDescent="0.3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</row>
    <row r="701" spans="1:29" ht="15.75" customHeight="1" x14ac:dyDescent="0.3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</row>
    <row r="702" spans="1:29" ht="15.75" customHeight="1" x14ac:dyDescent="0.3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</row>
    <row r="703" spans="1:29" ht="15.75" customHeight="1" x14ac:dyDescent="0.3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</row>
    <row r="704" spans="1:29" ht="15.75" customHeight="1" x14ac:dyDescent="0.3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</row>
    <row r="705" spans="1:29" ht="15.75" customHeight="1" x14ac:dyDescent="0.3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</row>
    <row r="706" spans="1:29" ht="15.75" customHeight="1" x14ac:dyDescent="0.3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</row>
    <row r="707" spans="1:29" ht="15.75" customHeight="1" x14ac:dyDescent="0.3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</row>
    <row r="708" spans="1:29" ht="15.75" customHeight="1" x14ac:dyDescent="0.3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</row>
    <row r="709" spans="1:29" ht="15.75" customHeight="1" x14ac:dyDescent="0.3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</row>
    <row r="710" spans="1:29" ht="15.75" customHeight="1" x14ac:dyDescent="0.3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</row>
    <row r="711" spans="1:29" ht="15.75" customHeight="1" x14ac:dyDescent="0.3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</row>
    <row r="712" spans="1:29" ht="15.75" customHeight="1" x14ac:dyDescent="0.3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</row>
    <row r="713" spans="1:29" ht="15.75" customHeight="1" x14ac:dyDescent="0.3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</row>
    <row r="714" spans="1:29" ht="15.75" customHeight="1" x14ac:dyDescent="0.3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</row>
    <row r="715" spans="1:29" ht="15.75" customHeight="1" x14ac:dyDescent="0.3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</row>
    <row r="716" spans="1:29" ht="15.75" customHeight="1" x14ac:dyDescent="0.3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</row>
    <row r="717" spans="1:29" ht="15.75" customHeight="1" x14ac:dyDescent="0.3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</row>
    <row r="718" spans="1:29" ht="15.75" customHeight="1" x14ac:dyDescent="0.3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</row>
    <row r="719" spans="1:29" ht="15.75" customHeight="1" x14ac:dyDescent="0.3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</row>
    <row r="720" spans="1:29" ht="15.75" customHeight="1" x14ac:dyDescent="0.3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</row>
    <row r="721" spans="1:29" ht="15.75" customHeight="1" x14ac:dyDescent="0.3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</row>
    <row r="722" spans="1:29" ht="15.75" customHeight="1" x14ac:dyDescent="0.3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</row>
    <row r="723" spans="1:29" ht="15.75" customHeight="1" x14ac:dyDescent="0.3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</row>
    <row r="724" spans="1:29" ht="15.75" customHeight="1" x14ac:dyDescent="0.3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</row>
    <row r="725" spans="1:29" ht="15.75" customHeight="1" x14ac:dyDescent="0.3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</row>
    <row r="726" spans="1:29" ht="15.75" customHeight="1" x14ac:dyDescent="0.3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</row>
    <row r="727" spans="1:29" ht="15.75" customHeight="1" x14ac:dyDescent="0.3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</row>
    <row r="728" spans="1:29" ht="15.75" customHeight="1" x14ac:dyDescent="0.3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</row>
    <row r="729" spans="1:29" ht="15.75" customHeight="1" x14ac:dyDescent="0.3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</row>
    <row r="730" spans="1:29" ht="15.75" customHeight="1" x14ac:dyDescent="0.3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</row>
    <row r="731" spans="1:29" ht="15.75" customHeight="1" x14ac:dyDescent="0.3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</row>
    <row r="732" spans="1:29" ht="15.75" customHeight="1" x14ac:dyDescent="0.3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</row>
    <row r="733" spans="1:29" ht="15.75" customHeight="1" x14ac:dyDescent="0.3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</row>
    <row r="734" spans="1:29" ht="15.75" customHeight="1" x14ac:dyDescent="0.3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</row>
    <row r="735" spans="1:29" ht="15.75" customHeight="1" x14ac:dyDescent="0.3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</row>
    <row r="736" spans="1:29" ht="15.75" customHeight="1" x14ac:dyDescent="0.3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</row>
    <row r="737" spans="1:29" ht="15.75" customHeight="1" x14ac:dyDescent="0.3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</row>
    <row r="738" spans="1:29" ht="15.75" customHeight="1" x14ac:dyDescent="0.3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</row>
    <row r="739" spans="1:29" ht="15.75" customHeight="1" x14ac:dyDescent="0.3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</row>
    <row r="740" spans="1:29" ht="15.75" customHeight="1" x14ac:dyDescent="0.3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</row>
    <row r="741" spans="1:29" ht="15.75" customHeight="1" x14ac:dyDescent="0.3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</row>
    <row r="742" spans="1:29" ht="15.75" customHeight="1" x14ac:dyDescent="0.3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</row>
    <row r="743" spans="1:29" ht="15.75" customHeight="1" x14ac:dyDescent="0.3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</row>
    <row r="744" spans="1:29" ht="15.75" customHeight="1" x14ac:dyDescent="0.3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</row>
    <row r="745" spans="1:29" ht="15.75" customHeight="1" x14ac:dyDescent="0.3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</row>
    <row r="746" spans="1:29" ht="15.75" customHeight="1" x14ac:dyDescent="0.3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</row>
    <row r="747" spans="1:29" ht="15.75" customHeight="1" x14ac:dyDescent="0.3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</row>
    <row r="748" spans="1:29" ht="15.75" customHeight="1" x14ac:dyDescent="0.3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</row>
    <row r="749" spans="1:29" ht="15.75" customHeight="1" x14ac:dyDescent="0.3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</row>
    <row r="750" spans="1:29" ht="15.75" customHeight="1" x14ac:dyDescent="0.3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</row>
    <row r="751" spans="1:29" ht="15.75" customHeight="1" x14ac:dyDescent="0.3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</row>
    <row r="752" spans="1:29" ht="15.75" customHeight="1" x14ac:dyDescent="0.3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</row>
    <row r="753" spans="1:29" ht="15.75" customHeight="1" x14ac:dyDescent="0.3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</row>
    <row r="754" spans="1:29" ht="15.75" customHeight="1" x14ac:dyDescent="0.3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</row>
    <row r="755" spans="1:29" ht="15.75" customHeight="1" x14ac:dyDescent="0.3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</row>
    <row r="756" spans="1:29" ht="15.75" customHeight="1" x14ac:dyDescent="0.3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</row>
    <row r="757" spans="1:29" ht="15.75" customHeight="1" x14ac:dyDescent="0.3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</row>
    <row r="758" spans="1:29" ht="15.75" customHeight="1" x14ac:dyDescent="0.3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</row>
    <row r="759" spans="1:29" ht="15.75" customHeight="1" x14ac:dyDescent="0.3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</row>
    <row r="760" spans="1:29" ht="15.75" customHeight="1" x14ac:dyDescent="0.3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</row>
    <row r="761" spans="1:29" ht="15.75" customHeight="1" x14ac:dyDescent="0.3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</row>
    <row r="762" spans="1:29" ht="15.75" customHeight="1" x14ac:dyDescent="0.3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</row>
    <row r="763" spans="1:29" ht="15.75" customHeight="1" x14ac:dyDescent="0.3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</row>
    <row r="764" spans="1:29" ht="15.75" customHeight="1" x14ac:dyDescent="0.3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</row>
    <row r="765" spans="1:29" ht="15.75" customHeight="1" x14ac:dyDescent="0.3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</row>
    <row r="766" spans="1:29" ht="15.75" customHeight="1" x14ac:dyDescent="0.3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</row>
    <row r="767" spans="1:29" ht="15.75" customHeight="1" x14ac:dyDescent="0.3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</row>
    <row r="768" spans="1:29" ht="15.75" customHeight="1" x14ac:dyDescent="0.3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</row>
    <row r="769" spans="1:29" ht="15.75" customHeight="1" x14ac:dyDescent="0.3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</row>
    <row r="770" spans="1:29" ht="15.75" customHeight="1" x14ac:dyDescent="0.3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</row>
    <row r="771" spans="1:29" ht="15.75" customHeight="1" x14ac:dyDescent="0.3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</row>
    <row r="772" spans="1:29" ht="15.75" customHeight="1" x14ac:dyDescent="0.3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</row>
    <row r="773" spans="1:29" ht="15.75" customHeight="1" x14ac:dyDescent="0.3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</row>
    <row r="774" spans="1:29" ht="15.75" customHeight="1" x14ac:dyDescent="0.3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</row>
    <row r="775" spans="1:29" ht="15.75" customHeight="1" x14ac:dyDescent="0.3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</row>
    <row r="776" spans="1:29" ht="15.75" customHeight="1" x14ac:dyDescent="0.3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</row>
    <row r="777" spans="1:29" ht="15.75" customHeight="1" x14ac:dyDescent="0.3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</row>
    <row r="778" spans="1:29" ht="15.75" customHeight="1" x14ac:dyDescent="0.3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</row>
    <row r="779" spans="1:29" ht="15.75" customHeight="1" x14ac:dyDescent="0.3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</row>
    <row r="780" spans="1:29" ht="15.75" customHeight="1" x14ac:dyDescent="0.3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</row>
    <row r="781" spans="1:29" ht="15.75" customHeight="1" x14ac:dyDescent="0.3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</row>
    <row r="782" spans="1:29" ht="15.75" customHeight="1" x14ac:dyDescent="0.3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</row>
    <row r="783" spans="1:29" ht="15.75" customHeight="1" x14ac:dyDescent="0.3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</row>
    <row r="784" spans="1:29" ht="15.75" customHeight="1" x14ac:dyDescent="0.3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</row>
    <row r="785" spans="1:29" ht="15.75" customHeight="1" x14ac:dyDescent="0.3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</row>
    <row r="786" spans="1:29" ht="15.75" customHeight="1" x14ac:dyDescent="0.3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</row>
    <row r="787" spans="1:29" ht="15.75" customHeight="1" x14ac:dyDescent="0.3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</row>
    <row r="788" spans="1:29" ht="15.75" customHeight="1" x14ac:dyDescent="0.3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</row>
    <row r="789" spans="1:29" ht="15.75" customHeight="1" x14ac:dyDescent="0.3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</row>
    <row r="790" spans="1:29" ht="15.75" customHeight="1" x14ac:dyDescent="0.3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</row>
    <row r="791" spans="1:29" ht="15.75" customHeight="1" x14ac:dyDescent="0.3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</row>
    <row r="792" spans="1:29" ht="15.75" customHeight="1" x14ac:dyDescent="0.3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</row>
    <row r="793" spans="1:29" ht="15.75" customHeight="1" x14ac:dyDescent="0.3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</row>
    <row r="794" spans="1:29" ht="15.75" customHeight="1" x14ac:dyDescent="0.3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</row>
    <row r="795" spans="1:29" ht="15.75" customHeight="1" x14ac:dyDescent="0.3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</row>
    <row r="796" spans="1:29" ht="15.75" customHeight="1" x14ac:dyDescent="0.3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</row>
    <row r="797" spans="1:29" ht="15.75" customHeight="1" x14ac:dyDescent="0.3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</row>
    <row r="798" spans="1:29" ht="15.75" customHeight="1" x14ac:dyDescent="0.3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</row>
    <row r="799" spans="1:29" ht="15.75" customHeight="1" x14ac:dyDescent="0.3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</row>
    <row r="800" spans="1:29" ht="15.75" customHeight="1" x14ac:dyDescent="0.3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</row>
    <row r="801" spans="1:29" ht="15.75" customHeight="1" x14ac:dyDescent="0.3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</row>
    <row r="802" spans="1:29" ht="15.75" customHeight="1" x14ac:dyDescent="0.3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</row>
    <row r="803" spans="1:29" ht="15.75" customHeight="1" x14ac:dyDescent="0.3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</row>
    <row r="804" spans="1:29" ht="15.75" customHeight="1" x14ac:dyDescent="0.3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</row>
    <row r="805" spans="1:29" ht="15.75" customHeight="1" x14ac:dyDescent="0.3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</row>
    <row r="806" spans="1:29" ht="15.75" customHeight="1" x14ac:dyDescent="0.3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</row>
    <row r="807" spans="1:29" ht="15.75" customHeight="1" x14ac:dyDescent="0.3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</row>
    <row r="808" spans="1:29" ht="15.75" customHeight="1" x14ac:dyDescent="0.3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</row>
    <row r="809" spans="1:29" ht="15.75" customHeight="1" x14ac:dyDescent="0.3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</row>
    <row r="810" spans="1:29" ht="15.75" customHeight="1" x14ac:dyDescent="0.3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</row>
    <row r="811" spans="1:29" ht="15.75" customHeight="1" x14ac:dyDescent="0.3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</row>
    <row r="812" spans="1:29" ht="15.75" customHeight="1" x14ac:dyDescent="0.3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</row>
    <row r="813" spans="1:29" ht="15.75" customHeight="1" x14ac:dyDescent="0.3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</row>
    <row r="814" spans="1:29" ht="15.75" customHeight="1" x14ac:dyDescent="0.3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</row>
    <row r="815" spans="1:29" ht="15.75" customHeight="1" x14ac:dyDescent="0.3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</row>
    <row r="816" spans="1:29" ht="15.75" customHeight="1" x14ac:dyDescent="0.3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</row>
    <row r="817" spans="1:29" ht="15.75" customHeight="1" x14ac:dyDescent="0.3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</row>
    <row r="818" spans="1:29" ht="15.75" customHeight="1" x14ac:dyDescent="0.3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</row>
    <row r="819" spans="1:29" ht="15.75" customHeight="1" x14ac:dyDescent="0.3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</row>
    <row r="820" spans="1:29" ht="15.75" customHeight="1" x14ac:dyDescent="0.3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</row>
    <row r="821" spans="1:29" ht="15.75" customHeight="1" x14ac:dyDescent="0.3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</row>
    <row r="822" spans="1:29" ht="15.75" customHeight="1" x14ac:dyDescent="0.3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</row>
    <row r="823" spans="1:29" ht="15.75" customHeight="1" x14ac:dyDescent="0.3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</row>
    <row r="824" spans="1:29" ht="15.75" customHeight="1" x14ac:dyDescent="0.3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</row>
    <row r="825" spans="1:29" ht="15.75" customHeight="1" x14ac:dyDescent="0.3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</row>
    <row r="826" spans="1:29" ht="15.75" customHeight="1" x14ac:dyDescent="0.3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</row>
    <row r="827" spans="1:29" ht="15.75" customHeight="1" x14ac:dyDescent="0.3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</row>
    <row r="828" spans="1:29" ht="15.75" customHeight="1" x14ac:dyDescent="0.3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</row>
    <row r="829" spans="1:29" ht="15.75" customHeight="1" x14ac:dyDescent="0.3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</row>
    <row r="830" spans="1:29" ht="15.75" customHeight="1" x14ac:dyDescent="0.3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</row>
    <row r="831" spans="1:29" ht="15.75" customHeight="1" x14ac:dyDescent="0.3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</row>
    <row r="832" spans="1:29" ht="15.75" customHeight="1" x14ac:dyDescent="0.3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</row>
    <row r="833" spans="1:29" ht="15.75" customHeight="1" x14ac:dyDescent="0.3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</row>
    <row r="834" spans="1:29" ht="15.75" customHeight="1" x14ac:dyDescent="0.3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</row>
    <row r="835" spans="1:29" ht="15.75" customHeight="1" x14ac:dyDescent="0.3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</row>
    <row r="836" spans="1:29" ht="15.75" customHeight="1" x14ac:dyDescent="0.3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</row>
    <row r="837" spans="1:29" ht="15.75" customHeight="1" x14ac:dyDescent="0.3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</row>
    <row r="838" spans="1:29" ht="15.75" customHeight="1" x14ac:dyDescent="0.3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</row>
    <row r="839" spans="1:29" ht="15.75" customHeight="1" x14ac:dyDescent="0.3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</row>
    <row r="840" spans="1:29" ht="15.75" customHeight="1" x14ac:dyDescent="0.3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</row>
    <row r="841" spans="1:29" ht="15.75" customHeight="1" x14ac:dyDescent="0.3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</row>
    <row r="842" spans="1:29" ht="15.75" customHeight="1" x14ac:dyDescent="0.3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</row>
    <row r="843" spans="1:29" ht="15.75" customHeight="1" x14ac:dyDescent="0.3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</row>
    <row r="844" spans="1:29" ht="15.75" customHeight="1" x14ac:dyDescent="0.3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</row>
    <row r="845" spans="1:29" ht="15.75" customHeight="1" x14ac:dyDescent="0.3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</row>
    <row r="846" spans="1:29" ht="15.75" customHeight="1" x14ac:dyDescent="0.3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</row>
    <row r="847" spans="1:29" ht="15.75" customHeight="1" x14ac:dyDescent="0.3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</row>
    <row r="848" spans="1:29" ht="15.75" customHeight="1" x14ac:dyDescent="0.3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</row>
    <row r="849" spans="1:29" ht="15.75" customHeight="1" x14ac:dyDescent="0.3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</row>
    <row r="850" spans="1:29" ht="15.75" customHeight="1" x14ac:dyDescent="0.3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</row>
    <row r="851" spans="1:29" ht="15.75" customHeight="1" x14ac:dyDescent="0.3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</row>
    <row r="852" spans="1:29" ht="15.75" customHeight="1" x14ac:dyDescent="0.3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</row>
    <row r="853" spans="1:29" ht="15.75" customHeight="1" x14ac:dyDescent="0.3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</row>
    <row r="854" spans="1:29" ht="15.75" customHeight="1" x14ac:dyDescent="0.3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</row>
    <row r="855" spans="1:29" ht="15.75" customHeight="1" x14ac:dyDescent="0.3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</row>
    <row r="856" spans="1:29" ht="15.75" customHeight="1" x14ac:dyDescent="0.3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</row>
    <row r="857" spans="1:29" ht="15.75" customHeight="1" x14ac:dyDescent="0.3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</row>
    <row r="858" spans="1:29" ht="15.75" customHeight="1" x14ac:dyDescent="0.3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</row>
    <row r="859" spans="1:29" ht="15.75" customHeight="1" x14ac:dyDescent="0.3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</row>
    <row r="860" spans="1:29" ht="15.75" customHeight="1" x14ac:dyDescent="0.3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</row>
    <row r="861" spans="1:29" ht="15.75" customHeight="1" x14ac:dyDescent="0.3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</row>
    <row r="862" spans="1:29" ht="15.75" customHeight="1" x14ac:dyDescent="0.3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</row>
    <row r="863" spans="1:29" ht="15.75" customHeight="1" x14ac:dyDescent="0.3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</row>
    <row r="864" spans="1:29" ht="15.75" customHeight="1" x14ac:dyDescent="0.3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</row>
    <row r="865" spans="1:29" ht="15.75" customHeight="1" x14ac:dyDescent="0.3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</row>
    <row r="866" spans="1:29" ht="15.75" customHeight="1" x14ac:dyDescent="0.3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</row>
    <row r="867" spans="1:29" ht="15.75" customHeight="1" x14ac:dyDescent="0.3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</row>
    <row r="868" spans="1:29" ht="15.75" customHeight="1" x14ac:dyDescent="0.3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</row>
    <row r="869" spans="1:29" ht="15.75" customHeight="1" x14ac:dyDescent="0.3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</row>
    <row r="870" spans="1:29" ht="15.75" customHeight="1" x14ac:dyDescent="0.3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</row>
  </sheetData>
  <mergeCells count="1">
    <mergeCell ref="I13:J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E870"/>
  <sheetViews>
    <sheetView workbookViewId="0"/>
  </sheetViews>
  <sheetFormatPr baseColWidth="10" defaultColWidth="12.5703125" defaultRowHeight="15" customHeight="1" x14ac:dyDescent="0.2"/>
  <cols>
    <col min="1" max="1" width="7.140625" customWidth="1"/>
    <col min="2" max="2" width="17" customWidth="1"/>
    <col min="4" max="8" width="18.42578125" customWidth="1"/>
    <col min="9" max="9" width="18.140625" customWidth="1"/>
    <col min="10" max="10" width="13.7109375" customWidth="1"/>
  </cols>
  <sheetData>
    <row r="1" spans="1:31" ht="99.75" customHeight="1" x14ac:dyDescent="0.3">
      <c r="A1" s="1" t="s">
        <v>0</v>
      </c>
      <c r="B1" s="1" t="s">
        <v>1</v>
      </c>
      <c r="C1" s="1" t="s">
        <v>2</v>
      </c>
      <c r="D1" s="2" t="s">
        <v>47</v>
      </c>
      <c r="E1" s="2" t="s">
        <v>4</v>
      </c>
      <c r="F1" s="2" t="s">
        <v>5</v>
      </c>
      <c r="G1" s="2" t="s">
        <v>6</v>
      </c>
      <c r="H1" s="2" t="s">
        <v>8</v>
      </c>
      <c r="I1" s="3" t="s">
        <v>9</v>
      </c>
      <c r="J1" s="3" t="s">
        <v>10</v>
      </c>
      <c r="K1" s="4" t="s">
        <v>11</v>
      </c>
      <c r="L1" s="4" t="s">
        <v>12</v>
      </c>
      <c r="M1" s="5" t="s">
        <v>13</v>
      </c>
      <c r="N1" s="5" t="s">
        <v>14</v>
      </c>
      <c r="O1" s="6" t="s">
        <v>15</v>
      </c>
      <c r="P1" s="6" t="s">
        <v>16</v>
      </c>
      <c r="Q1" s="7" t="s">
        <v>17</v>
      </c>
      <c r="R1" s="8" t="s">
        <v>18</v>
      </c>
      <c r="S1" s="8" t="s">
        <v>19</v>
      </c>
      <c r="T1" s="8" t="s">
        <v>20</v>
      </c>
      <c r="U1" s="9" t="s">
        <v>18</v>
      </c>
      <c r="V1" s="9" t="s">
        <v>19</v>
      </c>
      <c r="W1" s="9" t="s">
        <v>20</v>
      </c>
      <c r="X1" s="10" t="s">
        <v>18</v>
      </c>
      <c r="Y1" s="10" t="s">
        <v>19</v>
      </c>
      <c r="Z1" s="10" t="s">
        <v>20</v>
      </c>
      <c r="AA1" s="11" t="s">
        <v>18</v>
      </c>
      <c r="AB1" s="11" t="s">
        <v>19</v>
      </c>
      <c r="AC1" s="11" t="s">
        <v>20</v>
      </c>
      <c r="AD1" s="11"/>
      <c r="AE1" s="11"/>
    </row>
    <row r="2" spans="1:31" ht="15.75" customHeight="1" x14ac:dyDescent="0.3">
      <c r="A2" s="12" t="s">
        <v>23</v>
      </c>
      <c r="B2" s="13" t="s">
        <v>24</v>
      </c>
      <c r="C2" s="14">
        <v>7</v>
      </c>
      <c r="D2" s="16">
        <f t="shared" ref="D2:G2" si="0">D17</f>
        <v>12206782.850682031</v>
      </c>
      <c r="E2" s="16">
        <f t="shared" si="0"/>
        <v>12774864.159411183</v>
      </c>
      <c r="F2" s="15">
        <f t="shared" si="0"/>
        <v>7684789.0382309845</v>
      </c>
      <c r="G2" s="15">
        <f t="shared" si="0"/>
        <v>7568395.2250261437</v>
      </c>
      <c r="H2" s="16">
        <v>12035660</v>
      </c>
      <c r="I2" s="17">
        <f>ROUND((AVERAGE(D2:H2)),0)</f>
        <v>10454098</v>
      </c>
      <c r="J2" s="17">
        <f>ROUND(C2*I2,0)</f>
        <v>73178686</v>
      </c>
      <c r="K2" s="18">
        <f>ROUND(GEOMEAN(D2:H2),0)</f>
        <v>10176833</v>
      </c>
      <c r="L2" s="18">
        <f>+K2*C2</f>
        <v>71237831</v>
      </c>
      <c r="M2" s="19">
        <f>ROUND(HARMEAN(D2:H2),0)</f>
        <v>9890367</v>
      </c>
      <c r="N2" s="19">
        <f>+M2*C2</f>
        <v>69232569</v>
      </c>
      <c r="O2" s="20">
        <f>ROUND(MEDIAN(D2:H2),0)</f>
        <v>12035660</v>
      </c>
      <c r="P2" s="21">
        <f>+O2*C2</f>
        <v>84249620</v>
      </c>
      <c r="Q2" s="22">
        <f>ROUND(STDEVA(D2:H2),0)</f>
        <v>2595937</v>
      </c>
      <c r="R2" s="23">
        <f>(Q2/I2*100)</f>
        <v>24.831764538652688</v>
      </c>
      <c r="S2" s="23">
        <f>100-R2</f>
        <v>75.168235461347308</v>
      </c>
      <c r="T2" s="61" t="str">
        <f>IF(S2&gt;=75,"ALTO","BAJO")</f>
        <v>ALTO</v>
      </c>
      <c r="U2" s="23">
        <f>(Q2/K2*100)</f>
        <v>25.508299094620103</v>
      </c>
      <c r="V2" s="23">
        <f>100-U2</f>
        <v>74.491700905379901</v>
      </c>
      <c r="W2" s="24" t="str">
        <f>IF(V2&gt;=75,"ALTO","BAJO")</f>
        <v>BAJO</v>
      </c>
      <c r="X2" s="23">
        <f>(Q2/M2*100)</f>
        <v>26.247125106682091</v>
      </c>
      <c r="Y2" s="23">
        <f>100-X2</f>
        <v>73.752874893317909</v>
      </c>
      <c r="Z2" s="24" t="str">
        <f>IF(Y2&gt;=75,"ALTO","BAJO")</f>
        <v>BAJO</v>
      </c>
      <c r="AA2" s="23">
        <f>(Q2/O2*100)</f>
        <v>21.568713306956163</v>
      </c>
      <c r="AB2" s="23">
        <f>100-AA2</f>
        <v>78.43128669304383</v>
      </c>
      <c r="AC2" s="61" t="str">
        <f>IF(AB2&gt;=75,"ALTO","BAJO")</f>
        <v>ALTO</v>
      </c>
      <c r="AD2" s="26"/>
      <c r="AE2" s="26"/>
    </row>
    <row r="3" spans="1:31" ht="15.75" customHeigh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1" ht="15.75" customHeight="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 spans="1:31" ht="15.75" customHeight="1" x14ac:dyDescent="0.3">
      <c r="A5" s="27"/>
      <c r="B5" s="27"/>
      <c r="D5" s="27"/>
      <c r="E5" s="27"/>
      <c r="F5" s="27"/>
      <c r="G5" s="27"/>
      <c r="H5" s="27"/>
      <c r="I5" s="28" t="s">
        <v>25</v>
      </c>
      <c r="J5" s="15">
        <v>1750905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 spans="1:31" ht="15.75" customHeight="1" x14ac:dyDescent="0.3">
      <c r="A6" s="27"/>
      <c r="B6" s="27"/>
      <c r="D6" s="27"/>
      <c r="E6" s="27"/>
      <c r="F6" s="27"/>
      <c r="G6" s="27"/>
      <c r="H6" s="27"/>
      <c r="I6" s="28" t="s">
        <v>26</v>
      </c>
      <c r="J6" s="28">
        <f>J2/J5</f>
        <v>41.794778129024706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 spans="1:31" ht="15.75" customHeight="1" x14ac:dyDescent="0.3">
      <c r="A7" s="27"/>
      <c r="B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 spans="1:31" ht="15.75" customHeight="1" x14ac:dyDescent="0.3">
      <c r="A8" s="27"/>
      <c r="B8" s="27"/>
      <c r="D8" s="29">
        <v>45237</v>
      </c>
      <c r="E8" s="29">
        <v>44185</v>
      </c>
      <c r="F8" s="29">
        <v>45772</v>
      </c>
      <c r="G8" s="29">
        <v>43084</v>
      </c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31" ht="15.75" customHeight="1" x14ac:dyDescent="0.3">
      <c r="A9" s="27"/>
      <c r="B9" s="27"/>
      <c r="D9" s="31">
        <v>10745700</v>
      </c>
      <c r="E9" s="31">
        <v>9139200</v>
      </c>
      <c r="F9" s="31">
        <f>6226000*(1+19%)</f>
        <v>7408940</v>
      </c>
      <c r="G9" s="31">
        <f>4086126*(1+16%)</f>
        <v>4739906.1599999992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31" ht="15.75" customHeight="1" x14ac:dyDescent="0.3">
      <c r="A10" s="27"/>
      <c r="B10" s="27"/>
      <c r="D10" s="33" t="s">
        <v>27</v>
      </c>
      <c r="E10" s="33" t="s">
        <v>28</v>
      </c>
      <c r="F10" s="33" t="s">
        <v>29</v>
      </c>
      <c r="G10" s="33" t="s">
        <v>30</v>
      </c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31" ht="15.75" customHeight="1" x14ac:dyDescent="0.3">
      <c r="A11" s="27"/>
      <c r="B11" s="27"/>
      <c r="D11" s="33">
        <v>137.09</v>
      </c>
      <c r="E11" s="33">
        <v>111.41</v>
      </c>
      <c r="F11" s="33">
        <v>150.13999999999999</v>
      </c>
      <c r="G11" s="33">
        <v>97.53</v>
      </c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31" ht="15.75" customHeight="1" x14ac:dyDescent="0.3">
      <c r="A12" s="27"/>
      <c r="B12" s="27"/>
      <c r="D12" s="33" t="s">
        <v>48</v>
      </c>
      <c r="E12" s="33" t="s">
        <v>49</v>
      </c>
      <c r="F12" s="33" t="s">
        <v>49</v>
      </c>
      <c r="G12" s="33" t="s">
        <v>49</v>
      </c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31" ht="15.75" customHeight="1" x14ac:dyDescent="0.3">
      <c r="A13" s="27"/>
      <c r="B13" s="27"/>
      <c r="C13" s="27"/>
      <c r="D13" s="36">
        <v>155.72999999999999</v>
      </c>
      <c r="E13" s="36">
        <v>155.72999999999999</v>
      </c>
      <c r="F13" s="36">
        <v>155.72999999999999</v>
      </c>
      <c r="G13" s="36">
        <v>155.72999999999999</v>
      </c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31" ht="15.75" customHeight="1" x14ac:dyDescent="0.3">
      <c r="A14" s="27"/>
      <c r="B14" s="27"/>
      <c r="C14" s="27"/>
      <c r="D14" s="33" t="s">
        <v>32</v>
      </c>
      <c r="E14" s="33" t="s">
        <v>32</v>
      </c>
      <c r="F14" s="33" t="s">
        <v>32</v>
      </c>
      <c r="G14" s="33" t="s">
        <v>32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31" ht="15.75" customHeight="1" x14ac:dyDescent="0.3">
      <c r="A15" s="27"/>
      <c r="B15" s="27"/>
      <c r="C15" s="27"/>
      <c r="D15" s="33">
        <f t="shared" ref="D15:G15" si="1">D13/D11</f>
        <v>1.1359690714129402</v>
      </c>
      <c r="E15" s="33">
        <f t="shared" si="1"/>
        <v>1.3978098913921551</v>
      </c>
      <c r="F15" s="33">
        <f t="shared" si="1"/>
        <v>1.037231916877581</v>
      </c>
      <c r="G15" s="33">
        <f t="shared" si="1"/>
        <v>1.5967394647800675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31" ht="15.75" customHeight="1" x14ac:dyDescent="0.3">
      <c r="A16" s="27"/>
      <c r="B16" s="27"/>
      <c r="C16" s="27"/>
      <c r="D16" s="33" t="s">
        <v>33</v>
      </c>
      <c r="E16" s="33" t="s">
        <v>33</v>
      </c>
      <c r="F16" s="33" t="s">
        <v>33</v>
      </c>
      <c r="G16" s="33" t="s">
        <v>33</v>
      </c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ht="15.75" customHeight="1" x14ac:dyDescent="0.3">
      <c r="A17" s="27"/>
      <c r="B17" s="27"/>
      <c r="C17" s="27"/>
      <c r="D17" s="31">
        <f t="shared" ref="D17:G17" si="2">D9*D15</f>
        <v>12206782.850682031</v>
      </c>
      <c r="E17" s="31">
        <f t="shared" si="2"/>
        <v>12774864.159411183</v>
      </c>
      <c r="F17" s="31">
        <f t="shared" si="2"/>
        <v>7684789.0382309845</v>
      </c>
      <c r="G17" s="31">
        <f t="shared" si="2"/>
        <v>7568395.2250261437</v>
      </c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ht="15.75" customHeight="1" x14ac:dyDescent="0.3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ht="15.75" customHeight="1" x14ac:dyDescent="0.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ht="15.75" customHeight="1" x14ac:dyDescent="0.3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ht="15.75" customHeight="1" x14ac:dyDescent="0.3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 ht="15.75" customHeight="1" x14ac:dyDescent="0.3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ht="15.75" customHeight="1" x14ac:dyDescent="0.3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ht="15.75" customHeight="1" x14ac:dyDescent="0.3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ht="15.75" customHeight="1" x14ac:dyDescent="0.3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 ht="15.75" customHeight="1" x14ac:dyDescent="0.3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 ht="15.75" customHeight="1" x14ac:dyDescent="0.3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spans="1:31" ht="15.75" customHeight="1" x14ac:dyDescent="0.3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1:31" ht="15.75" customHeight="1" x14ac:dyDescent="0.3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spans="1:31" ht="15.75" customHeight="1" x14ac:dyDescent="0.3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ht="15.75" customHeight="1" x14ac:dyDescent="0.3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ht="15.75" customHeight="1" x14ac:dyDescent="0.3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ht="15.75" customHeight="1" x14ac:dyDescent="0.3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ht="15.75" customHeight="1" x14ac:dyDescent="0.3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ht="15.75" customHeight="1" x14ac:dyDescent="0.3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 ht="15.75" customHeight="1" x14ac:dyDescent="0.3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 ht="15.75" customHeight="1" x14ac:dyDescent="0.3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1:31" ht="15.75" customHeight="1" x14ac:dyDescent="0.3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ht="15.75" customHeight="1" x14ac:dyDescent="0.3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spans="1:31" ht="15.75" customHeight="1" x14ac:dyDescent="0.3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1:31" ht="15.75" customHeight="1" x14ac:dyDescent="0.3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spans="1:31" ht="15.75" customHeight="1" x14ac:dyDescent="0.3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spans="1:31" ht="15.75" customHeight="1" x14ac:dyDescent="0.3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</row>
    <row r="44" spans="1:31" ht="15.75" customHeight="1" x14ac:dyDescent="0.3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</row>
    <row r="45" spans="1:31" ht="15.75" customHeight="1" x14ac:dyDescent="0.3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spans="1:31" ht="15.75" customHeight="1" x14ac:dyDescent="0.3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</row>
    <row r="47" spans="1:31" ht="15.75" customHeight="1" x14ac:dyDescent="0.3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</row>
    <row r="48" spans="1:31" ht="15.75" customHeight="1" x14ac:dyDescent="0.3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</row>
    <row r="49" spans="1:31" ht="15.75" customHeight="1" x14ac:dyDescent="0.3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</row>
    <row r="50" spans="1:31" ht="15.75" customHeight="1" x14ac:dyDescent="0.3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</row>
    <row r="51" spans="1:31" ht="15.75" customHeight="1" x14ac:dyDescent="0.3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</row>
    <row r="52" spans="1:31" ht="15.75" customHeight="1" x14ac:dyDescent="0.3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</row>
    <row r="53" spans="1:31" ht="15.75" customHeight="1" x14ac:dyDescent="0.3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</row>
    <row r="54" spans="1:31" ht="15.75" customHeight="1" x14ac:dyDescent="0.3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</row>
    <row r="55" spans="1:31" ht="15.75" customHeight="1" x14ac:dyDescent="0.3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</row>
    <row r="56" spans="1:31" ht="15.75" customHeight="1" x14ac:dyDescent="0.3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spans="1:31" ht="15.75" customHeight="1" x14ac:dyDescent="0.3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</row>
    <row r="58" spans="1:31" ht="15.75" customHeight="1" x14ac:dyDescent="0.3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</row>
    <row r="59" spans="1:31" ht="15.75" customHeight="1" x14ac:dyDescent="0.3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</row>
    <row r="60" spans="1:31" ht="15.75" customHeight="1" x14ac:dyDescent="0.3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</row>
    <row r="61" spans="1:31" ht="15.75" customHeight="1" x14ac:dyDescent="0.3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 ht="15.75" customHeight="1" x14ac:dyDescent="0.3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</row>
    <row r="63" spans="1:31" ht="15.75" customHeight="1" x14ac:dyDescent="0.3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</row>
    <row r="64" spans="1:31" ht="15.75" customHeight="1" x14ac:dyDescent="0.3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</row>
    <row r="65" spans="1:31" ht="15.75" customHeight="1" x14ac:dyDescent="0.3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</row>
    <row r="66" spans="1:31" ht="15.75" customHeight="1" x14ac:dyDescent="0.3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</row>
    <row r="67" spans="1:31" ht="15.75" customHeight="1" x14ac:dyDescent="0.3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</row>
    <row r="68" spans="1:31" ht="15.75" customHeight="1" x14ac:dyDescent="0.3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</row>
    <row r="69" spans="1:31" ht="15.75" customHeight="1" x14ac:dyDescent="0.3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</row>
    <row r="70" spans="1:31" ht="15.75" customHeight="1" x14ac:dyDescent="0.3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</row>
    <row r="71" spans="1:31" ht="15.75" customHeight="1" x14ac:dyDescent="0.3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</row>
    <row r="72" spans="1:31" ht="15.75" customHeight="1" x14ac:dyDescent="0.3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</row>
    <row r="73" spans="1:31" ht="15.75" customHeight="1" x14ac:dyDescent="0.3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</row>
    <row r="74" spans="1:31" ht="15.75" customHeight="1" x14ac:dyDescent="0.3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</row>
    <row r="75" spans="1:31" ht="15.75" customHeight="1" x14ac:dyDescent="0.3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</row>
    <row r="76" spans="1:31" ht="15.75" customHeight="1" x14ac:dyDescent="0.3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77" spans="1:31" ht="15.75" customHeight="1" x14ac:dyDescent="0.3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</row>
    <row r="78" spans="1:31" ht="15.75" customHeight="1" x14ac:dyDescent="0.3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</row>
    <row r="79" spans="1:31" ht="15.75" customHeight="1" x14ac:dyDescent="0.3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</row>
    <row r="80" spans="1:31" ht="15.75" customHeight="1" x14ac:dyDescent="0.3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</row>
    <row r="81" spans="1:31" ht="15.75" customHeight="1" x14ac:dyDescent="0.3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31" ht="15.75" customHeight="1" x14ac:dyDescent="0.3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31" ht="15.75" customHeight="1" x14ac:dyDescent="0.3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31" ht="15.75" customHeight="1" x14ac:dyDescent="0.3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31" ht="15.75" customHeight="1" x14ac:dyDescent="0.3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31" ht="15.75" customHeight="1" x14ac:dyDescent="0.3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</row>
    <row r="87" spans="1:31" ht="15.75" customHeight="1" x14ac:dyDescent="0.3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</row>
    <row r="88" spans="1:31" ht="15.75" customHeight="1" x14ac:dyDescent="0.3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31" ht="15.75" customHeight="1" x14ac:dyDescent="0.3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31" ht="15.75" customHeight="1" x14ac:dyDescent="0.3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31" ht="15.75" customHeight="1" x14ac:dyDescent="0.3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</row>
    <row r="92" spans="1:31" ht="15.75" customHeight="1" x14ac:dyDescent="0.3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31" ht="15.75" customHeight="1" x14ac:dyDescent="0.3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</row>
    <row r="94" spans="1:31" ht="15.75" customHeight="1" x14ac:dyDescent="0.3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ht="15.75" customHeight="1" x14ac:dyDescent="0.3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</row>
    <row r="96" spans="1:31" ht="15.75" customHeight="1" x14ac:dyDescent="0.3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</row>
    <row r="97" spans="1:31" ht="15.75" customHeight="1" x14ac:dyDescent="0.3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</row>
    <row r="98" spans="1:31" ht="15.75" customHeight="1" x14ac:dyDescent="0.3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</row>
    <row r="99" spans="1:31" ht="15.75" customHeight="1" x14ac:dyDescent="0.3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</row>
    <row r="100" spans="1:31" ht="15.75" customHeight="1" x14ac:dyDescent="0.3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</row>
    <row r="101" spans="1:31" ht="15.75" customHeight="1" x14ac:dyDescent="0.3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</row>
    <row r="102" spans="1:31" ht="15.75" customHeight="1" x14ac:dyDescent="0.3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</row>
    <row r="103" spans="1:31" ht="15.75" customHeight="1" x14ac:dyDescent="0.3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</row>
    <row r="104" spans="1:31" ht="15.75" customHeight="1" x14ac:dyDescent="0.3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</row>
    <row r="105" spans="1:31" ht="15.75" customHeight="1" x14ac:dyDescent="0.3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</row>
    <row r="106" spans="1:31" ht="15.75" customHeight="1" x14ac:dyDescent="0.3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</row>
    <row r="107" spans="1:31" ht="15.75" customHeight="1" x14ac:dyDescent="0.3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</row>
    <row r="108" spans="1:31" ht="15.75" customHeight="1" x14ac:dyDescent="0.3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</row>
    <row r="109" spans="1:31" ht="15.75" customHeight="1" x14ac:dyDescent="0.3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</row>
    <row r="110" spans="1:31" ht="15.75" customHeight="1" x14ac:dyDescent="0.3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</row>
    <row r="111" spans="1:31" ht="15.75" customHeight="1" x14ac:dyDescent="0.3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</row>
    <row r="112" spans="1:31" ht="15.75" customHeight="1" x14ac:dyDescent="0.3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</row>
    <row r="113" spans="1:31" ht="15.75" customHeight="1" x14ac:dyDescent="0.3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</row>
    <row r="114" spans="1:31" ht="15.75" customHeight="1" x14ac:dyDescent="0.3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31" ht="15.75" customHeight="1" x14ac:dyDescent="0.3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</row>
    <row r="116" spans="1:31" ht="15.75" customHeight="1" x14ac:dyDescent="0.3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</row>
    <row r="117" spans="1:31" ht="15.75" customHeight="1" x14ac:dyDescent="0.3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</row>
    <row r="118" spans="1:31" ht="15.75" customHeight="1" x14ac:dyDescent="0.3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</row>
    <row r="119" spans="1:31" ht="15.75" customHeight="1" x14ac:dyDescent="0.3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</row>
    <row r="120" spans="1:31" ht="15.75" customHeight="1" x14ac:dyDescent="0.3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</row>
    <row r="121" spans="1:31" ht="15.75" customHeight="1" x14ac:dyDescent="0.3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</row>
    <row r="122" spans="1:31" ht="15.75" customHeight="1" x14ac:dyDescent="0.3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</row>
    <row r="123" spans="1:31" ht="15.75" customHeight="1" x14ac:dyDescent="0.3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</row>
    <row r="124" spans="1:31" ht="15.75" customHeight="1" x14ac:dyDescent="0.3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</row>
    <row r="125" spans="1:31" ht="15.75" customHeight="1" x14ac:dyDescent="0.3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</row>
    <row r="126" spans="1:31" ht="15.75" customHeight="1" x14ac:dyDescent="0.3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</row>
    <row r="127" spans="1:31" ht="15.75" customHeight="1" x14ac:dyDescent="0.3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</row>
    <row r="128" spans="1:31" ht="15.75" customHeight="1" x14ac:dyDescent="0.3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</row>
    <row r="129" spans="1:31" ht="15.75" customHeight="1" x14ac:dyDescent="0.3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</row>
    <row r="130" spans="1:31" ht="15.75" customHeight="1" x14ac:dyDescent="0.3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</row>
    <row r="131" spans="1:31" ht="15.75" customHeight="1" x14ac:dyDescent="0.3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</row>
    <row r="132" spans="1:31" ht="15.75" customHeight="1" x14ac:dyDescent="0.3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</row>
    <row r="133" spans="1:31" ht="15.75" customHeight="1" x14ac:dyDescent="0.3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</row>
    <row r="134" spans="1:31" ht="15.75" customHeight="1" x14ac:dyDescent="0.3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</row>
    <row r="135" spans="1:31" ht="15.75" customHeight="1" x14ac:dyDescent="0.3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</row>
    <row r="136" spans="1:31" ht="15.75" customHeight="1" x14ac:dyDescent="0.3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</row>
    <row r="137" spans="1:31" ht="15.75" customHeight="1" x14ac:dyDescent="0.3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</row>
    <row r="138" spans="1:31" ht="15.75" customHeight="1" x14ac:dyDescent="0.3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</row>
    <row r="139" spans="1:31" ht="15.75" customHeight="1" x14ac:dyDescent="0.3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</row>
    <row r="140" spans="1:31" ht="15.75" customHeight="1" x14ac:dyDescent="0.3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</row>
    <row r="141" spans="1:31" ht="15.75" customHeight="1" x14ac:dyDescent="0.3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</row>
    <row r="142" spans="1:31" ht="15.75" customHeight="1" x14ac:dyDescent="0.3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</row>
    <row r="143" spans="1:31" ht="15.75" customHeight="1" x14ac:dyDescent="0.3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</row>
    <row r="144" spans="1:31" ht="15.75" customHeight="1" x14ac:dyDescent="0.3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</row>
    <row r="145" spans="1:31" ht="15.75" customHeight="1" x14ac:dyDescent="0.3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</row>
    <row r="146" spans="1:31" ht="15.75" customHeight="1" x14ac:dyDescent="0.3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</row>
    <row r="147" spans="1:31" ht="15.75" customHeight="1" x14ac:dyDescent="0.3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</row>
    <row r="148" spans="1:31" ht="15.75" customHeight="1" x14ac:dyDescent="0.3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</row>
    <row r="149" spans="1:31" ht="15.75" customHeight="1" x14ac:dyDescent="0.3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</row>
    <row r="150" spans="1:31" ht="15.75" customHeight="1" x14ac:dyDescent="0.3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</row>
    <row r="151" spans="1:31" ht="15.75" customHeight="1" x14ac:dyDescent="0.3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</row>
    <row r="152" spans="1:31" ht="15.75" customHeight="1" x14ac:dyDescent="0.3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</row>
    <row r="153" spans="1:31" ht="15.75" customHeight="1" x14ac:dyDescent="0.3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</row>
    <row r="154" spans="1:31" ht="15.75" customHeight="1" x14ac:dyDescent="0.3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</row>
    <row r="155" spans="1:31" ht="15.75" customHeight="1" x14ac:dyDescent="0.3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</row>
    <row r="156" spans="1:31" ht="15.75" customHeight="1" x14ac:dyDescent="0.3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</row>
    <row r="157" spans="1:31" ht="15.75" customHeight="1" x14ac:dyDescent="0.3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</row>
    <row r="158" spans="1:31" ht="15.75" customHeight="1" x14ac:dyDescent="0.3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</row>
    <row r="159" spans="1:31" ht="15.75" customHeight="1" x14ac:dyDescent="0.3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</row>
    <row r="160" spans="1:31" ht="15.75" customHeight="1" x14ac:dyDescent="0.3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</row>
    <row r="161" spans="1:31" ht="15.75" customHeight="1" x14ac:dyDescent="0.3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</row>
    <row r="162" spans="1:31" ht="15.75" customHeight="1" x14ac:dyDescent="0.3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</row>
    <row r="163" spans="1:31" ht="15.75" customHeight="1" x14ac:dyDescent="0.3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</row>
    <row r="164" spans="1:31" ht="15.75" customHeight="1" x14ac:dyDescent="0.3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</row>
    <row r="165" spans="1:31" ht="15.75" customHeight="1" x14ac:dyDescent="0.3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</row>
    <row r="166" spans="1:31" ht="15.75" customHeight="1" x14ac:dyDescent="0.3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</row>
    <row r="167" spans="1:31" ht="15.75" customHeight="1" x14ac:dyDescent="0.3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</row>
    <row r="168" spans="1:31" ht="15.75" customHeight="1" x14ac:dyDescent="0.3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</row>
    <row r="169" spans="1:31" ht="15.75" customHeight="1" x14ac:dyDescent="0.3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</row>
    <row r="170" spans="1:31" ht="15.75" customHeight="1" x14ac:dyDescent="0.3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</row>
    <row r="171" spans="1:31" ht="15.75" customHeight="1" x14ac:dyDescent="0.3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</row>
    <row r="172" spans="1:31" ht="15.75" customHeight="1" x14ac:dyDescent="0.3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</row>
    <row r="173" spans="1:31" ht="15.75" customHeight="1" x14ac:dyDescent="0.3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</row>
    <row r="174" spans="1:31" ht="15.75" customHeight="1" x14ac:dyDescent="0.3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</row>
    <row r="175" spans="1:31" ht="15.75" customHeight="1" x14ac:dyDescent="0.3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</row>
    <row r="176" spans="1:31" ht="15.75" customHeight="1" x14ac:dyDescent="0.3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</row>
    <row r="177" spans="1:31" ht="15.75" customHeight="1" x14ac:dyDescent="0.3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</row>
    <row r="178" spans="1:31" ht="15.75" customHeight="1" x14ac:dyDescent="0.3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</row>
    <row r="179" spans="1:31" ht="15.75" customHeight="1" x14ac:dyDescent="0.3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</row>
    <row r="180" spans="1:31" ht="15.75" customHeight="1" x14ac:dyDescent="0.3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</row>
    <row r="181" spans="1:31" ht="15.75" customHeight="1" x14ac:dyDescent="0.3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</row>
    <row r="182" spans="1:31" ht="15.75" customHeight="1" x14ac:dyDescent="0.3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</row>
    <row r="183" spans="1:31" ht="15.75" customHeight="1" x14ac:dyDescent="0.3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</row>
    <row r="184" spans="1:31" ht="15.75" customHeight="1" x14ac:dyDescent="0.3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</row>
    <row r="185" spans="1:31" ht="15.75" customHeight="1" x14ac:dyDescent="0.3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</row>
    <row r="186" spans="1:31" ht="15.75" customHeight="1" x14ac:dyDescent="0.3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</row>
    <row r="187" spans="1:31" ht="15.75" customHeight="1" x14ac:dyDescent="0.3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</row>
    <row r="188" spans="1:31" ht="15.75" customHeight="1" x14ac:dyDescent="0.3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</row>
    <row r="189" spans="1:31" ht="15.75" customHeight="1" x14ac:dyDescent="0.3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</row>
    <row r="190" spans="1:31" ht="15.75" customHeight="1" x14ac:dyDescent="0.3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</row>
    <row r="191" spans="1:31" ht="15.75" customHeight="1" x14ac:dyDescent="0.3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</row>
    <row r="192" spans="1:31" ht="15.75" customHeight="1" x14ac:dyDescent="0.3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</row>
    <row r="193" spans="1:31" ht="15.75" customHeight="1" x14ac:dyDescent="0.3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</row>
    <row r="194" spans="1:31" ht="15.75" customHeight="1" x14ac:dyDescent="0.3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</row>
    <row r="195" spans="1:31" ht="15.75" customHeight="1" x14ac:dyDescent="0.3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</row>
    <row r="196" spans="1:31" ht="15.75" customHeight="1" x14ac:dyDescent="0.3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</row>
    <row r="197" spans="1:31" ht="15.75" customHeight="1" x14ac:dyDescent="0.3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</row>
    <row r="198" spans="1:31" ht="15.75" customHeight="1" x14ac:dyDescent="0.3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</row>
    <row r="199" spans="1:31" ht="15.75" customHeight="1" x14ac:dyDescent="0.3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</row>
    <row r="200" spans="1:31" ht="15.75" customHeight="1" x14ac:dyDescent="0.3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</row>
    <row r="201" spans="1:31" ht="15.75" customHeight="1" x14ac:dyDescent="0.3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</row>
    <row r="202" spans="1:31" ht="15.75" customHeight="1" x14ac:dyDescent="0.3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</row>
    <row r="203" spans="1:31" ht="15.75" customHeight="1" x14ac:dyDescent="0.3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</row>
    <row r="204" spans="1:31" ht="15.75" customHeight="1" x14ac:dyDescent="0.3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</row>
    <row r="205" spans="1:31" ht="15.75" customHeight="1" x14ac:dyDescent="0.3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</row>
    <row r="206" spans="1:31" ht="15.75" customHeight="1" x14ac:dyDescent="0.3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</row>
    <row r="207" spans="1:31" ht="15.75" customHeight="1" x14ac:dyDescent="0.3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</row>
    <row r="208" spans="1:31" ht="15.75" customHeight="1" x14ac:dyDescent="0.3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</row>
    <row r="209" spans="1:31" ht="15.75" customHeight="1" x14ac:dyDescent="0.3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</row>
    <row r="210" spans="1:31" ht="15.75" customHeight="1" x14ac:dyDescent="0.3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</row>
    <row r="211" spans="1:31" ht="15.75" customHeight="1" x14ac:dyDescent="0.3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</row>
    <row r="212" spans="1:31" ht="15.75" customHeight="1" x14ac:dyDescent="0.3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</row>
    <row r="213" spans="1:31" ht="15.75" customHeight="1" x14ac:dyDescent="0.3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</row>
    <row r="214" spans="1:31" ht="15.75" customHeight="1" x14ac:dyDescent="0.3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</row>
    <row r="215" spans="1:31" ht="15.75" customHeight="1" x14ac:dyDescent="0.3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</row>
    <row r="216" spans="1:31" ht="15.75" customHeight="1" x14ac:dyDescent="0.3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</row>
    <row r="217" spans="1:31" ht="15.75" customHeight="1" x14ac:dyDescent="0.3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</row>
    <row r="218" spans="1:31" ht="15.75" customHeight="1" x14ac:dyDescent="0.3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</row>
    <row r="219" spans="1:31" ht="15.75" customHeight="1" x14ac:dyDescent="0.3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</row>
    <row r="220" spans="1:31" ht="15.75" customHeight="1" x14ac:dyDescent="0.3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</row>
    <row r="221" spans="1:31" ht="15.75" customHeight="1" x14ac:dyDescent="0.3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</row>
    <row r="222" spans="1:31" ht="15.75" customHeight="1" x14ac:dyDescent="0.3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</row>
    <row r="223" spans="1:31" ht="15.75" customHeight="1" x14ac:dyDescent="0.3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</row>
    <row r="224" spans="1:31" ht="15.75" customHeight="1" x14ac:dyDescent="0.3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</row>
    <row r="225" spans="1:31" ht="15.75" customHeight="1" x14ac:dyDescent="0.3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</row>
    <row r="226" spans="1:31" ht="15.75" customHeight="1" x14ac:dyDescent="0.3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</row>
    <row r="227" spans="1:31" ht="15.75" customHeight="1" x14ac:dyDescent="0.3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</row>
    <row r="228" spans="1:31" ht="15.75" customHeight="1" x14ac:dyDescent="0.3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</row>
    <row r="229" spans="1:31" ht="15.75" customHeight="1" x14ac:dyDescent="0.3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</row>
    <row r="230" spans="1:31" ht="15.75" customHeight="1" x14ac:dyDescent="0.3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</row>
    <row r="231" spans="1:31" ht="15.75" customHeight="1" x14ac:dyDescent="0.3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</row>
    <row r="232" spans="1:31" ht="15.75" customHeight="1" x14ac:dyDescent="0.3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</row>
    <row r="233" spans="1:31" ht="15.75" customHeight="1" x14ac:dyDescent="0.3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</row>
    <row r="234" spans="1:31" ht="15.75" customHeight="1" x14ac:dyDescent="0.3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</row>
    <row r="235" spans="1:31" ht="15.75" customHeight="1" x14ac:dyDescent="0.3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</row>
    <row r="236" spans="1:31" ht="15.75" customHeight="1" x14ac:dyDescent="0.3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</row>
    <row r="237" spans="1:31" ht="15.75" customHeight="1" x14ac:dyDescent="0.3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</row>
    <row r="238" spans="1:31" ht="15.75" customHeight="1" x14ac:dyDescent="0.3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</row>
    <row r="239" spans="1:31" ht="15.75" customHeight="1" x14ac:dyDescent="0.3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</row>
    <row r="240" spans="1:31" ht="15.75" customHeight="1" x14ac:dyDescent="0.3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</row>
    <row r="241" spans="1:31" ht="15.75" customHeight="1" x14ac:dyDescent="0.3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</row>
    <row r="242" spans="1:31" ht="15.75" customHeight="1" x14ac:dyDescent="0.3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</row>
    <row r="243" spans="1:31" ht="15.75" customHeight="1" x14ac:dyDescent="0.3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</row>
    <row r="244" spans="1:31" ht="15.75" customHeight="1" x14ac:dyDescent="0.3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</row>
    <row r="245" spans="1:31" ht="15.75" customHeight="1" x14ac:dyDescent="0.3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</row>
    <row r="246" spans="1:31" ht="15.75" customHeight="1" x14ac:dyDescent="0.3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</row>
    <row r="247" spans="1:31" ht="15.75" customHeight="1" x14ac:dyDescent="0.3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</row>
    <row r="248" spans="1:31" ht="15.75" customHeight="1" x14ac:dyDescent="0.3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5.75" customHeight="1" x14ac:dyDescent="0.3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</row>
    <row r="250" spans="1:31" ht="15.75" customHeight="1" x14ac:dyDescent="0.3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</row>
    <row r="251" spans="1:31" ht="15.75" customHeight="1" x14ac:dyDescent="0.3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</row>
    <row r="252" spans="1:31" ht="15.75" customHeight="1" x14ac:dyDescent="0.3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</row>
    <row r="253" spans="1:31" ht="15.75" customHeight="1" x14ac:dyDescent="0.3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</row>
    <row r="254" spans="1:31" ht="15.75" customHeight="1" x14ac:dyDescent="0.3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</row>
    <row r="255" spans="1:31" ht="15.75" customHeight="1" x14ac:dyDescent="0.3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</row>
    <row r="256" spans="1:31" ht="15.75" customHeight="1" x14ac:dyDescent="0.3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</row>
    <row r="257" spans="1:31" ht="15.75" customHeight="1" x14ac:dyDescent="0.3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</row>
    <row r="258" spans="1:31" ht="15.75" customHeight="1" x14ac:dyDescent="0.3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</row>
    <row r="259" spans="1:31" ht="15.75" customHeight="1" x14ac:dyDescent="0.3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</row>
    <row r="260" spans="1:31" ht="15.75" customHeight="1" x14ac:dyDescent="0.3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</row>
    <row r="261" spans="1:31" ht="15.75" customHeight="1" x14ac:dyDescent="0.3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</row>
    <row r="262" spans="1:31" ht="15.75" customHeight="1" x14ac:dyDescent="0.3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</row>
    <row r="263" spans="1:31" ht="15.75" customHeight="1" x14ac:dyDescent="0.3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</row>
    <row r="264" spans="1:31" ht="15.75" customHeight="1" x14ac:dyDescent="0.3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</row>
    <row r="265" spans="1:31" ht="15.75" customHeight="1" x14ac:dyDescent="0.3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</row>
    <row r="266" spans="1:31" ht="15.75" customHeight="1" x14ac:dyDescent="0.3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</row>
    <row r="267" spans="1:31" ht="15.75" customHeight="1" x14ac:dyDescent="0.3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</row>
    <row r="268" spans="1:31" ht="15.75" customHeight="1" x14ac:dyDescent="0.3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</row>
    <row r="269" spans="1:31" ht="15.75" customHeight="1" x14ac:dyDescent="0.3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</row>
    <row r="270" spans="1:31" ht="15.75" customHeight="1" x14ac:dyDescent="0.3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</row>
    <row r="271" spans="1:31" ht="15.75" customHeight="1" x14ac:dyDescent="0.3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</row>
    <row r="272" spans="1:31" ht="15.75" customHeight="1" x14ac:dyDescent="0.3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</row>
    <row r="273" spans="1:31" ht="15.75" customHeight="1" x14ac:dyDescent="0.3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</row>
    <row r="274" spans="1:31" ht="15.75" customHeight="1" x14ac:dyDescent="0.3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</row>
    <row r="275" spans="1:31" ht="15.75" customHeight="1" x14ac:dyDescent="0.3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</row>
    <row r="276" spans="1:31" ht="15.75" customHeight="1" x14ac:dyDescent="0.3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</row>
    <row r="277" spans="1:31" ht="15.75" customHeight="1" x14ac:dyDescent="0.3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</row>
    <row r="278" spans="1:31" ht="15.75" customHeight="1" x14ac:dyDescent="0.3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</row>
    <row r="279" spans="1:31" ht="15.75" customHeight="1" x14ac:dyDescent="0.3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</row>
    <row r="280" spans="1:31" ht="15.75" customHeight="1" x14ac:dyDescent="0.3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</row>
    <row r="281" spans="1:31" ht="15.75" customHeight="1" x14ac:dyDescent="0.3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</row>
    <row r="282" spans="1:31" ht="15.75" customHeight="1" x14ac:dyDescent="0.3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</row>
    <row r="283" spans="1:31" ht="15.75" customHeight="1" x14ac:dyDescent="0.3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</row>
    <row r="284" spans="1:31" ht="15.75" customHeight="1" x14ac:dyDescent="0.3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</row>
    <row r="285" spans="1:31" ht="15.75" customHeight="1" x14ac:dyDescent="0.3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</row>
    <row r="286" spans="1:31" ht="15.75" customHeight="1" x14ac:dyDescent="0.3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</row>
    <row r="287" spans="1:31" ht="15.75" customHeight="1" x14ac:dyDescent="0.3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</row>
    <row r="288" spans="1:31" ht="15.75" customHeight="1" x14ac:dyDescent="0.3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</row>
    <row r="289" spans="1:31" ht="15.75" customHeight="1" x14ac:dyDescent="0.3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</row>
    <row r="290" spans="1:31" ht="15.75" customHeight="1" x14ac:dyDescent="0.3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</row>
    <row r="291" spans="1:31" ht="15.75" customHeight="1" x14ac:dyDescent="0.3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</row>
    <row r="292" spans="1:31" ht="15.75" customHeight="1" x14ac:dyDescent="0.3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</row>
    <row r="293" spans="1:31" ht="15.75" customHeight="1" x14ac:dyDescent="0.3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</row>
    <row r="294" spans="1:31" ht="15.75" customHeight="1" x14ac:dyDescent="0.3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</row>
    <row r="295" spans="1:31" ht="15.75" customHeight="1" x14ac:dyDescent="0.3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</row>
    <row r="296" spans="1:31" ht="15.75" customHeight="1" x14ac:dyDescent="0.3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</row>
    <row r="297" spans="1:31" ht="15.75" customHeight="1" x14ac:dyDescent="0.3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</row>
    <row r="298" spans="1:31" ht="15.75" customHeight="1" x14ac:dyDescent="0.3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</row>
    <row r="299" spans="1:31" ht="15.75" customHeight="1" x14ac:dyDescent="0.3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</row>
    <row r="300" spans="1:31" ht="15.75" customHeight="1" x14ac:dyDescent="0.3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</row>
    <row r="301" spans="1:31" ht="15.75" customHeight="1" x14ac:dyDescent="0.3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</row>
    <row r="302" spans="1:31" ht="15.75" customHeight="1" x14ac:dyDescent="0.3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</row>
    <row r="303" spans="1:31" ht="15.75" customHeight="1" x14ac:dyDescent="0.3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</row>
    <row r="304" spans="1:31" ht="15.75" customHeight="1" x14ac:dyDescent="0.3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</row>
    <row r="305" spans="1:31" ht="15.75" customHeight="1" x14ac:dyDescent="0.3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</row>
    <row r="306" spans="1:31" ht="15.75" customHeight="1" x14ac:dyDescent="0.3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</row>
    <row r="307" spans="1:31" ht="15.75" customHeight="1" x14ac:dyDescent="0.3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</row>
    <row r="308" spans="1:31" ht="15.75" customHeight="1" x14ac:dyDescent="0.3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</row>
    <row r="309" spans="1:31" ht="15.75" customHeight="1" x14ac:dyDescent="0.3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</row>
    <row r="310" spans="1:31" ht="15.75" customHeight="1" x14ac:dyDescent="0.3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</row>
    <row r="311" spans="1:31" ht="15.75" customHeight="1" x14ac:dyDescent="0.3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</row>
    <row r="312" spans="1:31" ht="15.75" customHeight="1" x14ac:dyDescent="0.3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</row>
    <row r="313" spans="1:31" ht="15.75" customHeight="1" x14ac:dyDescent="0.3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</row>
    <row r="314" spans="1:31" ht="15.75" customHeight="1" x14ac:dyDescent="0.3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</row>
    <row r="315" spans="1:31" ht="15.75" customHeight="1" x14ac:dyDescent="0.3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</row>
    <row r="316" spans="1:31" ht="15.75" customHeight="1" x14ac:dyDescent="0.3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</row>
    <row r="317" spans="1:31" ht="15.75" customHeight="1" x14ac:dyDescent="0.3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</row>
    <row r="318" spans="1:31" ht="15.75" customHeight="1" x14ac:dyDescent="0.3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</row>
    <row r="319" spans="1:31" ht="15.75" customHeight="1" x14ac:dyDescent="0.3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</row>
    <row r="320" spans="1:31" ht="15.75" customHeight="1" x14ac:dyDescent="0.3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</row>
    <row r="321" spans="1:31" ht="15.75" customHeight="1" x14ac:dyDescent="0.3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</row>
    <row r="322" spans="1:31" ht="15.75" customHeight="1" x14ac:dyDescent="0.3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</row>
    <row r="323" spans="1:31" ht="15.75" customHeight="1" x14ac:dyDescent="0.3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</row>
    <row r="324" spans="1:31" ht="15.75" customHeight="1" x14ac:dyDescent="0.3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</row>
    <row r="325" spans="1:31" ht="15.75" customHeight="1" x14ac:dyDescent="0.3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</row>
    <row r="326" spans="1:31" ht="15.75" customHeight="1" x14ac:dyDescent="0.3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</row>
    <row r="327" spans="1:31" ht="15.75" customHeight="1" x14ac:dyDescent="0.3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</row>
    <row r="328" spans="1:31" ht="15.75" customHeight="1" x14ac:dyDescent="0.3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</row>
    <row r="329" spans="1:31" ht="15.75" customHeight="1" x14ac:dyDescent="0.3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</row>
    <row r="330" spans="1:31" ht="15.75" customHeight="1" x14ac:dyDescent="0.3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</row>
    <row r="331" spans="1:31" ht="15.75" customHeight="1" x14ac:dyDescent="0.3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</row>
    <row r="332" spans="1:31" ht="15.75" customHeight="1" x14ac:dyDescent="0.3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</row>
    <row r="333" spans="1:31" ht="15.75" customHeight="1" x14ac:dyDescent="0.3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</row>
    <row r="334" spans="1:31" ht="15.75" customHeight="1" x14ac:dyDescent="0.3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</row>
    <row r="335" spans="1:31" ht="15.75" customHeight="1" x14ac:dyDescent="0.3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</row>
    <row r="336" spans="1:31" ht="15.75" customHeight="1" x14ac:dyDescent="0.3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</row>
    <row r="337" spans="1:31" ht="15.75" customHeight="1" x14ac:dyDescent="0.3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</row>
    <row r="338" spans="1:31" ht="15.75" customHeight="1" x14ac:dyDescent="0.3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</row>
    <row r="339" spans="1:31" ht="15.75" customHeight="1" x14ac:dyDescent="0.3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</row>
    <row r="340" spans="1:31" ht="15.75" customHeight="1" x14ac:dyDescent="0.3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</row>
    <row r="341" spans="1:31" ht="15.75" customHeight="1" x14ac:dyDescent="0.3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</row>
    <row r="342" spans="1:31" ht="15.75" customHeight="1" x14ac:dyDescent="0.3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</row>
    <row r="343" spans="1:31" ht="15.75" customHeight="1" x14ac:dyDescent="0.3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</row>
    <row r="344" spans="1:31" ht="15.75" customHeight="1" x14ac:dyDescent="0.3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</row>
    <row r="345" spans="1:31" ht="15.75" customHeight="1" x14ac:dyDescent="0.3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</row>
    <row r="346" spans="1:31" ht="15.75" customHeight="1" x14ac:dyDescent="0.3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</row>
    <row r="347" spans="1:31" ht="15.75" customHeight="1" x14ac:dyDescent="0.3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</row>
    <row r="348" spans="1:31" ht="15.75" customHeight="1" x14ac:dyDescent="0.3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</row>
    <row r="349" spans="1:31" ht="15.75" customHeight="1" x14ac:dyDescent="0.3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</row>
    <row r="350" spans="1:31" ht="15.75" customHeight="1" x14ac:dyDescent="0.3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</row>
    <row r="351" spans="1:31" ht="15.75" customHeight="1" x14ac:dyDescent="0.3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</row>
    <row r="352" spans="1:31" ht="15.75" customHeight="1" x14ac:dyDescent="0.3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</row>
    <row r="353" spans="1:31" ht="15.75" customHeight="1" x14ac:dyDescent="0.3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</row>
    <row r="354" spans="1:31" ht="15.75" customHeight="1" x14ac:dyDescent="0.3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</row>
    <row r="355" spans="1:31" ht="15.75" customHeight="1" x14ac:dyDescent="0.3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</row>
    <row r="356" spans="1:31" ht="15.75" customHeight="1" x14ac:dyDescent="0.3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</row>
    <row r="357" spans="1:31" ht="15.75" customHeight="1" x14ac:dyDescent="0.3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</row>
    <row r="358" spans="1:31" ht="15.75" customHeight="1" x14ac:dyDescent="0.3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</row>
    <row r="359" spans="1:31" ht="15.75" customHeight="1" x14ac:dyDescent="0.3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</row>
    <row r="360" spans="1:31" ht="15.75" customHeight="1" x14ac:dyDescent="0.3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</row>
    <row r="361" spans="1:31" ht="15.75" customHeight="1" x14ac:dyDescent="0.3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</row>
    <row r="362" spans="1:31" ht="15.75" customHeight="1" x14ac:dyDescent="0.3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</row>
    <row r="363" spans="1:31" ht="15.75" customHeight="1" x14ac:dyDescent="0.3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</row>
    <row r="364" spans="1:31" ht="15.75" customHeight="1" x14ac:dyDescent="0.3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</row>
    <row r="365" spans="1:31" ht="15.75" customHeight="1" x14ac:dyDescent="0.3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</row>
    <row r="366" spans="1:31" ht="15.75" customHeight="1" x14ac:dyDescent="0.3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</row>
    <row r="367" spans="1:31" ht="15.75" customHeight="1" x14ac:dyDescent="0.3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</row>
    <row r="368" spans="1:31" ht="15.75" customHeight="1" x14ac:dyDescent="0.3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</row>
    <row r="369" spans="1:31" ht="15.75" customHeight="1" x14ac:dyDescent="0.3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</row>
    <row r="370" spans="1:31" ht="15.75" customHeight="1" x14ac:dyDescent="0.3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</row>
    <row r="371" spans="1:31" ht="15.75" customHeight="1" x14ac:dyDescent="0.3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</row>
    <row r="372" spans="1:31" ht="15.75" customHeight="1" x14ac:dyDescent="0.3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</row>
    <row r="373" spans="1:31" ht="15.75" customHeight="1" x14ac:dyDescent="0.3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</row>
    <row r="374" spans="1:31" ht="15.75" customHeight="1" x14ac:dyDescent="0.3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</row>
    <row r="375" spans="1:31" ht="15.75" customHeight="1" x14ac:dyDescent="0.3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</row>
    <row r="376" spans="1:31" ht="15.75" customHeight="1" x14ac:dyDescent="0.3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</row>
    <row r="377" spans="1:31" ht="15.75" customHeight="1" x14ac:dyDescent="0.3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</row>
    <row r="378" spans="1:31" ht="15.75" customHeight="1" x14ac:dyDescent="0.3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</row>
    <row r="379" spans="1:31" ht="15.75" customHeight="1" x14ac:dyDescent="0.3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</row>
    <row r="380" spans="1:31" ht="15.75" customHeight="1" x14ac:dyDescent="0.3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</row>
    <row r="381" spans="1:31" ht="15.75" customHeight="1" x14ac:dyDescent="0.3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</row>
    <row r="382" spans="1:31" ht="15.75" customHeight="1" x14ac:dyDescent="0.3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</row>
    <row r="383" spans="1:31" ht="15.75" customHeight="1" x14ac:dyDescent="0.3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</row>
    <row r="384" spans="1:31" ht="15.75" customHeight="1" x14ac:dyDescent="0.3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</row>
    <row r="385" spans="1:31" ht="15.75" customHeight="1" x14ac:dyDescent="0.3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</row>
    <row r="386" spans="1:31" ht="15.75" customHeight="1" x14ac:dyDescent="0.3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</row>
    <row r="387" spans="1:31" ht="15.75" customHeight="1" x14ac:dyDescent="0.3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</row>
    <row r="388" spans="1:31" ht="15.75" customHeight="1" x14ac:dyDescent="0.3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</row>
    <row r="389" spans="1:31" ht="15.75" customHeight="1" x14ac:dyDescent="0.3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</row>
    <row r="390" spans="1:31" ht="15.75" customHeight="1" x14ac:dyDescent="0.3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</row>
    <row r="391" spans="1:31" ht="15.75" customHeight="1" x14ac:dyDescent="0.3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</row>
    <row r="392" spans="1:31" ht="15.75" customHeight="1" x14ac:dyDescent="0.3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</row>
    <row r="393" spans="1:31" ht="15.75" customHeight="1" x14ac:dyDescent="0.3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</row>
    <row r="394" spans="1:31" ht="15.75" customHeight="1" x14ac:dyDescent="0.3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</row>
    <row r="395" spans="1:31" ht="15.75" customHeight="1" x14ac:dyDescent="0.3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</row>
    <row r="396" spans="1:31" ht="15.75" customHeight="1" x14ac:dyDescent="0.3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</row>
    <row r="397" spans="1:31" ht="15.75" customHeight="1" x14ac:dyDescent="0.3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</row>
    <row r="398" spans="1:31" ht="15.75" customHeight="1" x14ac:dyDescent="0.3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</row>
    <row r="399" spans="1:31" ht="15.75" customHeight="1" x14ac:dyDescent="0.3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</row>
    <row r="400" spans="1:31" ht="15.75" customHeight="1" x14ac:dyDescent="0.3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</row>
    <row r="401" spans="1:31" ht="15.75" customHeight="1" x14ac:dyDescent="0.3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</row>
    <row r="402" spans="1:31" ht="15.75" customHeight="1" x14ac:dyDescent="0.3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</row>
    <row r="403" spans="1:31" ht="15.75" customHeight="1" x14ac:dyDescent="0.3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</row>
    <row r="404" spans="1:31" ht="15.75" customHeight="1" x14ac:dyDescent="0.3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</row>
    <row r="405" spans="1:31" ht="15.75" customHeight="1" x14ac:dyDescent="0.3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</row>
    <row r="406" spans="1:31" ht="15.75" customHeight="1" x14ac:dyDescent="0.3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</row>
    <row r="407" spans="1:31" ht="15.75" customHeight="1" x14ac:dyDescent="0.3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</row>
    <row r="408" spans="1:31" ht="15.75" customHeight="1" x14ac:dyDescent="0.3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</row>
    <row r="409" spans="1:31" ht="15.75" customHeight="1" x14ac:dyDescent="0.3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</row>
    <row r="410" spans="1:31" ht="15.75" customHeight="1" x14ac:dyDescent="0.3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</row>
    <row r="411" spans="1:31" ht="15.75" customHeight="1" x14ac:dyDescent="0.3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</row>
    <row r="412" spans="1:31" ht="15.75" customHeight="1" x14ac:dyDescent="0.3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</row>
    <row r="413" spans="1:31" ht="15.75" customHeight="1" x14ac:dyDescent="0.3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</row>
    <row r="414" spans="1:31" ht="15.75" customHeight="1" x14ac:dyDescent="0.3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</row>
    <row r="415" spans="1:31" ht="15.75" customHeight="1" x14ac:dyDescent="0.3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</row>
    <row r="416" spans="1:31" ht="15.75" customHeight="1" x14ac:dyDescent="0.3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</row>
    <row r="417" spans="1:31" ht="15.75" customHeight="1" x14ac:dyDescent="0.3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</row>
    <row r="418" spans="1:31" ht="15.75" customHeight="1" x14ac:dyDescent="0.3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</row>
    <row r="419" spans="1:31" ht="15.75" customHeight="1" x14ac:dyDescent="0.3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</row>
    <row r="420" spans="1:31" ht="15.75" customHeight="1" x14ac:dyDescent="0.3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</row>
    <row r="421" spans="1:31" ht="15.75" customHeight="1" x14ac:dyDescent="0.3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</row>
    <row r="422" spans="1:31" ht="15.75" customHeight="1" x14ac:dyDescent="0.3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</row>
    <row r="423" spans="1:31" ht="15.75" customHeight="1" x14ac:dyDescent="0.3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</row>
    <row r="424" spans="1:31" ht="15.75" customHeight="1" x14ac:dyDescent="0.3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</row>
    <row r="425" spans="1:31" ht="15.75" customHeight="1" x14ac:dyDescent="0.3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</row>
    <row r="426" spans="1:31" ht="15.75" customHeight="1" x14ac:dyDescent="0.3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</row>
    <row r="427" spans="1:31" ht="15.75" customHeight="1" x14ac:dyDescent="0.3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</row>
    <row r="428" spans="1:31" ht="15.75" customHeight="1" x14ac:dyDescent="0.3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</row>
    <row r="429" spans="1:31" ht="15.75" customHeight="1" x14ac:dyDescent="0.3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</row>
    <row r="430" spans="1:31" ht="15.75" customHeight="1" x14ac:dyDescent="0.3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</row>
    <row r="431" spans="1:31" ht="15.75" customHeight="1" x14ac:dyDescent="0.3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</row>
    <row r="432" spans="1:31" ht="15.75" customHeight="1" x14ac:dyDescent="0.3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</row>
    <row r="433" spans="1:31" ht="15.75" customHeight="1" x14ac:dyDescent="0.3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</row>
    <row r="434" spans="1:31" ht="15.75" customHeight="1" x14ac:dyDescent="0.3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</row>
    <row r="435" spans="1:31" ht="15.75" customHeight="1" x14ac:dyDescent="0.3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</row>
    <row r="436" spans="1:31" ht="15.75" customHeight="1" x14ac:dyDescent="0.3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</row>
    <row r="437" spans="1:31" ht="15.75" customHeight="1" x14ac:dyDescent="0.3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</row>
    <row r="438" spans="1:31" ht="15.75" customHeight="1" x14ac:dyDescent="0.3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</row>
    <row r="439" spans="1:31" ht="15.75" customHeight="1" x14ac:dyDescent="0.3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</row>
    <row r="440" spans="1:31" ht="15.75" customHeight="1" x14ac:dyDescent="0.3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</row>
    <row r="441" spans="1:31" ht="15.75" customHeight="1" x14ac:dyDescent="0.3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</row>
    <row r="442" spans="1:31" ht="15.75" customHeight="1" x14ac:dyDescent="0.3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</row>
    <row r="443" spans="1:31" ht="15.75" customHeight="1" x14ac:dyDescent="0.3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</row>
    <row r="444" spans="1:31" ht="15.75" customHeight="1" x14ac:dyDescent="0.3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</row>
    <row r="445" spans="1:31" ht="15.75" customHeight="1" x14ac:dyDescent="0.3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</row>
    <row r="446" spans="1:31" ht="15.75" customHeight="1" x14ac:dyDescent="0.3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</row>
    <row r="447" spans="1:31" ht="15.75" customHeight="1" x14ac:dyDescent="0.3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</row>
    <row r="448" spans="1:31" ht="15.75" customHeight="1" x14ac:dyDescent="0.3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</row>
    <row r="449" spans="1:31" ht="15.75" customHeight="1" x14ac:dyDescent="0.3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</row>
    <row r="450" spans="1:31" ht="15.75" customHeight="1" x14ac:dyDescent="0.3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</row>
    <row r="451" spans="1:31" ht="15.75" customHeight="1" x14ac:dyDescent="0.3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</row>
    <row r="452" spans="1:31" ht="15.75" customHeight="1" x14ac:dyDescent="0.3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</row>
    <row r="453" spans="1:31" ht="15.75" customHeight="1" x14ac:dyDescent="0.3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</row>
    <row r="454" spans="1:31" ht="15.75" customHeight="1" x14ac:dyDescent="0.3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</row>
    <row r="455" spans="1:31" ht="15.75" customHeight="1" x14ac:dyDescent="0.3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</row>
    <row r="456" spans="1:31" ht="15.75" customHeight="1" x14ac:dyDescent="0.3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</row>
    <row r="457" spans="1:31" ht="15.75" customHeight="1" x14ac:dyDescent="0.3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</row>
    <row r="458" spans="1:31" ht="15.75" customHeight="1" x14ac:dyDescent="0.3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</row>
    <row r="459" spans="1:31" ht="15.75" customHeight="1" x14ac:dyDescent="0.3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</row>
    <row r="460" spans="1:31" ht="15.75" customHeight="1" x14ac:dyDescent="0.3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</row>
    <row r="461" spans="1:31" ht="15.75" customHeight="1" x14ac:dyDescent="0.3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</row>
    <row r="462" spans="1:31" ht="15.75" customHeight="1" x14ac:dyDescent="0.3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</row>
    <row r="463" spans="1:31" ht="15.75" customHeight="1" x14ac:dyDescent="0.3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</row>
    <row r="464" spans="1:31" ht="15.75" customHeight="1" x14ac:dyDescent="0.3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</row>
    <row r="465" spans="1:31" ht="15.75" customHeight="1" x14ac:dyDescent="0.3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</row>
    <row r="466" spans="1:31" ht="15.75" customHeight="1" x14ac:dyDescent="0.3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</row>
    <row r="467" spans="1:31" ht="15.75" customHeight="1" x14ac:dyDescent="0.3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</row>
    <row r="468" spans="1:31" ht="15.75" customHeight="1" x14ac:dyDescent="0.3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</row>
    <row r="469" spans="1:31" ht="15.75" customHeight="1" x14ac:dyDescent="0.3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</row>
    <row r="470" spans="1:31" ht="15.75" customHeight="1" x14ac:dyDescent="0.3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</row>
    <row r="471" spans="1:31" ht="15.75" customHeight="1" x14ac:dyDescent="0.3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</row>
    <row r="472" spans="1:31" ht="15.75" customHeight="1" x14ac:dyDescent="0.3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</row>
    <row r="473" spans="1:31" ht="15.75" customHeight="1" x14ac:dyDescent="0.3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</row>
    <row r="474" spans="1:31" ht="15.75" customHeight="1" x14ac:dyDescent="0.3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</row>
    <row r="475" spans="1:31" ht="15.75" customHeight="1" x14ac:dyDescent="0.3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</row>
    <row r="476" spans="1:31" ht="15.75" customHeight="1" x14ac:dyDescent="0.3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</row>
    <row r="477" spans="1:31" ht="15.75" customHeight="1" x14ac:dyDescent="0.3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</row>
    <row r="478" spans="1:31" ht="15.75" customHeight="1" x14ac:dyDescent="0.3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</row>
    <row r="479" spans="1:31" ht="15.75" customHeight="1" x14ac:dyDescent="0.3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</row>
    <row r="480" spans="1:31" ht="15.75" customHeight="1" x14ac:dyDescent="0.3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</row>
    <row r="481" spans="1:31" ht="15.75" customHeight="1" x14ac:dyDescent="0.3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</row>
    <row r="482" spans="1:31" ht="15.75" customHeight="1" x14ac:dyDescent="0.3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</row>
    <row r="483" spans="1:31" ht="15.75" customHeight="1" x14ac:dyDescent="0.3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</row>
    <row r="484" spans="1:31" ht="15.75" customHeight="1" x14ac:dyDescent="0.3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</row>
    <row r="485" spans="1:31" ht="15.75" customHeight="1" x14ac:dyDescent="0.3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</row>
    <row r="486" spans="1:31" ht="15.75" customHeight="1" x14ac:dyDescent="0.3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</row>
    <row r="487" spans="1:31" ht="15.75" customHeight="1" x14ac:dyDescent="0.3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</row>
    <row r="488" spans="1:31" ht="15.75" customHeight="1" x14ac:dyDescent="0.3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</row>
    <row r="489" spans="1:31" ht="15.75" customHeight="1" x14ac:dyDescent="0.3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</row>
    <row r="490" spans="1:31" ht="15.75" customHeight="1" x14ac:dyDescent="0.3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</row>
    <row r="491" spans="1:31" ht="15.75" customHeight="1" x14ac:dyDescent="0.3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</row>
    <row r="492" spans="1:31" ht="15.75" customHeight="1" x14ac:dyDescent="0.3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</row>
    <row r="493" spans="1:31" ht="15.75" customHeight="1" x14ac:dyDescent="0.3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</row>
    <row r="494" spans="1:31" ht="15.75" customHeight="1" x14ac:dyDescent="0.3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</row>
    <row r="495" spans="1:31" ht="15.75" customHeight="1" x14ac:dyDescent="0.3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</row>
    <row r="496" spans="1:31" ht="15.75" customHeight="1" x14ac:dyDescent="0.3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</row>
    <row r="497" spans="1:31" ht="15.75" customHeight="1" x14ac:dyDescent="0.3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</row>
    <row r="498" spans="1:31" ht="15.75" customHeight="1" x14ac:dyDescent="0.3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</row>
    <row r="499" spans="1:31" ht="15.75" customHeight="1" x14ac:dyDescent="0.3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</row>
    <row r="500" spans="1:31" ht="15.75" customHeight="1" x14ac:dyDescent="0.3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</row>
    <row r="501" spans="1:31" ht="15.75" customHeight="1" x14ac:dyDescent="0.3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</row>
    <row r="502" spans="1:31" ht="15.75" customHeight="1" x14ac:dyDescent="0.3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</row>
    <row r="503" spans="1:31" ht="15.75" customHeight="1" x14ac:dyDescent="0.3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</row>
    <row r="504" spans="1:31" ht="15.75" customHeight="1" x14ac:dyDescent="0.3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</row>
    <row r="505" spans="1:31" ht="15.75" customHeight="1" x14ac:dyDescent="0.3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</row>
    <row r="506" spans="1:31" ht="15.75" customHeight="1" x14ac:dyDescent="0.3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</row>
    <row r="507" spans="1:31" ht="15.75" customHeight="1" x14ac:dyDescent="0.3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</row>
    <row r="508" spans="1:31" ht="15.75" customHeight="1" x14ac:dyDescent="0.3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</row>
    <row r="509" spans="1:31" ht="15.75" customHeight="1" x14ac:dyDescent="0.3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</row>
    <row r="510" spans="1:31" ht="15.75" customHeight="1" x14ac:dyDescent="0.3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</row>
    <row r="511" spans="1:31" ht="15.75" customHeight="1" x14ac:dyDescent="0.3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</row>
    <row r="512" spans="1:31" ht="15.75" customHeight="1" x14ac:dyDescent="0.3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</row>
    <row r="513" spans="1:31" ht="15.75" customHeight="1" x14ac:dyDescent="0.3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</row>
    <row r="514" spans="1:31" ht="15.75" customHeight="1" x14ac:dyDescent="0.3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</row>
    <row r="515" spans="1:31" ht="15.75" customHeight="1" x14ac:dyDescent="0.3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</row>
    <row r="516" spans="1:31" ht="15.75" customHeight="1" x14ac:dyDescent="0.3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</row>
    <row r="517" spans="1:31" ht="15.75" customHeight="1" x14ac:dyDescent="0.3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</row>
    <row r="518" spans="1:31" ht="15.75" customHeight="1" x14ac:dyDescent="0.3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</row>
    <row r="519" spans="1:31" ht="15.75" customHeight="1" x14ac:dyDescent="0.3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</row>
    <row r="520" spans="1:31" ht="15.75" customHeight="1" x14ac:dyDescent="0.3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</row>
    <row r="521" spans="1:31" ht="15.75" customHeight="1" x14ac:dyDescent="0.3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</row>
    <row r="522" spans="1:31" ht="15.75" customHeight="1" x14ac:dyDescent="0.3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</row>
    <row r="523" spans="1:31" ht="15.75" customHeight="1" x14ac:dyDescent="0.3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</row>
    <row r="524" spans="1:31" ht="15.75" customHeight="1" x14ac:dyDescent="0.3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</row>
    <row r="525" spans="1:31" ht="15.75" customHeight="1" x14ac:dyDescent="0.3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</row>
    <row r="526" spans="1:31" ht="15.75" customHeight="1" x14ac:dyDescent="0.3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</row>
    <row r="527" spans="1:31" ht="15.75" customHeight="1" x14ac:dyDescent="0.3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</row>
    <row r="528" spans="1:31" ht="15.75" customHeight="1" x14ac:dyDescent="0.3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</row>
    <row r="529" spans="1:31" ht="15.75" customHeight="1" x14ac:dyDescent="0.3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</row>
    <row r="530" spans="1:31" ht="15.75" customHeight="1" x14ac:dyDescent="0.3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</row>
    <row r="531" spans="1:31" ht="15.75" customHeight="1" x14ac:dyDescent="0.3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</row>
    <row r="532" spans="1:31" ht="15.75" customHeight="1" x14ac:dyDescent="0.3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</row>
    <row r="533" spans="1:31" ht="15.75" customHeight="1" x14ac:dyDescent="0.3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</row>
    <row r="534" spans="1:31" ht="15.75" customHeight="1" x14ac:dyDescent="0.3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</row>
    <row r="535" spans="1:31" ht="15.75" customHeight="1" x14ac:dyDescent="0.3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</row>
    <row r="536" spans="1:31" ht="15.75" customHeight="1" x14ac:dyDescent="0.3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</row>
    <row r="537" spans="1:31" ht="15.75" customHeight="1" x14ac:dyDescent="0.3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</row>
    <row r="538" spans="1:31" ht="15.75" customHeight="1" x14ac:dyDescent="0.3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</row>
    <row r="539" spans="1:31" ht="15.75" customHeight="1" x14ac:dyDescent="0.3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</row>
    <row r="540" spans="1:31" ht="15.75" customHeight="1" x14ac:dyDescent="0.3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</row>
    <row r="541" spans="1:31" ht="15.75" customHeight="1" x14ac:dyDescent="0.3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</row>
    <row r="542" spans="1:31" ht="15.75" customHeight="1" x14ac:dyDescent="0.3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</row>
    <row r="543" spans="1:31" ht="15.75" customHeight="1" x14ac:dyDescent="0.3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</row>
    <row r="544" spans="1:31" ht="15.75" customHeight="1" x14ac:dyDescent="0.3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</row>
    <row r="545" spans="1:31" ht="15.75" customHeight="1" x14ac:dyDescent="0.3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</row>
    <row r="546" spans="1:31" ht="15.75" customHeight="1" x14ac:dyDescent="0.3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</row>
    <row r="547" spans="1:31" ht="15.75" customHeight="1" x14ac:dyDescent="0.3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</row>
    <row r="548" spans="1:31" ht="15.75" customHeight="1" x14ac:dyDescent="0.3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</row>
    <row r="549" spans="1:31" ht="15.75" customHeight="1" x14ac:dyDescent="0.3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</row>
    <row r="550" spans="1:31" ht="15.75" customHeight="1" x14ac:dyDescent="0.3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</row>
    <row r="551" spans="1:31" ht="15.75" customHeight="1" x14ac:dyDescent="0.3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</row>
    <row r="552" spans="1:31" ht="15.75" customHeight="1" x14ac:dyDescent="0.3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</row>
    <row r="553" spans="1:31" ht="15.75" customHeight="1" x14ac:dyDescent="0.3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</row>
    <row r="554" spans="1:31" ht="15.75" customHeight="1" x14ac:dyDescent="0.3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</row>
    <row r="555" spans="1:31" ht="15.75" customHeight="1" x14ac:dyDescent="0.3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</row>
    <row r="556" spans="1:31" ht="15.75" customHeight="1" x14ac:dyDescent="0.3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</row>
    <row r="557" spans="1:31" ht="15.75" customHeight="1" x14ac:dyDescent="0.3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</row>
    <row r="558" spans="1:31" ht="15.75" customHeight="1" x14ac:dyDescent="0.3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</row>
    <row r="559" spans="1:31" ht="15.75" customHeight="1" x14ac:dyDescent="0.3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</row>
    <row r="560" spans="1:31" ht="15.75" customHeight="1" x14ac:dyDescent="0.3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</row>
    <row r="561" spans="1:31" ht="15.75" customHeight="1" x14ac:dyDescent="0.3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</row>
    <row r="562" spans="1:31" ht="15.75" customHeight="1" x14ac:dyDescent="0.3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</row>
    <row r="563" spans="1:31" ht="15.75" customHeight="1" x14ac:dyDescent="0.3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</row>
    <row r="564" spans="1:31" ht="15.75" customHeight="1" x14ac:dyDescent="0.3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</row>
    <row r="565" spans="1:31" ht="15.75" customHeight="1" x14ac:dyDescent="0.3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</row>
    <row r="566" spans="1:31" ht="15.75" customHeight="1" x14ac:dyDescent="0.3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</row>
    <row r="567" spans="1:31" ht="15.75" customHeight="1" x14ac:dyDescent="0.3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</row>
    <row r="568" spans="1:31" ht="15.75" customHeight="1" x14ac:dyDescent="0.3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</row>
    <row r="569" spans="1:31" ht="15.75" customHeight="1" x14ac:dyDescent="0.3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</row>
    <row r="570" spans="1:31" ht="15.75" customHeight="1" x14ac:dyDescent="0.3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</row>
    <row r="571" spans="1:31" ht="15.75" customHeight="1" x14ac:dyDescent="0.3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</row>
    <row r="572" spans="1:31" ht="15.75" customHeight="1" x14ac:dyDescent="0.3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</row>
    <row r="573" spans="1:31" ht="15.75" customHeight="1" x14ac:dyDescent="0.3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</row>
    <row r="574" spans="1:31" ht="15.75" customHeight="1" x14ac:dyDescent="0.3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</row>
    <row r="575" spans="1:31" ht="15.75" customHeight="1" x14ac:dyDescent="0.3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</row>
    <row r="576" spans="1:31" ht="15.75" customHeight="1" x14ac:dyDescent="0.3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</row>
    <row r="577" spans="1:31" ht="15.75" customHeight="1" x14ac:dyDescent="0.3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</row>
    <row r="578" spans="1:31" ht="15.75" customHeight="1" x14ac:dyDescent="0.3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</row>
    <row r="579" spans="1:31" ht="15.75" customHeight="1" x14ac:dyDescent="0.3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</row>
    <row r="580" spans="1:31" ht="15.75" customHeight="1" x14ac:dyDescent="0.3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</row>
    <row r="581" spans="1:31" ht="15.75" customHeight="1" x14ac:dyDescent="0.3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</row>
    <row r="582" spans="1:31" ht="15.75" customHeight="1" x14ac:dyDescent="0.3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</row>
    <row r="583" spans="1:31" ht="15.75" customHeight="1" x14ac:dyDescent="0.3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</row>
    <row r="584" spans="1:31" ht="15.75" customHeight="1" x14ac:dyDescent="0.3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</row>
    <row r="585" spans="1:31" ht="15.75" customHeight="1" x14ac:dyDescent="0.3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</row>
    <row r="586" spans="1:31" ht="15.75" customHeight="1" x14ac:dyDescent="0.3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</row>
    <row r="587" spans="1:31" ht="15.75" customHeight="1" x14ac:dyDescent="0.3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</row>
    <row r="588" spans="1:31" ht="15.75" customHeight="1" x14ac:dyDescent="0.3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</row>
    <row r="589" spans="1:31" ht="15.75" customHeight="1" x14ac:dyDescent="0.3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</row>
    <row r="590" spans="1:31" ht="15.75" customHeight="1" x14ac:dyDescent="0.3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</row>
    <row r="591" spans="1:31" ht="15.75" customHeight="1" x14ac:dyDescent="0.3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</row>
    <row r="592" spans="1:31" ht="15.75" customHeight="1" x14ac:dyDescent="0.3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</row>
    <row r="593" spans="1:31" ht="15.75" customHeight="1" x14ac:dyDescent="0.3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</row>
    <row r="594" spans="1:31" ht="15.75" customHeight="1" x14ac:dyDescent="0.3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</row>
    <row r="595" spans="1:31" ht="15.75" customHeight="1" x14ac:dyDescent="0.3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</row>
    <row r="596" spans="1:31" ht="15.75" customHeight="1" x14ac:dyDescent="0.3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</row>
    <row r="597" spans="1:31" ht="15.75" customHeight="1" x14ac:dyDescent="0.3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</row>
    <row r="598" spans="1:31" ht="15.75" customHeight="1" x14ac:dyDescent="0.3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</row>
    <row r="599" spans="1:31" ht="15.75" customHeight="1" x14ac:dyDescent="0.3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</row>
    <row r="600" spans="1:31" ht="15.75" customHeight="1" x14ac:dyDescent="0.3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</row>
    <row r="601" spans="1:31" ht="15.75" customHeight="1" x14ac:dyDescent="0.3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</row>
    <row r="602" spans="1:31" ht="15.75" customHeight="1" x14ac:dyDescent="0.3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</row>
    <row r="603" spans="1:31" ht="15.75" customHeight="1" x14ac:dyDescent="0.3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</row>
    <row r="604" spans="1:31" ht="15.75" customHeight="1" x14ac:dyDescent="0.3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</row>
    <row r="605" spans="1:31" ht="15.75" customHeight="1" x14ac:dyDescent="0.3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</row>
    <row r="606" spans="1:31" ht="15.75" customHeight="1" x14ac:dyDescent="0.3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</row>
    <row r="607" spans="1:31" ht="15.75" customHeight="1" x14ac:dyDescent="0.3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</row>
    <row r="608" spans="1:31" ht="15.75" customHeight="1" x14ac:dyDescent="0.3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</row>
    <row r="609" spans="1:31" ht="15.75" customHeight="1" x14ac:dyDescent="0.3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</row>
    <row r="610" spans="1:31" ht="15.75" customHeight="1" x14ac:dyDescent="0.3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</row>
    <row r="611" spans="1:31" ht="15.75" customHeight="1" x14ac:dyDescent="0.3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</row>
    <row r="612" spans="1:31" ht="15.75" customHeight="1" x14ac:dyDescent="0.3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</row>
    <row r="613" spans="1:31" ht="15.75" customHeight="1" x14ac:dyDescent="0.3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</row>
    <row r="614" spans="1:31" ht="15.75" customHeight="1" x14ac:dyDescent="0.3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</row>
    <row r="615" spans="1:31" ht="15.75" customHeight="1" x14ac:dyDescent="0.3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</row>
    <row r="616" spans="1:31" ht="15.75" customHeight="1" x14ac:dyDescent="0.3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</row>
    <row r="617" spans="1:31" ht="15.75" customHeight="1" x14ac:dyDescent="0.3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</row>
    <row r="618" spans="1:31" ht="15.75" customHeight="1" x14ac:dyDescent="0.3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</row>
    <row r="619" spans="1:31" ht="15.75" customHeight="1" x14ac:dyDescent="0.3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</row>
    <row r="620" spans="1:31" ht="15.75" customHeight="1" x14ac:dyDescent="0.3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</row>
    <row r="621" spans="1:31" ht="15.75" customHeight="1" x14ac:dyDescent="0.3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</row>
    <row r="622" spans="1:31" ht="15.75" customHeight="1" x14ac:dyDescent="0.3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</row>
    <row r="623" spans="1:31" ht="15.75" customHeight="1" x14ac:dyDescent="0.3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</row>
    <row r="624" spans="1:31" ht="15.75" customHeight="1" x14ac:dyDescent="0.3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</row>
    <row r="625" spans="1:31" ht="15.75" customHeight="1" x14ac:dyDescent="0.3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</row>
    <row r="626" spans="1:31" ht="15.75" customHeight="1" x14ac:dyDescent="0.3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</row>
    <row r="627" spans="1:31" ht="15.75" customHeight="1" x14ac:dyDescent="0.3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</row>
    <row r="628" spans="1:31" ht="15.75" customHeight="1" x14ac:dyDescent="0.3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</row>
    <row r="629" spans="1:31" ht="15.75" customHeight="1" x14ac:dyDescent="0.3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</row>
    <row r="630" spans="1:31" ht="15.75" customHeight="1" x14ac:dyDescent="0.3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</row>
    <row r="631" spans="1:31" ht="15.75" customHeight="1" x14ac:dyDescent="0.3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</row>
    <row r="632" spans="1:31" ht="15.75" customHeight="1" x14ac:dyDescent="0.3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</row>
    <row r="633" spans="1:31" ht="15.75" customHeight="1" x14ac:dyDescent="0.3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</row>
    <row r="634" spans="1:31" ht="15.75" customHeight="1" x14ac:dyDescent="0.3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</row>
    <row r="635" spans="1:31" ht="15.75" customHeight="1" x14ac:dyDescent="0.3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</row>
    <row r="636" spans="1:31" ht="15.75" customHeight="1" x14ac:dyDescent="0.3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</row>
    <row r="637" spans="1:31" ht="15.75" customHeight="1" x14ac:dyDescent="0.3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</row>
    <row r="638" spans="1:31" ht="15.75" customHeight="1" x14ac:dyDescent="0.3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</row>
    <row r="639" spans="1:31" ht="15.75" customHeight="1" x14ac:dyDescent="0.3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</row>
    <row r="640" spans="1:31" ht="15.75" customHeight="1" x14ac:dyDescent="0.3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</row>
    <row r="641" spans="1:31" ht="15.75" customHeight="1" x14ac:dyDescent="0.3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</row>
    <row r="642" spans="1:31" ht="15.75" customHeight="1" x14ac:dyDescent="0.3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</row>
    <row r="643" spans="1:31" ht="15.75" customHeight="1" x14ac:dyDescent="0.3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</row>
    <row r="644" spans="1:31" ht="15.75" customHeight="1" x14ac:dyDescent="0.3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</row>
    <row r="645" spans="1:31" ht="15.75" customHeight="1" x14ac:dyDescent="0.3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</row>
    <row r="646" spans="1:31" ht="15.75" customHeight="1" x14ac:dyDescent="0.3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</row>
    <row r="647" spans="1:31" ht="15.75" customHeight="1" x14ac:dyDescent="0.3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</row>
    <row r="648" spans="1:31" ht="15.75" customHeight="1" x14ac:dyDescent="0.3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</row>
    <row r="649" spans="1:31" ht="15.75" customHeight="1" x14ac:dyDescent="0.3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</row>
    <row r="650" spans="1:31" ht="15.75" customHeight="1" x14ac:dyDescent="0.3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</row>
    <row r="651" spans="1:31" ht="15.75" customHeight="1" x14ac:dyDescent="0.3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</row>
    <row r="652" spans="1:31" ht="15.75" customHeight="1" x14ac:dyDescent="0.3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</row>
    <row r="653" spans="1:31" ht="15.75" customHeight="1" x14ac:dyDescent="0.3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</row>
    <row r="654" spans="1:31" ht="15.75" customHeight="1" x14ac:dyDescent="0.3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</row>
    <row r="655" spans="1:31" ht="15.75" customHeight="1" x14ac:dyDescent="0.3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</row>
    <row r="656" spans="1:31" ht="15.75" customHeight="1" x14ac:dyDescent="0.3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</row>
    <row r="657" spans="1:31" ht="15.75" customHeight="1" x14ac:dyDescent="0.3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</row>
    <row r="658" spans="1:31" ht="15.75" customHeight="1" x14ac:dyDescent="0.3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</row>
    <row r="659" spans="1:31" ht="15.75" customHeight="1" x14ac:dyDescent="0.3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</row>
    <row r="660" spans="1:31" ht="15.75" customHeight="1" x14ac:dyDescent="0.3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</row>
    <row r="661" spans="1:31" ht="15.75" customHeight="1" x14ac:dyDescent="0.3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</row>
    <row r="662" spans="1:31" ht="15.75" customHeight="1" x14ac:dyDescent="0.3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</row>
    <row r="663" spans="1:31" ht="15.75" customHeight="1" x14ac:dyDescent="0.3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</row>
    <row r="664" spans="1:31" ht="15.75" customHeight="1" x14ac:dyDescent="0.3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</row>
    <row r="665" spans="1:31" ht="15.75" customHeight="1" x14ac:dyDescent="0.3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</row>
    <row r="666" spans="1:31" ht="15.75" customHeight="1" x14ac:dyDescent="0.3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</row>
    <row r="667" spans="1:31" ht="15.75" customHeight="1" x14ac:dyDescent="0.3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</row>
    <row r="668" spans="1:31" ht="15.75" customHeight="1" x14ac:dyDescent="0.3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</row>
    <row r="669" spans="1:31" ht="15.75" customHeight="1" x14ac:dyDescent="0.3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</row>
    <row r="670" spans="1:31" ht="15.75" customHeight="1" x14ac:dyDescent="0.3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</row>
    <row r="671" spans="1:31" ht="15.75" customHeight="1" x14ac:dyDescent="0.3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</row>
    <row r="672" spans="1:31" ht="15.75" customHeight="1" x14ac:dyDescent="0.3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</row>
    <row r="673" spans="1:31" ht="15.75" customHeight="1" x14ac:dyDescent="0.3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</row>
    <row r="674" spans="1:31" ht="15.75" customHeight="1" x14ac:dyDescent="0.3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</row>
    <row r="675" spans="1:31" ht="15.75" customHeight="1" x14ac:dyDescent="0.3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</row>
    <row r="676" spans="1:31" ht="15.75" customHeight="1" x14ac:dyDescent="0.3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</row>
    <row r="677" spans="1:31" ht="15.75" customHeight="1" x14ac:dyDescent="0.3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</row>
    <row r="678" spans="1:31" ht="15.75" customHeight="1" x14ac:dyDescent="0.3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</row>
    <row r="679" spans="1:31" ht="15.75" customHeight="1" x14ac:dyDescent="0.3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</row>
    <row r="680" spans="1:31" ht="15.75" customHeight="1" x14ac:dyDescent="0.3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</row>
    <row r="681" spans="1:31" ht="15.75" customHeight="1" x14ac:dyDescent="0.3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</row>
    <row r="682" spans="1:31" ht="15.75" customHeight="1" x14ac:dyDescent="0.3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</row>
    <row r="683" spans="1:31" ht="15.75" customHeight="1" x14ac:dyDescent="0.3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</row>
    <row r="684" spans="1:31" ht="15.75" customHeight="1" x14ac:dyDescent="0.3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</row>
    <row r="685" spans="1:31" ht="15.75" customHeight="1" x14ac:dyDescent="0.3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</row>
    <row r="686" spans="1:31" ht="15.75" customHeight="1" x14ac:dyDescent="0.3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</row>
    <row r="687" spans="1:31" ht="15.75" customHeight="1" x14ac:dyDescent="0.3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</row>
    <row r="688" spans="1:31" ht="15.75" customHeight="1" x14ac:dyDescent="0.3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</row>
    <row r="689" spans="1:31" ht="15.75" customHeight="1" x14ac:dyDescent="0.3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</row>
    <row r="690" spans="1:31" ht="15.75" customHeight="1" x14ac:dyDescent="0.3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</row>
    <row r="691" spans="1:31" ht="15.75" customHeight="1" x14ac:dyDescent="0.3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</row>
    <row r="692" spans="1:31" ht="15.75" customHeight="1" x14ac:dyDescent="0.3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</row>
    <row r="693" spans="1:31" ht="15.75" customHeight="1" x14ac:dyDescent="0.3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</row>
    <row r="694" spans="1:31" ht="15.75" customHeight="1" x14ac:dyDescent="0.3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</row>
    <row r="695" spans="1:31" ht="15.75" customHeight="1" x14ac:dyDescent="0.3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</row>
    <row r="696" spans="1:31" ht="15.75" customHeight="1" x14ac:dyDescent="0.3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</row>
    <row r="697" spans="1:31" ht="15.75" customHeight="1" x14ac:dyDescent="0.3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</row>
    <row r="698" spans="1:31" ht="15.75" customHeight="1" x14ac:dyDescent="0.3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</row>
    <row r="699" spans="1:31" ht="15.75" customHeight="1" x14ac:dyDescent="0.3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</row>
    <row r="700" spans="1:31" ht="15.75" customHeight="1" x14ac:dyDescent="0.3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</row>
    <row r="701" spans="1:31" ht="15.75" customHeight="1" x14ac:dyDescent="0.3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</row>
    <row r="702" spans="1:31" ht="15.75" customHeight="1" x14ac:dyDescent="0.3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</row>
    <row r="703" spans="1:31" ht="15.75" customHeight="1" x14ac:dyDescent="0.3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</row>
    <row r="704" spans="1:31" ht="15.75" customHeight="1" x14ac:dyDescent="0.3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</row>
    <row r="705" spans="1:31" ht="15.75" customHeight="1" x14ac:dyDescent="0.3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</row>
    <row r="706" spans="1:31" ht="15.75" customHeight="1" x14ac:dyDescent="0.3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</row>
    <row r="707" spans="1:31" ht="15.75" customHeight="1" x14ac:dyDescent="0.3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</row>
    <row r="708" spans="1:31" ht="15.75" customHeight="1" x14ac:dyDescent="0.3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</row>
    <row r="709" spans="1:31" ht="15.75" customHeight="1" x14ac:dyDescent="0.3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</row>
    <row r="710" spans="1:31" ht="15.75" customHeight="1" x14ac:dyDescent="0.3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</row>
    <row r="711" spans="1:31" ht="15.75" customHeight="1" x14ac:dyDescent="0.3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</row>
    <row r="712" spans="1:31" ht="15.75" customHeight="1" x14ac:dyDescent="0.3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</row>
    <row r="713" spans="1:31" ht="15.75" customHeight="1" x14ac:dyDescent="0.3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</row>
    <row r="714" spans="1:31" ht="15.75" customHeight="1" x14ac:dyDescent="0.3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</row>
    <row r="715" spans="1:31" ht="15.75" customHeight="1" x14ac:dyDescent="0.3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</row>
    <row r="716" spans="1:31" ht="15.75" customHeight="1" x14ac:dyDescent="0.3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</row>
    <row r="717" spans="1:31" ht="15.75" customHeight="1" x14ac:dyDescent="0.3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</row>
    <row r="718" spans="1:31" ht="15.75" customHeight="1" x14ac:dyDescent="0.3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</row>
    <row r="719" spans="1:31" ht="15.75" customHeight="1" x14ac:dyDescent="0.3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</row>
    <row r="720" spans="1:31" ht="15.75" customHeight="1" x14ac:dyDescent="0.3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</row>
    <row r="721" spans="1:31" ht="15.75" customHeight="1" x14ac:dyDescent="0.3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</row>
    <row r="722" spans="1:31" ht="15.75" customHeight="1" x14ac:dyDescent="0.3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</row>
    <row r="723" spans="1:31" ht="15.75" customHeight="1" x14ac:dyDescent="0.3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</row>
    <row r="724" spans="1:31" ht="15.75" customHeight="1" x14ac:dyDescent="0.3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</row>
    <row r="725" spans="1:31" ht="15.75" customHeight="1" x14ac:dyDescent="0.3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</row>
    <row r="726" spans="1:31" ht="15.75" customHeight="1" x14ac:dyDescent="0.3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</row>
    <row r="727" spans="1:31" ht="15.75" customHeight="1" x14ac:dyDescent="0.3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</row>
    <row r="728" spans="1:31" ht="15.75" customHeight="1" x14ac:dyDescent="0.3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</row>
    <row r="729" spans="1:31" ht="15.75" customHeight="1" x14ac:dyDescent="0.3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</row>
    <row r="730" spans="1:31" ht="15.75" customHeight="1" x14ac:dyDescent="0.3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</row>
    <row r="731" spans="1:31" ht="15.75" customHeight="1" x14ac:dyDescent="0.3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</row>
    <row r="732" spans="1:31" ht="15.75" customHeight="1" x14ac:dyDescent="0.3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</row>
    <row r="733" spans="1:31" ht="15.75" customHeight="1" x14ac:dyDescent="0.3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</row>
    <row r="734" spans="1:31" ht="15.75" customHeight="1" x14ac:dyDescent="0.3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</row>
    <row r="735" spans="1:31" ht="15.75" customHeight="1" x14ac:dyDescent="0.3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</row>
    <row r="736" spans="1:31" ht="15.75" customHeight="1" x14ac:dyDescent="0.3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</row>
    <row r="737" spans="1:31" ht="15.75" customHeight="1" x14ac:dyDescent="0.3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</row>
    <row r="738" spans="1:31" ht="15.75" customHeight="1" x14ac:dyDescent="0.3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</row>
    <row r="739" spans="1:31" ht="15.75" customHeight="1" x14ac:dyDescent="0.3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</row>
    <row r="740" spans="1:31" ht="15.75" customHeight="1" x14ac:dyDescent="0.3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</row>
    <row r="741" spans="1:31" ht="15.75" customHeight="1" x14ac:dyDescent="0.3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</row>
    <row r="742" spans="1:31" ht="15.75" customHeight="1" x14ac:dyDescent="0.3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</row>
    <row r="743" spans="1:31" ht="15.75" customHeight="1" x14ac:dyDescent="0.3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</row>
    <row r="744" spans="1:31" ht="15.75" customHeight="1" x14ac:dyDescent="0.3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</row>
    <row r="745" spans="1:31" ht="15.75" customHeight="1" x14ac:dyDescent="0.3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</row>
    <row r="746" spans="1:31" ht="15.75" customHeight="1" x14ac:dyDescent="0.3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</row>
    <row r="747" spans="1:31" ht="15.75" customHeight="1" x14ac:dyDescent="0.3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</row>
    <row r="748" spans="1:31" ht="15.75" customHeight="1" x14ac:dyDescent="0.3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</row>
    <row r="749" spans="1:31" ht="15.75" customHeight="1" x14ac:dyDescent="0.3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</row>
    <row r="750" spans="1:31" ht="15.75" customHeight="1" x14ac:dyDescent="0.3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</row>
    <row r="751" spans="1:31" ht="15.75" customHeight="1" x14ac:dyDescent="0.3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</row>
    <row r="752" spans="1:31" ht="15.75" customHeight="1" x14ac:dyDescent="0.3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</row>
    <row r="753" spans="1:31" ht="15.75" customHeight="1" x14ac:dyDescent="0.3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</row>
    <row r="754" spans="1:31" ht="15.75" customHeight="1" x14ac:dyDescent="0.3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</row>
    <row r="755" spans="1:31" ht="15.75" customHeight="1" x14ac:dyDescent="0.3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</row>
    <row r="756" spans="1:31" ht="15.75" customHeight="1" x14ac:dyDescent="0.3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</row>
    <row r="757" spans="1:31" ht="15.75" customHeight="1" x14ac:dyDescent="0.3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</row>
    <row r="758" spans="1:31" ht="15.75" customHeight="1" x14ac:dyDescent="0.3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</row>
    <row r="759" spans="1:31" ht="15.75" customHeight="1" x14ac:dyDescent="0.3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</row>
    <row r="760" spans="1:31" ht="15.75" customHeight="1" x14ac:dyDescent="0.3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</row>
    <row r="761" spans="1:31" ht="15.75" customHeight="1" x14ac:dyDescent="0.3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</row>
    <row r="762" spans="1:31" ht="15.75" customHeight="1" x14ac:dyDescent="0.3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</row>
    <row r="763" spans="1:31" ht="15.75" customHeight="1" x14ac:dyDescent="0.3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</row>
    <row r="764" spans="1:31" ht="15.75" customHeight="1" x14ac:dyDescent="0.3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</row>
    <row r="765" spans="1:31" ht="15.75" customHeight="1" x14ac:dyDescent="0.3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</row>
    <row r="766" spans="1:31" ht="15.75" customHeight="1" x14ac:dyDescent="0.3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</row>
    <row r="767" spans="1:31" ht="15.75" customHeight="1" x14ac:dyDescent="0.3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</row>
    <row r="768" spans="1:31" ht="15.75" customHeight="1" x14ac:dyDescent="0.3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</row>
    <row r="769" spans="1:31" ht="15.75" customHeight="1" x14ac:dyDescent="0.3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</row>
    <row r="770" spans="1:31" ht="15.75" customHeight="1" x14ac:dyDescent="0.3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</row>
    <row r="771" spans="1:31" ht="15.75" customHeight="1" x14ac:dyDescent="0.3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</row>
    <row r="772" spans="1:31" ht="15.75" customHeight="1" x14ac:dyDescent="0.3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</row>
    <row r="773" spans="1:31" ht="15.75" customHeight="1" x14ac:dyDescent="0.3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</row>
    <row r="774" spans="1:31" ht="15.75" customHeight="1" x14ac:dyDescent="0.3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</row>
    <row r="775" spans="1:31" ht="15.75" customHeight="1" x14ac:dyDescent="0.3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</row>
    <row r="776" spans="1:31" ht="15.75" customHeight="1" x14ac:dyDescent="0.3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</row>
    <row r="777" spans="1:31" ht="15.75" customHeight="1" x14ac:dyDescent="0.3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</row>
    <row r="778" spans="1:31" ht="15.75" customHeight="1" x14ac:dyDescent="0.3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</row>
    <row r="779" spans="1:31" ht="15.75" customHeight="1" x14ac:dyDescent="0.3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</row>
    <row r="780" spans="1:31" ht="15.75" customHeight="1" x14ac:dyDescent="0.3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</row>
    <row r="781" spans="1:31" ht="15.75" customHeight="1" x14ac:dyDescent="0.3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</row>
    <row r="782" spans="1:31" ht="15.75" customHeight="1" x14ac:dyDescent="0.3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</row>
    <row r="783" spans="1:31" ht="15.75" customHeight="1" x14ac:dyDescent="0.3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</row>
    <row r="784" spans="1:31" ht="15.75" customHeight="1" x14ac:dyDescent="0.3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</row>
    <row r="785" spans="1:31" ht="15.75" customHeight="1" x14ac:dyDescent="0.3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</row>
    <row r="786" spans="1:31" ht="15.75" customHeight="1" x14ac:dyDescent="0.3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</row>
    <row r="787" spans="1:31" ht="15.75" customHeight="1" x14ac:dyDescent="0.3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</row>
    <row r="788" spans="1:31" ht="15.75" customHeight="1" x14ac:dyDescent="0.3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</row>
    <row r="789" spans="1:31" ht="15.75" customHeight="1" x14ac:dyDescent="0.3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</row>
    <row r="790" spans="1:31" ht="15.75" customHeight="1" x14ac:dyDescent="0.3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</row>
    <row r="791" spans="1:31" ht="15.75" customHeight="1" x14ac:dyDescent="0.3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</row>
    <row r="792" spans="1:31" ht="15.75" customHeight="1" x14ac:dyDescent="0.3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</row>
    <row r="793" spans="1:31" ht="15.75" customHeight="1" x14ac:dyDescent="0.3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</row>
    <row r="794" spans="1:31" ht="15.75" customHeight="1" x14ac:dyDescent="0.3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</row>
    <row r="795" spans="1:31" ht="15.75" customHeight="1" x14ac:dyDescent="0.3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</row>
    <row r="796" spans="1:31" ht="15.75" customHeight="1" x14ac:dyDescent="0.3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</row>
    <row r="797" spans="1:31" ht="15.75" customHeight="1" x14ac:dyDescent="0.3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</row>
    <row r="798" spans="1:31" ht="15.75" customHeight="1" x14ac:dyDescent="0.3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</row>
    <row r="799" spans="1:31" ht="15.75" customHeight="1" x14ac:dyDescent="0.3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</row>
    <row r="800" spans="1:31" ht="15.75" customHeight="1" x14ac:dyDescent="0.3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</row>
    <row r="801" spans="1:31" ht="15.75" customHeight="1" x14ac:dyDescent="0.3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</row>
    <row r="802" spans="1:31" ht="15.75" customHeight="1" x14ac:dyDescent="0.3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</row>
    <row r="803" spans="1:31" ht="15.75" customHeight="1" x14ac:dyDescent="0.3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</row>
    <row r="804" spans="1:31" ht="15.75" customHeight="1" x14ac:dyDescent="0.3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</row>
    <row r="805" spans="1:31" ht="15.75" customHeight="1" x14ac:dyDescent="0.3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</row>
    <row r="806" spans="1:31" ht="15.75" customHeight="1" x14ac:dyDescent="0.3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</row>
    <row r="807" spans="1:31" ht="15.75" customHeight="1" x14ac:dyDescent="0.3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</row>
    <row r="808" spans="1:31" ht="15.75" customHeight="1" x14ac:dyDescent="0.3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</row>
    <row r="809" spans="1:31" ht="15.75" customHeight="1" x14ac:dyDescent="0.3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</row>
    <row r="810" spans="1:31" ht="15.75" customHeight="1" x14ac:dyDescent="0.3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</row>
    <row r="811" spans="1:31" ht="15.75" customHeight="1" x14ac:dyDescent="0.3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</row>
    <row r="812" spans="1:31" ht="15.75" customHeight="1" x14ac:dyDescent="0.3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</row>
    <row r="813" spans="1:31" ht="15.75" customHeight="1" x14ac:dyDescent="0.3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</row>
    <row r="814" spans="1:31" ht="15.75" customHeight="1" x14ac:dyDescent="0.3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</row>
    <row r="815" spans="1:31" ht="15.75" customHeight="1" x14ac:dyDescent="0.3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</row>
    <row r="816" spans="1:31" ht="15.75" customHeight="1" x14ac:dyDescent="0.3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</row>
    <row r="817" spans="1:31" ht="15.75" customHeight="1" x14ac:dyDescent="0.3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</row>
    <row r="818" spans="1:31" ht="15.75" customHeight="1" x14ac:dyDescent="0.3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</row>
    <row r="819" spans="1:31" ht="15.75" customHeight="1" x14ac:dyDescent="0.3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</row>
    <row r="820" spans="1:31" ht="15.75" customHeight="1" x14ac:dyDescent="0.3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</row>
    <row r="821" spans="1:31" ht="15.75" customHeight="1" x14ac:dyDescent="0.3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</row>
    <row r="822" spans="1:31" ht="15.75" customHeight="1" x14ac:dyDescent="0.3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</row>
    <row r="823" spans="1:31" ht="15.75" customHeight="1" x14ac:dyDescent="0.3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</row>
    <row r="824" spans="1:31" ht="15.75" customHeight="1" x14ac:dyDescent="0.3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</row>
    <row r="825" spans="1:31" ht="15.75" customHeight="1" x14ac:dyDescent="0.3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</row>
    <row r="826" spans="1:31" ht="15.75" customHeight="1" x14ac:dyDescent="0.3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</row>
    <row r="827" spans="1:31" ht="15.75" customHeight="1" x14ac:dyDescent="0.3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</row>
    <row r="828" spans="1:31" ht="15.75" customHeight="1" x14ac:dyDescent="0.3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</row>
    <row r="829" spans="1:31" ht="15.75" customHeight="1" x14ac:dyDescent="0.3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</row>
    <row r="830" spans="1:31" ht="15.75" customHeight="1" x14ac:dyDescent="0.3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</row>
    <row r="831" spans="1:31" ht="15.75" customHeight="1" x14ac:dyDescent="0.3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</row>
    <row r="832" spans="1:31" ht="15.75" customHeight="1" x14ac:dyDescent="0.3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</row>
    <row r="833" spans="1:31" ht="15.75" customHeight="1" x14ac:dyDescent="0.3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</row>
    <row r="834" spans="1:31" ht="15.75" customHeight="1" x14ac:dyDescent="0.3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</row>
    <row r="835" spans="1:31" ht="15.75" customHeight="1" x14ac:dyDescent="0.3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</row>
    <row r="836" spans="1:31" ht="15.75" customHeight="1" x14ac:dyDescent="0.3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</row>
    <row r="837" spans="1:31" ht="15.75" customHeight="1" x14ac:dyDescent="0.3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</row>
    <row r="838" spans="1:31" ht="15.75" customHeight="1" x14ac:dyDescent="0.3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</row>
    <row r="839" spans="1:31" ht="15.75" customHeight="1" x14ac:dyDescent="0.3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</row>
    <row r="840" spans="1:31" ht="15.75" customHeight="1" x14ac:dyDescent="0.3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</row>
    <row r="841" spans="1:31" ht="15.75" customHeight="1" x14ac:dyDescent="0.3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</row>
    <row r="842" spans="1:31" ht="15.75" customHeight="1" x14ac:dyDescent="0.3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</row>
    <row r="843" spans="1:31" ht="15.75" customHeight="1" x14ac:dyDescent="0.3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</row>
    <row r="844" spans="1:31" ht="15.75" customHeight="1" x14ac:dyDescent="0.3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</row>
    <row r="845" spans="1:31" ht="15.75" customHeight="1" x14ac:dyDescent="0.3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</row>
    <row r="846" spans="1:31" ht="15.75" customHeight="1" x14ac:dyDescent="0.3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</row>
    <row r="847" spans="1:31" ht="15.75" customHeight="1" x14ac:dyDescent="0.3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</row>
    <row r="848" spans="1:31" ht="15.75" customHeight="1" x14ac:dyDescent="0.3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</row>
    <row r="849" spans="1:31" ht="15.75" customHeight="1" x14ac:dyDescent="0.3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</row>
    <row r="850" spans="1:31" ht="15.75" customHeight="1" x14ac:dyDescent="0.3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</row>
    <row r="851" spans="1:31" ht="15.75" customHeight="1" x14ac:dyDescent="0.3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</row>
    <row r="852" spans="1:31" ht="15.75" customHeight="1" x14ac:dyDescent="0.3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</row>
    <row r="853" spans="1:31" ht="15.75" customHeight="1" x14ac:dyDescent="0.3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</row>
    <row r="854" spans="1:31" ht="15.75" customHeight="1" x14ac:dyDescent="0.3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</row>
    <row r="855" spans="1:31" ht="15.75" customHeight="1" x14ac:dyDescent="0.3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</row>
    <row r="856" spans="1:31" ht="15.75" customHeight="1" x14ac:dyDescent="0.3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</row>
    <row r="857" spans="1:31" ht="15.75" customHeight="1" x14ac:dyDescent="0.3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</row>
    <row r="858" spans="1:31" ht="15.75" customHeight="1" x14ac:dyDescent="0.3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</row>
    <row r="859" spans="1:31" ht="15.75" customHeight="1" x14ac:dyDescent="0.3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</row>
    <row r="860" spans="1:31" ht="15.75" customHeight="1" x14ac:dyDescent="0.3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</row>
    <row r="861" spans="1:31" ht="15.75" customHeight="1" x14ac:dyDescent="0.3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</row>
    <row r="862" spans="1:31" ht="15.75" customHeight="1" x14ac:dyDescent="0.3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</row>
    <row r="863" spans="1:31" ht="15.75" customHeight="1" x14ac:dyDescent="0.3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</row>
    <row r="864" spans="1:31" ht="15.75" customHeight="1" x14ac:dyDescent="0.3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</row>
    <row r="865" spans="1:31" ht="15.75" customHeight="1" x14ac:dyDescent="0.3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</row>
    <row r="866" spans="1:31" ht="15.75" customHeight="1" x14ac:dyDescent="0.3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</row>
    <row r="867" spans="1:31" ht="15.75" customHeight="1" x14ac:dyDescent="0.3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</row>
    <row r="868" spans="1:31" ht="15.75" customHeight="1" x14ac:dyDescent="0.3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</row>
    <row r="869" spans="1:31" ht="15.75" customHeight="1" x14ac:dyDescent="0.3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</row>
    <row r="870" spans="1:31" ht="15.75" customHeight="1" x14ac:dyDescent="0.3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SIN DEPURAR</vt:lpstr>
      <vt:lpstr>depurado 1</vt:lpstr>
      <vt:lpstr>depurado 2</vt:lpstr>
      <vt:lpstr>DEFINITIVO</vt:lpstr>
      <vt:lpstr>PROPUESTA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YEINI BLANCO MENDOZA</dc:creator>
  <cp:lastModifiedBy>YEINI BLANCO MENDOZA</cp:lastModifiedBy>
  <dcterms:created xsi:type="dcterms:W3CDTF">2026-04-30T18:40:51Z</dcterms:created>
  <dcterms:modified xsi:type="dcterms:W3CDTF">2026-06-04T13:32:37Z</dcterms:modified>
</cp:coreProperties>
</file>