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aandreamorenoballen/Downloads/FUMIGACION 2026 V2/"/>
    </mc:Choice>
  </mc:AlternateContent>
  <xr:revisionPtr revIDLastSave="0" documentId="13_ncr:1_{35B421B2-F189-7C4C-8003-8CDD48393108}" xr6:coauthVersionLast="47" xr6:coauthVersionMax="47" xr10:uidLastSave="{00000000-0000-0000-0000-000000000000}"/>
  <bookViews>
    <workbookView xWindow="0" yWindow="500" windowWidth="20740" windowHeight="11040" activeTab="5" xr2:uid="{00000000-000D-0000-FFFF-FFFF00000000}"/>
  </bookViews>
  <sheets>
    <sheet name="FORMATO " sheetId="12" r:id="rId1"/>
    <sheet name="Fumigación" sheetId="6" r:id="rId2"/>
    <sheet name="Desratizacion" sheetId="9" r:id="rId3"/>
    <sheet name="Voladores" sheetId="10" r:id="rId4"/>
    <sheet name="Tanques elevados y subterraneo " sheetId="2" r:id="rId5"/>
    <sheet name="GRAN TOTAL" sheetId="11" r:id="rId6"/>
  </sheets>
  <definedNames>
    <definedName name="_xlnm._FilterDatabase" localSheetId="2" hidden="1">Desratizacion!$A$3:$E$55</definedName>
    <definedName name="_xlnm._FilterDatabase" localSheetId="1" hidden="1">Fumigación!$A$3:$E$61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10" l="1"/>
  <c r="I17" i="10" s="1"/>
  <c r="J17" i="10" s="1"/>
  <c r="H16" i="10"/>
  <c r="I16" i="10" s="1"/>
  <c r="J16" i="10" s="1"/>
  <c r="H15" i="10"/>
  <c r="I15" i="10" s="1"/>
  <c r="J15" i="10" s="1"/>
  <c r="H14" i="10"/>
  <c r="I14" i="10" s="1"/>
  <c r="J14" i="10" s="1"/>
  <c r="H13" i="10"/>
  <c r="I13" i="10" s="1"/>
  <c r="J13" i="10" s="1"/>
  <c r="J18" i="10" l="1"/>
  <c r="H3" i="6"/>
  <c r="I3" i="6" s="1"/>
  <c r="J3" i="6" s="1"/>
  <c r="I52" i="2"/>
  <c r="J52" i="2" s="1"/>
  <c r="K52" i="2" s="1"/>
  <c r="I51" i="2"/>
  <c r="J51" i="2" s="1"/>
  <c r="K51" i="2" s="1"/>
  <c r="I50" i="2"/>
  <c r="J50" i="2" s="1"/>
  <c r="K50" i="2" s="1"/>
  <c r="I49" i="2"/>
  <c r="J49" i="2" s="1"/>
  <c r="K49" i="2" s="1"/>
  <c r="I48" i="2"/>
  <c r="J48" i="2" s="1"/>
  <c r="K48" i="2" s="1"/>
  <c r="I47" i="2"/>
  <c r="J47" i="2" s="1"/>
  <c r="K47" i="2" s="1"/>
  <c r="I46" i="2"/>
  <c r="J46" i="2" s="1"/>
  <c r="K46" i="2" s="1"/>
  <c r="I45" i="2"/>
  <c r="J45" i="2" s="1"/>
  <c r="K45" i="2" s="1"/>
  <c r="I44" i="2"/>
  <c r="J44" i="2" s="1"/>
  <c r="K44" i="2" s="1"/>
  <c r="I43" i="2"/>
  <c r="J43" i="2" s="1"/>
  <c r="K43" i="2" s="1"/>
  <c r="I42" i="2"/>
  <c r="J42" i="2" s="1"/>
  <c r="K42" i="2" s="1"/>
  <c r="I41" i="2"/>
  <c r="J41" i="2" s="1"/>
  <c r="K41" i="2" s="1"/>
  <c r="I40" i="2"/>
  <c r="J40" i="2" s="1"/>
  <c r="K40" i="2" s="1"/>
  <c r="I39" i="2"/>
  <c r="J39" i="2" s="1"/>
  <c r="K39" i="2" s="1"/>
  <c r="I38" i="2"/>
  <c r="J38" i="2" s="1"/>
  <c r="K38" i="2" s="1"/>
  <c r="I37" i="2"/>
  <c r="J37" i="2" s="1"/>
  <c r="K37" i="2" s="1"/>
  <c r="I36" i="2"/>
  <c r="J36" i="2" s="1"/>
  <c r="K36" i="2" s="1"/>
  <c r="I35" i="2"/>
  <c r="J35" i="2" s="1"/>
  <c r="K35" i="2" s="1"/>
  <c r="I34" i="2"/>
  <c r="J34" i="2" s="1"/>
  <c r="K34" i="2" s="1"/>
  <c r="I33" i="2"/>
  <c r="J33" i="2" s="1"/>
  <c r="K33" i="2" s="1"/>
  <c r="I32" i="2"/>
  <c r="J32" i="2" s="1"/>
  <c r="K32" i="2" s="1"/>
  <c r="I31" i="2"/>
  <c r="J31" i="2" s="1"/>
  <c r="K31" i="2" s="1"/>
  <c r="I30" i="2"/>
  <c r="J30" i="2" s="1"/>
  <c r="K30" i="2" s="1"/>
  <c r="I29" i="2"/>
  <c r="J29" i="2" s="1"/>
  <c r="K29" i="2" s="1"/>
  <c r="I28" i="2"/>
  <c r="J28" i="2" s="1"/>
  <c r="K28" i="2" s="1"/>
  <c r="I27" i="2"/>
  <c r="J27" i="2" s="1"/>
  <c r="K27" i="2" s="1"/>
  <c r="I26" i="2"/>
  <c r="J26" i="2" s="1"/>
  <c r="K26" i="2" s="1"/>
  <c r="I25" i="2"/>
  <c r="J25" i="2" s="1"/>
  <c r="K25" i="2" s="1"/>
  <c r="I24" i="2"/>
  <c r="J24" i="2" s="1"/>
  <c r="K24" i="2" s="1"/>
  <c r="I23" i="2"/>
  <c r="J23" i="2" s="1"/>
  <c r="K23" i="2" s="1"/>
  <c r="I22" i="2"/>
  <c r="J22" i="2" s="1"/>
  <c r="K22" i="2" s="1"/>
  <c r="I21" i="2"/>
  <c r="J21" i="2" s="1"/>
  <c r="K21" i="2" s="1"/>
  <c r="I20" i="2"/>
  <c r="J20" i="2" s="1"/>
  <c r="K20" i="2" s="1"/>
  <c r="I19" i="2"/>
  <c r="J19" i="2" s="1"/>
  <c r="K19" i="2" s="1"/>
  <c r="I18" i="2"/>
  <c r="J18" i="2" s="1"/>
  <c r="K18" i="2" s="1"/>
  <c r="I17" i="2"/>
  <c r="J17" i="2" s="1"/>
  <c r="K17" i="2" s="1"/>
  <c r="I16" i="2"/>
  <c r="J16" i="2" s="1"/>
  <c r="K16" i="2" s="1"/>
  <c r="I15" i="2"/>
  <c r="J15" i="2" s="1"/>
  <c r="K15" i="2" s="1"/>
  <c r="I14" i="2"/>
  <c r="J14" i="2" s="1"/>
  <c r="K14" i="2" s="1"/>
  <c r="I13" i="2"/>
  <c r="J13" i="2" s="1"/>
  <c r="K13" i="2" s="1"/>
  <c r="I12" i="2"/>
  <c r="J12" i="2" s="1"/>
  <c r="K12" i="2" s="1"/>
  <c r="I11" i="2"/>
  <c r="J11" i="2" s="1"/>
  <c r="K11" i="2" s="1"/>
  <c r="I10" i="2"/>
  <c r="J10" i="2" s="1"/>
  <c r="K10" i="2" s="1"/>
  <c r="I9" i="2"/>
  <c r="J9" i="2" s="1"/>
  <c r="K9" i="2" s="1"/>
  <c r="I8" i="2"/>
  <c r="J8" i="2" s="1"/>
  <c r="K8" i="2" s="1"/>
  <c r="I7" i="2"/>
  <c r="J7" i="2" s="1"/>
  <c r="K7" i="2" s="1"/>
  <c r="I6" i="2"/>
  <c r="J6" i="2" s="1"/>
  <c r="K6" i="2" s="1"/>
  <c r="I5" i="2"/>
  <c r="J5" i="2" s="1"/>
  <c r="K5" i="2" s="1"/>
  <c r="I4" i="2"/>
  <c r="J4" i="2" s="1"/>
  <c r="K4" i="2" s="1"/>
  <c r="I3" i="2"/>
  <c r="J3" i="2" s="1"/>
  <c r="K3" i="2" s="1"/>
  <c r="H7" i="10"/>
  <c r="I7" i="10" s="1"/>
  <c r="J7" i="10" s="1"/>
  <c r="H6" i="10"/>
  <c r="I6" i="10" s="1"/>
  <c r="J6" i="10" s="1"/>
  <c r="H5" i="10"/>
  <c r="I5" i="10" s="1"/>
  <c r="J5" i="10" s="1"/>
  <c r="H4" i="10"/>
  <c r="I4" i="10" s="1"/>
  <c r="J4" i="10" s="1"/>
  <c r="H3" i="10"/>
  <c r="I3" i="10" s="1"/>
  <c r="J3" i="10" s="1"/>
  <c r="H70" i="9"/>
  <c r="I70" i="9" s="1"/>
  <c r="J70" i="9" s="1"/>
  <c r="H69" i="9"/>
  <c r="I69" i="9" s="1"/>
  <c r="J69" i="9" s="1"/>
  <c r="H68" i="9"/>
  <c r="I68" i="9" s="1"/>
  <c r="J68" i="9" s="1"/>
  <c r="H67" i="9"/>
  <c r="I67" i="9" s="1"/>
  <c r="J67" i="9" s="1"/>
  <c r="H66" i="9"/>
  <c r="I66" i="9" s="1"/>
  <c r="J66" i="9" s="1"/>
  <c r="H65" i="9"/>
  <c r="I65" i="9" s="1"/>
  <c r="J65" i="9" s="1"/>
  <c r="H64" i="9"/>
  <c r="I64" i="9" s="1"/>
  <c r="J64" i="9" s="1"/>
  <c r="H58" i="9"/>
  <c r="I58" i="9" s="1"/>
  <c r="J58" i="9" s="1"/>
  <c r="H57" i="9"/>
  <c r="I57" i="9" s="1"/>
  <c r="J57" i="9" s="1"/>
  <c r="H56" i="9"/>
  <c r="I56" i="9" s="1"/>
  <c r="J56" i="9" s="1"/>
  <c r="H55" i="9"/>
  <c r="I55" i="9" s="1"/>
  <c r="J55" i="9" s="1"/>
  <c r="H54" i="9"/>
  <c r="I54" i="9" s="1"/>
  <c r="J54" i="9" s="1"/>
  <c r="H53" i="9"/>
  <c r="I53" i="9" s="1"/>
  <c r="J53" i="9" s="1"/>
  <c r="H52" i="9"/>
  <c r="I52" i="9" s="1"/>
  <c r="J52" i="9" s="1"/>
  <c r="H51" i="9"/>
  <c r="I51" i="9" s="1"/>
  <c r="J51" i="9" s="1"/>
  <c r="H50" i="9"/>
  <c r="I50" i="9" s="1"/>
  <c r="J50" i="9" s="1"/>
  <c r="H49" i="9"/>
  <c r="I49" i="9" s="1"/>
  <c r="J49" i="9" s="1"/>
  <c r="H48" i="9"/>
  <c r="I48" i="9" s="1"/>
  <c r="J48" i="9" s="1"/>
  <c r="H47" i="9"/>
  <c r="I47" i="9" s="1"/>
  <c r="J47" i="9" s="1"/>
  <c r="H46" i="9"/>
  <c r="I46" i="9" s="1"/>
  <c r="J46" i="9" s="1"/>
  <c r="H45" i="9"/>
  <c r="I45" i="9" s="1"/>
  <c r="J45" i="9" s="1"/>
  <c r="H44" i="9"/>
  <c r="I44" i="9" s="1"/>
  <c r="J44" i="9" s="1"/>
  <c r="H43" i="9"/>
  <c r="I43" i="9" s="1"/>
  <c r="J43" i="9" s="1"/>
  <c r="H42" i="9"/>
  <c r="I42" i="9" s="1"/>
  <c r="J42" i="9" s="1"/>
  <c r="H41" i="9"/>
  <c r="I41" i="9" s="1"/>
  <c r="J41" i="9" s="1"/>
  <c r="H40" i="9"/>
  <c r="I40" i="9" s="1"/>
  <c r="J40" i="9" s="1"/>
  <c r="H39" i="9"/>
  <c r="I39" i="9" s="1"/>
  <c r="J39" i="9" s="1"/>
  <c r="H38" i="9"/>
  <c r="I38" i="9" s="1"/>
  <c r="J38" i="9" s="1"/>
  <c r="H37" i="9"/>
  <c r="I37" i="9" s="1"/>
  <c r="J37" i="9" s="1"/>
  <c r="H36" i="9"/>
  <c r="I36" i="9" s="1"/>
  <c r="J36" i="9" s="1"/>
  <c r="H35" i="9"/>
  <c r="I35" i="9" s="1"/>
  <c r="J35" i="9" s="1"/>
  <c r="H34" i="9"/>
  <c r="I34" i="9" s="1"/>
  <c r="J34" i="9" s="1"/>
  <c r="H33" i="9"/>
  <c r="I33" i="9" s="1"/>
  <c r="J33" i="9" s="1"/>
  <c r="H32" i="9"/>
  <c r="I32" i="9" s="1"/>
  <c r="J32" i="9" s="1"/>
  <c r="H31" i="9"/>
  <c r="I31" i="9" s="1"/>
  <c r="J31" i="9" s="1"/>
  <c r="H30" i="9"/>
  <c r="I30" i="9" s="1"/>
  <c r="J30" i="9" s="1"/>
  <c r="H29" i="9"/>
  <c r="I29" i="9" s="1"/>
  <c r="J29" i="9" s="1"/>
  <c r="H28" i="9"/>
  <c r="I28" i="9" s="1"/>
  <c r="J28" i="9" s="1"/>
  <c r="H27" i="9"/>
  <c r="I27" i="9" s="1"/>
  <c r="J27" i="9" s="1"/>
  <c r="H26" i="9"/>
  <c r="I26" i="9" s="1"/>
  <c r="J26" i="9" s="1"/>
  <c r="H25" i="9"/>
  <c r="I25" i="9" s="1"/>
  <c r="J25" i="9" s="1"/>
  <c r="H24" i="9"/>
  <c r="I24" i="9" s="1"/>
  <c r="J24" i="9" s="1"/>
  <c r="H23" i="9"/>
  <c r="I23" i="9" s="1"/>
  <c r="J23" i="9" s="1"/>
  <c r="H22" i="9"/>
  <c r="I22" i="9" s="1"/>
  <c r="J22" i="9" s="1"/>
  <c r="H21" i="9"/>
  <c r="I21" i="9" s="1"/>
  <c r="J21" i="9" s="1"/>
  <c r="H20" i="9"/>
  <c r="I20" i="9" s="1"/>
  <c r="J20" i="9" s="1"/>
  <c r="H19" i="9"/>
  <c r="I19" i="9" s="1"/>
  <c r="J19" i="9" s="1"/>
  <c r="H18" i="9"/>
  <c r="I18" i="9" s="1"/>
  <c r="J18" i="9" s="1"/>
  <c r="H17" i="9"/>
  <c r="I17" i="9" s="1"/>
  <c r="J17" i="9" s="1"/>
  <c r="H16" i="9"/>
  <c r="I16" i="9" s="1"/>
  <c r="J16" i="9" s="1"/>
  <c r="H15" i="9"/>
  <c r="I15" i="9" s="1"/>
  <c r="J15" i="9" s="1"/>
  <c r="H14" i="9"/>
  <c r="I14" i="9" s="1"/>
  <c r="J14" i="9" s="1"/>
  <c r="H13" i="9"/>
  <c r="I13" i="9" s="1"/>
  <c r="J13" i="9" s="1"/>
  <c r="H12" i="9"/>
  <c r="I12" i="9" s="1"/>
  <c r="J12" i="9" s="1"/>
  <c r="H11" i="9"/>
  <c r="I11" i="9" s="1"/>
  <c r="J11" i="9" s="1"/>
  <c r="H10" i="9"/>
  <c r="I10" i="9" s="1"/>
  <c r="J10" i="9" s="1"/>
  <c r="H9" i="9"/>
  <c r="I9" i="9" s="1"/>
  <c r="J9" i="9" s="1"/>
  <c r="H8" i="9"/>
  <c r="I8" i="9" s="1"/>
  <c r="J8" i="9" s="1"/>
  <c r="H7" i="9"/>
  <c r="I7" i="9" s="1"/>
  <c r="J7" i="9" s="1"/>
  <c r="H6" i="9"/>
  <c r="I6" i="9" s="1"/>
  <c r="J6" i="9" s="1"/>
  <c r="H5" i="9"/>
  <c r="I5" i="9" s="1"/>
  <c r="J5" i="9" s="1"/>
  <c r="H4" i="9"/>
  <c r="I4" i="9" s="1"/>
  <c r="J4" i="9" s="1"/>
  <c r="H3" i="9"/>
  <c r="I3" i="9" s="1"/>
  <c r="J3" i="9" s="1"/>
  <c r="H27" i="6"/>
  <c r="I27" i="6"/>
  <c r="J27" i="6" s="1"/>
  <c r="H28" i="6"/>
  <c r="I28" i="6" s="1"/>
  <c r="J28" i="6" s="1"/>
  <c r="H29" i="6"/>
  <c r="I29" i="6" s="1"/>
  <c r="J29" i="6" s="1"/>
  <c r="H30" i="6"/>
  <c r="I30" i="6"/>
  <c r="J30" i="6" s="1"/>
  <c r="H31" i="6"/>
  <c r="I31" i="6" s="1"/>
  <c r="J31" i="6" s="1"/>
  <c r="H32" i="6"/>
  <c r="I32" i="6"/>
  <c r="J32" i="6" s="1"/>
  <c r="H33" i="6"/>
  <c r="I33" i="6" s="1"/>
  <c r="J33" i="6" s="1"/>
  <c r="H34" i="6"/>
  <c r="I34" i="6" s="1"/>
  <c r="J34" i="6" s="1"/>
  <c r="H35" i="6"/>
  <c r="I35" i="6"/>
  <c r="J35" i="6" s="1"/>
  <c r="H36" i="6"/>
  <c r="I36" i="6"/>
  <c r="J36" i="6"/>
  <c r="H37" i="6"/>
  <c r="I37" i="6"/>
  <c r="J37" i="6" s="1"/>
  <c r="H38" i="6"/>
  <c r="I38" i="6" s="1"/>
  <c r="J38" i="6" s="1"/>
  <c r="H39" i="6"/>
  <c r="I39" i="6"/>
  <c r="J39" i="6" s="1"/>
  <c r="H40" i="6"/>
  <c r="I40" i="6"/>
  <c r="J40" i="6"/>
  <c r="H41" i="6"/>
  <c r="I41" i="6" s="1"/>
  <c r="J41" i="6" s="1"/>
  <c r="H42" i="6"/>
  <c r="I42" i="6"/>
  <c r="J42" i="6" s="1"/>
  <c r="H43" i="6"/>
  <c r="I43" i="6" s="1"/>
  <c r="J43" i="6" s="1"/>
  <c r="H44" i="6"/>
  <c r="I44" i="6" s="1"/>
  <c r="J44" i="6" s="1"/>
  <c r="H45" i="6"/>
  <c r="I45" i="6" s="1"/>
  <c r="J45" i="6" s="1"/>
  <c r="H46" i="6"/>
  <c r="I46" i="6"/>
  <c r="J46" i="6" s="1"/>
  <c r="H47" i="6"/>
  <c r="I47" i="6" s="1"/>
  <c r="J47" i="6" s="1"/>
  <c r="H48" i="6"/>
  <c r="I48" i="6"/>
  <c r="J48" i="6" s="1"/>
  <c r="H49" i="6"/>
  <c r="I49" i="6"/>
  <c r="J49" i="6" s="1"/>
  <c r="H50" i="6"/>
  <c r="I50" i="6"/>
  <c r="J50" i="6" s="1"/>
  <c r="H51" i="6"/>
  <c r="I51" i="6" s="1"/>
  <c r="J51" i="6" s="1"/>
  <c r="H52" i="6"/>
  <c r="I52" i="6"/>
  <c r="J52" i="6"/>
  <c r="H53" i="6"/>
  <c r="I53" i="6"/>
  <c r="J53" i="6"/>
  <c r="H54" i="6"/>
  <c r="I54" i="6" s="1"/>
  <c r="J54" i="6" s="1"/>
  <c r="H55" i="6"/>
  <c r="I55" i="6" s="1"/>
  <c r="J55" i="6" s="1"/>
  <c r="H56" i="6"/>
  <c r="I56" i="6" s="1"/>
  <c r="J56" i="6" s="1"/>
  <c r="H57" i="6"/>
  <c r="I57" i="6" s="1"/>
  <c r="J57" i="6" s="1"/>
  <c r="H58" i="6"/>
  <c r="I58" i="6"/>
  <c r="J58" i="6" s="1"/>
  <c r="H59" i="6"/>
  <c r="I59" i="6"/>
  <c r="J59" i="6" s="1"/>
  <c r="H60" i="6"/>
  <c r="I60" i="6" s="1"/>
  <c r="J60" i="6" s="1"/>
  <c r="H61" i="6"/>
  <c r="I61" i="6"/>
  <c r="J61" i="6" s="1"/>
  <c r="H26" i="6"/>
  <c r="I26" i="6" s="1"/>
  <c r="J26" i="6" s="1"/>
  <c r="H25" i="6"/>
  <c r="I25" i="6" s="1"/>
  <c r="J25" i="6" s="1"/>
  <c r="H24" i="6"/>
  <c r="I24" i="6" s="1"/>
  <c r="J24" i="6" s="1"/>
  <c r="H23" i="6"/>
  <c r="I23" i="6" s="1"/>
  <c r="J23" i="6" s="1"/>
  <c r="H22" i="6"/>
  <c r="I22" i="6" s="1"/>
  <c r="J22" i="6" s="1"/>
  <c r="H21" i="6"/>
  <c r="I21" i="6" s="1"/>
  <c r="J21" i="6" s="1"/>
  <c r="H20" i="6"/>
  <c r="I20" i="6" s="1"/>
  <c r="J20" i="6" s="1"/>
  <c r="H19" i="6"/>
  <c r="I19" i="6" s="1"/>
  <c r="J19" i="6" s="1"/>
  <c r="H18" i="6"/>
  <c r="I18" i="6" s="1"/>
  <c r="J18" i="6" s="1"/>
  <c r="H17" i="6"/>
  <c r="I17" i="6" s="1"/>
  <c r="J17" i="6" s="1"/>
  <c r="H16" i="6"/>
  <c r="I16" i="6" s="1"/>
  <c r="J16" i="6" s="1"/>
  <c r="H15" i="6"/>
  <c r="I15" i="6" s="1"/>
  <c r="J15" i="6" s="1"/>
  <c r="H14" i="6"/>
  <c r="I14" i="6" s="1"/>
  <c r="J14" i="6" s="1"/>
  <c r="H13" i="6"/>
  <c r="I13" i="6" s="1"/>
  <c r="J13" i="6" s="1"/>
  <c r="H12" i="6"/>
  <c r="I12" i="6" s="1"/>
  <c r="J12" i="6" s="1"/>
  <c r="H11" i="6"/>
  <c r="I11" i="6" s="1"/>
  <c r="J11" i="6" s="1"/>
  <c r="H10" i="6"/>
  <c r="I10" i="6" s="1"/>
  <c r="J10" i="6" s="1"/>
  <c r="H9" i="6"/>
  <c r="I9" i="6" s="1"/>
  <c r="J9" i="6" s="1"/>
  <c r="H8" i="6"/>
  <c r="I8" i="6" s="1"/>
  <c r="J8" i="6" s="1"/>
  <c r="H7" i="6"/>
  <c r="I7" i="6" s="1"/>
  <c r="J7" i="6" s="1"/>
  <c r="H6" i="6"/>
  <c r="I6" i="6" s="1"/>
  <c r="J6" i="6" s="1"/>
  <c r="H5" i="6"/>
  <c r="I5" i="6" s="1"/>
  <c r="J5" i="6" s="1"/>
  <c r="H4" i="6"/>
  <c r="I4" i="6" s="1"/>
  <c r="J4" i="6" s="1"/>
  <c r="J62" i="6" l="1"/>
  <c r="F6" i="11" s="1"/>
  <c r="K53" i="2"/>
  <c r="F9" i="11" s="1"/>
  <c r="J8" i="10"/>
  <c r="F8" i="11" s="1"/>
  <c r="J59" i="9"/>
  <c r="J71" i="9" s="1"/>
  <c r="F7" i="11" l="1"/>
  <c r="F10" i="11" s="1"/>
</calcChain>
</file>

<file path=xl/sharedStrings.xml><?xml version="1.0" encoding="utf-8"?>
<sst xmlns="http://schemas.openxmlformats.org/spreadsheetml/2006/main" count="633" uniqueCount="296">
  <si>
    <t>DIRECCIÓN</t>
  </si>
  <si>
    <t xml:space="preserve">DESCRIPCIÓN </t>
  </si>
  <si>
    <t>Cra. 4 N° 12-63</t>
  </si>
  <si>
    <t>Cll. 11 N° 5-17</t>
  </si>
  <si>
    <t>Cra. 5 N° 12-48</t>
  </si>
  <si>
    <t>Cll. 13 N° 3A - 29</t>
  </si>
  <si>
    <t>Vereda Pueblo Viejo Km. 1,1 variante Cota -Chía -San Carlos.</t>
  </si>
  <si>
    <t xml:space="preserve">Vereda Pueblo Viejo Km. 1,1 variante Cota Chía -San Carlos </t>
  </si>
  <si>
    <t>Vereda Pueblo Viejo Km. 1,1 variante Cota Chía -San Carlos</t>
  </si>
  <si>
    <t>Cll. 3 N° 2B-180 La Gloria.</t>
  </si>
  <si>
    <t>Km. 1 vía Cota - chía El Calabazo 1</t>
  </si>
  <si>
    <t>Km. 1, vía Cota - Chía- frente a la oficina administrativa del IMRD Cota.</t>
  </si>
  <si>
    <t>Vereda El Abra</t>
  </si>
  <si>
    <t>Vereda Rozo</t>
  </si>
  <si>
    <t>Vereda La Moya</t>
  </si>
  <si>
    <t>Cll. 14 N° 2B-56</t>
  </si>
  <si>
    <t xml:space="preserve">Vereda Parcelas Lote 1 </t>
  </si>
  <si>
    <t>Cll. 13 N° 2A BIS-06</t>
  </si>
  <si>
    <t>Cra. 6 N°15-01</t>
  </si>
  <si>
    <t>Cra. 6 N°11-01</t>
  </si>
  <si>
    <t>Cll.6 N° 6 -104</t>
  </si>
  <si>
    <t xml:space="preserve">Vereda La Moya - el altamizal </t>
  </si>
  <si>
    <t>Vereda el Abra - Institución educativa el Abra - 200 metros arriba de 4 caminos.</t>
  </si>
  <si>
    <t>Vereda El Roso - dentro de la Institución educativa del Roso</t>
  </si>
  <si>
    <t>Vereda Parcelas - Campus municipal - Dentro del Colegio Ruperto Melo</t>
  </si>
  <si>
    <t>Cra. 8C N° 14 -13</t>
  </si>
  <si>
    <t>Cll. 10 N° 3 -65</t>
  </si>
  <si>
    <t>Cra. 7 N°14-119</t>
  </si>
  <si>
    <t>CLL. 13 N° 2A BIS 06</t>
  </si>
  <si>
    <t>Vereda Cetime</t>
  </si>
  <si>
    <t>Cra. 3 N°12-07</t>
  </si>
  <si>
    <t>Cra. 4 N° 11-41</t>
  </si>
  <si>
    <t>Vereda Cetime - carrera 9 - sector vuelta la trampa - lote la Marimonda</t>
  </si>
  <si>
    <t>Auditorio casa de la cultura</t>
  </si>
  <si>
    <t>Centro de acopio de residuos solidos</t>
  </si>
  <si>
    <t>Casa Social de la Mujer</t>
  </si>
  <si>
    <t>Centro Renacer</t>
  </si>
  <si>
    <t>Comando de la Policía sede vía Chía</t>
  </si>
  <si>
    <t>Colegio Ubamux</t>
  </si>
  <si>
    <t>Escuela rural El Rozo</t>
  </si>
  <si>
    <t>Escuela rural La Moya</t>
  </si>
  <si>
    <t>Escuela rural Pueblo Viejo</t>
  </si>
  <si>
    <t>Escuela rural Ruperto Melo</t>
  </si>
  <si>
    <t>Escuela rural El Abra</t>
  </si>
  <si>
    <t>Escuela Camilo Torres</t>
  </si>
  <si>
    <t>Jardín Sol Solecito</t>
  </si>
  <si>
    <t>Jardín infantil El Amanecer - ICBF</t>
  </si>
  <si>
    <t>Jardín infantil Ubamux</t>
  </si>
  <si>
    <t>Jardín infantil Mi Dulce Esperanza</t>
  </si>
  <si>
    <t>Jardín infantil Mi Pequeño Hogar</t>
  </si>
  <si>
    <t>Jardín infantil Caminito Alegre</t>
  </si>
  <si>
    <t>Jardín infantil Personitas Felices</t>
  </si>
  <si>
    <t>Jardín infantil El Libertador</t>
  </si>
  <si>
    <t>Jardín infantil Creciendo Juntos</t>
  </si>
  <si>
    <t>Bodega deshidratadora</t>
  </si>
  <si>
    <t>Colegio Departamental Enrique Pardo Parra</t>
  </si>
  <si>
    <t>Casa del adulto mayor</t>
  </si>
  <si>
    <t>Lote arriendo maquinaria agrícola</t>
  </si>
  <si>
    <t xml:space="preserve">Vereda La Moya </t>
  </si>
  <si>
    <t>ORDEN</t>
  </si>
  <si>
    <t xml:space="preserve">Jardín Manitas Creativas </t>
  </si>
  <si>
    <t xml:space="preserve">TOTAL DE FUMIGACIONES </t>
  </si>
  <si>
    <t xml:space="preserve">TOTAL DE DESRATIZACIÓN </t>
  </si>
  <si>
    <t>Gimnasio municipal</t>
  </si>
  <si>
    <t>Sala de velación</t>
  </si>
  <si>
    <t xml:space="preserve">Parque Principal Luis Carlos Galan </t>
  </si>
  <si>
    <t>Cra. 2 A N° 13--88</t>
  </si>
  <si>
    <t xml:space="preserve">CULTURA </t>
  </si>
  <si>
    <t>RESGUARDO</t>
  </si>
  <si>
    <t xml:space="preserve">Comisaria </t>
  </si>
  <si>
    <t xml:space="preserve">Inspección Segunda de Policia </t>
  </si>
  <si>
    <t>Alcaldía municipal - Sede principal</t>
  </si>
  <si>
    <t>Bodega de inservibles - Almacen</t>
  </si>
  <si>
    <t xml:space="preserve">Bodega de inservibles - Almacen </t>
  </si>
  <si>
    <t>Archivo Central - sede uno</t>
  </si>
  <si>
    <t>Inspección Primera de Policia, Archivo sede dos y bodegas  (1 y 2 piso)</t>
  </si>
  <si>
    <t>Archivo sede tres - Bajando por el BBVA</t>
  </si>
  <si>
    <t>Archivo sede cuatro - MOBAR</t>
  </si>
  <si>
    <t xml:space="preserve">Almacen municipal - sede Centro Comercial Cedro Mall </t>
  </si>
  <si>
    <t>Calle 14 #3-64</t>
  </si>
  <si>
    <t>Cra. 5 #8-20</t>
  </si>
  <si>
    <t>Cra. 5 N° 1-97- Centro Comercial Cedro Mall.</t>
  </si>
  <si>
    <t>SAMADE</t>
  </si>
  <si>
    <t xml:space="preserve">EDUCACIÓN </t>
  </si>
  <si>
    <t>Polideportivo urbano y Parque Cuarto Centenario</t>
  </si>
  <si>
    <t>Carrera 5 N° 9-24</t>
  </si>
  <si>
    <t>Sede Pueblo Viejo UMATA - Alvergue 3 - La Granja</t>
  </si>
  <si>
    <t>Jardín infantil Líderes Del Cambio</t>
  </si>
  <si>
    <t>Vereda La Moya - Camellon de las Flores</t>
  </si>
  <si>
    <t>I.E.D  Instituto Parcelas</t>
  </si>
  <si>
    <t xml:space="preserve">Vereda Parcelas- Parcelas 2 </t>
  </si>
  <si>
    <t>Vereda Parcelas - Campus parcelas</t>
  </si>
  <si>
    <t>Cra. 6 N° 13-28</t>
  </si>
  <si>
    <t>DESRATIZACIÓN</t>
  </si>
  <si>
    <t>FUMIGACIÓN</t>
  </si>
  <si>
    <t>LAVADO DE TANQUES ELEVADOS</t>
  </si>
  <si>
    <t>CAPACIDAD</t>
  </si>
  <si>
    <t>No. DE TANQUES</t>
  </si>
  <si>
    <t>No. DE LAVADAS POR TANQUE</t>
  </si>
  <si>
    <t>GOBIERNO</t>
  </si>
  <si>
    <t>CULTURA</t>
  </si>
  <si>
    <t>SALUD</t>
  </si>
  <si>
    <t>Nueva Infraestructura del Centro de Salud de Cota</t>
  </si>
  <si>
    <t>Cra 5 N° 7-14</t>
  </si>
  <si>
    <t>Alvergue municipal 1</t>
  </si>
  <si>
    <t>Alvergue municipal 2</t>
  </si>
  <si>
    <t>La Granja</t>
  </si>
  <si>
    <t>Abergue municipal 1, corral de esparcimiento y cuarto residuos especiales</t>
  </si>
  <si>
    <t>Alvergue municipal 2 y corrales de esparcimiento</t>
  </si>
  <si>
    <t>Almacen de insumos veterinarios</t>
  </si>
  <si>
    <t>Consultorio veterinario, Obsercación, Oficina y areas comunes</t>
  </si>
  <si>
    <t>Lombricultivo y Compostero</t>
  </si>
  <si>
    <t>Quirofanos</t>
  </si>
  <si>
    <t>ÁREA DE INTERVENCIÓN (m2)</t>
  </si>
  <si>
    <t>Sede Pueblo Viejo UMATA - Oficina</t>
  </si>
  <si>
    <t xml:space="preserve">La Granja </t>
  </si>
  <si>
    <t>Centro expresión artístico - CEA</t>
  </si>
  <si>
    <t>Casa de bellas arte vuelta de la trampa</t>
  </si>
  <si>
    <t>Vuelta de la trampa</t>
  </si>
  <si>
    <t xml:space="preserve">Secretaria de cultura y juventudes </t>
  </si>
  <si>
    <t>Biblioteca municipal Héctor Hernando Gonzales</t>
  </si>
  <si>
    <t>Casa del arte</t>
  </si>
  <si>
    <t>Cra. 5 N° 12-49</t>
  </si>
  <si>
    <t>Cra. 5 # 12 - 48</t>
  </si>
  <si>
    <t>Casa de la Cultura - Sede Principal</t>
  </si>
  <si>
    <t>Biblioteca Municipal</t>
  </si>
  <si>
    <t>Cra 2A # 13-84/88</t>
  </si>
  <si>
    <t>Centro de Expresión Artística</t>
  </si>
  <si>
    <t>Auditorio Casa de la Cultura</t>
  </si>
  <si>
    <t>Calle 13 # 3A - 29</t>
  </si>
  <si>
    <t>Casa de Cultura Bellas Artes</t>
  </si>
  <si>
    <t>Sector Vuelta de la Trampa</t>
  </si>
  <si>
    <t>Jardín De Cero a Siempre - ICBF</t>
  </si>
  <si>
    <t>DESARROLLO SOCIAL - ICBF</t>
  </si>
  <si>
    <t>18.484 aprox</t>
  </si>
  <si>
    <t xml:space="preserve">13.678,13 aprox </t>
  </si>
  <si>
    <t>4.127,48 aprox</t>
  </si>
  <si>
    <t>4.207,56 aprox</t>
  </si>
  <si>
    <t>7.268,244 aprox</t>
  </si>
  <si>
    <t>4.943,28 aprox</t>
  </si>
  <si>
    <t>2.099,62 aprox</t>
  </si>
  <si>
    <t>Sector Vuelta de la trampa - Frente al Centro Cultural</t>
  </si>
  <si>
    <t>Casa NADI</t>
  </si>
  <si>
    <t>Km 1 Vía Siberia - Tenjo</t>
  </si>
  <si>
    <t>Escuela Siberia</t>
  </si>
  <si>
    <t>Colegio y Jardin infantil Ubamux</t>
  </si>
  <si>
    <t xml:space="preserve">Casa NADI </t>
  </si>
  <si>
    <t>Sector Vuelta de la Trampa - Frente al Centro Cultural</t>
  </si>
  <si>
    <t>EDUCACIÓN</t>
  </si>
  <si>
    <t>Vereda La Moya - Camellón de las Flores</t>
  </si>
  <si>
    <t>Vereda Parcelas- Parcelas 2</t>
  </si>
  <si>
    <t>I.E.D Instituto Parcelas</t>
  </si>
  <si>
    <t xml:space="preserve">Escuela rural Pueblo Viejo </t>
  </si>
  <si>
    <t>Escuela rural Pueblo Viejo (Incluyendo cancha de futbol)</t>
  </si>
  <si>
    <t>DESINSECTACIÓN DE PLAGAS (VOLADORES - PALOMAS)</t>
  </si>
  <si>
    <t>TOTAL DE DESINSECTACIÓN</t>
  </si>
  <si>
    <t>200 m2 aprox</t>
  </si>
  <si>
    <t xml:space="preserve">OFICINAS LOCALIZADAS EN CEDRO MALL </t>
  </si>
  <si>
    <t>Tanque subterraneo de 1000 LTS</t>
  </si>
  <si>
    <t>Km 1 Via Siberia-Tenjo</t>
  </si>
  <si>
    <r>
      <t>2,444 m</t>
    </r>
    <r>
      <rPr>
        <sz val="10"/>
        <color theme="1"/>
        <rFont val="Calibri"/>
        <family val="2"/>
      </rPr>
      <t>₂</t>
    </r>
    <r>
      <rPr>
        <sz val="8.1999999999999993"/>
        <color theme="1"/>
        <rFont val="Arial"/>
        <family val="2"/>
      </rPr>
      <t xml:space="preserve">  aprox.</t>
    </r>
  </si>
  <si>
    <r>
      <t>120 m</t>
    </r>
    <r>
      <rPr>
        <sz val="10"/>
        <color theme="1"/>
        <rFont val="Calibri"/>
        <family val="2"/>
      </rPr>
      <t>₂ aprox.</t>
    </r>
  </si>
  <si>
    <r>
      <t>1080 m</t>
    </r>
    <r>
      <rPr>
        <sz val="10"/>
        <color theme="1"/>
        <rFont val="Calibri"/>
        <family val="2"/>
      </rPr>
      <t>₂ aprox.</t>
    </r>
  </si>
  <si>
    <r>
      <t>2500 m</t>
    </r>
    <r>
      <rPr>
        <sz val="10"/>
        <color theme="1"/>
        <rFont val="Calibri"/>
        <family val="2"/>
      </rPr>
      <t>₂ aprox.</t>
    </r>
  </si>
  <si>
    <r>
      <t>468 m</t>
    </r>
    <r>
      <rPr>
        <sz val="10"/>
        <color theme="1"/>
        <rFont val="Calibri"/>
        <family val="2"/>
      </rPr>
      <t>₂ aprox.</t>
    </r>
  </si>
  <si>
    <r>
      <t>1551 m</t>
    </r>
    <r>
      <rPr>
        <sz val="10"/>
        <color theme="1"/>
        <rFont val="Calibri"/>
        <family val="2"/>
      </rPr>
      <t>₂ aprox.</t>
    </r>
  </si>
  <si>
    <r>
      <t>665 m</t>
    </r>
    <r>
      <rPr>
        <sz val="10"/>
        <color theme="1"/>
        <rFont val="Calibri"/>
        <family val="2"/>
      </rPr>
      <t>₂ aprox.</t>
    </r>
  </si>
  <si>
    <r>
      <t>300 m</t>
    </r>
    <r>
      <rPr>
        <sz val="10"/>
        <color theme="1"/>
        <rFont val="Calibri"/>
        <family val="2"/>
      </rPr>
      <t>₂ aprox.</t>
    </r>
  </si>
  <si>
    <r>
      <t>143 m</t>
    </r>
    <r>
      <rPr>
        <sz val="10"/>
        <color theme="1"/>
        <rFont val="Calibri"/>
        <family val="2"/>
      </rPr>
      <t>₂ aprox.</t>
    </r>
  </si>
  <si>
    <r>
      <t>990 m</t>
    </r>
    <r>
      <rPr>
        <sz val="10"/>
        <color theme="1"/>
        <rFont val="Calibri"/>
        <family val="2"/>
      </rPr>
      <t>₂ aprox.</t>
    </r>
  </si>
  <si>
    <t>350 m2 aprox</t>
  </si>
  <si>
    <t>553 m2 aprox</t>
  </si>
  <si>
    <t xml:space="preserve">  183 m2 aprox</t>
  </si>
  <si>
    <t>241 m2 aprox</t>
  </si>
  <si>
    <t>363 m2 aprox</t>
  </si>
  <si>
    <t>390 m2 aprox</t>
  </si>
  <si>
    <t>318 m2 aprox</t>
  </si>
  <si>
    <t>43 m2 aprox</t>
  </si>
  <si>
    <t>341 m2 aprox</t>
  </si>
  <si>
    <t>135 m2 aprox</t>
  </si>
  <si>
    <t>150 m2 aprox</t>
  </si>
  <si>
    <t>250 m2 aprox</t>
  </si>
  <si>
    <t>183 m2 aprox</t>
  </si>
  <si>
    <t>4800 m2 aprox</t>
  </si>
  <si>
    <t>1792 m2 aprox</t>
  </si>
  <si>
    <t>520 m2 aprox</t>
  </si>
  <si>
    <t>70 m2 aprox</t>
  </si>
  <si>
    <t>4275 m2 aprox</t>
  </si>
  <si>
    <t>64 m2 aprox</t>
  </si>
  <si>
    <t>125 m2 aprox</t>
  </si>
  <si>
    <t>178 m2 aprox</t>
  </si>
  <si>
    <t>115 m2 aprox</t>
  </si>
  <si>
    <t>170 m2 aprox</t>
  </si>
  <si>
    <t>67 m2 aprox</t>
  </si>
  <si>
    <t>452 m2 aprox</t>
  </si>
  <si>
    <t>Tanque subterraneo 500 m3 aprox</t>
  </si>
  <si>
    <t>Tanque subterraneo 400 m3 aprox</t>
  </si>
  <si>
    <t>4943,28 m2</t>
  </si>
  <si>
    <t>2099,62 m2</t>
  </si>
  <si>
    <t>746012 m2</t>
  </si>
  <si>
    <t>1.757 m2</t>
  </si>
  <si>
    <r>
      <t>2.444 m2</t>
    </r>
    <r>
      <rPr>
        <sz val="8.1999999999999993"/>
        <color theme="1"/>
        <rFont val="Arial"/>
        <family val="2"/>
      </rPr>
      <t xml:space="preserve"> aprox</t>
    </r>
  </si>
  <si>
    <r>
      <t xml:space="preserve">120 m2 </t>
    </r>
    <r>
      <rPr>
        <sz val="10"/>
        <color theme="1"/>
        <rFont val="Calibri"/>
        <family val="2"/>
      </rPr>
      <t>aprox</t>
    </r>
  </si>
  <si>
    <r>
      <t>1080 m2</t>
    </r>
    <r>
      <rPr>
        <sz val="10"/>
        <color theme="1"/>
        <rFont val="Calibri"/>
        <family val="2"/>
      </rPr>
      <t xml:space="preserve"> aprox</t>
    </r>
  </si>
  <si>
    <r>
      <t xml:space="preserve">2500 m2 </t>
    </r>
    <r>
      <rPr>
        <sz val="10"/>
        <color theme="1"/>
        <rFont val="Calibri"/>
        <family val="2"/>
      </rPr>
      <t>aprox</t>
    </r>
  </si>
  <si>
    <r>
      <t>468 m2</t>
    </r>
    <r>
      <rPr>
        <sz val="10"/>
        <color theme="1"/>
        <rFont val="Calibri"/>
        <family val="2"/>
      </rPr>
      <t xml:space="preserve"> aprox</t>
    </r>
  </si>
  <si>
    <r>
      <t>120 m2</t>
    </r>
    <r>
      <rPr>
        <sz val="10"/>
        <color theme="1"/>
        <rFont val="Calibri"/>
        <family val="2"/>
      </rPr>
      <t xml:space="preserve"> aprox</t>
    </r>
  </si>
  <si>
    <r>
      <t>1551 m2</t>
    </r>
    <r>
      <rPr>
        <sz val="10"/>
        <color theme="1"/>
        <rFont val="Calibri"/>
        <family val="2"/>
      </rPr>
      <t xml:space="preserve"> aprox</t>
    </r>
  </si>
  <si>
    <r>
      <t>665 m2</t>
    </r>
    <r>
      <rPr>
        <sz val="10"/>
        <color theme="1"/>
        <rFont val="Calibri"/>
        <family val="2"/>
      </rPr>
      <t xml:space="preserve"> aprox</t>
    </r>
  </si>
  <si>
    <r>
      <t>300 m2</t>
    </r>
    <r>
      <rPr>
        <sz val="10"/>
        <color theme="1"/>
        <rFont val="Calibri"/>
        <family val="2"/>
      </rPr>
      <t xml:space="preserve"> aprox</t>
    </r>
  </si>
  <si>
    <r>
      <t>143 m2</t>
    </r>
    <r>
      <rPr>
        <sz val="10"/>
        <color theme="1"/>
        <rFont val="Calibri"/>
        <family val="2"/>
      </rPr>
      <t xml:space="preserve"> aprox</t>
    </r>
  </si>
  <si>
    <r>
      <t>990 m2</t>
    </r>
    <r>
      <rPr>
        <sz val="10"/>
        <color theme="1"/>
        <rFont val="Calibri"/>
        <family val="2"/>
      </rPr>
      <t xml:space="preserve"> aprox</t>
    </r>
  </si>
  <si>
    <t>Jardín infantil Líderes del Cambio</t>
  </si>
  <si>
    <t>1000 LTS Tanque elevado</t>
  </si>
  <si>
    <t>2000 LTS Tanque elevado</t>
  </si>
  <si>
    <t>500 LTS Tanque elevado</t>
  </si>
  <si>
    <t>Tanque subterraneo 22,176 m3</t>
  </si>
  <si>
    <t>4,422 m3</t>
  </si>
  <si>
    <t>11,48 m3</t>
  </si>
  <si>
    <t>7,337 m3</t>
  </si>
  <si>
    <t>20,000 m3</t>
  </si>
  <si>
    <t xml:space="preserve"> Tanque subterraneo 477,785 m3</t>
  </si>
  <si>
    <t xml:space="preserve"> Tanque subterraneo 21,15 m3</t>
  </si>
  <si>
    <t xml:space="preserve"> Tanque subterraneo 11,97 m3</t>
  </si>
  <si>
    <t xml:space="preserve">Tanque subterraneo 11,97 m3 </t>
  </si>
  <si>
    <t>22,000 LTS Tanque elevado</t>
  </si>
  <si>
    <t>Tanque Subterraneo 60 m3</t>
  </si>
  <si>
    <t>5000 m3 Tanque subterraneo</t>
  </si>
  <si>
    <t xml:space="preserve">Tanque subterraneo 20 m3 </t>
  </si>
  <si>
    <t>Tanque Subterraneo 1000 m3</t>
  </si>
  <si>
    <t>Tanque subterraneo 50 m3</t>
  </si>
  <si>
    <t>Tanque subterraneo 30,5 m3</t>
  </si>
  <si>
    <t>Tanque subterraneo 1000 m3</t>
  </si>
  <si>
    <t>250 LTS Tanque elevado</t>
  </si>
  <si>
    <t>5000 LTS Tanque elevado</t>
  </si>
  <si>
    <t>490 m2 aprox</t>
  </si>
  <si>
    <t>5.702 m2 aprox</t>
  </si>
  <si>
    <t xml:space="preserve">18.484 m2 </t>
  </si>
  <si>
    <t>4.127,48 m2</t>
  </si>
  <si>
    <t>4.207,56 m2</t>
  </si>
  <si>
    <t>7.268,244 m2</t>
  </si>
  <si>
    <t>3.038,49 m2</t>
  </si>
  <si>
    <t>1.977,94 m2</t>
  </si>
  <si>
    <t>4.943,28 m2</t>
  </si>
  <si>
    <t>2.099,62 m2</t>
  </si>
  <si>
    <t>746.012 m</t>
  </si>
  <si>
    <t>13.678,13 m</t>
  </si>
  <si>
    <t xml:space="preserve">7.730 m2 </t>
  </si>
  <si>
    <t>18484 m2 aprox</t>
  </si>
  <si>
    <t>13678,13 m2 aprox</t>
  </si>
  <si>
    <t>4127,48 m2 aprox</t>
  </si>
  <si>
    <t>4207,56 m2 aprox</t>
  </si>
  <si>
    <t>7268,244 m2 aprox</t>
  </si>
  <si>
    <t>3038,49 m2 aprox</t>
  </si>
  <si>
    <t xml:space="preserve">1977,94 m2 aprox </t>
  </si>
  <si>
    <t xml:space="preserve">SALUD </t>
  </si>
  <si>
    <t xml:space="preserve">Centro de Atención Primaria en Salud de Cota </t>
  </si>
  <si>
    <t xml:space="preserve">16 m3 Tanque subterraneo </t>
  </si>
  <si>
    <t xml:space="preserve">48 m3 Tanque subterraneo </t>
  </si>
  <si>
    <t>652 m2 aprox</t>
  </si>
  <si>
    <t>154 m2 aprox</t>
  </si>
  <si>
    <t>172 m2 aprox</t>
  </si>
  <si>
    <t>352 m2 aprox</t>
  </si>
  <si>
    <t>510 m2 aprox</t>
  </si>
  <si>
    <t>Valor unitario neto</t>
  </si>
  <si>
    <t>% IVA</t>
  </si>
  <si>
    <t>Valor Unitario con IVA (Si aplica)</t>
  </si>
  <si>
    <t>Valor TOTAL</t>
  </si>
  <si>
    <t>valor Total Desratizacion</t>
  </si>
  <si>
    <t xml:space="preserve">valor Total Fumigacion </t>
  </si>
  <si>
    <t>valor Total Voladores</t>
  </si>
  <si>
    <t>valor Total Tanques Elevados</t>
  </si>
  <si>
    <t>Fumigación</t>
  </si>
  <si>
    <t>Desratizacion</t>
  </si>
  <si>
    <t>Voladores</t>
  </si>
  <si>
    <t xml:space="preserve">Tanques elevados y subterraneo </t>
  </si>
  <si>
    <t xml:space="preserve">Item </t>
  </si>
  <si>
    <t>Item</t>
  </si>
  <si>
    <t xml:space="preserve">TOTAL DE DIAGNOSTICOS </t>
  </si>
  <si>
    <t>DESRATIZACIÓN - PUNTOS CRITICOS (DIAGNOSTICO)</t>
  </si>
  <si>
    <t>DESINSECTACIÓN DE PLAGAS - PUNTOS CRITICOS (DIAGNOSTICO)</t>
  </si>
  <si>
    <t xml:space="preserve">Valor Total Puntos Criticos </t>
  </si>
  <si>
    <t>OBJETO</t>
  </si>
  <si>
    <t>PRESTACIÓN DE SERVICIOS PARA EJECUTAR ACTIVIDADES RELACIONADAS CON DESRATIZACIÓN, DESINSECTACIÓN DE PLAGAS (RASTREROS Y VOLADORES), Y LAVADO Y DESINFECCIÓN DE TANQUES DE ALMACENAMIENTO DE AGUA DE LAS INSTITUCIONES PÚBLICAS Y/O LOS INMUEBLES QUE ESTÉN A CARGO DEL MUNICIPIO DE COTA CUNDINAMARCA</t>
  </si>
  <si>
    <t>FECHA:</t>
  </si>
  <si>
    <t>REPRESENTANTE LEGAL</t>
  </si>
  <si>
    <t>CEDULA</t>
  </si>
  <si>
    <t>RAZON SOCIAL:</t>
  </si>
  <si>
    <t xml:space="preserve">NIT: </t>
  </si>
  <si>
    <t>CELULAR:</t>
  </si>
  <si>
    <t xml:space="preserve">CONTACTO: </t>
  </si>
  <si>
    <t>CARGO:</t>
  </si>
  <si>
    <t xml:space="preserve">E-MAIL: </t>
  </si>
  <si>
    <t>CIUDAD:</t>
  </si>
  <si>
    <r>
      <t>INSTRUCCIONES PARA EL DILIGENCIAMIENTO:
1</t>
    </r>
    <r>
      <rPr>
        <sz val="20"/>
        <color rgb="FF000000"/>
        <rFont val="Arial"/>
        <family val="2"/>
      </rPr>
      <t xml:space="preserve">. Revisar las especificaciones descritas en la Ficha Técnica.
</t>
    </r>
    <r>
      <rPr>
        <b/>
        <sz val="20"/>
        <color rgb="FF000000"/>
        <rFont val="Arial"/>
        <family val="2"/>
      </rPr>
      <t>2.</t>
    </r>
    <r>
      <rPr>
        <sz val="20"/>
        <color rgb="FF000000"/>
        <rFont val="Arial"/>
        <family val="2"/>
      </rPr>
      <t xml:space="preserve"> Expresar el VALOR UNITARIO ANTES DE IVA, VALOR IVA Y VALOR UNITARIO CON IVA INCLUIDO EN PESOS COLOMBIANOS. Los valores deberán aproximarse por exceso o por defecto al entero más cercano así: (i) si es igual o superior a 50 centavos, se aproxima al entero siguiente; (ii) si es inferior a 50 centavos se baja al entero anterior.
</t>
    </r>
    <r>
      <rPr>
        <b/>
        <sz val="20"/>
        <color rgb="FF000000"/>
        <rFont val="Arial"/>
        <family val="2"/>
      </rPr>
      <t xml:space="preserve">3. </t>
    </r>
    <r>
      <rPr>
        <sz val="20"/>
        <color rgb="FF000000"/>
        <rFont val="Arial"/>
        <family val="2"/>
      </rPr>
      <t>No modificar el formato, solamente ingresar los valores unitarios.</t>
    </r>
  </si>
  <si>
    <t>FORMATO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</si>
</sst>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#,##0.000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8.1999999999999993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Arial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b/>
      <sz val="20"/>
      <color rgb="FF000000"/>
      <name val="Arial"/>
      <family val="2"/>
    </font>
    <font>
      <sz val="20"/>
      <color rgb="FF000000"/>
      <name val="Arial"/>
      <family val="2"/>
    </font>
    <font>
      <u/>
      <sz val="16"/>
      <color theme="10"/>
      <name val="Calibri"/>
      <family val="2"/>
      <scheme val="minor"/>
    </font>
    <font>
      <sz val="12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9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44" fontId="8" fillId="0" borderId="1" xfId="1" applyFont="1" applyBorder="1" applyAlignment="1">
      <alignment wrapText="1"/>
    </xf>
    <xf numFmtId="44" fontId="8" fillId="0" borderId="1" xfId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44" fontId="9" fillId="5" borderId="1" xfId="1" applyFont="1" applyFill="1" applyBorder="1" applyAlignment="1">
      <alignment horizontal="center" vertical="center" wrapText="1"/>
    </xf>
    <xf numFmtId="44" fontId="8" fillId="0" borderId="2" xfId="1" applyFont="1" applyBorder="1" applyAlignment="1">
      <alignment wrapText="1"/>
    </xf>
    <xf numFmtId="44" fontId="8" fillId="0" borderId="2" xfId="1" applyFont="1" applyFill="1" applyBorder="1" applyAlignment="1">
      <alignment wrapText="1"/>
    </xf>
    <xf numFmtId="44" fontId="8" fillId="0" borderId="0" xfId="1" applyFont="1" applyBorder="1" applyAlignment="1">
      <alignment wrapText="1"/>
    </xf>
    <xf numFmtId="44" fontId="8" fillId="0" borderId="0" xfId="1" applyFont="1" applyFill="1" applyBorder="1" applyAlignment="1">
      <alignment wrapText="1"/>
    </xf>
    <xf numFmtId="44" fontId="9" fillId="0" borderId="0" xfId="1" applyFont="1" applyBorder="1" applyAlignment="1">
      <alignment wrapText="1"/>
    </xf>
    <xf numFmtId="0" fontId="0" fillId="0" borderId="1" xfId="0" applyBorder="1"/>
    <xf numFmtId="44" fontId="0" fillId="0" borderId="1" xfId="0" applyNumberFormat="1" applyBorder="1"/>
    <xf numFmtId="44" fontId="9" fillId="0" borderId="1" xfId="0" applyNumberFormat="1" applyFont="1" applyBorder="1"/>
    <xf numFmtId="0" fontId="11" fillId="0" borderId="0" xfId="0" applyFont="1"/>
    <xf numFmtId="0" fontId="12" fillId="11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11" borderId="1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2" fillId="11" borderId="1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14" fillId="11" borderId="11" xfId="0" applyFont="1" applyFill="1" applyBorder="1" applyAlignment="1">
      <alignment vertical="center" wrapText="1"/>
    </xf>
    <xf numFmtId="0" fontId="16" fillId="0" borderId="11" xfId="2" applyFont="1" applyBorder="1" applyAlignment="1">
      <alignment vertical="center"/>
    </xf>
    <xf numFmtId="0" fontId="12" fillId="11" borderId="11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justify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4" xfId="0" applyFont="1" applyBorder="1" applyAlignment="1">
      <alignment horizontal="center"/>
    </xf>
    <xf numFmtId="0" fontId="12" fillId="11" borderId="14" xfId="0" applyFont="1" applyFill="1" applyBorder="1" applyAlignment="1">
      <alignment horizontal="center" vertical="center"/>
    </xf>
    <xf numFmtId="0" fontId="12" fillId="11" borderId="15" xfId="0" applyFont="1" applyFill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0" xfId="0" applyFont="1" applyFill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44" fontId="9" fillId="5" borderId="1" xfId="1" applyFont="1" applyFill="1" applyBorder="1" applyAlignment="1">
      <alignment horizontal="center" vertical="center" wrapText="1"/>
    </xf>
    <xf numFmtId="44" fontId="9" fillId="5" borderId="2" xfId="1" applyFont="1" applyFill="1" applyBorder="1" applyAlignment="1">
      <alignment horizontal="center" vertical="center" wrapText="1"/>
    </xf>
    <xf numFmtId="44" fontId="9" fillId="5" borderId="8" xfId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4" fontId="9" fillId="5" borderId="11" xfId="1" applyFont="1" applyFill="1" applyBorder="1" applyAlignment="1">
      <alignment horizontal="center" vertical="center" wrapText="1"/>
    </xf>
    <xf numFmtId="44" fontId="9" fillId="5" borderId="12" xfId="1" applyFont="1" applyFill="1" applyBorder="1" applyAlignment="1">
      <alignment horizontal="center" vertical="center" wrapText="1"/>
    </xf>
    <xf numFmtId="44" fontId="9" fillId="5" borderId="13" xfId="1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top" wrapText="1"/>
    </xf>
    <xf numFmtId="0" fontId="13" fillId="0" borderId="12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left" vertical="top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294086</xdr:colOff>
      <xdr:row>1</xdr:row>
      <xdr:rowOff>4637</xdr:rowOff>
    </xdr:from>
    <xdr:to>
      <xdr:col>9</xdr:col>
      <xdr:colOff>59267</xdr:colOff>
      <xdr:row>6</xdr:row>
      <xdr:rowOff>21166</xdr:rowOff>
    </xdr:to>
    <xdr:pic>
      <xdr:nvPicPr>
        <xdr:cNvPr id="2" name="Imagen 1" descr="Patrón de fondo&#10;&#10;El contenido generado por IA puede ser incorrecto.">
          <a:extLst>
            <a:ext uri="{FF2B5EF4-FFF2-40B4-BE49-F238E27FC236}">
              <a16:creationId xmlns:a16="http://schemas.microsoft.com/office/drawing/2014/main" id="{4917C3A2-4214-4C6C-BCDF-0C31DB5B60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3" r="80957" b="90141"/>
        <a:stretch>
          <a:fillRect/>
        </a:stretch>
      </xdr:blipFill>
      <xdr:spPr bwMode="auto">
        <a:xfrm>
          <a:off x="17858186" y="328487"/>
          <a:ext cx="1927356" cy="163577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63</xdr:row>
      <xdr:rowOff>137222</xdr:rowOff>
    </xdr:to>
    <xdr:sp macro="" textlink="">
      <xdr:nvSpPr>
        <xdr:cNvPr id="4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63</xdr:row>
      <xdr:rowOff>137222</xdr:rowOff>
    </xdr:to>
    <xdr:sp macro="" textlink="">
      <xdr:nvSpPr>
        <xdr:cNvPr id="4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63</xdr:row>
      <xdr:rowOff>137222</xdr:rowOff>
    </xdr:to>
    <xdr:sp macro="" textlink="">
      <xdr:nvSpPr>
        <xdr:cNvPr id="47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63</xdr:row>
      <xdr:rowOff>137222</xdr:rowOff>
    </xdr:to>
    <xdr:sp macro="" textlink="">
      <xdr:nvSpPr>
        <xdr:cNvPr id="4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61</xdr:row>
      <xdr:rowOff>0</xdr:rowOff>
    </xdr:from>
    <xdr:ext cx="304800" cy="304800"/>
    <xdr:sp macro="" textlink="">
      <xdr:nvSpPr>
        <xdr:cNvPr id="4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61</xdr:row>
      <xdr:rowOff>0</xdr:rowOff>
    </xdr:from>
    <xdr:ext cx="304800" cy="304800"/>
    <xdr:sp macro="" textlink="">
      <xdr:nvSpPr>
        <xdr:cNvPr id="5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61</xdr:row>
      <xdr:rowOff>0</xdr:rowOff>
    </xdr:from>
    <xdr:ext cx="304800" cy="304800"/>
    <xdr:sp macro="" textlink="">
      <xdr:nvSpPr>
        <xdr:cNvPr id="5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61</xdr:row>
      <xdr:rowOff>0</xdr:rowOff>
    </xdr:from>
    <xdr:to>
      <xdr:col>5</xdr:col>
      <xdr:colOff>304800</xdr:colOff>
      <xdr:row>63</xdr:row>
      <xdr:rowOff>137222</xdr:rowOff>
    </xdr:to>
    <xdr:sp macro="" textlink="">
      <xdr:nvSpPr>
        <xdr:cNvPr id="52" name="AutoShape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59460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2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82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8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24</xdr:row>
      <xdr:rowOff>304800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887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6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60</xdr:row>
      <xdr:rowOff>127697</xdr:rowOff>
    </xdr:to>
    <xdr:sp macro="" textlink="">
      <xdr:nvSpPr>
        <xdr:cNvPr id="6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60</xdr:row>
      <xdr:rowOff>127697</xdr:rowOff>
    </xdr:to>
    <xdr:sp macro="" textlink="">
      <xdr:nvSpPr>
        <xdr:cNvPr id="6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60</xdr:row>
      <xdr:rowOff>127697</xdr:rowOff>
    </xdr:to>
    <xdr:sp macro="" textlink="">
      <xdr:nvSpPr>
        <xdr:cNvPr id="6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60</xdr:row>
      <xdr:rowOff>127697</xdr:rowOff>
    </xdr:to>
    <xdr:sp macro="" textlink="">
      <xdr:nvSpPr>
        <xdr:cNvPr id="6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58</xdr:row>
      <xdr:rowOff>0</xdr:rowOff>
    </xdr:from>
    <xdr:ext cx="304800" cy="304800"/>
    <xdr:sp macro="" textlink="">
      <xdr:nvSpPr>
        <xdr:cNvPr id="6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304800" cy="304800"/>
    <xdr:sp macro="" textlink="">
      <xdr:nvSpPr>
        <xdr:cNvPr id="6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304800" cy="304800"/>
    <xdr:sp macro="" textlink="">
      <xdr:nvSpPr>
        <xdr:cNvPr id="6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58</xdr:row>
      <xdr:rowOff>0</xdr:rowOff>
    </xdr:from>
    <xdr:to>
      <xdr:col>4</xdr:col>
      <xdr:colOff>304800</xdr:colOff>
      <xdr:row>60</xdr:row>
      <xdr:rowOff>127697</xdr:rowOff>
    </xdr:to>
    <xdr:sp macro="" textlink="">
      <xdr:nvSpPr>
        <xdr:cNvPr id="68" name="AutoShape 2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70</xdr:row>
      <xdr:rowOff>0</xdr:rowOff>
    </xdr:from>
    <xdr:ext cx="304800" cy="304800"/>
    <xdr:sp macro="" textlink="">
      <xdr:nvSpPr>
        <xdr:cNvPr id="7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304800" cy="304800"/>
    <xdr:sp macro="" textlink="">
      <xdr:nvSpPr>
        <xdr:cNvPr id="7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304800" cy="304800"/>
    <xdr:sp macro="" textlink="">
      <xdr:nvSpPr>
        <xdr:cNvPr id="8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04800" cy="304800"/>
    <xdr:sp macro="" textlink="">
      <xdr:nvSpPr>
        <xdr:cNvPr id="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5E8DB15E-9E5B-4093-9EE7-5B741291B6E3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C443B08F-B24E-43BD-B673-698DBF3E1CC2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4800"/>
    <xdr:sp macro="" textlink="">
      <xdr:nvSpPr>
        <xdr:cNvPr id="1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7DC60CF-5001-4D31-AB3D-8764713EBD77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306161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306161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306161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306161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306161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310697</xdr:rowOff>
    </xdr:to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310697</xdr:rowOff>
    </xdr:to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310697</xdr:rowOff>
    </xdr:to>
    <xdr:sp macro="" textlink="">
      <xdr:nvSpPr>
        <xdr:cNvPr id="12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310697</xdr:rowOff>
    </xdr:to>
    <xdr:sp macro="" textlink="">
      <xdr:nvSpPr>
        <xdr:cNvPr id="1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310697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52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52</xdr:row>
      <xdr:rowOff>0</xdr:rowOff>
    </xdr:from>
    <xdr:ext cx="304800" cy="304800"/>
    <xdr:sp macro="" textlink="">
      <xdr:nvSpPr>
        <xdr:cNvPr id="2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B8385-D871-48B8-89B6-82A22742B3C7}">
  <dimension ref="A1:N35"/>
  <sheetViews>
    <sheetView zoomScale="50" zoomScaleNormal="50" workbookViewId="0">
      <selection activeCell="C8" sqref="C8:I8"/>
    </sheetView>
  </sheetViews>
  <sheetFormatPr baseColWidth="10" defaultColWidth="11.5" defaultRowHeight="25" x14ac:dyDescent="0.25"/>
  <cols>
    <col min="1" max="1" width="3.6640625" style="40" customWidth="1"/>
    <col min="2" max="2" width="44.1640625" style="40" customWidth="1"/>
    <col min="3" max="3" width="91.6640625" style="40" customWidth="1"/>
    <col min="4" max="4" width="17" style="40" customWidth="1"/>
    <col min="5" max="5" width="21" style="40" customWidth="1"/>
    <col min="6" max="6" width="28.5" style="58" customWidth="1"/>
    <col min="7" max="7" width="26.5" style="40" customWidth="1"/>
    <col min="8" max="8" width="31" style="40" customWidth="1"/>
    <col min="9" max="9" width="32.5" style="40" customWidth="1"/>
    <col min="10" max="13" width="11.5" style="40"/>
    <col min="14" max="15" width="19.6640625" style="40" bestFit="1" customWidth="1"/>
    <col min="16" max="16384" width="11.5" style="40"/>
  </cols>
  <sheetData>
    <row r="1" spans="2:9" x14ac:dyDescent="0.25">
      <c r="B1" s="65"/>
      <c r="C1" s="65"/>
      <c r="D1" s="65"/>
      <c r="E1" s="65"/>
      <c r="F1" s="65"/>
      <c r="G1" s="65"/>
      <c r="H1" s="65"/>
      <c r="I1" s="65"/>
    </row>
    <row r="2" spans="2:9" x14ac:dyDescent="0.25">
      <c r="B2" s="66" t="s">
        <v>295</v>
      </c>
      <c r="C2" s="67"/>
      <c r="D2" s="67"/>
      <c r="E2" s="67"/>
      <c r="F2" s="67"/>
      <c r="G2" s="67"/>
      <c r="H2" s="67"/>
      <c r="I2" s="68"/>
    </row>
    <row r="3" spans="2:9" x14ac:dyDescent="0.25">
      <c r="B3" s="69"/>
      <c r="C3" s="70"/>
      <c r="D3" s="70"/>
      <c r="E3" s="70"/>
      <c r="F3" s="70"/>
      <c r="G3" s="70"/>
      <c r="H3" s="70"/>
      <c r="I3" s="71"/>
    </row>
    <row r="4" spans="2:9" x14ac:dyDescent="0.25">
      <c r="B4" s="69"/>
      <c r="C4" s="70"/>
      <c r="D4" s="70"/>
      <c r="E4" s="70"/>
      <c r="F4" s="70"/>
      <c r="G4" s="70"/>
      <c r="H4" s="70"/>
      <c r="I4" s="71"/>
    </row>
    <row r="5" spans="2:9" x14ac:dyDescent="0.25">
      <c r="B5" s="69"/>
      <c r="C5" s="70"/>
      <c r="D5" s="70"/>
      <c r="E5" s="70"/>
      <c r="F5" s="70"/>
      <c r="G5" s="70"/>
      <c r="H5" s="70"/>
      <c r="I5" s="71"/>
    </row>
    <row r="6" spans="2:9" x14ac:dyDescent="0.25">
      <c r="B6" s="72"/>
      <c r="C6" s="73"/>
      <c r="D6" s="73"/>
      <c r="E6" s="73"/>
      <c r="F6" s="73"/>
      <c r="G6" s="73"/>
      <c r="H6" s="73"/>
      <c r="I6" s="74"/>
    </row>
    <row r="8" spans="2:9" s="42" customFormat="1" ht="87.75" customHeight="1" x14ac:dyDescent="0.2">
      <c r="B8" s="41" t="s">
        <v>282</v>
      </c>
      <c r="C8" s="115" t="s">
        <v>283</v>
      </c>
      <c r="D8" s="116"/>
      <c r="E8" s="116"/>
      <c r="F8" s="116"/>
      <c r="G8" s="116"/>
      <c r="H8" s="116"/>
      <c r="I8" s="117"/>
    </row>
    <row r="9" spans="2:9" ht="26" x14ac:dyDescent="0.25">
      <c r="B9" s="43" t="s">
        <v>284</v>
      </c>
      <c r="C9" s="75"/>
      <c r="D9" s="76"/>
      <c r="E9" s="76"/>
      <c r="F9" s="76"/>
      <c r="G9" s="76"/>
      <c r="H9" s="76"/>
      <c r="I9" s="77"/>
    </row>
    <row r="10" spans="2:9" ht="52" x14ac:dyDescent="0.25">
      <c r="B10" s="43" t="s">
        <v>285</v>
      </c>
      <c r="C10" s="44"/>
      <c r="D10" s="45"/>
      <c r="E10" s="45"/>
      <c r="F10" s="45"/>
      <c r="G10" s="45"/>
      <c r="H10" s="45"/>
      <c r="I10" s="46"/>
    </row>
    <row r="11" spans="2:9" ht="26" x14ac:dyDescent="0.25">
      <c r="B11" s="43" t="s">
        <v>286</v>
      </c>
      <c r="C11" s="44"/>
      <c r="D11" s="45"/>
      <c r="E11" s="45"/>
      <c r="F11" s="45"/>
      <c r="G11" s="45"/>
      <c r="H11" s="45"/>
      <c r="I11" s="46"/>
    </row>
    <row r="12" spans="2:9" x14ac:dyDescent="0.25">
      <c r="B12" s="47" t="s">
        <v>287</v>
      </c>
      <c r="C12" s="75"/>
      <c r="D12" s="76"/>
      <c r="E12" s="76"/>
      <c r="F12" s="76"/>
      <c r="G12" s="76"/>
      <c r="H12" s="76"/>
      <c r="I12" s="77"/>
    </row>
    <row r="13" spans="2:9" ht="26" x14ac:dyDescent="0.25">
      <c r="B13" s="48" t="s">
        <v>288</v>
      </c>
      <c r="C13" s="49"/>
      <c r="D13" s="50"/>
      <c r="E13" s="50"/>
      <c r="F13" s="51"/>
      <c r="G13" s="52" t="s">
        <v>289</v>
      </c>
      <c r="H13" s="60"/>
      <c r="I13" s="61"/>
    </row>
    <row r="14" spans="2:9" ht="48.75" customHeight="1" x14ac:dyDescent="0.25">
      <c r="B14" s="48" t="s">
        <v>290</v>
      </c>
      <c r="C14" s="53"/>
      <c r="D14" s="50"/>
      <c r="E14" s="50"/>
      <c r="F14" s="51"/>
      <c r="G14" s="54" t="s">
        <v>291</v>
      </c>
      <c r="H14" s="60"/>
      <c r="I14" s="61"/>
    </row>
    <row r="15" spans="2:9" ht="26" customHeight="1" x14ac:dyDescent="0.25">
      <c r="B15" s="48" t="s">
        <v>292</v>
      </c>
      <c r="C15" s="53"/>
      <c r="D15" s="50"/>
      <c r="E15" s="50"/>
      <c r="F15" s="51"/>
      <c r="G15" s="54" t="s">
        <v>293</v>
      </c>
      <c r="H15" s="60"/>
      <c r="I15" s="61"/>
    </row>
    <row r="16" spans="2:9" ht="26" customHeight="1" x14ac:dyDescent="0.25">
      <c r="B16" s="55"/>
      <c r="C16" s="55"/>
      <c r="D16" s="55"/>
      <c r="E16" s="55"/>
      <c r="F16" s="55"/>
      <c r="G16" s="55"/>
      <c r="H16" s="56"/>
      <c r="I16" s="56"/>
    </row>
    <row r="18" spans="1:14" ht="185" customHeight="1" x14ac:dyDescent="0.25">
      <c r="B18" s="62" t="s">
        <v>294</v>
      </c>
      <c r="C18" s="62"/>
      <c r="D18" s="62"/>
      <c r="E18" s="62"/>
      <c r="F18" s="62"/>
      <c r="G18" s="62"/>
      <c r="H18" s="62"/>
      <c r="I18" s="62"/>
    </row>
    <row r="20" spans="1:14" x14ac:dyDescent="0.25">
      <c r="C20" s="57"/>
      <c r="D20" s="57"/>
      <c r="E20" s="57"/>
      <c r="F20" s="40"/>
    </row>
    <row r="21" spans="1:14" ht="127.75" customHeight="1" x14ac:dyDescent="0.25">
      <c r="B21" s="63"/>
      <c r="C21" s="64"/>
      <c r="D21" s="64"/>
      <c r="E21" s="64"/>
      <c r="F21" s="64"/>
      <c r="G21" s="64"/>
      <c r="H21" s="64"/>
      <c r="I21" s="64"/>
    </row>
    <row r="22" spans="1:14" ht="87" customHeight="1" x14ac:dyDescent="0.25">
      <c r="N22" s="59"/>
    </row>
    <row r="23" spans="1:14" s="42" customFormat="1" ht="51" customHeight="1" x14ac:dyDescent="0.25">
      <c r="B23" s="40"/>
      <c r="C23" s="40"/>
      <c r="D23" s="40"/>
      <c r="E23" s="40"/>
      <c r="F23" s="58"/>
      <c r="G23" s="40"/>
      <c r="H23" s="40"/>
      <c r="I23" s="40"/>
    </row>
    <row r="25" spans="1:14" s="58" customFormat="1" ht="65" customHeight="1" x14ac:dyDescent="0.25">
      <c r="A25" s="40"/>
      <c r="B25" s="40"/>
      <c r="C25" s="40"/>
      <c r="D25" s="40"/>
      <c r="E25" s="40"/>
      <c r="G25" s="40"/>
      <c r="H25" s="40"/>
      <c r="I25" s="40"/>
    </row>
    <row r="26" spans="1:14" s="58" customFormat="1" x14ac:dyDescent="0.25">
      <c r="A26" s="40"/>
      <c r="B26" s="40"/>
      <c r="C26" s="40"/>
      <c r="D26" s="40"/>
      <c r="E26" s="40"/>
      <c r="G26" s="40"/>
      <c r="H26" s="40"/>
      <c r="I26" s="40"/>
    </row>
    <row r="27" spans="1:14" s="58" customFormat="1" x14ac:dyDescent="0.25">
      <c r="A27" s="40"/>
      <c r="B27" s="40"/>
      <c r="C27" s="40"/>
      <c r="D27" s="40"/>
      <c r="E27" s="40"/>
      <c r="G27" s="40"/>
      <c r="H27" s="40"/>
      <c r="I27" s="40"/>
    </row>
    <row r="28" spans="1:14" s="58" customFormat="1" x14ac:dyDescent="0.25">
      <c r="A28" s="40"/>
      <c r="B28" s="40"/>
      <c r="C28" s="40"/>
      <c r="D28" s="40"/>
      <c r="E28" s="40"/>
      <c r="G28" s="40"/>
      <c r="H28" s="40"/>
      <c r="I28" s="40"/>
    </row>
    <row r="29" spans="1:14" s="58" customFormat="1" x14ac:dyDescent="0.25">
      <c r="A29" s="40"/>
      <c r="B29" s="40"/>
      <c r="C29" s="40"/>
      <c r="D29" s="40"/>
      <c r="E29" s="40"/>
      <c r="G29" s="40"/>
      <c r="H29" s="40"/>
      <c r="I29" s="40"/>
    </row>
    <row r="30" spans="1:14" s="58" customFormat="1" x14ac:dyDescent="0.25">
      <c r="A30" s="40"/>
      <c r="B30" s="40"/>
      <c r="C30" s="40"/>
      <c r="D30" s="40"/>
      <c r="E30" s="40"/>
      <c r="G30" s="40"/>
      <c r="H30" s="40"/>
      <c r="I30" s="40"/>
    </row>
    <row r="31" spans="1:14" s="58" customFormat="1" x14ac:dyDescent="0.25">
      <c r="A31" s="40"/>
      <c r="B31" s="40"/>
      <c r="C31" s="40"/>
      <c r="D31" s="40"/>
      <c r="E31" s="40"/>
      <c r="G31" s="40"/>
      <c r="H31" s="40"/>
      <c r="I31" s="40"/>
    </row>
    <row r="32" spans="1:14" s="58" customFormat="1" x14ac:dyDescent="0.25">
      <c r="A32" s="40"/>
      <c r="B32" s="40"/>
      <c r="C32" s="40"/>
      <c r="D32" s="40"/>
      <c r="E32" s="40"/>
      <c r="G32" s="40"/>
      <c r="H32" s="40"/>
      <c r="I32" s="40"/>
    </row>
    <row r="33" spans="1:9" s="58" customFormat="1" x14ac:dyDescent="0.25">
      <c r="A33" s="40"/>
      <c r="B33" s="40"/>
      <c r="C33" s="40"/>
      <c r="D33" s="40"/>
      <c r="E33" s="40"/>
      <c r="G33" s="40"/>
      <c r="H33" s="40"/>
      <c r="I33" s="40"/>
    </row>
    <row r="34" spans="1:9" s="58" customFormat="1" x14ac:dyDescent="0.25">
      <c r="A34" s="40"/>
      <c r="B34" s="40"/>
      <c r="C34" s="40"/>
      <c r="D34" s="40"/>
      <c r="E34" s="40"/>
      <c r="G34" s="40"/>
      <c r="H34" s="40"/>
      <c r="I34" s="40"/>
    </row>
    <row r="35" spans="1:9" s="58" customFormat="1" x14ac:dyDescent="0.25">
      <c r="A35" s="40"/>
      <c r="B35" s="40"/>
      <c r="C35" s="40"/>
      <c r="D35" s="40"/>
      <c r="E35" s="40"/>
      <c r="G35" s="40"/>
      <c r="H35" s="40"/>
      <c r="I35" s="40"/>
    </row>
  </sheetData>
  <mergeCells count="10">
    <mergeCell ref="H14:I14"/>
    <mergeCell ref="H15:I15"/>
    <mergeCell ref="B18:I18"/>
    <mergeCell ref="B21:I21"/>
    <mergeCell ref="B1:I1"/>
    <mergeCell ref="B2:I6"/>
    <mergeCell ref="C8:I8"/>
    <mergeCell ref="C9:I9"/>
    <mergeCell ref="C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"/>
  <sheetViews>
    <sheetView zoomScale="70" zoomScaleNormal="70"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F55" sqref="F55"/>
    </sheetView>
  </sheetViews>
  <sheetFormatPr baseColWidth="10" defaultColWidth="10.83203125" defaultRowHeight="13" x14ac:dyDescent="0.2"/>
  <cols>
    <col min="1" max="1" width="13.5" style="1" bestFit="1" customWidth="1"/>
    <col min="2" max="2" width="7.1640625" style="1" customWidth="1"/>
    <col min="3" max="3" width="32.5" style="1" customWidth="1"/>
    <col min="4" max="4" width="58.5" style="1" customWidth="1"/>
    <col min="5" max="5" width="20.1640625" style="1" customWidth="1"/>
    <col min="6" max="6" width="22.5" style="1" customWidth="1"/>
    <col min="7" max="7" width="30.33203125" style="1" customWidth="1"/>
    <col min="8" max="8" width="16.6640625" style="1" customWidth="1"/>
    <col min="9" max="9" width="17.5" style="1" customWidth="1"/>
    <col min="10" max="10" width="20.83203125" style="1" customWidth="1"/>
    <col min="11" max="16384" width="10.83203125" style="1"/>
  </cols>
  <sheetData>
    <row r="1" spans="1:10" ht="12.75" customHeight="1" x14ac:dyDescent="0.2">
      <c r="B1" s="87" t="s">
        <v>94</v>
      </c>
      <c r="C1" s="88"/>
      <c r="D1" s="88"/>
      <c r="E1" s="88"/>
      <c r="F1" s="88"/>
      <c r="G1" s="79" t="s">
        <v>264</v>
      </c>
      <c r="H1" s="79" t="s">
        <v>265</v>
      </c>
      <c r="I1" s="79" t="s">
        <v>266</v>
      </c>
      <c r="J1" s="79" t="s">
        <v>267</v>
      </c>
    </row>
    <row r="2" spans="1:10" s="2" customFormat="1" ht="50" customHeight="1" x14ac:dyDescent="0.2">
      <c r="B2" s="3" t="s">
        <v>276</v>
      </c>
      <c r="C2" s="3" t="s">
        <v>0</v>
      </c>
      <c r="D2" s="3" t="s">
        <v>1</v>
      </c>
      <c r="E2" s="4" t="s">
        <v>113</v>
      </c>
      <c r="F2" s="4" t="s">
        <v>61</v>
      </c>
      <c r="G2" s="80"/>
      <c r="H2" s="80"/>
      <c r="I2" s="80"/>
      <c r="J2" s="80"/>
    </row>
    <row r="3" spans="1:10" ht="33" customHeight="1" x14ac:dyDescent="0.2">
      <c r="A3" s="84" t="s">
        <v>99</v>
      </c>
      <c r="B3" s="5">
        <v>1</v>
      </c>
      <c r="C3" s="6" t="s">
        <v>2</v>
      </c>
      <c r="D3" s="6" t="s">
        <v>71</v>
      </c>
      <c r="E3" s="6" t="s">
        <v>183</v>
      </c>
      <c r="F3" s="5">
        <v>2</v>
      </c>
      <c r="G3" s="28"/>
      <c r="H3" s="28">
        <f>+G3*19%</f>
        <v>0</v>
      </c>
      <c r="I3" s="28">
        <f>+G3+H3</f>
        <v>0</v>
      </c>
      <c r="J3" s="29">
        <f>+I3*F3</f>
        <v>0</v>
      </c>
    </row>
    <row r="4" spans="1:10" ht="33" customHeight="1" x14ac:dyDescent="0.2">
      <c r="A4" s="85"/>
      <c r="B4" s="5">
        <v>2</v>
      </c>
      <c r="C4" s="6" t="s">
        <v>3</v>
      </c>
      <c r="D4" s="6" t="s">
        <v>84</v>
      </c>
      <c r="E4" s="6" t="s">
        <v>184</v>
      </c>
      <c r="F4" s="5">
        <v>2</v>
      </c>
      <c r="G4" s="28"/>
      <c r="H4" s="28">
        <f t="shared" ref="H4:H26" si="0">+G4*19%</f>
        <v>0</v>
      </c>
      <c r="I4" s="28">
        <f t="shared" ref="I4:I26" si="1">+G4+H4</f>
        <v>0</v>
      </c>
      <c r="J4" s="29">
        <f t="shared" ref="J4:J26" si="2">+I4*F4</f>
        <v>0</v>
      </c>
    </row>
    <row r="5" spans="1:10" ht="33" customHeight="1" x14ac:dyDescent="0.2">
      <c r="A5" s="85"/>
      <c r="B5" s="5">
        <v>3</v>
      </c>
      <c r="C5" s="6" t="s">
        <v>3</v>
      </c>
      <c r="D5" s="6" t="s">
        <v>74</v>
      </c>
      <c r="E5" s="6" t="s">
        <v>185</v>
      </c>
      <c r="F5" s="5">
        <v>2</v>
      </c>
      <c r="G5" s="28"/>
      <c r="H5" s="28">
        <f t="shared" si="0"/>
        <v>0</v>
      </c>
      <c r="I5" s="28">
        <f t="shared" si="1"/>
        <v>0</v>
      </c>
      <c r="J5" s="29">
        <f t="shared" si="2"/>
        <v>0</v>
      </c>
    </row>
    <row r="6" spans="1:10" ht="33" customHeight="1" x14ac:dyDescent="0.2">
      <c r="A6" s="85"/>
      <c r="B6" s="5">
        <v>4</v>
      </c>
      <c r="C6" s="6" t="s">
        <v>3</v>
      </c>
      <c r="D6" s="6" t="s">
        <v>63</v>
      </c>
      <c r="E6" s="6" t="s">
        <v>156</v>
      </c>
      <c r="F6" s="5">
        <v>2</v>
      </c>
      <c r="G6" s="28"/>
      <c r="H6" s="28">
        <f t="shared" si="0"/>
        <v>0</v>
      </c>
      <c r="I6" s="28">
        <f t="shared" si="1"/>
        <v>0</v>
      </c>
      <c r="J6" s="29">
        <f t="shared" si="2"/>
        <v>0</v>
      </c>
    </row>
    <row r="7" spans="1:10" ht="28.5" customHeight="1" x14ac:dyDescent="0.2">
      <c r="A7" s="85"/>
      <c r="B7" s="5">
        <v>5</v>
      </c>
      <c r="C7" s="6" t="s">
        <v>3</v>
      </c>
      <c r="D7" s="6" t="s">
        <v>64</v>
      </c>
      <c r="E7" s="6" t="s">
        <v>186</v>
      </c>
      <c r="F7" s="5">
        <v>2</v>
      </c>
      <c r="G7" s="28"/>
      <c r="H7" s="28">
        <f t="shared" si="0"/>
        <v>0</v>
      </c>
      <c r="I7" s="28">
        <f t="shared" si="1"/>
        <v>0</v>
      </c>
      <c r="J7" s="29">
        <f t="shared" si="2"/>
        <v>0</v>
      </c>
    </row>
    <row r="8" spans="1:10" ht="28.5" customHeight="1" x14ac:dyDescent="0.2">
      <c r="A8" s="85"/>
      <c r="B8" s="5">
        <v>6</v>
      </c>
      <c r="C8" s="6" t="s">
        <v>4</v>
      </c>
      <c r="D8" s="6" t="s">
        <v>65</v>
      </c>
      <c r="E8" s="6" t="s">
        <v>187</v>
      </c>
      <c r="F8" s="5">
        <v>2</v>
      </c>
      <c r="G8" s="28"/>
      <c r="H8" s="28">
        <f t="shared" si="0"/>
        <v>0</v>
      </c>
      <c r="I8" s="28">
        <f t="shared" si="1"/>
        <v>0</v>
      </c>
      <c r="J8" s="29">
        <f t="shared" si="2"/>
        <v>0</v>
      </c>
    </row>
    <row r="9" spans="1:10" ht="28.5" customHeight="1" x14ac:dyDescent="0.2">
      <c r="A9" s="85"/>
      <c r="B9" s="5">
        <v>7</v>
      </c>
      <c r="C9" s="6" t="s">
        <v>92</v>
      </c>
      <c r="D9" s="6" t="s">
        <v>75</v>
      </c>
      <c r="E9" s="6" t="s">
        <v>180</v>
      </c>
      <c r="F9" s="5">
        <v>2</v>
      </c>
      <c r="G9" s="28"/>
      <c r="H9" s="28">
        <f t="shared" si="0"/>
        <v>0</v>
      </c>
      <c r="I9" s="28">
        <f t="shared" si="1"/>
        <v>0</v>
      </c>
      <c r="J9" s="29">
        <f t="shared" si="2"/>
        <v>0</v>
      </c>
    </row>
    <row r="10" spans="1:10" ht="28.5" customHeight="1" x14ac:dyDescent="0.2">
      <c r="A10" s="85"/>
      <c r="B10" s="5">
        <v>8</v>
      </c>
      <c r="C10" s="6" t="s">
        <v>91</v>
      </c>
      <c r="D10" s="6" t="s">
        <v>70</v>
      </c>
      <c r="E10" s="6" t="s">
        <v>188</v>
      </c>
      <c r="F10" s="5">
        <v>2</v>
      </c>
      <c r="G10" s="28"/>
      <c r="H10" s="28">
        <f t="shared" si="0"/>
        <v>0</v>
      </c>
      <c r="I10" s="28">
        <f t="shared" si="1"/>
        <v>0</v>
      </c>
      <c r="J10" s="29">
        <f t="shared" si="2"/>
        <v>0</v>
      </c>
    </row>
    <row r="11" spans="1:10" ht="28.5" customHeight="1" x14ac:dyDescent="0.2">
      <c r="A11" s="85"/>
      <c r="B11" s="5">
        <v>9</v>
      </c>
      <c r="C11" s="6" t="s">
        <v>30</v>
      </c>
      <c r="D11" s="6" t="s">
        <v>72</v>
      </c>
      <c r="E11" s="6" t="s">
        <v>189</v>
      </c>
      <c r="F11" s="5">
        <v>2</v>
      </c>
      <c r="G11" s="28"/>
      <c r="H11" s="28">
        <f t="shared" si="0"/>
        <v>0</v>
      </c>
      <c r="I11" s="28">
        <f t="shared" si="1"/>
        <v>0</v>
      </c>
      <c r="J11" s="29">
        <f t="shared" si="2"/>
        <v>0</v>
      </c>
    </row>
    <row r="12" spans="1:10" ht="28.5" customHeight="1" x14ac:dyDescent="0.2">
      <c r="A12" s="85"/>
      <c r="B12" s="5">
        <v>10</v>
      </c>
      <c r="C12" s="6" t="s">
        <v>58</v>
      </c>
      <c r="D12" s="6" t="s">
        <v>73</v>
      </c>
      <c r="E12" s="6" t="s">
        <v>190</v>
      </c>
      <c r="F12" s="5">
        <v>2</v>
      </c>
      <c r="G12" s="28"/>
      <c r="H12" s="28">
        <f t="shared" si="0"/>
        <v>0</v>
      </c>
      <c r="I12" s="28">
        <f t="shared" si="1"/>
        <v>0</v>
      </c>
      <c r="J12" s="29">
        <f t="shared" si="2"/>
        <v>0</v>
      </c>
    </row>
    <row r="13" spans="1:10" ht="28.5" customHeight="1" x14ac:dyDescent="0.2">
      <c r="A13" s="85"/>
      <c r="B13" s="5">
        <v>11</v>
      </c>
      <c r="C13" s="6" t="s">
        <v>81</v>
      </c>
      <c r="D13" s="6" t="s">
        <v>78</v>
      </c>
      <c r="E13" s="6" t="s">
        <v>191</v>
      </c>
      <c r="F13" s="5">
        <v>2</v>
      </c>
      <c r="G13" s="28"/>
      <c r="H13" s="28">
        <f t="shared" si="0"/>
        <v>0</v>
      </c>
      <c r="I13" s="28">
        <f t="shared" si="1"/>
        <v>0</v>
      </c>
      <c r="J13" s="29">
        <f t="shared" si="2"/>
        <v>0</v>
      </c>
    </row>
    <row r="14" spans="1:10" ht="28.5" customHeight="1" x14ac:dyDescent="0.2">
      <c r="A14" s="85"/>
      <c r="B14" s="5">
        <v>12</v>
      </c>
      <c r="C14" s="6" t="s">
        <v>79</v>
      </c>
      <c r="D14" s="6" t="s">
        <v>69</v>
      </c>
      <c r="E14" s="6" t="s">
        <v>192</v>
      </c>
      <c r="F14" s="5">
        <v>2</v>
      </c>
      <c r="G14" s="29"/>
      <c r="H14" s="28">
        <f t="shared" si="0"/>
        <v>0</v>
      </c>
      <c r="I14" s="28">
        <f t="shared" si="1"/>
        <v>0</v>
      </c>
      <c r="J14" s="29">
        <f t="shared" si="2"/>
        <v>0</v>
      </c>
    </row>
    <row r="15" spans="1:10" ht="28.5" customHeight="1" x14ac:dyDescent="0.2">
      <c r="A15" s="85"/>
      <c r="B15" s="5">
        <v>13</v>
      </c>
      <c r="C15" s="6" t="s">
        <v>31</v>
      </c>
      <c r="D15" s="6" t="s">
        <v>76</v>
      </c>
      <c r="E15" s="6" t="s">
        <v>188</v>
      </c>
      <c r="F15" s="5">
        <v>2</v>
      </c>
      <c r="G15" s="28"/>
      <c r="H15" s="28">
        <f t="shared" si="0"/>
        <v>0</v>
      </c>
      <c r="I15" s="28">
        <f t="shared" si="1"/>
        <v>0</v>
      </c>
      <c r="J15" s="29">
        <f t="shared" si="2"/>
        <v>0</v>
      </c>
    </row>
    <row r="16" spans="1:10" ht="28.5" customHeight="1" x14ac:dyDescent="0.2">
      <c r="A16" s="85"/>
      <c r="B16" s="5">
        <v>14</v>
      </c>
      <c r="C16" s="6" t="s">
        <v>80</v>
      </c>
      <c r="D16" s="6" t="s">
        <v>77</v>
      </c>
      <c r="E16" s="6" t="s">
        <v>193</v>
      </c>
      <c r="F16" s="5">
        <v>2</v>
      </c>
      <c r="G16" s="28"/>
      <c r="H16" s="28">
        <f t="shared" si="0"/>
        <v>0</v>
      </c>
      <c r="I16" s="28">
        <f t="shared" si="1"/>
        <v>0</v>
      </c>
      <c r="J16" s="29">
        <f t="shared" si="2"/>
        <v>0</v>
      </c>
    </row>
    <row r="17" spans="1:10" ht="28.5" customHeight="1" x14ac:dyDescent="0.2">
      <c r="A17" s="86"/>
      <c r="B17" s="5">
        <v>15</v>
      </c>
      <c r="C17" s="6" t="s">
        <v>11</v>
      </c>
      <c r="D17" s="6" t="s">
        <v>37</v>
      </c>
      <c r="E17" s="1" t="s">
        <v>194</v>
      </c>
      <c r="F17" s="5">
        <v>2</v>
      </c>
      <c r="G17" s="28"/>
      <c r="H17" s="28">
        <f t="shared" si="0"/>
        <v>0</v>
      </c>
      <c r="I17" s="28">
        <f t="shared" si="1"/>
        <v>0</v>
      </c>
      <c r="J17" s="29">
        <f t="shared" si="2"/>
        <v>0</v>
      </c>
    </row>
    <row r="18" spans="1:10" ht="28.5" customHeight="1" x14ac:dyDescent="0.2">
      <c r="A18" s="90" t="s">
        <v>82</v>
      </c>
      <c r="B18" s="5">
        <v>16</v>
      </c>
      <c r="C18" s="6" t="s">
        <v>81</v>
      </c>
      <c r="D18" s="6" t="s">
        <v>157</v>
      </c>
      <c r="E18" s="19" t="s">
        <v>170</v>
      </c>
      <c r="F18" s="20">
        <v>2</v>
      </c>
      <c r="G18" s="28"/>
      <c r="H18" s="28">
        <f t="shared" si="0"/>
        <v>0</v>
      </c>
      <c r="I18" s="28">
        <f t="shared" si="1"/>
        <v>0</v>
      </c>
      <c r="J18" s="29">
        <f t="shared" si="2"/>
        <v>0</v>
      </c>
    </row>
    <row r="19" spans="1:10" ht="28.5" customHeight="1" x14ac:dyDescent="0.2">
      <c r="A19" s="91"/>
      <c r="B19" s="5">
        <v>17</v>
      </c>
      <c r="C19" s="6" t="s">
        <v>32</v>
      </c>
      <c r="D19" s="6" t="s">
        <v>57</v>
      </c>
      <c r="E19" s="19" t="s">
        <v>171</v>
      </c>
      <c r="F19" s="20">
        <v>2</v>
      </c>
      <c r="G19" s="28"/>
      <c r="H19" s="28">
        <f t="shared" si="0"/>
        <v>0</v>
      </c>
      <c r="I19" s="28">
        <f t="shared" si="1"/>
        <v>0</v>
      </c>
      <c r="J19" s="29">
        <f t="shared" si="2"/>
        <v>0</v>
      </c>
    </row>
    <row r="20" spans="1:10" ht="28.5" customHeight="1" x14ac:dyDescent="0.2">
      <c r="A20" s="91"/>
      <c r="B20" s="5">
        <v>18</v>
      </c>
      <c r="C20" s="6" t="s">
        <v>6</v>
      </c>
      <c r="D20" s="6" t="s">
        <v>86</v>
      </c>
      <c r="E20" s="19" t="s">
        <v>172</v>
      </c>
      <c r="F20" s="20">
        <v>2</v>
      </c>
      <c r="G20" s="28"/>
      <c r="H20" s="28">
        <f t="shared" si="0"/>
        <v>0</v>
      </c>
      <c r="I20" s="28">
        <f t="shared" si="1"/>
        <v>0</v>
      </c>
      <c r="J20" s="29">
        <f t="shared" si="2"/>
        <v>0</v>
      </c>
    </row>
    <row r="21" spans="1:10" ht="28.5" customHeight="1" x14ac:dyDescent="0.2">
      <c r="A21" s="91"/>
      <c r="B21" s="5">
        <v>19</v>
      </c>
      <c r="C21" s="6" t="s">
        <v>7</v>
      </c>
      <c r="D21" s="6" t="s">
        <v>107</v>
      </c>
      <c r="E21" s="19" t="s">
        <v>173</v>
      </c>
      <c r="F21" s="20">
        <v>2</v>
      </c>
      <c r="G21" s="28"/>
      <c r="H21" s="28">
        <f t="shared" si="0"/>
        <v>0</v>
      </c>
      <c r="I21" s="28">
        <f t="shared" si="1"/>
        <v>0</v>
      </c>
      <c r="J21" s="29">
        <f t="shared" si="2"/>
        <v>0</v>
      </c>
    </row>
    <row r="22" spans="1:10" ht="28.5" customHeight="1" x14ac:dyDescent="0.2">
      <c r="A22" s="91"/>
      <c r="B22" s="5">
        <v>20</v>
      </c>
      <c r="C22" s="6" t="s">
        <v>7</v>
      </c>
      <c r="D22" s="6" t="s">
        <v>108</v>
      </c>
      <c r="E22" s="19" t="s">
        <v>174</v>
      </c>
      <c r="F22" s="20">
        <v>2</v>
      </c>
      <c r="G22" s="28"/>
      <c r="H22" s="28">
        <f t="shared" si="0"/>
        <v>0</v>
      </c>
      <c r="I22" s="28">
        <f t="shared" si="1"/>
        <v>0</v>
      </c>
      <c r="J22" s="29">
        <f t="shared" si="2"/>
        <v>0</v>
      </c>
    </row>
    <row r="23" spans="1:10" ht="28.5" customHeight="1" x14ac:dyDescent="0.2">
      <c r="A23" s="91"/>
      <c r="B23" s="5">
        <v>21</v>
      </c>
      <c r="C23" s="6" t="s">
        <v>7</v>
      </c>
      <c r="D23" s="6" t="s">
        <v>110</v>
      </c>
      <c r="E23" s="19" t="s">
        <v>175</v>
      </c>
      <c r="F23" s="20">
        <v>2</v>
      </c>
      <c r="G23" s="28"/>
      <c r="H23" s="28">
        <f t="shared" si="0"/>
        <v>0</v>
      </c>
      <c r="I23" s="28">
        <f t="shared" si="1"/>
        <v>0</v>
      </c>
      <c r="J23" s="29">
        <f t="shared" si="2"/>
        <v>0</v>
      </c>
    </row>
    <row r="24" spans="1:10" ht="28.5" customHeight="1" x14ac:dyDescent="0.2">
      <c r="A24" s="91"/>
      <c r="B24" s="5">
        <v>22</v>
      </c>
      <c r="C24" s="6" t="s">
        <v>7</v>
      </c>
      <c r="D24" s="6" t="s">
        <v>112</v>
      </c>
      <c r="E24" s="19" t="s">
        <v>176</v>
      </c>
      <c r="F24" s="20">
        <v>2</v>
      </c>
      <c r="G24" s="28"/>
      <c r="H24" s="28">
        <f t="shared" si="0"/>
        <v>0</v>
      </c>
      <c r="I24" s="28">
        <f t="shared" si="1"/>
        <v>0</v>
      </c>
      <c r="J24" s="29">
        <f t="shared" si="2"/>
        <v>0</v>
      </c>
    </row>
    <row r="25" spans="1:10" ht="28.5" customHeight="1" x14ac:dyDescent="0.2">
      <c r="A25" s="91"/>
      <c r="B25" s="5">
        <v>23</v>
      </c>
      <c r="C25" s="6" t="s">
        <v>7</v>
      </c>
      <c r="D25" s="6" t="s">
        <v>109</v>
      </c>
      <c r="E25" s="19" t="s">
        <v>177</v>
      </c>
      <c r="F25" s="20">
        <v>2</v>
      </c>
      <c r="G25" s="28"/>
      <c r="H25" s="28">
        <f t="shared" si="0"/>
        <v>0</v>
      </c>
      <c r="I25" s="28">
        <f t="shared" si="1"/>
        <v>0</v>
      </c>
      <c r="J25" s="29">
        <f t="shared" si="2"/>
        <v>0</v>
      </c>
    </row>
    <row r="26" spans="1:10" ht="28.5" customHeight="1" x14ac:dyDescent="0.2">
      <c r="A26" s="91"/>
      <c r="B26" s="5">
        <v>24</v>
      </c>
      <c r="C26" s="6" t="s">
        <v>7</v>
      </c>
      <c r="D26" s="6" t="s">
        <v>106</v>
      </c>
      <c r="E26" s="19" t="s">
        <v>178</v>
      </c>
      <c r="F26" s="20">
        <v>2</v>
      </c>
      <c r="G26" s="28"/>
      <c r="H26" s="28">
        <f t="shared" si="0"/>
        <v>0</v>
      </c>
      <c r="I26" s="28">
        <f t="shared" si="1"/>
        <v>0</v>
      </c>
      <c r="J26" s="29">
        <f t="shared" si="2"/>
        <v>0</v>
      </c>
    </row>
    <row r="27" spans="1:10" ht="28.5" customHeight="1" x14ac:dyDescent="0.2">
      <c r="A27" s="91"/>
      <c r="B27" s="5">
        <v>25</v>
      </c>
      <c r="C27" s="6" t="s">
        <v>7</v>
      </c>
      <c r="D27" s="6" t="s">
        <v>111</v>
      </c>
      <c r="E27" s="19" t="s">
        <v>179</v>
      </c>
      <c r="F27" s="20">
        <v>2</v>
      </c>
      <c r="G27" s="28"/>
      <c r="H27" s="28">
        <f t="shared" ref="H27:H61" si="3">+G27*19%</f>
        <v>0</v>
      </c>
      <c r="I27" s="28">
        <f t="shared" ref="I27:I61" si="4">+G27+H27</f>
        <v>0</v>
      </c>
      <c r="J27" s="29">
        <f t="shared" ref="J27:J61" si="5">+I27*F27</f>
        <v>0</v>
      </c>
    </row>
    <row r="28" spans="1:10" ht="28.5" customHeight="1" x14ac:dyDescent="0.2">
      <c r="A28" s="91"/>
      <c r="B28" s="5">
        <v>26</v>
      </c>
      <c r="C28" s="6" t="s">
        <v>8</v>
      </c>
      <c r="D28" s="6" t="s">
        <v>34</v>
      </c>
      <c r="E28" s="6" t="s">
        <v>156</v>
      </c>
      <c r="F28" s="5">
        <v>2</v>
      </c>
      <c r="G28" s="28"/>
      <c r="H28" s="28">
        <f t="shared" si="3"/>
        <v>0</v>
      </c>
      <c r="I28" s="28">
        <f t="shared" si="4"/>
        <v>0</v>
      </c>
      <c r="J28" s="29">
        <f t="shared" si="5"/>
        <v>0</v>
      </c>
    </row>
    <row r="29" spans="1:10" ht="28.5" customHeight="1" x14ac:dyDescent="0.2">
      <c r="A29" s="91"/>
      <c r="B29" s="5">
        <v>27</v>
      </c>
      <c r="C29" s="6" t="s">
        <v>85</v>
      </c>
      <c r="D29" s="6" t="s">
        <v>54</v>
      </c>
      <c r="E29" s="6" t="s">
        <v>180</v>
      </c>
      <c r="F29" s="5">
        <v>2</v>
      </c>
      <c r="G29" s="28"/>
      <c r="H29" s="28">
        <f t="shared" si="3"/>
        <v>0</v>
      </c>
      <c r="I29" s="28">
        <f t="shared" si="4"/>
        <v>0</v>
      </c>
      <c r="J29" s="29">
        <f t="shared" si="5"/>
        <v>0</v>
      </c>
    </row>
    <row r="30" spans="1:10" ht="28.5" customHeight="1" x14ac:dyDescent="0.2">
      <c r="A30" s="91"/>
      <c r="B30" s="5">
        <v>28</v>
      </c>
      <c r="C30" s="6" t="s">
        <v>9</v>
      </c>
      <c r="D30" s="6" t="s">
        <v>35</v>
      </c>
      <c r="E30" s="6" t="s">
        <v>181</v>
      </c>
      <c r="F30" s="5">
        <v>2</v>
      </c>
      <c r="G30" s="28"/>
      <c r="H30" s="28">
        <f t="shared" si="3"/>
        <v>0</v>
      </c>
      <c r="I30" s="28">
        <f t="shared" si="4"/>
        <v>0</v>
      </c>
      <c r="J30" s="29">
        <f t="shared" si="5"/>
        <v>0</v>
      </c>
    </row>
    <row r="31" spans="1:10" ht="29.5" customHeight="1" x14ac:dyDescent="0.2">
      <c r="A31" s="89" t="s">
        <v>67</v>
      </c>
      <c r="B31" s="5">
        <v>29</v>
      </c>
      <c r="C31" s="6" t="s">
        <v>4</v>
      </c>
      <c r="D31" s="6" t="s">
        <v>119</v>
      </c>
      <c r="E31" s="6" t="s">
        <v>259</v>
      </c>
      <c r="F31" s="5">
        <v>2</v>
      </c>
      <c r="G31" s="28"/>
      <c r="H31" s="28">
        <f t="shared" si="3"/>
        <v>0</v>
      </c>
      <c r="I31" s="28">
        <f t="shared" si="4"/>
        <v>0</v>
      </c>
      <c r="J31" s="29">
        <f t="shared" si="5"/>
        <v>0</v>
      </c>
    </row>
    <row r="32" spans="1:10" ht="25" customHeight="1" x14ac:dyDescent="0.2">
      <c r="A32" s="89"/>
      <c r="B32" s="5">
        <v>30</v>
      </c>
      <c r="C32" s="6" t="s">
        <v>4</v>
      </c>
      <c r="D32" s="6" t="s">
        <v>120</v>
      </c>
      <c r="E32" s="6" t="s">
        <v>260</v>
      </c>
      <c r="F32" s="5">
        <v>2</v>
      </c>
      <c r="G32" s="28"/>
      <c r="H32" s="28">
        <f t="shared" si="3"/>
        <v>0</v>
      </c>
      <c r="I32" s="28">
        <f t="shared" si="4"/>
        <v>0</v>
      </c>
      <c r="J32" s="29">
        <f t="shared" si="5"/>
        <v>0</v>
      </c>
    </row>
    <row r="33" spans="1:10" ht="25" customHeight="1" x14ac:dyDescent="0.2">
      <c r="A33" s="89"/>
      <c r="B33" s="5">
        <v>31</v>
      </c>
      <c r="C33" s="6" t="s">
        <v>122</v>
      </c>
      <c r="D33" s="6" t="s">
        <v>121</v>
      </c>
      <c r="E33" s="6" t="s">
        <v>263</v>
      </c>
      <c r="F33" s="5">
        <v>2</v>
      </c>
      <c r="G33" s="28"/>
      <c r="H33" s="28">
        <f t="shared" si="3"/>
        <v>0</v>
      </c>
      <c r="I33" s="28">
        <f t="shared" si="4"/>
        <v>0</v>
      </c>
      <c r="J33" s="29">
        <f t="shared" si="5"/>
        <v>0</v>
      </c>
    </row>
    <row r="34" spans="1:10" ht="28" customHeight="1" x14ac:dyDescent="0.2">
      <c r="A34" s="89"/>
      <c r="B34" s="5">
        <v>32</v>
      </c>
      <c r="C34" s="6" t="s">
        <v>66</v>
      </c>
      <c r="D34" s="6" t="s">
        <v>116</v>
      </c>
      <c r="E34" s="6" t="s">
        <v>262</v>
      </c>
      <c r="F34" s="5">
        <v>2</v>
      </c>
      <c r="G34" s="28"/>
      <c r="H34" s="28">
        <f t="shared" si="3"/>
        <v>0</v>
      </c>
      <c r="I34" s="28">
        <f t="shared" si="4"/>
        <v>0</v>
      </c>
      <c r="J34" s="29">
        <f t="shared" si="5"/>
        <v>0</v>
      </c>
    </row>
    <row r="35" spans="1:10" ht="30.5" customHeight="1" x14ac:dyDescent="0.2">
      <c r="A35" s="89"/>
      <c r="B35" s="5">
        <v>33</v>
      </c>
      <c r="C35" s="6" t="s">
        <v>5</v>
      </c>
      <c r="D35" s="6" t="s">
        <v>33</v>
      </c>
      <c r="E35" s="6" t="s">
        <v>261</v>
      </c>
      <c r="F35" s="5">
        <v>2</v>
      </c>
      <c r="G35" s="28"/>
      <c r="H35" s="28">
        <f t="shared" si="3"/>
        <v>0</v>
      </c>
      <c r="I35" s="28">
        <f t="shared" si="4"/>
        <v>0</v>
      </c>
      <c r="J35" s="29">
        <f t="shared" si="5"/>
        <v>0</v>
      </c>
    </row>
    <row r="36" spans="1:10" ht="30.5" customHeight="1" x14ac:dyDescent="0.2">
      <c r="A36" s="89"/>
      <c r="B36" s="5">
        <v>34</v>
      </c>
      <c r="C36" s="6" t="s">
        <v>118</v>
      </c>
      <c r="D36" s="6" t="s">
        <v>117</v>
      </c>
      <c r="E36" s="6" t="s">
        <v>235</v>
      </c>
      <c r="F36" s="5">
        <v>2</v>
      </c>
      <c r="G36" s="28"/>
      <c r="H36" s="28">
        <f t="shared" si="3"/>
        <v>0</v>
      </c>
      <c r="I36" s="28">
        <f t="shared" si="4"/>
        <v>0</v>
      </c>
      <c r="J36" s="29">
        <f t="shared" si="5"/>
        <v>0</v>
      </c>
    </row>
    <row r="37" spans="1:10" ht="38" customHeight="1" x14ac:dyDescent="0.2">
      <c r="A37" s="92" t="s">
        <v>133</v>
      </c>
      <c r="B37" s="5">
        <v>35</v>
      </c>
      <c r="C37" s="6" t="s">
        <v>10</v>
      </c>
      <c r="D37" s="6" t="s">
        <v>36</v>
      </c>
      <c r="E37" s="21" t="s">
        <v>201</v>
      </c>
      <c r="F37" s="5">
        <v>2</v>
      </c>
      <c r="G37" s="28"/>
      <c r="H37" s="28">
        <f t="shared" si="3"/>
        <v>0</v>
      </c>
      <c r="I37" s="28">
        <f t="shared" si="4"/>
        <v>0</v>
      </c>
      <c r="J37" s="29">
        <f t="shared" si="5"/>
        <v>0</v>
      </c>
    </row>
    <row r="38" spans="1:10" ht="38" customHeight="1" x14ac:dyDescent="0.2">
      <c r="A38" s="93"/>
      <c r="B38" s="5">
        <v>36</v>
      </c>
      <c r="C38" s="6" t="s">
        <v>20</v>
      </c>
      <c r="D38" s="6" t="s">
        <v>48</v>
      </c>
      <c r="E38" s="6" t="s">
        <v>202</v>
      </c>
      <c r="F38" s="5">
        <v>2</v>
      </c>
      <c r="G38" s="28"/>
      <c r="H38" s="28">
        <f t="shared" si="3"/>
        <v>0</v>
      </c>
      <c r="I38" s="28">
        <f t="shared" si="4"/>
        <v>0</v>
      </c>
      <c r="J38" s="29">
        <f t="shared" si="5"/>
        <v>0</v>
      </c>
    </row>
    <row r="39" spans="1:10" ht="38" customHeight="1" x14ac:dyDescent="0.2">
      <c r="A39" s="93"/>
      <c r="B39" s="5">
        <v>37</v>
      </c>
      <c r="C39" s="6" t="s">
        <v>21</v>
      </c>
      <c r="D39" s="6" t="s">
        <v>212</v>
      </c>
      <c r="E39" s="6" t="s">
        <v>203</v>
      </c>
      <c r="F39" s="5">
        <v>2</v>
      </c>
      <c r="G39" s="28"/>
      <c r="H39" s="28">
        <f t="shared" si="3"/>
        <v>0</v>
      </c>
      <c r="I39" s="28">
        <f t="shared" si="4"/>
        <v>0</v>
      </c>
      <c r="J39" s="29">
        <f t="shared" si="5"/>
        <v>0</v>
      </c>
    </row>
    <row r="40" spans="1:10" ht="38" customHeight="1" x14ac:dyDescent="0.2">
      <c r="A40" s="93"/>
      <c r="B40" s="5">
        <v>38</v>
      </c>
      <c r="C40" s="6" t="s">
        <v>22</v>
      </c>
      <c r="D40" s="6" t="s">
        <v>49</v>
      </c>
      <c r="E40" s="6" t="s">
        <v>204</v>
      </c>
      <c r="F40" s="5">
        <v>2</v>
      </c>
      <c r="G40" s="28"/>
      <c r="H40" s="28">
        <f t="shared" si="3"/>
        <v>0</v>
      </c>
      <c r="I40" s="28">
        <f t="shared" si="4"/>
        <v>0</v>
      </c>
      <c r="J40" s="29">
        <f t="shared" si="5"/>
        <v>0</v>
      </c>
    </row>
    <row r="41" spans="1:10" ht="38" customHeight="1" x14ac:dyDescent="0.2">
      <c r="A41" s="93"/>
      <c r="B41" s="5">
        <v>39</v>
      </c>
      <c r="C41" s="6" t="s">
        <v>23</v>
      </c>
      <c r="D41" s="6" t="s">
        <v>50</v>
      </c>
      <c r="E41" s="6" t="s">
        <v>205</v>
      </c>
      <c r="F41" s="5">
        <v>2</v>
      </c>
      <c r="G41" s="28"/>
      <c r="H41" s="28">
        <f t="shared" si="3"/>
        <v>0</v>
      </c>
      <c r="I41" s="28">
        <f t="shared" si="4"/>
        <v>0</v>
      </c>
      <c r="J41" s="29">
        <f t="shared" si="5"/>
        <v>0</v>
      </c>
    </row>
    <row r="42" spans="1:10" ht="38" customHeight="1" x14ac:dyDescent="0.2">
      <c r="A42" s="93"/>
      <c r="B42" s="5">
        <v>40</v>
      </c>
      <c r="C42" s="6" t="s">
        <v>24</v>
      </c>
      <c r="D42" s="6" t="s">
        <v>51</v>
      </c>
      <c r="E42" s="6" t="s">
        <v>206</v>
      </c>
      <c r="F42" s="5">
        <v>2</v>
      </c>
      <c r="G42" s="28"/>
      <c r="H42" s="28">
        <f t="shared" si="3"/>
        <v>0</v>
      </c>
      <c r="I42" s="28">
        <f t="shared" si="4"/>
        <v>0</v>
      </c>
      <c r="J42" s="29">
        <f t="shared" si="5"/>
        <v>0</v>
      </c>
    </row>
    <row r="43" spans="1:10" ht="38" customHeight="1" x14ac:dyDescent="0.2">
      <c r="A43" s="93"/>
      <c r="B43" s="5">
        <v>41</v>
      </c>
      <c r="C43" s="6" t="s">
        <v>25</v>
      </c>
      <c r="D43" s="6" t="s">
        <v>52</v>
      </c>
      <c r="E43" s="6" t="s">
        <v>207</v>
      </c>
      <c r="F43" s="5">
        <v>2</v>
      </c>
      <c r="G43" s="28"/>
      <c r="H43" s="28">
        <f t="shared" si="3"/>
        <v>0</v>
      </c>
      <c r="I43" s="28">
        <f t="shared" si="4"/>
        <v>0</v>
      </c>
      <c r="J43" s="29">
        <f t="shared" si="5"/>
        <v>0</v>
      </c>
    </row>
    <row r="44" spans="1:10" ht="38" customHeight="1" x14ac:dyDescent="0.2">
      <c r="A44" s="93"/>
      <c r="B44" s="5">
        <v>42</v>
      </c>
      <c r="C44" s="6" t="s">
        <v>26</v>
      </c>
      <c r="D44" s="6" t="s">
        <v>53</v>
      </c>
      <c r="E44" s="6" t="s">
        <v>206</v>
      </c>
      <c r="F44" s="5">
        <v>2</v>
      </c>
      <c r="G44" s="28"/>
      <c r="H44" s="28">
        <f t="shared" si="3"/>
        <v>0</v>
      </c>
      <c r="I44" s="28">
        <f t="shared" si="4"/>
        <v>0</v>
      </c>
      <c r="J44" s="29">
        <f t="shared" si="5"/>
        <v>0</v>
      </c>
    </row>
    <row r="45" spans="1:10" ht="38" customHeight="1" x14ac:dyDescent="0.2">
      <c r="A45" s="93"/>
      <c r="B45" s="5">
        <v>43</v>
      </c>
      <c r="C45" s="6" t="s">
        <v>28</v>
      </c>
      <c r="D45" s="6" t="s">
        <v>60</v>
      </c>
      <c r="E45" s="6" t="s">
        <v>208</v>
      </c>
      <c r="F45" s="5">
        <v>2</v>
      </c>
      <c r="G45" s="28"/>
      <c r="H45" s="28">
        <f t="shared" si="3"/>
        <v>0</v>
      </c>
      <c r="I45" s="28">
        <f t="shared" si="4"/>
        <v>0</v>
      </c>
      <c r="J45" s="29">
        <f t="shared" si="5"/>
        <v>0</v>
      </c>
    </row>
    <row r="46" spans="1:10" ht="38" customHeight="1" x14ac:dyDescent="0.2">
      <c r="A46" s="93"/>
      <c r="B46" s="5">
        <v>44</v>
      </c>
      <c r="C46" s="6" t="s">
        <v>29</v>
      </c>
      <c r="D46" s="6" t="s">
        <v>56</v>
      </c>
      <c r="E46" s="6" t="s">
        <v>209</v>
      </c>
      <c r="F46" s="5">
        <v>2</v>
      </c>
      <c r="G46" s="28"/>
      <c r="H46" s="28">
        <f t="shared" si="3"/>
        <v>0</v>
      </c>
      <c r="I46" s="28">
        <f t="shared" si="4"/>
        <v>0</v>
      </c>
      <c r="J46" s="29">
        <f t="shared" si="5"/>
        <v>0</v>
      </c>
    </row>
    <row r="47" spans="1:10" ht="38" customHeight="1" x14ac:dyDescent="0.2">
      <c r="A47" s="93"/>
      <c r="B47" s="5">
        <v>45</v>
      </c>
      <c r="C47" s="6" t="s">
        <v>19</v>
      </c>
      <c r="D47" s="6" t="s">
        <v>46</v>
      </c>
      <c r="E47" s="6" t="s">
        <v>210</v>
      </c>
      <c r="F47" s="5">
        <v>2</v>
      </c>
      <c r="G47" s="28"/>
      <c r="H47" s="28">
        <f t="shared" si="3"/>
        <v>0</v>
      </c>
      <c r="I47" s="28">
        <f t="shared" si="4"/>
        <v>0</v>
      </c>
      <c r="J47" s="29">
        <f t="shared" si="5"/>
        <v>0</v>
      </c>
    </row>
    <row r="48" spans="1:10" ht="38" customHeight="1" x14ac:dyDescent="0.2">
      <c r="A48" s="94"/>
      <c r="B48" s="5">
        <v>46</v>
      </c>
      <c r="C48" s="12" t="s">
        <v>27</v>
      </c>
      <c r="D48" s="12" t="s">
        <v>132</v>
      </c>
      <c r="E48" s="6" t="s">
        <v>211</v>
      </c>
      <c r="F48" s="5">
        <v>2</v>
      </c>
      <c r="G48" s="28"/>
      <c r="H48" s="28">
        <f t="shared" si="3"/>
        <v>0</v>
      </c>
      <c r="I48" s="28">
        <f t="shared" si="4"/>
        <v>0</v>
      </c>
      <c r="J48" s="29">
        <f t="shared" si="5"/>
        <v>0</v>
      </c>
    </row>
    <row r="49" spans="1:10" ht="38" customHeight="1" x14ac:dyDescent="0.2">
      <c r="A49" s="9" t="s">
        <v>68</v>
      </c>
      <c r="B49" s="5">
        <v>47</v>
      </c>
      <c r="C49" s="6" t="s">
        <v>12</v>
      </c>
      <c r="D49" s="6" t="s">
        <v>145</v>
      </c>
      <c r="E49" s="6" t="s">
        <v>236</v>
      </c>
      <c r="F49" s="5">
        <v>2</v>
      </c>
      <c r="G49" s="28"/>
      <c r="H49" s="28">
        <f t="shared" si="3"/>
        <v>0</v>
      </c>
      <c r="I49" s="28">
        <f t="shared" si="4"/>
        <v>0</v>
      </c>
      <c r="J49" s="29">
        <f t="shared" si="5"/>
        <v>0</v>
      </c>
    </row>
    <row r="50" spans="1:10" ht="38" customHeight="1" x14ac:dyDescent="0.2">
      <c r="A50" s="81" t="s">
        <v>83</v>
      </c>
      <c r="B50" s="5">
        <v>48</v>
      </c>
      <c r="C50" s="6" t="s">
        <v>88</v>
      </c>
      <c r="D50" s="6" t="s">
        <v>55</v>
      </c>
      <c r="E50" s="17" t="s">
        <v>248</v>
      </c>
      <c r="F50" s="5">
        <v>2</v>
      </c>
      <c r="G50" s="28"/>
      <c r="H50" s="28">
        <f t="shared" si="3"/>
        <v>0</v>
      </c>
      <c r="I50" s="28">
        <f t="shared" si="4"/>
        <v>0</v>
      </c>
      <c r="J50" s="29">
        <f t="shared" si="5"/>
        <v>0</v>
      </c>
    </row>
    <row r="51" spans="1:10" ht="38" customHeight="1" x14ac:dyDescent="0.2">
      <c r="A51" s="82"/>
      <c r="B51" s="5">
        <v>49</v>
      </c>
      <c r="C51" s="6" t="s">
        <v>90</v>
      </c>
      <c r="D51" s="6" t="s">
        <v>89</v>
      </c>
      <c r="E51" s="6" t="s">
        <v>249</v>
      </c>
      <c r="F51" s="5">
        <v>2</v>
      </c>
      <c r="G51" s="28"/>
      <c r="H51" s="28">
        <f t="shared" si="3"/>
        <v>0</v>
      </c>
      <c r="I51" s="28">
        <f t="shared" si="4"/>
        <v>0</v>
      </c>
      <c r="J51" s="29">
        <f t="shared" si="5"/>
        <v>0</v>
      </c>
    </row>
    <row r="52" spans="1:10" ht="38" customHeight="1" x14ac:dyDescent="0.2">
      <c r="A52" s="82"/>
      <c r="B52" s="5">
        <v>50</v>
      </c>
      <c r="C52" s="6" t="s">
        <v>13</v>
      </c>
      <c r="D52" s="6" t="s">
        <v>39</v>
      </c>
      <c r="E52" s="6" t="s">
        <v>250</v>
      </c>
      <c r="F52" s="5">
        <v>2</v>
      </c>
      <c r="G52" s="28"/>
      <c r="H52" s="28">
        <f t="shared" si="3"/>
        <v>0</v>
      </c>
      <c r="I52" s="28">
        <f t="shared" si="4"/>
        <v>0</v>
      </c>
      <c r="J52" s="29">
        <f t="shared" si="5"/>
        <v>0</v>
      </c>
    </row>
    <row r="53" spans="1:10" ht="38" customHeight="1" x14ac:dyDescent="0.2">
      <c r="A53" s="82"/>
      <c r="B53" s="5">
        <v>51</v>
      </c>
      <c r="C53" s="6" t="s">
        <v>14</v>
      </c>
      <c r="D53" s="6" t="s">
        <v>40</v>
      </c>
      <c r="E53" s="6" t="s">
        <v>251</v>
      </c>
      <c r="F53" s="5">
        <v>2</v>
      </c>
      <c r="G53" s="28"/>
      <c r="H53" s="28">
        <f t="shared" si="3"/>
        <v>0</v>
      </c>
      <c r="I53" s="28">
        <f t="shared" si="4"/>
        <v>0</v>
      </c>
      <c r="J53" s="29">
        <f t="shared" si="5"/>
        <v>0</v>
      </c>
    </row>
    <row r="54" spans="1:10" ht="38" customHeight="1" x14ac:dyDescent="0.2">
      <c r="A54" s="82"/>
      <c r="B54" s="5">
        <v>52</v>
      </c>
      <c r="C54" s="6" t="s">
        <v>15</v>
      </c>
      <c r="D54" s="6" t="s">
        <v>153</v>
      </c>
      <c r="E54" s="6" t="s">
        <v>252</v>
      </c>
      <c r="F54" s="5">
        <v>2</v>
      </c>
      <c r="G54" s="28"/>
      <c r="H54" s="28">
        <f t="shared" si="3"/>
        <v>0</v>
      </c>
      <c r="I54" s="28">
        <f t="shared" si="4"/>
        <v>0</v>
      </c>
      <c r="J54" s="29">
        <f t="shared" si="5"/>
        <v>0</v>
      </c>
    </row>
    <row r="55" spans="1:10" ht="38" customHeight="1" x14ac:dyDescent="0.2">
      <c r="A55" s="82"/>
      <c r="B55" s="5">
        <v>53</v>
      </c>
      <c r="C55" s="6" t="s">
        <v>16</v>
      </c>
      <c r="D55" s="6" t="s">
        <v>42</v>
      </c>
      <c r="E55" s="6" t="s">
        <v>253</v>
      </c>
      <c r="F55" s="5">
        <v>2</v>
      </c>
      <c r="G55" s="28"/>
      <c r="H55" s="28">
        <f t="shared" si="3"/>
        <v>0</v>
      </c>
      <c r="I55" s="28">
        <f t="shared" si="4"/>
        <v>0</v>
      </c>
      <c r="J55" s="29">
        <f t="shared" si="5"/>
        <v>0</v>
      </c>
    </row>
    <row r="56" spans="1:10" ht="38" customHeight="1" x14ac:dyDescent="0.2">
      <c r="A56" s="82"/>
      <c r="B56" s="5">
        <v>54</v>
      </c>
      <c r="C56" s="6" t="s">
        <v>12</v>
      </c>
      <c r="D56" s="6" t="s">
        <v>43</v>
      </c>
      <c r="E56" s="6" t="s">
        <v>254</v>
      </c>
      <c r="F56" s="5">
        <v>2</v>
      </c>
      <c r="G56" s="28"/>
      <c r="H56" s="28">
        <f t="shared" si="3"/>
        <v>0</v>
      </c>
      <c r="I56" s="28">
        <f t="shared" si="4"/>
        <v>0</v>
      </c>
      <c r="J56" s="29">
        <f t="shared" si="5"/>
        <v>0</v>
      </c>
    </row>
    <row r="57" spans="1:10" ht="38" customHeight="1" x14ac:dyDescent="0.2">
      <c r="A57" s="82"/>
      <c r="B57" s="5">
        <v>55</v>
      </c>
      <c r="C57" s="6" t="s">
        <v>17</v>
      </c>
      <c r="D57" s="6" t="s">
        <v>44</v>
      </c>
      <c r="E57" s="6" t="s">
        <v>197</v>
      </c>
      <c r="F57" s="5">
        <v>2</v>
      </c>
      <c r="G57" s="28"/>
      <c r="H57" s="28">
        <f t="shared" si="3"/>
        <v>0</v>
      </c>
      <c r="I57" s="28">
        <f t="shared" si="4"/>
        <v>0</v>
      </c>
      <c r="J57" s="29">
        <f t="shared" si="5"/>
        <v>0</v>
      </c>
    </row>
    <row r="58" spans="1:10" ht="38" customHeight="1" x14ac:dyDescent="0.2">
      <c r="A58" s="82"/>
      <c r="B58" s="5">
        <v>56</v>
      </c>
      <c r="C58" s="6" t="s">
        <v>18</v>
      </c>
      <c r="D58" s="6" t="s">
        <v>45</v>
      </c>
      <c r="E58" s="6" t="s">
        <v>198</v>
      </c>
      <c r="F58" s="5">
        <v>2</v>
      </c>
      <c r="G58" s="28"/>
      <c r="H58" s="28">
        <f t="shared" si="3"/>
        <v>0</v>
      </c>
      <c r="I58" s="28">
        <f t="shared" si="4"/>
        <v>0</v>
      </c>
      <c r="J58" s="29">
        <f t="shared" si="5"/>
        <v>0</v>
      </c>
    </row>
    <row r="59" spans="1:10" ht="38" customHeight="1" x14ac:dyDescent="0.2">
      <c r="A59" s="82"/>
      <c r="B59" s="5">
        <v>57</v>
      </c>
      <c r="C59" s="6" t="s">
        <v>141</v>
      </c>
      <c r="D59" s="6" t="s">
        <v>142</v>
      </c>
      <c r="E59" s="17" t="s">
        <v>199</v>
      </c>
      <c r="F59" s="5">
        <v>2</v>
      </c>
      <c r="G59" s="28"/>
      <c r="H59" s="28">
        <f t="shared" si="3"/>
        <v>0</v>
      </c>
      <c r="I59" s="28">
        <f t="shared" si="4"/>
        <v>0</v>
      </c>
      <c r="J59" s="29">
        <f t="shared" si="5"/>
        <v>0</v>
      </c>
    </row>
    <row r="60" spans="1:10" ht="38" customHeight="1" x14ac:dyDescent="0.2">
      <c r="A60" s="83"/>
      <c r="B60" s="5">
        <v>58</v>
      </c>
      <c r="C60" s="6" t="s">
        <v>143</v>
      </c>
      <c r="D60" s="6" t="s">
        <v>144</v>
      </c>
      <c r="E60" s="6" t="s">
        <v>200</v>
      </c>
      <c r="F60" s="5">
        <v>2</v>
      </c>
      <c r="G60" s="28"/>
      <c r="H60" s="28">
        <f t="shared" si="3"/>
        <v>0</v>
      </c>
      <c r="I60" s="28">
        <f t="shared" si="4"/>
        <v>0</v>
      </c>
      <c r="J60" s="29">
        <f t="shared" si="5"/>
        <v>0</v>
      </c>
    </row>
    <row r="61" spans="1:10" ht="38" customHeight="1" x14ac:dyDescent="0.2">
      <c r="A61" s="11" t="s">
        <v>101</v>
      </c>
      <c r="B61" s="5">
        <v>59</v>
      </c>
      <c r="C61" s="6" t="s">
        <v>103</v>
      </c>
      <c r="D61" s="6" t="s">
        <v>102</v>
      </c>
      <c r="E61" s="6" t="s">
        <v>247</v>
      </c>
      <c r="F61" s="18">
        <v>1</v>
      </c>
      <c r="G61" s="28"/>
      <c r="H61" s="28">
        <f t="shared" si="3"/>
        <v>0</v>
      </c>
      <c r="I61" s="28">
        <f t="shared" si="4"/>
        <v>0</v>
      </c>
      <c r="J61" s="29">
        <f t="shared" si="5"/>
        <v>0</v>
      </c>
    </row>
    <row r="62" spans="1:10" ht="25.5" customHeight="1" x14ac:dyDescent="0.2">
      <c r="A62" s="30"/>
      <c r="B62" s="78" t="s">
        <v>269</v>
      </c>
      <c r="C62" s="78"/>
      <c r="D62" s="78"/>
      <c r="E62" s="78"/>
      <c r="F62" s="78"/>
      <c r="G62" s="78"/>
      <c r="H62" s="78"/>
      <c r="I62" s="78"/>
      <c r="J62" s="31">
        <f>SUM(J3:J61)</f>
        <v>0</v>
      </c>
    </row>
  </sheetData>
  <mergeCells count="11">
    <mergeCell ref="A50:A60"/>
    <mergeCell ref="A3:A17"/>
    <mergeCell ref="B1:F1"/>
    <mergeCell ref="A31:A36"/>
    <mergeCell ref="A18:A30"/>
    <mergeCell ref="A37:A48"/>
    <mergeCell ref="B62:I62"/>
    <mergeCell ref="G1:G2"/>
    <mergeCell ref="H1:H2"/>
    <mergeCell ref="I1:I2"/>
    <mergeCell ref="J1:J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1"/>
  <sheetViews>
    <sheetView zoomScale="82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59" sqref="A59:I59"/>
    </sheetView>
  </sheetViews>
  <sheetFormatPr baseColWidth="10" defaultColWidth="10.83203125" defaultRowHeight="13" x14ac:dyDescent="0.2"/>
  <cols>
    <col min="1" max="1" width="13.5" style="1" bestFit="1" customWidth="1"/>
    <col min="2" max="2" width="8.5" style="1" customWidth="1"/>
    <col min="3" max="3" width="30.6640625" style="1" customWidth="1"/>
    <col min="4" max="4" width="34.5" style="1" customWidth="1"/>
    <col min="5" max="5" width="19.33203125" style="1" customWidth="1"/>
    <col min="6" max="6" width="17.83203125" style="1" customWidth="1"/>
    <col min="7" max="7" width="22.33203125" style="1" customWidth="1"/>
    <col min="8" max="8" width="14.33203125" style="1" customWidth="1"/>
    <col min="9" max="9" width="13.83203125" style="1" customWidth="1"/>
    <col min="10" max="10" width="15.1640625" style="1" customWidth="1"/>
    <col min="11" max="16384" width="10.83203125" style="1"/>
  </cols>
  <sheetData>
    <row r="1" spans="1:10" ht="20.5" customHeight="1" x14ac:dyDescent="0.2">
      <c r="B1" s="87" t="s">
        <v>93</v>
      </c>
      <c r="C1" s="88"/>
      <c r="D1" s="88"/>
      <c r="E1" s="88"/>
      <c r="F1" s="88"/>
      <c r="G1" s="79" t="s">
        <v>264</v>
      </c>
      <c r="H1" s="79" t="s">
        <v>265</v>
      </c>
      <c r="I1" s="79" t="s">
        <v>266</v>
      </c>
      <c r="J1" s="79" t="s">
        <v>267</v>
      </c>
    </row>
    <row r="2" spans="1:10" s="2" customFormat="1" ht="50" customHeight="1" x14ac:dyDescent="0.2">
      <c r="B2" s="3" t="s">
        <v>276</v>
      </c>
      <c r="C2" s="3" t="s">
        <v>0</v>
      </c>
      <c r="D2" s="3" t="s">
        <v>1</v>
      </c>
      <c r="E2" s="4" t="s">
        <v>113</v>
      </c>
      <c r="F2" s="4" t="s">
        <v>62</v>
      </c>
      <c r="G2" s="80"/>
      <c r="H2" s="80"/>
      <c r="I2" s="80"/>
      <c r="J2" s="80"/>
    </row>
    <row r="3" spans="1:10" ht="33" customHeight="1" x14ac:dyDescent="0.2">
      <c r="A3" s="100" t="s">
        <v>99</v>
      </c>
      <c r="B3" s="5">
        <v>1</v>
      </c>
      <c r="C3" s="6" t="s">
        <v>2</v>
      </c>
      <c r="D3" s="6" t="s">
        <v>71</v>
      </c>
      <c r="E3" s="6" t="s">
        <v>183</v>
      </c>
      <c r="F3" s="5">
        <v>2</v>
      </c>
      <c r="G3" s="28"/>
      <c r="H3" s="28">
        <f t="shared" ref="H3:H57" si="0">+G3*19%</f>
        <v>0</v>
      </c>
      <c r="I3" s="28">
        <f t="shared" ref="I3:I57" si="1">+G3+H3</f>
        <v>0</v>
      </c>
      <c r="J3" s="29">
        <f t="shared" ref="J3:J57" si="2">+I3*F3</f>
        <v>0</v>
      </c>
    </row>
    <row r="4" spans="1:10" ht="33" customHeight="1" x14ac:dyDescent="0.2">
      <c r="A4" s="100"/>
      <c r="B4" s="5">
        <v>2</v>
      </c>
      <c r="C4" s="6" t="s">
        <v>3</v>
      </c>
      <c r="D4" s="6" t="s">
        <v>84</v>
      </c>
      <c r="E4" s="6" t="s">
        <v>184</v>
      </c>
      <c r="F4" s="5">
        <v>2</v>
      </c>
      <c r="G4" s="28"/>
      <c r="H4" s="28">
        <f t="shared" si="0"/>
        <v>0</v>
      </c>
      <c r="I4" s="28">
        <f t="shared" si="1"/>
        <v>0</v>
      </c>
      <c r="J4" s="29">
        <f t="shared" si="2"/>
        <v>0</v>
      </c>
    </row>
    <row r="5" spans="1:10" ht="33" customHeight="1" x14ac:dyDescent="0.2">
      <c r="A5" s="100"/>
      <c r="B5" s="5">
        <v>3</v>
      </c>
      <c r="C5" s="6" t="s">
        <v>3</v>
      </c>
      <c r="D5" s="6" t="s">
        <v>74</v>
      </c>
      <c r="E5" s="6" t="s">
        <v>185</v>
      </c>
      <c r="F5" s="5">
        <v>2</v>
      </c>
      <c r="G5" s="28"/>
      <c r="H5" s="28">
        <f t="shared" si="0"/>
        <v>0</v>
      </c>
      <c r="I5" s="28">
        <f t="shared" si="1"/>
        <v>0</v>
      </c>
      <c r="J5" s="29">
        <f t="shared" si="2"/>
        <v>0</v>
      </c>
    </row>
    <row r="6" spans="1:10" ht="33" customHeight="1" x14ac:dyDescent="0.2">
      <c r="A6" s="100"/>
      <c r="B6" s="5">
        <v>4</v>
      </c>
      <c r="C6" s="6" t="s">
        <v>3</v>
      </c>
      <c r="D6" s="6" t="s">
        <v>63</v>
      </c>
      <c r="E6" s="6" t="s">
        <v>156</v>
      </c>
      <c r="F6" s="5">
        <v>2</v>
      </c>
      <c r="G6" s="28"/>
      <c r="H6" s="28">
        <f t="shared" si="0"/>
        <v>0</v>
      </c>
      <c r="I6" s="28">
        <f t="shared" si="1"/>
        <v>0</v>
      </c>
      <c r="J6" s="29">
        <f t="shared" si="2"/>
        <v>0</v>
      </c>
    </row>
    <row r="7" spans="1:10" ht="28.5" customHeight="1" x14ac:dyDescent="0.2">
      <c r="A7" s="100"/>
      <c r="B7" s="5">
        <v>5</v>
      </c>
      <c r="C7" s="6" t="s">
        <v>3</v>
      </c>
      <c r="D7" s="6" t="s">
        <v>64</v>
      </c>
      <c r="E7" s="6" t="s">
        <v>186</v>
      </c>
      <c r="F7" s="5">
        <v>2</v>
      </c>
      <c r="G7" s="28"/>
      <c r="H7" s="28">
        <f t="shared" si="0"/>
        <v>0</v>
      </c>
      <c r="I7" s="28">
        <f t="shared" si="1"/>
        <v>0</v>
      </c>
      <c r="J7" s="29">
        <f t="shared" si="2"/>
        <v>0</v>
      </c>
    </row>
    <row r="8" spans="1:10" ht="28.5" customHeight="1" x14ac:dyDescent="0.2">
      <c r="A8" s="100"/>
      <c r="B8" s="5">
        <v>6</v>
      </c>
      <c r="C8" s="6" t="s">
        <v>4</v>
      </c>
      <c r="D8" s="6" t="s">
        <v>65</v>
      </c>
      <c r="E8" s="6" t="s">
        <v>187</v>
      </c>
      <c r="F8" s="5">
        <v>2</v>
      </c>
      <c r="G8" s="28"/>
      <c r="H8" s="28">
        <f t="shared" si="0"/>
        <v>0</v>
      </c>
      <c r="I8" s="28">
        <f t="shared" si="1"/>
        <v>0</v>
      </c>
      <c r="J8" s="29">
        <f t="shared" si="2"/>
        <v>0</v>
      </c>
    </row>
    <row r="9" spans="1:10" ht="28.5" customHeight="1" x14ac:dyDescent="0.2">
      <c r="A9" s="100"/>
      <c r="B9" s="5">
        <v>7</v>
      </c>
      <c r="C9" s="6" t="s">
        <v>92</v>
      </c>
      <c r="D9" s="6" t="s">
        <v>75</v>
      </c>
      <c r="E9" s="6" t="s">
        <v>180</v>
      </c>
      <c r="F9" s="5">
        <v>2</v>
      </c>
      <c r="G9" s="28"/>
      <c r="H9" s="28">
        <f t="shared" si="0"/>
        <v>0</v>
      </c>
      <c r="I9" s="28">
        <f t="shared" si="1"/>
        <v>0</v>
      </c>
      <c r="J9" s="29">
        <f t="shared" si="2"/>
        <v>0</v>
      </c>
    </row>
    <row r="10" spans="1:10" ht="28.5" customHeight="1" x14ac:dyDescent="0.2">
      <c r="A10" s="100"/>
      <c r="B10" s="5">
        <v>8</v>
      </c>
      <c r="C10" s="6" t="s">
        <v>91</v>
      </c>
      <c r="D10" s="6" t="s">
        <v>70</v>
      </c>
      <c r="E10" s="6" t="s">
        <v>188</v>
      </c>
      <c r="F10" s="5">
        <v>2</v>
      </c>
      <c r="G10" s="28"/>
      <c r="H10" s="28">
        <f t="shared" si="0"/>
        <v>0</v>
      </c>
      <c r="I10" s="28">
        <f t="shared" si="1"/>
        <v>0</v>
      </c>
      <c r="J10" s="29">
        <f t="shared" si="2"/>
        <v>0</v>
      </c>
    </row>
    <row r="11" spans="1:10" ht="28.5" customHeight="1" x14ac:dyDescent="0.2">
      <c r="A11" s="100"/>
      <c r="B11" s="5">
        <v>9</v>
      </c>
      <c r="C11" s="22" t="s">
        <v>30</v>
      </c>
      <c r="D11" s="6" t="s">
        <v>72</v>
      </c>
      <c r="E11" s="6" t="s">
        <v>189</v>
      </c>
      <c r="F11" s="5">
        <v>2</v>
      </c>
      <c r="G11" s="28"/>
      <c r="H11" s="28">
        <f t="shared" si="0"/>
        <v>0</v>
      </c>
      <c r="I11" s="28">
        <f t="shared" si="1"/>
        <v>0</v>
      </c>
      <c r="J11" s="29">
        <f t="shared" si="2"/>
        <v>0</v>
      </c>
    </row>
    <row r="12" spans="1:10" ht="28.5" customHeight="1" x14ac:dyDescent="0.2">
      <c r="A12" s="100"/>
      <c r="B12" s="5">
        <v>10</v>
      </c>
      <c r="C12" s="6" t="s">
        <v>58</v>
      </c>
      <c r="D12" s="6" t="s">
        <v>73</v>
      </c>
      <c r="E12" s="6" t="s">
        <v>190</v>
      </c>
      <c r="F12" s="5">
        <v>2</v>
      </c>
      <c r="G12" s="28"/>
      <c r="H12" s="28">
        <f t="shared" si="0"/>
        <v>0</v>
      </c>
      <c r="I12" s="28">
        <f t="shared" si="1"/>
        <v>0</v>
      </c>
      <c r="J12" s="29">
        <f t="shared" si="2"/>
        <v>0</v>
      </c>
    </row>
    <row r="13" spans="1:10" ht="28.5" customHeight="1" x14ac:dyDescent="0.2">
      <c r="A13" s="100"/>
      <c r="B13" s="5">
        <v>11</v>
      </c>
      <c r="C13" s="22" t="s">
        <v>81</v>
      </c>
      <c r="D13" s="6" t="s">
        <v>78</v>
      </c>
      <c r="E13" s="6" t="s">
        <v>191</v>
      </c>
      <c r="F13" s="5">
        <v>2</v>
      </c>
      <c r="G13" s="28"/>
      <c r="H13" s="28">
        <f t="shared" si="0"/>
        <v>0</v>
      </c>
      <c r="I13" s="28">
        <f t="shared" si="1"/>
        <v>0</v>
      </c>
      <c r="J13" s="29">
        <f t="shared" si="2"/>
        <v>0</v>
      </c>
    </row>
    <row r="14" spans="1:10" ht="28.5" customHeight="1" x14ac:dyDescent="0.2">
      <c r="A14" s="100"/>
      <c r="B14" s="5">
        <v>12</v>
      </c>
      <c r="C14" s="22" t="s">
        <v>79</v>
      </c>
      <c r="D14" s="6" t="s">
        <v>69</v>
      </c>
      <c r="E14" s="6" t="s">
        <v>192</v>
      </c>
      <c r="F14" s="5">
        <v>2</v>
      </c>
      <c r="G14" s="28"/>
      <c r="H14" s="28">
        <f t="shared" si="0"/>
        <v>0</v>
      </c>
      <c r="I14" s="28">
        <f t="shared" si="1"/>
        <v>0</v>
      </c>
      <c r="J14" s="29">
        <f t="shared" si="2"/>
        <v>0</v>
      </c>
    </row>
    <row r="15" spans="1:10" ht="28.5" customHeight="1" x14ac:dyDescent="0.2">
      <c r="A15" s="100"/>
      <c r="B15" s="5">
        <v>13</v>
      </c>
      <c r="C15" s="22" t="s">
        <v>31</v>
      </c>
      <c r="D15" s="6" t="s">
        <v>76</v>
      </c>
      <c r="E15" s="6" t="s">
        <v>188</v>
      </c>
      <c r="F15" s="5">
        <v>2</v>
      </c>
      <c r="G15" s="28"/>
      <c r="H15" s="28">
        <f t="shared" si="0"/>
        <v>0</v>
      </c>
      <c r="I15" s="28">
        <f t="shared" si="1"/>
        <v>0</v>
      </c>
      <c r="J15" s="29">
        <f t="shared" si="2"/>
        <v>0</v>
      </c>
    </row>
    <row r="16" spans="1:10" ht="28.5" customHeight="1" x14ac:dyDescent="0.2">
      <c r="A16" s="100"/>
      <c r="B16" s="5">
        <v>14</v>
      </c>
      <c r="C16" s="22" t="s">
        <v>80</v>
      </c>
      <c r="D16" s="6" t="s">
        <v>77</v>
      </c>
      <c r="E16" s="6" t="s">
        <v>193</v>
      </c>
      <c r="F16" s="5">
        <v>2</v>
      </c>
      <c r="G16" s="28"/>
      <c r="H16" s="28">
        <f t="shared" si="0"/>
        <v>0</v>
      </c>
      <c r="I16" s="28">
        <f t="shared" si="1"/>
        <v>0</v>
      </c>
      <c r="J16" s="29">
        <f t="shared" si="2"/>
        <v>0</v>
      </c>
    </row>
    <row r="17" spans="1:10" ht="28.5" customHeight="1" x14ac:dyDescent="0.2">
      <c r="A17" s="100"/>
      <c r="B17" s="5">
        <v>15</v>
      </c>
      <c r="C17" s="6" t="s">
        <v>11</v>
      </c>
      <c r="D17" s="6" t="s">
        <v>37</v>
      </c>
      <c r="E17" s="1" t="s">
        <v>194</v>
      </c>
      <c r="F17" s="5">
        <v>2</v>
      </c>
      <c r="G17" s="28"/>
      <c r="H17" s="28">
        <f t="shared" si="0"/>
        <v>0</v>
      </c>
      <c r="I17" s="28">
        <f t="shared" si="1"/>
        <v>0</v>
      </c>
      <c r="J17" s="29">
        <f t="shared" si="2"/>
        <v>0</v>
      </c>
    </row>
    <row r="18" spans="1:10" ht="28.5" customHeight="1" x14ac:dyDescent="0.2">
      <c r="A18" s="91" t="s">
        <v>82</v>
      </c>
      <c r="B18" s="5">
        <v>16</v>
      </c>
      <c r="C18" s="6" t="s">
        <v>32</v>
      </c>
      <c r="D18" s="6" t="s">
        <v>57</v>
      </c>
      <c r="E18" s="6" t="s">
        <v>170</v>
      </c>
      <c r="F18" s="5">
        <v>2</v>
      </c>
      <c r="G18" s="28"/>
      <c r="H18" s="28">
        <f t="shared" si="0"/>
        <v>0</v>
      </c>
      <c r="I18" s="28">
        <f t="shared" si="1"/>
        <v>0</v>
      </c>
      <c r="J18" s="29">
        <f t="shared" si="2"/>
        <v>0</v>
      </c>
    </row>
    <row r="19" spans="1:10" ht="28.5" customHeight="1" x14ac:dyDescent="0.2">
      <c r="A19" s="91"/>
      <c r="B19" s="5">
        <v>17</v>
      </c>
      <c r="C19" s="6" t="s">
        <v>6</v>
      </c>
      <c r="D19" s="6" t="s">
        <v>86</v>
      </c>
      <c r="E19" s="6" t="s">
        <v>171</v>
      </c>
      <c r="F19" s="5">
        <v>2</v>
      </c>
      <c r="G19" s="28"/>
      <c r="H19" s="28">
        <f t="shared" si="0"/>
        <v>0</v>
      </c>
      <c r="I19" s="28">
        <f t="shared" si="1"/>
        <v>0</v>
      </c>
      <c r="J19" s="29">
        <f t="shared" si="2"/>
        <v>0</v>
      </c>
    </row>
    <row r="20" spans="1:10" ht="42" x14ac:dyDescent="0.2">
      <c r="A20" s="91"/>
      <c r="B20" s="5">
        <v>18</v>
      </c>
      <c r="C20" s="6" t="s">
        <v>7</v>
      </c>
      <c r="D20" s="6" t="s">
        <v>107</v>
      </c>
      <c r="E20" s="6" t="s">
        <v>182</v>
      </c>
      <c r="F20" s="5">
        <v>2</v>
      </c>
      <c r="G20" s="28"/>
      <c r="H20" s="28">
        <f t="shared" si="0"/>
        <v>0</v>
      </c>
      <c r="I20" s="28">
        <f t="shared" si="1"/>
        <v>0</v>
      </c>
      <c r="J20" s="29">
        <f t="shared" si="2"/>
        <v>0</v>
      </c>
    </row>
    <row r="21" spans="1:10" ht="28" x14ac:dyDescent="0.2">
      <c r="A21" s="91"/>
      <c r="B21" s="5">
        <v>19</v>
      </c>
      <c r="C21" s="6" t="s">
        <v>7</v>
      </c>
      <c r="D21" s="6" t="s">
        <v>108</v>
      </c>
      <c r="E21" s="6" t="s">
        <v>173</v>
      </c>
      <c r="F21" s="5">
        <v>2</v>
      </c>
      <c r="G21" s="28"/>
      <c r="H21" s="28">
        <f t="shared" si="0"/>
        <v>0</v>
      </c>
      <c r="I21" s="28">
        <f t="shared" si="1"/>
        <v>0</v>
      </c>
      <c r="J21" s="29">
        <f t="shared" si="2"/>
        <v>0</v>
      </c>
    </row>
    <row r="22" spans="1:10" ht="28" x14ac:dyDescent="0.2">
      <c r="A22" s="91"/>
      <c r="B22" s="5">
        <v>20</v>
      </c>
      <c r="C22" s="6" t="s">
        <v>7</v>
      </c>
      <c r="D22" s="6" t="s">
        <v>110</v>
      </c>
      <c r="E22" s="6" t="s">
        <v>174</v>
      </c>
      <c r="F22" s="5">
        <v>2</v>
      </c>
      <c r="G22" s="28"/>
      <c r="H22" s="28">
        <f t="shared" si="0"/>
        <v>0</v>
      </c>
      <c r="I22" s="28">
        <f t="shared" si="1"/>
        <v>0</v>
      </c>
      <c r="J22" s="29">
        <f t="shared" si="2"/>
        <v>0</v>
      </c>
    </row>
    <row r="23" spans="1:10" ht="28" x14ac:dyDescent="0.2">
      <c r="A23" s="91"/>
      <c r="B23" s="5">
        <v>21</v>
      </c>
      <c r="C23" s="6" t="s">
        <v>7</v>
      </c>
      <c r="D23" s="6" t="s">
        <v>109</v>
      </c>
      <c r="E23" s="6" t="s">
        <v>175</v>
      </c>
      <c r="F23" s="5">
        <v>2</v>
      </c>
      <c r="G23" s="28"/>
      <c r="H23" s="28">
        <f t="shared" si="0"/>
        <v>0</v>
      </c>
      <c r="I23" s="28">
        <f t="shared" si="1"/>
        <v>0</v>
      </c>
      <c r="J23" s="29">
        <f t="shared" si="2"/>
        <v>0</v>
      </c>
    </row>
    <row r="24" spans="1:10" ht="28" x14ac:dyDescent="0.2">
      <c r="A24" s="91"/>
      <c r="B24" s="5">
        <v>22</v>
      </c>
      <c r="C24" s="6" t="s">
        <v>7</v>
      </c>
      <c r="D24" s="6" t="s">
        <v>106</v>
      </c>
      <c r="E24" s="6" t="s">
        <v>176</v>
      </c>
      <c r="F24" s="5">
        <v>2</v>
      </c>
      <c r="G24" s="28"/>
      <c r="H24" s="28">
        <f t="shared" si="0"/>
        <v>0</v>
      </c>
      <c r="I24" s="28">
        <f t="shared" si="1"/>
        <v>0</v>
      </c>
      <c r="J24" s="29">
        <f t="shared" si="2"/>
        <v>0</v>
      </c>
    </row>
    <row r="25" spans="1:10" ht="28" x14ac:dyDescent="0.2">
      <c r="A25" s="91"/>
      <c r="B25" s="5">
        <v>23</v>
      </c>
      <c r="C25" s="6" t="s">
        <v>7</v>
      </c>
      <c r="D25" s="6" t="s">
        <v>111</v>
      </c>
      <c r="E25" s="6" t="s">
        <v>177</v>
      </c>
      <c r="F25" s="5">
        <v>2</v>
      </c>
      <c r="G25" s="28"/>
      <c r="H25" s="28">
        <f t="shared" si="0"/>
        <v>0</v>
      </c>
      <c r="I25" s="28">
        <f t="shared" si="1"/>
        <v>0</v>
      </c>
      <c r="J25" s="29">
        <f t="shared" si="2"/>
        <v>0</v>
      </c>
    </row>
    <row r="26" spans="1:10" ht="28.5" customHeight="1" x14ac:dyDescent="0.2">
      <c r="A26" s="91"/>
      <c r="B26" s="5">
        <v>24</v>
      </c>
      <c r="C26" s="6" t="s">
        <v>8</v>
      </c>
      <c r="D26" s="6" t="s">
        <v>34</v>
      </c>
      <c r="E26" s="6" t="s">
        <v>178</v>
      </c>
      <c r="F26" s="5">
        <v>2</v>
      </c>
      <c r="G26" s="28"/>
      <c r="H26" s="28">
        <f t="shared" si="0"/>
        <v>0</v>
      </c>
      <c r="I26" s="28">
        <f t="shared" si="1"/>
        <v>0</v>
      </c>
      <c r="J26" s="29">
        <f t="shared" si="2"/>
        <v>0</v>
      </c>
    </row>
    <row r="27" spans="1:10" ht="28.5" customHeight="1" x14ac:dyDescent="0.2">
      <c r="A27" s="91"/>
      <c r="B27" s="5">
        <v>25</v>
      </c>
      <c r="C27" s="6" t="s">
        <v>85</v>
      </c>
      <c r="D27" s="6" t="s">
        <v>54</v>
      </c>
      <c r="E27" s="6" t="s">
        <v>179</v>
      </c>
      <c r="F27" s="5">
        <v>2</v>
      </c>
      <c r="G27" s="28"/>
      <c r="H27" s="28">
        <f t="shared" si="0"/>
        <v>0</v>
      </c>
      <c r="I27" s="28">
        <f t="shared" si="1"/>
        <v>0</v>
      </c>
      <c r="J27" s="29">
        <f t="shared" si="2"/>
        <v>0</v>
      </c>
    </row>
    <row r="28" spans="1:10" ht="28.5" customHeight="1" x14ac:dyDescent="0.2">
      <c r="A28" s="91"/>
      <c r="B28" s="5">
        <v>26</v>
      </c>
      <c r="C28" s="6" t="s">
        <v>9</v>
      </c>
      <c r="D28" s="6" t="s">
        <v>35</v>
      </c>
      <c r="E28" s="6" t="s">
        <v>181</v>
      </c>
      <c r="F28" s="5">
        <v>2</v>
      </c>
      <c r="G28" s="28"/>
      <c r="H28" s="28">
        <f t="shared" si="0"/>
        <v>0</v>
      </c>
      <c r="I28" s="28">
        <f t="shared" si="1"/>
        <v>0</v>
      </c>
      <c r="J28" s="29">
        <f t="shared" si="2"/>
        <v>0</v>
      </c>
    </row>
    <row r="29" spans="1:10" ht="29.5" customHeight="1" x14ac:dyDescent="0.2">
      <c r="A29" s="98" t="s">
        <v>67</v>
      </c>
      <c r="B29" s="5">
        <v>27</v>
      </c>
      <c r="C29" s="6" t="s">
        <v>4</v>
      </c>
      <c r="D29" s="6" t="s">
        <v>119</v>
      </c>
      <c r="E29" s="6" t="s">
        <v>259</v>
      </c>
      <c r="F29" s="5">
        <v>2</v>
      </c>
      <c r="G29" s="28"/>
      <c r="H29" s="28">
        <f t="shared" si="0"/>
        <v>0</v>
      </c>
      <c r="I29" s="28">
        <f t="shared" si="1"/>
        <v>0</v>
      </c>
      <c r="J29" s="29">
        <f t="shared" si="2"/>
        <v>0</v>
      </c>
    </row>
    <row r="30" spans="1:10" ht="25" customHeight="1" x14ac:dyDescent="0.2">
      <c r="A30" s="99"/>
      <c r="B30" s="5">
        <v>28</v>
      </c>
      <c r="C30" s="6" t="s">
        <v>4</v>
      </c>
      <c r="D30" s="6" t="s">
        <v>120</v>
      </c>
      <c r="E30" s="6" t="s">
        <v>260</v>
      </c>
      <c r="F30" s="5">
        <v>2</v>
      </c>
      <c r="G30" s="28"/>
      <c r="H30" s="28">
        <f t="shared" si="0"/>
        <v>0</v>
      </c>
      <c r="I30" s="28">
        <f t="shared" si="1"/>
        <v>0</v>
      </c>
      <c r="J30" s="29">
        <f t="shared" si="2"/>
        <v>0</v>
      </c>
    </row>
    <row r="31" spans="1:10" ht="28" customHeight="1" x14ac:dyDescent="0.2">
      <c r="A31" s="99"/>
      <c r="B31" s="5">
        <v>29</v>
      </c>
      <c r="C31" s="6" t="s">
        <v>122</v>
      </c>
      <c r="D31" s="6" t="s">
        <v>121</v>
      </c>
      <c r="E31" s="6" t="s">
        <v>263</v>
      </c>
      <c r="F31" s="5">
        <v>2</v>
      </c>
      <c r="G31" s="28"/>
      <c r="H31" s="28">
        <f t="shared" si="0"/>
        <v>0</v>
      </c>
      <c r="I31" s="28">
        <f t="shared" si="1"/>
        <v>0</v>
      </c>
      <c r="J31" s="29">
        <f t="shared" si="2"/>
        <v>0</v>
      </c>
    </row>
    <row r="32" spans="1:10" ht="30.5" customHeight="1" x14ac:dyDescent="0.2">
      <c r="A32" s="99"/>
      <c r="B32" s="5">
        <v>30</v>
      </c>
      <c r="C32" s="6" t="s">
        <v>5</v>
      </c>
      <c r="D32" s="6" t="s">
        <v>33</v>
      </c>
      <c r="E32" s="6" t="s">
        <v>261</v>
      </c>
      <c r="F32" s="5">
        <v>2</v>
      </c>
      <c r="G32" s="28"/>
      <c r="H32" s="28">
        <f t="shared" si="0"/>
        <v>0</v>
      </c>
      <c r="I32" s="28">
        <f t="shared" si="1"/>
        <v>0</v>
      </c>
      <c r="J32" s="29">
        <f t="shared" si="2"/>
        <v>0</v>
      </c>
    </row>
    <row r="33" spans="1:10" ht="29.5" customHeight="1" x14ac:dyDescent="0.2">
      <c r="A33" s="99"/>
      <c r="B33" s="5">
        <v>31</v>
      </c>
      <c r="C33" s="6" t="s">
        <v>118</v>
      </c>
      <c r="D33" s="6" t="s">
        <v>117</v>
      </c>
      <c r="E33" s="6" t="s">
        <v>235</v>
      </c>
      <c r="F33" s="5">
        <v>2</v>
      </c>
      <c r="G33" s="28"/>
      <c r="H33" s="28">
        <f t="shared" si="0"/>
        <v>0</v>
      </c>
      <c r="I33" s="28">
        <f t="shared" si="1"/>
        <v>0</v>
      </c>
      <c r="J33" s="29">
        <f t="shared" si="2"/>
        <v>0</v>
      </c>
    </row>
    <row r="34" spans="1:10" ht="38" customHeight="1" x14ac:dyDescent="0.2">
      <c r="A34" s="92" t="s">
        <v>133</v>
      </c>
      <c r="B34" s="5">
        <v>32</v>
      </c>
      <c r="C34" s="6" t="s">
        <v>10</v>
      </c>
      <c r="D34" s="6" t="s">
        <v>36</v>
      </c>
      <c r="E34" s="21" t="s">
        <v>160</v>
      </c>
      <c r="F34" s="5">
        <v>2</v>
      </c>
      <c r="G34" s="28"/>
      <c r="H34" s="28">
        <f t="shared" si="0"/>
        <v>0</v>
      </c>
      <c r="I34" s="28">
        <f t="shared" si="1"/>
        <v>0</v>
      </c>
      <c r="J34" s="29">
        <f t="shared" si="2"/>
        <v>0</v>
      </c>
    </row>
    <row r="35" spans="1:10" ht="38" customHeight="1" x14ac:dyDescent="0.2">
      <c r="A35" s="93"/>
      <c r="B35" s="5">
        <v>33</v>
      </c>
      <c r="C35" s="6" t="s">
        <v>20</v>
      </c>
      <c r="D35" s="6" t="s">
        <v>48</v>
      </c>
      <c r="E35" s="6" t="s">
        <v>161</v>
      </c>
      <c r="F35" s="5">
        <v>2</v>
      </c>
      <c r="G35" s="28"/>
      <c r="H35" s="28">
        <f t="shared" si="0"/>
        <v>0</v>
      </c>
      <c r="I35" s="28">
        <f t="shared" si="1"/>
        <v>0</v>
      </c>
      <c r="J35" s="29">
        <f t="shared" si="2"/>
        <v>0</v>
      </c>
    </row>
    <row r="36" spans="1:10" ht="38" customHeight="1" x14ac:dyDescent="0.2">
      <c r="A36" s="93"/>
      <c r="B36" s="5">
        <v>34</v>
      </c>
      <c r="C36" s="6" t="s">
        <v>21</v>
      </c>
      <c r="D36" s="6" t="s">
        <v>87</v>
      </c>
      <c r="E36" s="6" t="s">
        <v>162</v>
      </c>
      <c r="F36" s="5">
        <v>2</v>
      </c>
      <c r="G36" s="28"/>
      <c r="H36" s="28">
        <f t="shared" si="0"/>
        <v>0</v>
      </c>
      <c r="I36" s="28">
        <f t="shared" si="1"/>
        <v>0</v>
      </c>
      <c r="J36" s="29">
        <f t="shared" si="2"/>
        <v>0</v>
      </c>
    </row>
    <row r="37" spans="1:10" ht="38" customHeight="1" x14ac:dyDescent="0.2">
      <c r="A37" s="93"/>
      <c r="B37" s="5">
        <v>35</v>
      </c>
      <c r="C37" s="6" t="s">
        <v>22</v>
      </c>
      <c r="D37" s="6" t="s">
        <v>49</v>
      </c>
      <c r="E37" s="6" t="s">
        <v>163</v>
      </c>
      <c r="F37" s="5">
        <v>2</v>
      </c>
      <c r="G37" s="28"/>
      <c r="H37" s="28">
        <f t="shared" si="0"/>
        <v>0</v>
      </c>
      <c r="I37" s="28">
        <f t="shared" si="1"/>
        <v>0</v>
      </c>
      <c r="J37" s="29">
        <f t="shared" si="2"/>
        <v>0</v>
      </c>
    </row>
    <row r="38" spans="1:10" ht="38" customHeight="1" x14ac:dyDescent="0.2">
      <c r="A38" s="93"/>
      <c r="B38" s="5">
        <v>36</v>
      </c>
      <c r="C38" s="6" t="s">
        <v>23</v>
      </c>
      <c r="D38" s="6" t="s">
        <v>50</v>
      </c>
      <c r="E38" s="6" t="s">
        <v>164</v>
      </c>
      <c r="F38" s="5">
        <v>2</v>
      </c>
      <c r="G38" s="28"/>
      <c r="H38" s="28">
        <f t="shared" si="0"/>
        <v>0</v>
      </c>
      <c r="I38" s="28">
        <f t="shared" si="1"/>
        <v>0</v>
      </c>
      <c r="J38" s="29">
        <f t="shared" si="2"/>
        <v>0</v>
      </c>
    </row>
    <row r="39" spans="1:10" ht="38" customHeight="1" x14ac:dyDescent="0.2">
      <c r="A39" s="93"/>
      <c r="B39" s="5">
        <v>37</v>
      </c>
      <c r="C39" s="6" t="s">
        <v>24</v>
      </c>
      <c r="D39" s="6" t="s">
        <v>51</v>
      </c>
      <c r="E39" s="6" t="s">
        <v>161</v>
      </c>
      <c r="F39" s="5">
        <v>2</v>
      </c>
      <c r="G39" s="28"/>
      <c r="H39" s="28">
        <f t="shared" si="0"/>
        <v>0</v>
      </c>
      <c r="I39" s="28">
        <f t="shared" si="1"/>
        <v>0</v>
      </c>
      <c r="J39" s="29">
        <f t="shared" si="2"/>
        <v>0</v>
      </c>
    </row>
    <row r="40" spans="1:10" ht="38" customHeight="1" x14ac:dyDescent="0.2">
      <c r="A40" s="93"/>
      <c r="B40" s="5">
        <v>38</v>
      </c>
      <c r="C40" s="6" t="s">
        <v>25</v>
      </c>
      <c r="D40" s="6" t="s">
        <v>52</v>
      </c>
      <c r="E40" s="6" t="s">
        <v>165</v>
      </c>
      <c r="F40" s="5">
        <v>2</v>
      </c>
      <c r="G40" s="28"/>
      <c r="H40" s="28">
        <f t="shared" si="0"/>
        <v>0</v>
      </c>
      <c r="I40" s="28">
        <f t="shared" si="1"/>
        <v>0</v>
      </c>
      <c r="J40" s="29">
        <f t="shared" si="2"/>
        <v>0</v>
      </c>
    </row>
    <row r="41" spans="1:10" ht="38" customHeight="1" x14ac:dyDescent="0.2">
      <c r="A41" s="93"/>
      <c r="B41" s="5">
        <v>39</v>
      </c>
      <c r="C41" s="6" t="s">
        <v>26</v>
      </c>
      <c r="D41" s="6" t="s">
        <v>53</v>
      </c>
      <c r="E41" s="6" t="s">
        <v>161</v>
      </c>
      <c r="F41" s="5">
        <v>2</v>
      </c>
      <c r="G41" s="28"/>
      <c r="H41" s="28">
        <f t="shared" si="0"/>
        <v>0</v>
      </c>
      <c r="I41" s="28">
        <f t="shared" si="1"/>
        <v>0</v>
      </c>
      <c r="J41" s="29">
        <f t="shared" si="2"/>
        <v>0</v>
      </c>
    </row>
    <row r="42" spans="1:10" ht="38" customHeight="1" x14ac:dyDescent="0.2">
      <c r="A42" s="93"/>
      <c r="B42" s="5">
        <v>40</v>
      </c>
      <c r="C42" s="6" t="s">
        <v>28</v>
      </c>
      <c r="D42" s="6" t="s">
        <v>60</v>
      </c>
      <c r="E42" s="6" t="s">
        <v>166</v>
      </c>
      <c r="F42" s="5">
        <v>2</v>
      </c>
      <c r="G42" s="28"/>
      <c r="H42" s="28">
        <f t="shared" si="0"/>
        <v>0</v>
      </c>
      <c r="I42" s="28">
        <f t="shared" si="1"/>
        <v>0</v>
      </c>
      <c r="J42" s="29">
        <f t="shared" si="2"/>
        <v>0</v>
      </c>
    </row>
    <row r="43" spans="1:10" ht="38" customHeight="1" x14ac:dyDescent="0.2">
      <c r="A43" s="93"/>
      <c r="B43" s="5">
        <v>41</v>
      </c>
      <c r="C43" s="6" t="s">
        <v>29</v>
      </c>
      <c r="D43" s="6" t="s">
        <v>56</v>
      </c>
      <c r="E43" s="6" t="s">
        <v>167</v>
      </c>
      <c r="F43" s="5">
        <v>2</v>
      </c>
      <c r="G43" s="28"/>
      <c r="H43" s="28">
        <f t="shared" si="0"/>
        <v>0</v>
      </c>
      <c r="I43" s="28">
        <f t="shared" si="1"/>
        <v>0</v>
      </c>
      <c r="J43" s="29">
        <f t="shared" si="2"/>
        <v>0</v>
      </c>
    </row>
    <row r="44" spans="1:10" ht="38" customHeight="1" x14ac:dyDescent="0.2">
      <c r="A44" s="93"/>
      <c r="B44" s="5">
        <v>42</v>
      </c>
      <c r="C44" s="6" t="s">
        <v>19</v>
      </c>
      <c r="D44" s="6" t="s">
        <v>46</v>
      </c>
      <c r="E44" s="6" t="s">
        <v>168</v>
      </c>
      <c r="F44" s="5">
        <v>2</v>
      </c>
      <c r="G44" s="28"/>
      <c r="H44" s="28">
        <f t="shared" si="0"/>
        <v>0</v>
      </c>
      <c r="I44" s="28">
        <f t="shared" si="1"/>
        <v>0</v>
      </c>
      <c r="J44" s="29">
        <f t="shared" si="2"/>
        <v>0</v>
      </c>
    </row>
    <row r="45" spans="1:10" ht="38" customHeight="1" x14ac:dyDescent="0.2">
      <c r="A45" s="94"/>
      <c r="B45" s="5">
        <v>43</v>
      </c>
      <c r="C45" s="12" t="s">
        <v>27</v>
      </c>
      <c r="D45" s="12" t="s">
        <v>132</v>
      </c>
      <c r="E45" s="6" t="s">
        <v>169</v>
      </c>
      <c r="F45" s="5">
        <v>2</v>
      </c>
      <c r="G45" s="28"/>
      <c r="H45" s="28">
        <f t="shared" si="0"/>
        <v>0</v>
      </c>
      <c r="I45" s="28">
        <f t="shared" si="1"/>
        <v>0</v>
      </c>
      <c r="J45" s="29">
        <f t="shared" si="2"/>
        <v>0</v>
      </c>
    </row>
    <row r="46" spans="1:10" ht="38" customHeight="1" x14ac:dyDescent="0.2">
      <c r="A46" s="9" t="s">
        <v>68</v>
      </c>
      <c r="B46" s="5">
        <v>44</v>
      </c>
      <c r="C46" s="6" t="s">
        <v>12</v>
      </c>
      <c r="D46" s="6" t="s">
        <v>145</v>
      </c>
      <c r="E46" s="6" t="s">
        <v>236</v>
      </c>
      <c r="F46" s="5">
        <v>2</v>
      </c>
      <c r="G46" s="28"/>
      <c r="H46" s="28">
        <f t="shared" si="0"/>
        <v>0</v>
      </c>
      <c r="I46" s="28">
        <f t="shared" si="1"/>
        <v>0</v>
      </c>
      <c r="J46" s="29">
        <f t="shared" si="2"/>
        <v>0</v>
      </c>
    </row>
    <row r="47" spans="1:10" ht="38" customHeight="1" x14ac:dyDescent="0.2">
      <c r="A47" s="81" t="s">
        <v>83</v>
      </c>
      <c r="B47" s="5">
        <v>45</v>
      </c>
      <c r="C47" s="6" t="s">
        <v>88</v>
      </c>
      <c r="D47" s="6" t="s">
        <v>55</v>
      </c>
      <c r="E47" s="17" t="s">
        <v>237</v>
      </c>
      <c r="F47" s="5">
        <v>2</v>
      </c>
      <c r="G47" s="28"/>
      <c r="H47" s="28">
        <f t="shared" si="0"/>
        <v>0</v>
      </c>
      <c r="I47" s="28">
        <f t="shared" si="1"/>
        <v>0</v>
      </c>
      <c r="J47" s="29">
        <f t="shared" si="2"/>
        <v>0</v>
      </c>
    </row>
    <row r="48" spans="1:10" ht="38" customHeight="1" x14ac:dyDescent="0.2">
      <c r="A48" s="82"/>
      <c r="B48" s="5">
        <v>46</v>
      </c>
      <c r="C48" s="6" t="s">
        <v>90</v>
      </c>
      <c r="D48" s="6" t="s">
        <v>89</v>
      </c>
      <c r="E48" s="6" t="s">
        <v>246</v>
      </c>
      <c r="F48" s="5">
        <v>2</v>
      </c>
      <c r="G48" s="28"/>
      <c r="H48" s="28">
        <f t="shared" si="0"/>
        <v>0</v>
      </c>
      <c r="I48" s="28">
        <f t="shared" si="1"/>
        <v>0</v>
      </c>
      <c r="J48" s="29">
        <f t="shared" si="2"/>
        <v>0</v>
      </c>
    </row>
    <row r="49" spans="1:10" ht="38" customHeight="1" x14ac:dyDescent="0.2">
      <c r="A49" s="82"/>
      <c r="B49" s="5">
        <v>47</v>
      </c>
      <c r="C49" s="6" t="s">
        <v>13</v>
      </c>
      <c r="D49" s="6" t="s">
        <v>39</v>
      </c>
      <c r="E49" s="6" t="s">
        <v>238</v>
      </c>
      <c r="F49" s="5">
        <v>2</v>
      </c>
      <c r="G49" s="28"/>
      <c r="H49" s="28">
        <f t="shared" si="0"/>
        <v>0</v>
      </c>
      <c r="I49" s="28">
        <f t="shared" si="1"/>
        <v>0</v>
      </c>
      <c r="J49" s="29">
        <f t="shared" si="2"/>
        <v>0</v>
      </c>
    </row>
    <row r="50" spans="1:10" ht="38" customHeight="1" x14ac:dyDescent="0.2">
      <c r="A50" s="82"/>
      <c r="B50" s="5">
        <v>48</v>
      </c>
      <c r="C50" s="6" t="s">
        <v>14</v>
      </c>
      <c r="D50" s="6" t="s">
        <v>40</v>
      </c>
      <c r="E50" s="6" t="s">
        <v>239</v>
      </c>
      <c r="F50" s="5">
        <v>2</v>
      </c>
      <c r="G50" s="28"/>
      <c r="H50" s="28">
        <f t="shared" si="0"/>
        <v>0</v>
      </c>
      <c r="I50" s="28">
        <f t="shared" si="1"/>
        <v>0</v>
      </c>
      <c r="J50" s="29">
        <f t="shared" si="2"/>
        <v>0</v>
      </c>
    </row>
    <row r="51" spans="1:10" ht="38" customHeight="1" x14ac:dyDescent="0.2">
      <c r="A51" s="82"/>
      <c r="B51" s="5">
        <v>49</v>
      </c>
      <c r="C51" s="6" t="s">
        <v>15</v>
      </c>
      <c r="D51" s="6" t="s">
        <v>41</v>
      </c>
      <c r="E51" s="6" t="s">
        <v>240</v>
      </c>
      <c r="F51" s="5">
        <v>2</v>
      </c>
      <c r="G51" s="28"/>
      <c r="H51" s="28">
        <f t="shared" si="0"/>
        <v>0</v>
      </c>
      <c r="I51" s="28">
        <f t="shared" si="1"/>
        <v>0</v>
      </c>
      <c r="J51" s="29">
        <f t="shared" si="2"/>
        <v>0</v>
      </c>
    </row>
    <row r="52" spans="1:10" ht="38" customHeight="1" x14ac:dyDescent="0.2">
      <c r="A52" s="82"/>
      <c r="B52" s="5">
        <v>50</v>
      </c>
      <c r="C52" s="6" t="s">
        <v>16</v>
      </c>
      <c r="D52" s="6" t="s">
        <v>42</v>
      </c>
      <c r="E52" s="6" t="s">
        <v>241</v>
      </c>
      <c r="F52" s="5">
        <v>2</v>
      </c>
      <c r="G52" s="28"/>
      <c r="H52" s="28">
        <f t="shared" si="0"/>
        <v>0</v>
      </c>
      <c r="I52" s="28">
        <f t="shared" si="1"/>
        <v>0</v>
      </c>
      <c r="J52" s="29">
        <f t="shared" si="2"/>
        <v>0</v>
      </c>
    </row>
    <row r="53" spans="1:10" ht="38" customHeight="1" x14ac:dyDescent="0.2">
      <c r="A53" s="82"/>
      <c r="B53" s="5">
        <v>51</v>
      </c>
      <c r="C53" s="6" t="s">
        <v>12</v>
      </c>
      <c r="D53" s="6" t="s">
        <v>43</v>
      </c>
      <c r="E53" s="6" t="s">
        <v>242</v>
      </c>
      <c r="F53" s="5">
        <v>2</v>
      </c>
      <c r="G53" s="28"/>
      <c r="H53" s="28">
        <f t="shared" si="0"/>
        <v>0</v>
      </c>
      <c r="I53" s="28">
        <f t="shared" si="1"/>
        <v>0</v>
      </c>
      <c r="J53" s="29">
        <f t="shared" si="2"/>
        <v>0</v>
      </c>
    </row>
    <row r="54" spans="1:10" ht="38" customHeight="1" x14ac:dyDescent="0.2">
      <c r="A54" s="82"/>
      <c r="B54" s="5">
        <v>52</v>
      </c>
      <c r="C54" s="6" t="s">
        <v>17</v>
      </c>
      <c r="D54" s="6" t="s">
        <v>44</v>
      </c>
      <c r="E54" s="6" t="s">
        <v>243</v>
      </c>
      <c r="F54" s="5">
        <v>2</v>
      </c>
      <c r="G54" s="28"/>
      <c r="H54" s="28">
        <f t="shared" si="0"/>
        <v>0</v>
      </c>
      <c r="I54" s="28">
        <f t="shared" si="1"/>
        <v>0</v>
      </c>
      <c r="J54" s="29">
        <f t="shared" si="2"/>
        <v>0</v>
      </c>
    </row>
    <row r="55" spans="1:10" ht="38" customHeight="1" x14ac:dyDescent="0.2">
      <c r="A55" s="82"/>
      <c r="B55" s="5">
        <v>53</v>
      </c>
      <c r="C55" s="6" t="s">
        <v>18</v>
      </c>
      <c r="D55" s="6" t="s">
        <v>45</v>
      </c>
      <c r="E55" s="6" t="s">
        <v>244</v>
      </c>
      <c r="F55" s="5">
        <v>2</v>
      </c>
      <c r="G55" s="28"/>
      <c r="H55" s="28">
        <f t="shared" si="0"/>
        <v>0</v>
      </c>
      <c r="I55" s="28">
        <f t="shared" si="1"/>
        <v>0</v>
      </c>
      <c r="J55" s="29">
        <f t="shared" si="2"/>
        <v>0</v>
      </c>
    </row>
    <row r="56" spans="1:10" ht="28" x14ac:dyDescent="0.2">
      <c r="A56" s="82"/>
      <c r="B56" s="5">
        <v>54</v>
      </c>
      <c r="C56" s="6" t="s">
        <v>141</v>
      </c>
      <c r="D56" s="6" t="s">
        <v>142</v>
      </c>
      <c r="E56" s="17" t="s">
        <v>245</v>
      </c>
      <c r="F56" s="5">
        <v>2</v>
      </c>
      <c r="G56" s="28"/>
      <c r="H56" s="28">
        <f t="shared" si="0"/>
        <v>0</v>
      </c>
      <c r="I56" s="28">
        <f t="shared" si="1"/>
        <v>0</v>
      </c>
      <c r="J56" s="29">
        <f t="shared" si="2"/>
        <v>0</v>
      </c>
    </row>
    <row r="57" spans="1:10" ht="15" x14ac:dyDescent="0.2">
      <c r="A57" s="83"/>
      <c r="B57" s="5">
        <v>55</v>
      </c>
      <c r="C57" s="6" t="s">
        <v>143</v>
      </c>
      <c r="D57" s="6" t="s">
        <v>144</v>
      </c>
      <c r="E57" s="6" t="s">
        <v>200</v>
      </c>
      <c r="F57" s="5">
        <v>2</v>
      </c>
      <c r="G57" s="28"/>
      <c r="H57" s="28">
        <f t="shared" si="0"/>
        <v>0</v>
      </c>
      <c r="I57" s="28">
        <f t="shared" si="1"/>
        <v>0</v>
      </c>
      <c r="J57" s="29">
        <f t="shared" si="2"/>
        <v>0</v>
      </c>
    </row>
    <row r="58" spans="1:10" ht="26.25" customHeight="1" x14ac:dyDescent="0.2">
      <c r="A58" s="11" t="s">
        <v>101</v>
      </c>
      <c r="B58" s="5">
        <v>56</v>
      </c>
      <c r="C58" s="6" t="s">
        <v>103</v>
      </c>
      <c r="D58" s="6" t="s">
        <v>102</v>
      </c>
      <c r="E58" s="6" t="s">
        <v>247</v>
      </c>
      <c r="F58" s="5">
        <v>1</v>
      </c>
      <c r="G58" s="28"/>
      <c r="H58" s="28">
        <f t="shared" ref="H58" si="3">+G58*19%</f>
        <v>0</v>
      </c>
      <c r="I58" s="28">
        <f t="shared" ref="I58" si="4">+G58+H58</f>
        <v>0</v>
      </c>
      <c r="J58" s="29">
        <f t="shared" ref="J58" si="5">+I58*F58</f>
        <v>0</v>
      </c>
    </row>
    <row r="59" spans="1:10" ht="26.5" customHeight="1" x14ac:dyDescent="0.2">
      <c r="A59" s="95" t="s">
        <v>268</v>
      </c>
      <c r="B59" s="96"/>
      <c r="C59" s="96"/>
      <c r="D59" s="96"/>
      <c r="E59" s="96"/>
      <c r="F59" s="96"/>
      <c r="G59" s="96"/>
      <c r="H59" s="96"/>
      <c r="I59" s="97"/>
      <c r="J59" s="31">
        <f>SUM(J3:J58)</f>
        <v>0</v>
      </c>
    </row>
    <row r="62" spans="1:10" ht="12.75" customHeight="1" x14ac:dyDescent="0.2">
      <c r="B62" s="87" t="s">
        <v>279</v>
      </c>
      <c r="C62" s="88"/>
      <c r="D62" s="88"/>
      <c r="E62" s="88"/>
      <c r="F62" s="88"/>
      <c r="G62" s="79" t="s">
        <v>264</v>
      </c>
      <c r="H62" s="79" t="s">
        <v>265</v>
      </c>
      <c r="I62" s="79" t="s">
        <v>266</v>
      </c>
      <c r="J62" s="79" t="s">
        <v>267</v>
      </c>
    </row>
    <row r="63" spans="1:10" ht="28" x14ac:dyDescent="0.2">
      <c r="A63" s="2"/>
      <c r="B63" s="3" t="s">
        <v>59</v>
      </c>
      <c r="C63" s="3" t="s">
        <v>0</v>
      </c>
      <c r="D63" s="3" t="s">
        <v>1</v>
      </c>
      <c r="E63" s="4" t="s">
        <v>113</v>
      </c>
      <c r="F63" s="4" t="s">
        <v>278</v>
      </c>
      <c r="G63" s="80"/>
      <c r="H63" s="80"/>
      <c r="I63" s="80"/>
      <c r="J63" s="80"/>
    </row>
    <row r="64" spans="1:10" ht="28" x14ac:dyDescent="0.2">
      <c r="A64" s="89" t="s">
        <v>83</v>
      </c>
      <c r="B64" s="5">
        <v>1</v>
      </c>
      <c r="C64" s="6" t="s">
        <v>88</v>
      </c>
      <c r="D64" s="6" t="s">
        <v>55</v>
      </c>
      <c r="E64" s="10" t="s">
        <v>134</v>
      </c>
      <c r="F64" s="5">
        <v>1</v>
      </c>
      <c r="G64" s="28"/>
      <c r="H64" s="28">
        <f t="shared" ref="H64:H69" si="6">+G64*19%</f>
        <v>0</v>
      </c>
      <c r="I64" s="28">
        <f t="shared" ref="I64:I69" si="7">+G64+H64</f>
        <v>0</v>
      </c>
      <c r="J64" s="29">
        <f t="shared" ref="J64:J69" si="8">+I64*F64</f>
        <v>0</v>
      </c>
    </row>
    <row r="65" spans="1:10" ht="15" x14ac:dyDescent="0.2">
      <c r="A65" s="89"/>
      <c r="B65" s="5">
        <v>2</v>
      </c>
      <c r="C65" s="6" t="s">
        <v>90</v>
      </c>
      <c r="D65" s="6" t="s">
        <v>89</v>
      </c>
      <c r="E65" s="10" t="s">
        <v>135</v>
      </c>
      <c r="F65" s="5">
        <v>1</v>
      </c>
      <c r="G65" s="28"/>
      <c r="H65" s="28">
        <f t="shared" si="6"/>
        <v>0</v>
      </c>
      <c r="I65" s="28">
        <f t="shared" si="7"/>
        <v>0</v>
      </c>
      <c r="J65" s="29">
        <f t="shared" si="8"/>
        <v>0</v>
      </c>
    </row>
    <row r="66" spans="1:10" ht="15" x14ac:dyDescent="0.2">
      <c r="A66" s="89"/>
      <c r="B66" s="5">
        <v>3</v>
      </c>
      <c r="C66" s="6" t="s">
        <v>13</v>
      </c>
      <c r="D66" s="6" t="s">
        <v>39</v>
      </c>
      <c r="E66" s="10" t="s">
        <v>136</v>
      </c>
      <c r="F66" s="5">
        <v>1</v>
      </c>
      <c r="G66" s="28"/>
      <c r="H66" s="28">
        <f t="shared" si="6"/>
        <v>0</v>
      </c>
      <c r="I66" s="28">
        <f t="shared" si="7"/>
        <v>0</v>
      </c>
      <c r="J66" s="29">
        <f t="shared" si="8"/>
        <v>0</v>
      </c>
    </row>
    <row r="67" spans="1:10" ht="15" x14ac:dyDescent="0.2">
      <c r="A67" s="89"/>
      <c r="B67" s="5">
        <v>4</v>
      </c>
      <c r="C67" s="6" t="s">
        <v>14</v>
      </c>
      <c r="D67" s="6" t="s">
        <v>40</v>
      </c>
      <c r="E67" s="10" t="s">
        <v>137</v>
      </c>
      <c r="F67" s="5">
        <v>1</v>
      </c>
      <c r="G67" s="28"/>
      <c r="H67" s="28">
        <f t="shared" si="6"/>
        <v>0</v>
      </c>
      <c r="I67" s="28">
        <f t="shared" si="7"/>
        <v>0</v>
      </c>
      <c r="J67" s="29">
        <f t="shared" si="8"/>
        <v>0</v>
      </c>
    </row>
    <row r="68" spans="1:10" ht="15" x14ac:dyDescent="0.2">
      <c r="A68" s="89"/>
      <c r="B68" s="5">
        <v>5</v>
      </c>
      <c r="C68" s="6" t="s">
        <v>15</v>
      </c>
      <c r="D68" s="6" t="s">
        <v>41</v>
      </c>
      <c r="E68" s="10" t="s">
        <v>138</v>
      </c>
      <c r="F68" s="5">
        <v>1</v>
      </c>
      <c r="G68" s="28"/>
      <c r="H68" s="28">
        <f t="shared" si="6"/>
        <v>0</v>
      </c>
      <c r="I68" s="28">
        <f t="shared" si="7"/>
        <v>0</v>
      </c>
      <c r="J68" s="29">
        <f t="shared" si="8"/>
        <v>0</v>
      </c>
    </row>
    <row r="69" spans="1:10" ht="15" x14ac:dyDescent="0.2">
      <c r="A69" s="89"/>
      <c r="B69" s="5">
        <v>6</v>
      </c>
      <c r="C69" s="6" t="s">
        <v>17</v>
      </c>
      <c r="D69" s="6" t="s">
        <v>44</v>
      </c>
      <c r="E69" s="10" t="s">
        <v>139</v>
      </c>
      <c r="F69" s="5">
        <v>1</v>
      </c>
      <c r="G69" s="28"/>
      <c r="H69" s="28">
        <f t="shared" si="6"/>
        <v>0</v>
      </c>
      <c r="I69" s="28">
        <f t="shared" si="7"/>
        <v>0</v>
      </c>
      <c r="J69" s="29">
        <f t="shared" si="8"/>
        <v>0</v>
      </c>
    </row>
    <row r="70" spans="1:10" ht="15" x14ac:dyDescent="0.2">
      <c r="A70" s="89"/>
      <c r="B70" s="5">
        <v>7</v>
      </c>
      <c r="C70" s="6" t="s">
        <v>18</v>
      </c>
      <c r="D70" s="6" t="s">
        <v>45</v>
      </c>
      <c r="E70" s="10" t="s">
        <v>140</v>
      </c>
      <c r="F70" s="5">
        <v>1</v>
      </c>
      <c r="G70" s="28"/>
      <c r="H70" s="28">
        <f t="shared" ref="H70" si="9">+G70*19%</f>
        <v>0</v>
      </c>
      <c r="I70" s="28">
        <f t="shared" ref="I70" si="10">+G70+H70</f>
        <v>0</v>
      </c>
      <c r="J70" s="29">
        <f t="shared" ref="J70" si="11">+I70*F70</f>
        <v>0</v>
      </c>
    </row>
    <row r="71" spans="1:10" ht="24" customHeight="1" x14ac:dyDescent="0.2">
      <c r="A71" s="95" t="s">
        <v>281</v>
      </c>
      <c r="B71" s="96"/>
      <c r="C71" s="96"/>
      <c r="D71" s="96"/>
      <c r="E71" s="96"/>
      <c r="F71" s="96"/>
      <c r="G71" s="96"/>
      <c r="H71" s="96"/>
      <c r="I71" s="97"/>
      <c r="J71" s="31">
        <f>SUM(J15:J70)</f>
        <v>0</v>
      </c>
    </row>
  </sheetData>
  <mergeCells count="18">
    <mergeCell ref="J1:J2"/>
    <mergeCell ref="B62:F62"/>
    <mergeCell ref="G62:G63"/>
    <mergeCell ref="H62:H63"/>
    <mergeCell ref="I62:I63"/>
    <mergeCell ref="J62:J63"/>
    <mergeCell ref="A59:I59"/>
    <mergeCell ref="A71:I71"/>
    <mergeCell ref="A64:A70"/>
    <mergeCell ref="B1:F1"/>
    <mergeCell ref="A18:A28"/>
    <mergeCell ref="A29:A33"/>
    <mergeCell ref="A34:A45"/>
    <mergeCell ref="A47:A57"/>
    <mergeCell ref="A3:A17"/>
    <mergeCell ref="G1:G2"/>
    <mergeCell ref="H1:H2"/>
    <mergeCell ref="I1:I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zoomScale="80" zoomScaleNormal="80" workbookViewId="0">
      <selection activeCell="L14" sqref="L14"/>
    </sheetView>
  </sheetViews>
  <sheetFormatPr baseColWidth="10" defaultRowHeight="15" x14ac:dyDescent="0.2"/>
  <cols>
    <col min="1" max="1" width="12.5" customWidth="1"/>
    <col min="2" max="2" width="8.5" customWidth="1"/>
    <col min="3" max="3" width="21.1640625" customWidth="1"/>
    <col min="4" max="4" width="28.83203125" customWidth="1"/>
    <col min="5" max="5" width="19.1640625" customWidth="1"/>
    <col min="6" max="6" width="18.5" customWidth="1"/>
    <col min="7" max="7" width="13.5" bestFit="1" customWidth="1"/>
    <col min="8" max="8" width="14.6640625" customWidth="1"/>
    <col min="9" max="9" width="15.6640625" customWidth="1"/>
    <col min="10" max="10" width="15.5" customWidth="1"/>
  </cols>
  <sheetData>
    <row r="1" spans="1:10" ht="15" customHeight="1" x14ac:dyDescent="0.2">
      <c r="A1" s="1"/>
      <c r="B1" s="87" t="s">
        <v>154</v>
      </c>
      <c r="C1" s="88"/>
      <c r="D1" s="88"/>
      <c r="E1" s="88"/>
      <c r="F1" s="88"/>
      <c r="G1" s="79" t="s">
        <v>264</v>
      </c>
      <c r="H1" s="79" t="s">
        <v>265</v>
      </c>
      <c r="I1" s="79" t="s">
        <v>266</v>
      </c>
      <c r="J1" s="79" t="s">
        <v>267</v>
      </c>
    </row>
    <row r="2" spans="1:10" ht="28" x14ac:dyDescent="0.2">
      <c r="A2" s="2"/>
      <c r="B2" s="3" t="s">
        <v>277</v>
      </c>
      <c r="C2" s="3" t="s">
        <v>0</v>
      </c>
      <c r="D2" s="3" t="s">
        <v>1</v>
      </c>
      <c r="E2" s="4" t="s">
        <v>113</v>
      </c>
      <c r="F2" s="4" t="s">
        <v>155</v>
      </c>
      <c r="G2" s="80"/>
      <c r="H2" s="80"/>
      <c r="I2" s="80"/>
      <c r="J2" s="80"/>
    </row>
    <row r="3" spans="1:10" ht="28" x14ac:dyDescent="0.2">
      <c r="A3" s="89" t="s">
        <v>148</v>
      </c>
      <c r="B3" s="5">
        <v>1</v>
      </c>
      <c r="C3" s="6" t="s">
        <v>149</v>
      </c>
      <c r="D3" s="6" t="s">
        <v>55</v>
      </c>
      <c r="E3" s="17" t="s">
        <v>237</v>
      </c>
      <c r="F3" s="6">
        <v>2</v>
      </c>
      <c r="G3" s="28"/>
      <c r="H3" s="28">
        <f t="shared" ref="H3:H7" si="0">+G3*19%</f>
        <v>0</v>
      </c>
      <c r="I3" s="28">
        <f t="shared" ref="I3:I7" si="1">+G3+H3</f>
        <v>0</v>
      </c>
      <c r="J3" s="29">
        <f t="shared" ref="J3:J7" si="2">+I3*F3</f>
        <v>0</v>
      </c>
    </row>
    <row r="4" spans="1:10" ht="28" x14ac:dyDescent="0.2">
      <c r="A4" s="89"/>
      <c r="B4" s="5">
        <v>2</v>
      </c>
      <c r="C4" s="6" t="s">
        <v>150</v>
      </c>
      <c r="D4" s="6" t="s">
        <v>151</v>
      </c>
      <c r="E4" s="6" t="s">
        <v>246</v>
      </c>
      <c r="F4" s="6">
        <v>2</v>
      </c>
      <c r="G4" s="28"/>
      <c r="H4" s="28">
        <f t="shared" si="0"/>
        <v>0</v>
      </c>
      <c r="I4" s="28">
        <f t="shared" si="1"/>
        <v>0</v>
      </c>
      <c r="J4" s="29">
        <f t="shared" si="2"/>
        <v>0</v>
      </c>
    </row>
    <row r="5" spans="1:10" x14ac:dyDescent="0.2">
      <c r="A5" s="89"/>
      <c r="B5" s="5">
        <v>3</v>
      </c>
      <c r="C5" s="6" t="s">
        <v>15</v>
      </c>
      <c r="D5" s="6" t="s">
        <v>152</v>
      </c>
      <c r="E5" s="6" t="s">
        <v>240</v>
      </c>
      <c r="F5" s="6">
        <v>2</v>
      </c>
      <c r="G5" s="28"/>
      <c r="H5" s="28">
        <f t="shared" si="0"/>
        <v>0</v>
      </c>
      <c r="I5" s="28">
        <f t="shared" si="1"/>
        <v>0</v>
      </c>
      <c r="J5" s="29">
        <f t="shared" si="2"/>
        <v>0</v>
      </c>
    </row>
    <row r="6" spans="1:10" x14ac:dyDescent="0.2">
      <c r="A6" s="89"/>
      <c r="B6" s="5">
        <v>4</v>
      </c>
      <c r="C6" s="6" t="s">
        <v>17</v>
      </c>
      <c r="D6" s="6" t="s">
        <v>44</v>
      </c>
      <c r="E6" s="6" t="s">
        <v>243</v>
      </c>
      <c r="F6" s="6">
        <v>2</v>
      </c>
      <c r="G6" s="28"/>
      <c r="H6" s="28">
        <f t="shared" si="0"/>
        <v>0</v>
      </c>
      <c r="I6" s="28">
        <f t="shared" si="1"/>
        <v>0</v>
      </c>
      <c r="J6" s="29">
        <f t="shared" si="2"/>
        <v>0</v>
      </c>
    </row>
    <row r="7" spans="1:10" x14ac:dyDescent="0.2">
      <c r="A7" s="89"/>
      <c r="B7" s="5">
        <v>5</v>
      </c>
      <c r="C7" s="6" t="s">
        <v>18</v>
      </c>
      <c r="D7" s="6" t="s">
        <v>45</v>
      </c>
      <c r="E7" s="6" t="s">
        <v>244</v>
      </c>
      <c r="F7" s="6">
        <v>2</v>
      </c>
      <c r="G7" s="32"/>
      <c r="H7" s="32">
        <f t="shared" si="0"/>
        <v>0</v>
      </c>
      <c r="I7" s="32">
        <f t="shared" si="1"/>
        <v>0</v>
      </c>
      <c r="J7" s="29">
        <f t="shared" si="2"/>
        <v>0</v>
      </c>
    </row>
    <row r="8" spans="1:10" ht="29" customHeight="1" x14ac:dyDescent="0.2">
      <c r="A8" s="95" t="s">
        <v>270</v>
      </c>
      <c r="B8" s="96"/>
      <c r="C8" s="96"/>
      <c r="D8" s="96"/>
      <c r="E8" s="96"/>
      <c r="F8" s="96"/>
      <c r="G8" s="96"/>
      <c r="H8" s="96"/>
      <c r="I8" s="97"/>
      <c r="J8" s="31">
        <f>SUM(J3:J7)</f>
        <v>0</v>
      </c>
    </row>
    <row r="9" spans="1:10" x14ac:dyDescent="0.2">
      <c r="G9" s="34"/>
      <c r="H9" s="34"/>
      <c r="I9" s="34"/>
      <c r="J9" s="35"/>
    </row>
    <row r="11" spans="1:10" ht="15" customHeight="1" x14ac:dyDescent="0.2">
      <c r="A11" s="1"/>
      <c r="B11" s="87" t="s">
        <v>280</v>
      </c>
      <c r="C11" s="88"/>
      <c r="D11" s="88"/>
      <c r="E11" s="88"/>
      <c r="F11" s="88"/>
      <c r="G11" s="79" t="s">
        <v>264</v>
      </c>
      <c r="H11" s="79" t="s">
        <v>265</v>
      </c>
      <c r="I11" s="79" t="s">
        <v>266</v>
      </c>
      <c r="J11" s="79" t="s">
        <v>267</v>
      </c>
    </row>
    <row r="12" spans="1:10" ht="28" x14ac:dyDescent="0.2">
      <c r="A12" s="2"/>
      <c r="B12" s="3" t="s">
        <v>277</v>
      </c>
      <c r="C12" s="3" t="s">
        <v>0</v>
      </c>
      <c r="D12" s="3" t="s">
        <v>1</v>
      </c>
      <c r="E12" s="4" t="s">
        <v>113</v>
      </c>
      <c r="F12" s="4" t="s">
        <v>278</v>
      </c>
      <c r="G12" s="80"/>
      <c r="H12" s="80"/>
      <c r="I12" s="80"/>
      <c r="J12" s="80"/>
    </row>
    <row r="13" spans="1:10" ht="28" x14ac:dyDescent="0.2">
      <c r="A13" s="89" t="s">
        <v>148</v>
      </c>
      <c r="B13" s="5">
        <v>1</v>
      </c>
      <c r="C13" s="6" t="s">
        <v>149</v>
      </c>
      <c r="D13" s="6" t="s">
        <v>55</v>
      </c>
      <c r="E13" s="17" t="s">
        <v>237</v>
      </c>
      <c r="F13" s="6">
        <v>1</v>
      </c>
      <c r="G13" s="28"/>
      <c r="H13" s="28">
        <f t="shared" ref="H13:H17" si="3">+G13*19%</f>
        <v>0</v>
      </c>
      <c r="I13" s="28">
        <f t="shared" ref="I13:I17" si="4">+G13+H13</f>
        <v>0</v>
      </c>
      <c r="J13" s="29">
        <f t="shared" ref="J13:J17" si="5">+I13*F13</f>
        <v>0</v>
      </c>
    </row>
    <row r="14" spans="1:10" ht="28" x14ac:dyDescent="0.2">
      <c r="A14" s="89"/>
      <c r="B14" s="5">
        <v>2</v>
      </c>
      <c r="C14" s="6" t="s">
        <v>150</v>
      </c>
      <c r="D14" s="6" t="s">
        <v>151</v>
      </c>
      <c r="E14" s="6" t="s">
        <v>246</v>
      </c>
      <c r="F14" s="6">
        <v>1</v>
      </c>
      <c r="G14" s="28"/>
      <c r="H14" s="28">
        <f t="shared" si="3"/>
        <v>0</v>
      </c>
      <c r="I14" s="28">
        <f t="shared" si="4"/>
        <v>0</v>
      </c>
      <c r="J14" s="29">
        <f t="shared" si="5"/>
        <v>0</v>
      </c>
    </row>
    <row r="15" spans="1:10" x14ac:dyDescent="0.2">
      <c r="A15" s="89"/>
      <c r="B15" s="5">
        <v>3</v>
      </c>
      <c r="C15" s="6" t="s">
        <v>15</v>
      </c>
      <c r="D15" s="6" t="s">
        <v>152</v>
      </c>
      <c r="E15" s="6" t="s">
        <v>240</v>
      </c>
      <c r="F15" s="6">
        <v>1</v>
      </c>
      <c r="G15" s="28"/>
      <c r="H15" s="28">
        <f t="shared" si="3"/>
        <v>0</v>
      </c>
      <c r="I15" s="28">
        <f t="shared" si="4"/>
        <v>0</v>
      </c>
      <c r="J15" s="29">
        <f t="shared" si="5"/>
        <v>0</v>
      </c>
    </row>
    <row r="16" spans="1:10" x14ac:dyDescent="0.2">
      <c r="A16" s="89"/>
      <c r="B16" s="5">
        <v>4</v>
      </c>
      <c r="C16" s="6" t="s">
        <v>17</v>
      </c>
      <c r="D16" s="6" t="s">
        <v>44</v>
      </c>
      <c r="E16" s="6" t="s">
        <v>243</v>
      </c>
      <c r="F16" s="6">
        <v>1</v>
      </c>
      <c r="G16" s="28"/>
      <c r="H16" s="28">
        <f t="shared" si="3"/>
        <v>0</v>
      </c>
      <c r="I16" s="28">
        <f t="shared" si="4"/>
        <v>0</v>
      </c>
      <c r="J16" s="29">
        <f t="shared" si="5"/>
        <v>0</v>
      </c>
    </row>
    <row r="17" spans="1:10" x14ac:dyDescent="0.2">
      <c r="A17" s="89"/>
      <c r="B17" s="5">
        <v>5</v>
      </c>
      <c r="C17" s="6" t="s">
        <v>18</v>
      </c>
      <c r="D17" s="6" t="s">
        <v>45</v>
      </c>
      <c r="E17" s="6" t="s">
        <v>244</v>
      </c>
      <c r="F17" s="6">
        <v>1</v>
      </c>
      <c r="G17" s="32"/>
      <c r="H17" s="32">
        <f t="shared" si="3"/>
        <v>0</v>
      </c>
      <c r="I17" s="32">
        <f t="shared" si="4"/>
        <v>0</v>
      </c>
      <c r="J17" s="29">
        <f t="shared" si="5"/>
        <v>0</v>
      </c>
    </row>
    <row r="18" spans="1:10" ht="29" customHeight="1" x14ac:dyDescent="0.2">
      <c r="A18" s="95" t="s">
        <v>270</v>
      </c>
      <c r="B18" s="96"/>
      <c r="C18" s="96"/>
      <c r="D18" s="96"/>
      <c r="E18" s="96"/>
      <c r="F18" s="96"/>
      <c r="G18" s="96"/>
      <c r="H18" s="96"/>
      <c r="I18" s="97"/>
      <c r="J18" s="31">
        <f>SUM(J13:J17)</f>
        <v>0</v>
      </c>
    </row>
  </sheetData>
  <mergeCells count="14">
    <mergeCell ref="A13:A17"/>
    <mergeCell ref="A18:I18"/>
    <mergeCell ref="B11:F11"/>
    <mergeCell ref="G11:G12"/>
    <mergeCell ref="H11:H12"/>
    <mergeCell ref="I11:I12"/>
    <mergeCell ref="J11:J12"/>
    <mergeCell ref="I1:I2"/>
    <mergeCell ref="J1:J2"/>
    <mergeCell ref="A8:I8"/>
    <mergeCell ref="B1:F1"/>
    <mergeCell ref="A3:A7"/>
    <mergeCell ref="G1:G2"/>
    <mergeCell ref="H1:H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58"/>
  <sheetViews>
    <sheetView zoomScale="70" zoomScaleNormal="70" workbookViewId="0">
      <selection activeCell="E17" sqref="E17"/>
    </sheetView>
  </sheetViews>
  <sheetFormatPr baseColWidth="10" defaultColWidth="10.83203125" defaultRowHeight="13" x14ac:dyDescent="0.15"/>
  <cols>
    <col min="1" max="1" width="14.6640625" style="7" customWidth="1"/>
    <col min="2" max="2" width="10.83203125" style="7"/>
    <col min="3" max="3" width="30.6640625" style="7" customWidth="1"/>
    <col min="4" max="4" width="35.1640625" style="8" customWidth="1"/>
    <col min="5" max="5" width="21" style="8" customWidth="1"/>
    <col min="6" max="6" width="32.33203125" style="7" customWidth="1"/>
    <col min="7" max="7" width="18.6640625" style="7" customWidth="1"/>
    <col min="8" max="8" width="18.5" style="7" customWidth="1"/>
    <col min="9" max="9" width="24.33203125" style="7" customWidth="1"/>
    <col min="10" max="10" width="19" style="7" customWidth="1"/>
    <col min="11" max="11" width="19.5" style="7" customWidth="1"/>
    <col min="12" max="16384" width="10.83203125" style="7"/>
  </cols>
  <sheetData>
    <row r="1" spans="1:45" ht="12.75" customHeight="1" x14ac:dyDescent="0.15">
      <c r="B1" s="87" t="s">
        <v>95</v>
      </c>
      <c r="C1" s="88"/>
      <c r="D1" s="88"/>
      <c r="E1" s="88"/>
      <c r="F1" s="88"/>
      <c r="G1" s="88"/>
      <c r="H1" s="79" t="s">
        <v>264</v>
      </c>
      <c r="I1" s="79" t="s">
        <v>265</v>
      </c>
      <c r="J1" s="79" t="s">
        <v>266</v>
      </c>
      <c r="K1" s="79" t="s">
        <v>267</v>
      </c>
    </row>
    <row r="2" spans="1:45" ht="28" x14ac:dyDescent="0.15">
      <c r="B2" s="3" t="s">
        <v>277</v>
      </c>
      <c r="C2" s="3" t="s">
        <v>0</v>
      </c>
      <c r="D2" s="3" t="s">
        <v>1</v>
      </c>
      <c r="E2" s="4" t="s">
        <v>97</v>
      </c>
      <c r="F2" s="4" t="s">
        <v>96</v>
      </c>
      <c r="G2" s="4" t="s">
        <v>98</v>
      </c>
      <c r="H2" s="80"/>
      <c r="I2" s="80"/>
      <c r="J2" s="80"/>
      <c r="K2" s="80"/>
    </row>
    <row r="3" spans="1:45" ht="15" customHeight="1" x14ac:dyDescent="0.2">
      <c r="A3" s="100" t="s">
        <v>99</v>
      </c>
      <c r="B3" s="103">
        <v>1</v>
      </c>
      <c r="C3" s="106" t="s">
        <v>92</v>
      </c>
      <c r="D3" s="106" t="s">
        <v>75</v>
      </c>
      <c r="E3" s="6">
        <v>2</v>
      </c>
      <c r="F3" s="6" t="s">
        <v>213</v>
      </c>
      <c r="G3" s="6">
        <v>2</v>
      </c>
      <c r="H3" s="28"/>
      <c r="I3" s="28">
        <f t="shared" ref="I3:I52" si="0">+H3*19%</f>
        <v>0</v>
      </c>
      <c r="J3" s="28">
        <f t="shared" ref="J3:J52" si="1">+H3+I3</f>
        <v>0</v>
      </c>
      <c r="K3" s="29">
        <f t="shared" ref="K3:K52" si="2">+J3*G3</f>
        <v>0</v>
      </c>
    </row>
    <row r="4" spans="1:45" ht="15" x14ac:dyDescent="0.2">
      <c r="A4" s="100"/>
      <c r="B4" s="105"/>
      <c r="C4" s="108"/>
      <c r="D4" s="108"/>
      <c r="E4" s="6">
        <v>1</v>
      </c>
      <c r="F4" s="6" t="s">
        <v>195</v>
      </c>
      <c r="G4" s="6">
        <v>1</v>
      </c>
      <c r="H4" s="28"/>
      <c r="I4" s="28">
        <f t="shared" si="0"/>
        <v>0</v>
      </c>
      <c r="J4" s="28">
        <f t="shared" si="1"/>
        <v>0</v>
      </c>
      <c r="K4" s="29">
        <f t="shared" si="2"/>
        <v>0</v>
      </c>
    </row>
    <row r="5" spans="1:45" ht="28" x14ac:dyDescent="0.2">
      <c r="A5" s="100"/>
      <c r="B5" s="5">
        <v>2</v>
      </c>
      <c r="C5" s="6" t="s">
        <v>3</v>
      </c>
      <c r="D5" s="6" t="s">
        <v>84</v>
      </c>
      <c r="E5" s="6">
        <v>2</v>
      </c>
      <c r="F5" s="6" t="s">
        <v>213</v>
      </c>
      <c r="G5" s="6">
        <v>2</v>
      </c>
      <c r="H5" s="28"/>
      <c r="I5" s="28">
        <f t="shared" si="0"/>
        <v>0</v>
      </c>
      <c r="J5" s="28">
        <f t="shared" si="1"/>
        <v>0</v>
      </c>
      <c r="K5" s="29">
        <f t="shared" si="2"/>
        <v>0</v>
      </c>
    </row>
    <row r="6" spans="1:45" ht="15" x14ac:dyDescent="0.2">
      <c r="A6" s="100"/>
      <c r="B6" s="5">
        <v>3</v>
      </c>
      <c r="C6" s="6" t="s">
        <v>3</v>
      </c>
      <c r="D6" s="6" t="s">
        <v>63</v>
      </c>
      <c r="E6" s="6">
        <v>1</v>
      </c>
      <c r="F6" s="6" t="s">
        <v>213</v>
      </c>
      <c r="G6" s="6">
        <v>1</v>
      </c>
      <c r="H6" s="28"/>
      <c r="I6" s="28">
        <f t="shared" si="0"/>
        <v>0</v>
      </c>
      <c r="J6" s="28">
        <f t="shared" si="1"/>
        <v>0</v>
      </c>
      <c r="K6" s="29">
        <f t="shared" si="2"/>
        <v>0</v>
      </c>
    </row>
    <row r="7" spans="1:45" ht="15" x14ac:dyDescent="0.2">
      <c r="A7" s="100"/>
      <c r="B7" s="103">
        <v>4</v>
      </c>
      <c r="C7" s="106" t="s">
        <v>2</v>
      </c>
      <c r="D7" s="106" t="s">
        <v>71</v>
      </c>
      <c r="E7" s="6">
        <v>1</v>
      </c>
      <c r="F7" s="6" t="s">
        <v>196</v>
      </c>
      <c r="G7" s="6">
        <v>1</v>
      </c>
      <c r="H7" s="28"/>
      <c r="I7" s="28">
        <f t="shared" si="0"/>
        <v>0</v>
      </c>
      <c r="J7" s="28">
        <f t="shared" si="1"/>
        <v>0</v>
      </c>
      <c r="K7" s="29">
        <f t="shared" si="2"/>
        <v>0</v>
      </c>
    </row>
    <row r="8" spans="1:45" ht="15" x14ac:dyDescent="0.2">
      <c r="A8" s="100"/>
      <c r="B8" s="105"/>
      <c r="C8" s="108"/>
      <c r="D8" s="108"/>
      <c r="E8" s="6">
        <v>1</v>
      </c>
      <c r="F8" s="6" t="s">
        <v>214</v>
      </c>
      <c r="G8" s="6">
        <v>1</v>
      </c>
      <c r="H8" s="28"/>
      <c r="I8" s="28">
        <f t="shared" si="0"/>
        <v>0</v>
      </c>
      <c r="J8" s="28">
        <f t="shared" si="1"/>
        <v>0</v>
      </c>
      <c r="K8" s="29">
        <f t="shared" si="2"/>
        <v>0</v>
      </c>
    </row>
    <row r="9" spans="1:45" ht="15" x14ac:dyDescent="0.2">
      <c r="A9" s="100"/>
      <c r="B9" s="5">
        <v>5</v>
      </c>
      <c r="C9" s="6" t="s">
        <v>91</v>
      </c>
      <c r="D9" s="6" t="s">
        <v>70</v>
      </c>
      <c r="E9" s="6">
        <v>1</v>
      </c>
      <c r="F9" s="6" t="s">
        <v>196</v>
      </c>
      <c r="G9" s="6">
        <v>1</v>
      </c>
      <c r="H9" s="28"/>
      <c r="I9" s="28">
        <f t="shared" si="0"/>
        <v>0</v>
      </c>
      <c r="J9" s="28">
        <f t="shared" si="1"/>
        <v>0</v>
      </c>
      <c r="K9" s="29">
        <f t="shared" si="2"/>
        <v>0</v>
      </c>
    </row>
    <row r="10" spans="1:45" ht="15" x14ac:dyDescent="0.2">
      <c r="A10" s="100"/>
      <c r="B10" s="5">
        <v>6</v>
      </c>
      <c r="C10" s="6" t="s">
        <v>79</v>
      </c>
      <c r="D10" s="6" t="s">
        <v>69</v>
      </c>
      <c r="E10" s="6">
        <v>1</v>
      </c>
      <c r="F10" s="6" t="s">
        <v>196</v>
      </c>
      <c r="G10" s="6">
        <v>1</v>
      </c>
      <c r="H10" s="28"/>
      <c r="I10" s="28">
        <f t="shared" si="0"/>
        <v>0</v>
      </c>
      <c r="J10" s="28">
        <f t="shared" si="1"/>
        <v>0</v>
      </c>
      <c r="K10" s="29">
        <f t="shared" si="2"/>
        <v>0</v>
      </c>
    </row>
    <row r="11" spans="1:45" s="13" customFormat="1" ht="28" x14ac:dyDescent="0.2">
      <c r="A11" s="16" t="s">
        <v>82</v>
      </c>
      <c r="B11" s="5">
        <v>7</v>
      </c>
      <c r="C11" s="6" t="s">
        <v>6</v>
      </c>
      <c r="D11" s="6" t="s">
        <v>114</v>
      </c>
      <c r="E11" s="5">
        <v>1</v>
      </c>
      <c r="F11" s="19" t="s">
        <v>214</v>
      </c>
      <c r="G11" s="19">
        <v>1</v>
      </c>
      <c r="H11" s="28"/>
      <c r="I11" s="28">
        <f t="shared" si="0"/>
        <v>0</v>
      </c>
      <c r="J11" s="28">
        <f t="shared" si="1"/>
        <v>0</v>
      </c>
      <c r="K11" s="29">
        <f t="shared" si="2"/>
        <v>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28" x14ac:dyDescent="0.2">
      <c r="A12" s="16"/>
      <c r="B12" s="5">
        <v>8</v>
      </c>
      <c r="C12" s="6" t="s">
        <v>6</v>
      </c>
      <c r="D12" s="6" t="s">
        <v>86</v>
      </c>
      <c r="E12" s="5">
        <v>4</v>
      </c>
      <c r="F12" s="19" t="s">
        <v>213</v>
      </c>
      <c r="G12" s="19">
        <v>4</v>
      </c>
      <c r="H12" s="28"/>
      <c r="I12" s="28">
        <f t="shared" si="0"/>
        <v>0</v>
      </c>
      <c r="J12" s="28">
        <f t="shared" si="1"/>
        <v>0</v>
      </c>
      <c r="K12" s="29">
        <f t="shared" si="2"/>
        <v>0</v>
      </c>
    </row>
    <row r="13" spans="1:45" ht="28" x14ac:dyDescent="0.2">
      <c r="A13" s="14"/>
      <c r="B13" s="5">
        <v>9</v>
      </c>
      <c r="C13" s="6" t="s">
        <v>7</v>
      </c>
      <c r="D13" s="6" t="s">
        <v>104</v>
      </c>
      <c r="E13" s="5">
        <v>3</v>
      </c>
      <c r="F13" s="19" t="s">
        <v>214</v>
      </c>
      <c r="G13" s="19">
        <v>3</v>
      </c>
      <c r="H13" s="28"/>
      <c r="I13" s="28">
        <f t="shared" si="0"/>
        <v>0</v>
      </c>
      <c r="J13" s="28">
        <f t="shared" si="1"/>
        <v>0</v>
      </c>
      <c r="K13" s="29">
        <f t="shared" si="2"/>
        <v>0</v>
      </c>
    </row>
    <row r="14" spans="1:45" ht="28" x14ac:dyDescent="0.2">
      <c r="A14" s="14"/>
      <c r="B14" s="5">
        <v>10</v>
      </c>
      <c r="C14" s="6" t="s">
        <v>7</v>
      </c>
      <c r="D14" s="6" t="s">
        <v>105</v>
      </c>
      <c r="E14" s="5">
        <v>4</v>
      </c>
      <c r="F14" s="19" t="s">
        <v>215</v>
      </c>
      <c r="G14" s="19">
        <v>4</v>
      </c>
      <c r="H14" s="28"/>
      <c r="I14" s="28">
        <f t="shared" si="0"/>
        <v>0</v>
      </c>
      <c r="J14" s="28">
        <f t="shared" si="1"/>
        <v>0</v>
      </c>
      <c r="K14" s="29">
        <f t="shared" si="2"/>
        <v>0</v>
      </c>
    </row>
    <row r="15" spans="1:45" ht="28" x14ac:dyDescent="0.2">
      <c r="A15" s="14"/>
      <c r="B15" s="5">
        <v>11</v>
      </c>
      <c r="C15" s="6" t="s">
        <v>7</v>
      </c>
      <c r="D15" s="6" t="s">
        <v>115</v>
      </c>
      <c r="E15" s="5">
        <v>3</v>
      </c>
      <c r="F15" s="19" t="s">
        <v>214</v>
      </c>
      <c r="G15" s="19">
        <v>3</v>
      </c>
      <c r="H15" s="28"/>
      <c r="I15" s="28">
        <f t="shared" si="0"/>
        <v>0</v>
      </c>
      <c r="J15" s="28">
        <f t="shared" si="1"/>
        <v>0</v>
      </c>
      <c r="K15" s="29">
        <f t="shared" si="2"/>
        <v>0</v>
      </c>
    </row>
    <row r="16" spans="1:45" ht="15" x14ac:dyDescent="0.2">
      <c r="A16" s="14"/>
      <c r="B16" s="103">
        <v>12</v>
      </c>
      <c r="C16" s="106" t="s">
        <v>9</v>
      </c>
      <c r="D16" s="106" t="s">
        <v>35</v>
      </c>
      <c r="E16" s="5">
        <v>1</v>
      </c>
      <c r="F16" s="19" t="s">
        <v>158</v>
      </c>
      <c r="G16" s="19">
        <v>1</v>
      </c>
      <c r="H16" s="28"/>
      <c r="I16" s="28">
        <f t="shared" si="0"/>
        <v>0</v>
      </c>
      <c r="J16" s="28">
        <f t="shared" si="1"/>
        <v>0</v>
      </c>
      <c r="K16" s="29">
        <f t="shared" si="2"/>
        <v>0</v>
      </c>
    </row>
    <row r="17" spans="1:11" ht="15" x14ac:dyDescent="0.2">
      <c r="A17" s="14"/>
      <c r="B17" s="104"/>
      <c r="C17" s="107"/>
      <c r="D17" s="107"/>
      <c r="E17" s="5">
        <v>1</v>
      </c>
      <c r="F17" s="19" t="s">
        <v>213</v>
      </c>
      <c r="G17" s="19">
        <v>1</v>
      </c>
      <c r="H17" s="28"/>
      <c r="I17" s="28">
        <f t="shared" si="0"/>
        <v>0</v>
      </c>
      <c r="J17" s="28">
        <f t="shared" si="1"/>
        <v>0</v>
      </c>
      <c r="K17" s="29">
        <f t="shared" si="2"/>
        <v>0</v>
      </c>
    </row>
    <row r="18" spans="1:11" ht="15" x14ac:dyDescent="0.2">
      <c r="A18" s="15"/>
      <c r="B18" s="105"/>
      <c r="C18" s="108"/>
      <c r="D18" s="108"/>
      <c r="E18" s="5">
        <v>1</v>
      </c>
      <c r="F18" s="19" t="s">
        <v>215</v>
      </c>
      <c r="G18" s="19">
        <v>1</v>
      </c>
      <c r="H18" s="28"/>
      <c r="I18" s="28">
        <f t="shared" si="0"/>
        <v>0</v>
      </c>
      <c r="J18" s="28">
        <f t="shared" si="1"/>
        <v>0</v>
      </c>
      <c r="K18" s="29">
        <f t="shared" si="2"/>
        <v>0</v>
      </c>
    </row>
    <row r="19" spans="1:11" ht="15" x14ac:dyDescent="0.2">
      <c r="A19" s="98" t="s">
        <v>100</v>
      </c>
      <c r="B19" s="5">
        <v>13</v>
      </c>
      <c r="C19" s="6" t="s">
        <v>123</v>
      </c>
      <c r="D19" s="6" t="s">
        <v>124</v>
      </c>
      <c r="E19" s="5">
        <v>1</v>
      </c>
      <c r="F19" s="6" t="s">
        <v>216</v>
      </c>
      <c r="G19" s="6">
        <v>1</v>
      </c>
      <c r="H19" s="28"/>
      <c r="I19" s="28">
        <f t="shared" si="0"/>
        <v>0</v>
      </c>
      <c r="J19" s="28">
        <f t="shared" si="1"/>
        <v>0</v>
      </c>
      <c r="K19" s="29">
        <f t="shared" si="2"/>
        <v>0</v>
      </c>
    </row>
    <row r="20" spans="1:11" ht="15" x14ac:dyDescent="0.2">
      <c r="A20" s="99"/>
      <c r="B20" s="5">
        <v>14</v>
      </c>
      <c r="C20" s="6" t="s">
        <v>123</v>
      </c>
      <c r="D20" s="6" t="s">
        <v>125</v>
      </c>
      <c r="E20" s="5">
        <v>1</v>
      </c>
      <c r="F20" s="6" t="s">
        <v>217</v>
      </c>
      <c r="G20" s="6">
        <v>1</v>
      </c>
      <c r="H20" s="28"/>
      <c r="I20" s="28">
        <f t="shared" si="0"/>
        <v>0</v>
      </c>
      <c r="J20" s="28">
        <f t="shared" si="1"/>
        <v>0</v>
      </c>
      <c r="K20" s="29">
        <f t="shared" si="2"/>
        <v>0</v>
      </c>
    </row>
    <row r="21" spans="1:11" ht="15" x14ac:dyDescent="0.2">
      <c r="A21" s="99"/>
      <c r="B21" s="5">
        <v>15</v>
      </c>
      <c r="C21" s="6" t="s">
        <v>126</v>
      </c>
      <c r="D21" s="6" t="s">
        <v>127</v>
      </c>
      <c r="E21" s="5">
        <v>1</v>
      </c>
      <c r="F21" s="6" t="s">
        <v>218</v>
      </c>
      <c r="G21" s="6">
        <v>1</v>
      </c>
      <c r="H21" s="28"/>
      <c r="I21" s="28">
        <f t="shared" si="0"/>
        <v>0</v>
      </c>
      <c r="J21" s="28">
        <f t="shared" si="1"/>
        <v>0</v>
      </c>
      <c r="K21" s="29">
        <f t="shared" si="2"/>
        <v>0</v>
      </c>
    </row>
    <row r="22" spans="1:11" ht="15" x14ac:dyDescent="0.2">
      <c r="A22" s="99"/>
      <c r="B22" s="5">
        <v>16</v>
      </c>
      <c r="C22" s="6" t="s">
        <v>129</v>
      </c>
      <c r="D22" s="6" t="s">
        <v>128</v>
      </c>
      <c r="E22" s="5">
        <v>1</v>
      </c>
      <c r="F22" s="6" t="s">
        <v>219</v>
      </c>
      <c r="G22" s="6">
        <v>1</v>
      </c>
      <c r="H22" s="28"/>
      <c r="I22" s="28">
        <f t="shared" si="0"/>
        <v>0</v>
      </c>
      <c r="J22" s="28">
        <f t="shared" si="1"/>
        <v>0</v>
      </c>
      <c r="K22" s="29">
        <f t="shared" si="2"/>
        <v>0</v>
      </c>
    </row>
    <row r="23" spans="1:11" ht="15" x14ac:dyDescent="0.2">
      <c r="A23" s="99"/>
      <c r="B23" s="5">
        <v>17</v>
      </c>
      <c r="C23" s="6" t="s">
        <v>131</v>
      </c>
      <c r="D23" s="6" t="s">
        <v>130</v>
      </c>
      <c r="E23" s="5">
        <v>1</v>
      </c>
      <c r="F23" s="6" t="s">
        <v>220</v>
      </c>
      <c r="G23" s="6">
        <v>1</v>
      </c>
      <c r="H23" s="28"/>
      <c r="I23" s="28">
        <f t="shared" si="0"/>
        <v>0</v>
      </c>
      <c r="J23" s="28">
        <f t="shared" si="1"/>
        <v>0</v>
      </c>
      <c r="K23" s="29">
        <f t="shared" si="2"/>
        <v>0</v>
      </c>
    </row>
    <row r="24" spans="1:11" ht="12.5" customHeight="1" x14ac:dyDescent="0.2">
      <c r="A24" s="92" t="s">
        <v>133</v>
      </c>
      <c r="B24" s="5">
        <v>18</v>
      </c>
      <c r="C24" s="6" t="s">
        <v>10</v>
      </c>
      <c r="D24" s="6" t="s">
        <v>36</v>
      </c>
      <c r="E24" s="5">
        <v>2</v>
      </c>
      <c r="F24" s="6" t="s">
        <v>213</v>
      </c>
      <c r="G24" s="6">
        <v>2</v>
      </c>
      <c r="H24" s="28"/>
      <c r="I24" s="28">
        <f t="shared" si="0"/>
        <v>0</v>
      </c>
      <c r="J24" s="28">
        <f t="shared" si="1"/>
        <v>0</v>
      </c>
      <c r="K24" s="29">
        <f t="shared" si="2"/>
        <v>0</v>
      </c>
    </row>
    <row r="25" spans="1:11" ht="15" x14ac:dyDescent="0.2">
      <c r="A25" s="93"/>
      <c r="B25" s="5">
        <v>19</v>
      </c>
      <c r="C25" s="6" t="s">
        <v>20</v>
      </c>
      <c r="D25" s="6" t="s">
        <v>48</v>
      </c>
      <c r="E25" s="5">
        <v>1</v>
      </c>
      <c r="F25" s="6" t="s">
        <v>214</v>
      </c>
      <c r="G25" s="6">
        <v>1</v>
      </c>
      <c r="H25" s="28"/>
      <c r="I25" s="28">
        <f t="shared" si="0"/>
        <v>0</v>
      </c>
      <c r="J25" s="28">
        <f t="shared" si="1"/>
        <v>0</v>
      </c>
      <c r="K25" s="29">
        <f t="shared" si="2"/>
        <v>0</v>
      </c>
    </row>
    <row r="26" spans="1:11" ht="15" x14ac:dyDescent="0.2">
      <c r="A26" s="93"/>
      <c r="B26" s="5">
        <v>20</v>
      </c>
      <c r="C26" s="6" t="s">
        <v>21</v>
      </c>
      <c r="D26" s="6" t="s">
        <v>87</v>
      </c>
      <c r="E26" s="5">
        <v>1</v>
      </c>
      <c r="F26" s="6" t="s">
        <v>221</v>
      </c>
      <c r="G26" s="6">
        <v>1</v>
      </c>
      <c r="H26" s="28"/>
      <c r="I26" s="28">
        <f t="shared" si="0"/>
        <v>0</v>
      </c>
      <c r="J26" s="28">
        <f t="shared" si="1"/>
        <v>0</v>
      </c>
      <c r="K26" s="29">
        <f t="shared" si="2"/>
        <v>0</v>
      </c>
    </row>
    <row r="27" spans="1:11" ht="28" x14ac:dyDescent="0.2">
      <c r="A27" s="93"/>
      <c r="B27" s="5">
        <v>21</v>
      </c>
      <c r="C27" s="6" t="s">
        <v>24</v>
      </c>
      <c r="D27" s="6" t="s">
        <v>51</v>
      </c>
      <c r="E27" s="5">
        <v>1</v>
      </c>
      <c r="F27" s="6" t="s">
        <v>214</v>
      </c>
      <c r="G27" s="6">
        <v>1</v>
      </c>
      <c r="H27" s="28"/>
      <c r="I27" s="28">
        <f t="shared" si="0"/>
        <v>0</v>
      </c>
      <c r="J27" s="28">
        <f t="shared" si="1"/>
        <v>0</v>
      </c>
      <c r="K27" s="29">
        <f t="shared" si="2"/>
        <v>0</v>
      </c>
    </row>
    <row r="28" spans="1:11" ht="15" x14ac:dyDescent="0.2">
      <c r="A28" s="93"/>
      <c r="B28" s="5">
        <v>22</v>
      </c>
      <c r="C28" s="6" t="s">
        <v>26</v>
      </c>
      <c r="D28" s="6" t="s">
        <v>53</v>
      </c>
      <c r="E28" s="5">
        <v>1</v>
      </c>
      <c r="F28" s="6" t="s">
        <v>222</v>
      </c>
      <c r="G28" s="6">
        <v>1</v>
      </c>
      <c r="H28" s="28"/>
      <c r="I28" s="28">
        <f t="shared" si="0"/>
        <v>0</v>
      </c>
      <c r="J28" s="28">
        <f t="shared" si="1"/>
        <v>0</v>
      </c>
      <c r="K28" s="29">
        <f t="shared" si="2"/>
        <v>0</v>
      </c>
    </row>
    <row r="29" spans="1:11" ht="14.5" customHeight="1" x14ac:dyDescent="0.2">
      <c r="A29" s="93"/>
      <c r="B29" s="103">
        <v>23</v>
      </c>
      <c r="C29" s="106" t="s">
        <v>29</v>
      </c>
      <c r="D29" s="106" t="s">
        <v>56</v>
      </c>
      <c r="E29" s="5">
        <v>2</v>
      </c>
      <c r="F29" s="6" t="s">
        <v>215</v>
      </c>
      <c r="G29" s="6">
        <v>2</v>
      </c>
      <c r="H29" s="28"/>
      <c r="I29" s="28">
        <f t="shared" si="0"/>
        <v>0</v>
      </c>
      <c r="J29" s="28">
        <f t="shared" si="1"/>
        <v>0</v>
      </c>
      <c r="K29" s="29">
        <f t="shared" si="2"/>
        <v>0</v>
      </c>
    </row>
    <row r="30" spans="1:11" ht="15" x14ac:dyDescent="0.2">
      <c r="A30" s="93"/>
      <c r="B30" s="105"/>
      <c r="C30" s="108"/>
      <c r="D30" s="108"/>
      <c r="E30" s="6">
        <v>5</v>
      </c>
      <c r="F30" s="6" t="s">
        <v>213</v>
      </c>
      <c r="G30" s="5">
        <v>5</v>
      </c>
      <c r="H30" s="28"/>
      <c r="I30" s="28">
        <f t="shared" si="0"/>
        <v>0</v>
      </c>
      <c r="J30" s="28">
        <f t="shared" si="1"/>
        <v>0</v>
      </c>
      <c r="K30" s="29">
        <f t="shared" si="2"/>
        <v>0</v>
      </c>
    </row>
    <row r="31" spans="1:11" ht="15" x14ac:dyDescent="0.2">
      <c r="A31" s="93"/>
      <c r="B31" s="103">
        <v>24</v>
      </c>
      <c r="C31" s="106" t="s">
        <v>19</v>
      </c>
      <c r="D31" s="106" t="s">
        <v>46</v>
      </c>
      <c r="E31" s="6">
        <v>1</v>
      </c>
      <c r="F31" s="6" t="s">
        <v>223</v>
      </c>
      <c r="G31" s="5">
        <v>1</v>
      </c>
      <c r="H31" s="28"/>
      <c r="I31" s="28">
        <f t="shared" si="0"/>
        <v>0</v>
      </c>
      <c r="J31" s="28">
        <f t="shared" si="1"/>
        <v>0</v>
      </c>
      <c r="K31" s="29">
        <f t="shared" si="2"/>
        <v>0</v>
      </c>
    </row>
    <row r="32" spans="1:11" ht="15" x14ac:dyDescent="0.2">
      <c r="A32" s="93"/>
      <c r="B32" s="105"/>
      <c r="C32" s="108"/>
      <c r="D32" s="108"/>
      <c r="E32" s="6">
        <v>2</v>
      </c>
      <c r="F32" s="6" t="s">
        <v>213</v>
      </c>
      <c r="G32" s="5">
        <v>2</v>
      </c>
      <c r="H32" s="28"/>
      <c r="I32" s="28">
        <f t="shared" si="0"/>
        <v>0</v>
      </c>
      <c r="J32" s="28">
        <f t="shared" si="1"/>
        <v>0</v>
      </c>
      <c r="K32" s="29">
        <f t="shared" si="2"/>
        <v>0</v>
      </c>
    </row>
    <row r="33" spans="1:11" ht="15" x14ac:dyDescent="0.2">
      <c r="A33" s="94"/>
      <c r="B33" s="5">
        <v>25</v>
      </c>
      <c r="C33" s="12" t="s">
        <v>27</v>
      </c>
      <c r="D33" s="12" t="s">
        <v>132</v>
      </c>
      <c r="E33" s="12">
        <v>1</v>
      </c>
      <c r="F33" s="6" t="s">
        <v>224</v>
      </c>
      <c r="G33" s="5">
        <v>1</v>
      </c>
      <c r="H33" s="28"/>
      <c r="I33" s="28">
        <f t="shared" si="0"/>
        <v>0</v>
      </c>
      <c r="J33" s="28">
        <f t="shared" si="1"/>
        <v>0</v>
      </c>
      <c r="K33" s="29">
        <f t="shared" si="2"/>
        <v>0</v>
      </c>
    </row>
    <row r="34" spans="1:11" ht="28" customHeight="1" x14ac:dyDescent="0.2">
      <c r="A34" s="109" t="s">
        <v>68</v>
      </c>
      <c r="B34" s="103">
        <v>26</v>
      </c>
      <c r="C34" s="106" t="s">
        <v>12</v>
      </c>
      <c r="D34" s="106" t="s">
        <v>38</v>
      </c>
      <c r="E34" s="12">
        <v>1</v>
      </c>
      <c r="F34" s="6" t="s">
        <v>228</v>
      </c>
      <c r="G34" s="5">
        <v>1</v>
      </c>
      <c r="H34" s="28"/>
      <c r="I34" s="28">
        <f t="shared" si="0"/>
        <v>0</v>
      </c>
      <c r="J34" s="28">
        <f t="shared" si="1"/>
        <v>0</v>
      </c>
      <c r="K34" s="29">
        <f t="shared" si="2"/>
        <v>0</v>
      </c>
    </row>
    <row r="35" spans="1:11" ht="15" x14ac:dyDescent="0.2">
      <c r="A35" s="110"/>
      <c r="B35" s="105"/>
      <c r="C35" s="108"/>
      <c r="D35" s="108"/>
      <c r="E35" s="6">
        <v>2</v>
      </c>
      <c r="F35" s="6" t="s">
        <v>234</v>
      </c>
      <c r="G35" s="5">
        <v>2</v>
      </c>
      <c r="H35" s="28"/>
      <c r="I35" s="28">
        <f t="shared" si="0"/>
        <v>0</v>
      </c>
      <c r="J35" s="28">
        <f t="shared" si="1"/>
        <v>0</v>
      </c>
      <c r="K35" s="29">
        <f t="shared" si="2"/>
        <v>0</v>
      </c>
    </row>
    <row r="36" spans="1:11" ht="15" x14ac:dyDescent="0.2">
      <c r="A36" s="111"/>
      <c r="B36" s="5">
        <v>27</v>
      </c>
      <c r="C36" s="6" t="s">
        <v>12</v>
      </c>
      <c r="D36" s="6" t="s">
        <v>47</v>
      </c>
      <c r="E36" s="6">
        <v>3</v>
      </c>
      <c r="F36" s="6" t="s">
        <v>213</v>
      </c>
      <c r="G36" s="5">
        <v>3</v>
      </c>
      <c r="H36" s="28"/>
      <c r="I36" s="28">
        <f t="shared" si="0"/>
        <v>0</v>
      </c>
      <c r="J36" s="28">
        <f t="shared" si="1"/>
        <v>0</v>
      </c>
      <c r="K36" s="29">
        <f t="shared" si="2"/>
        <v>0</v>
      </c>
    </row>
    <row r="37" spans="1:11" ht="28" x14ac:dyDescent="0.2">
      <c r="A37" s="81" t="s">
        <v>83</v>
      </c>
      <c r="B37" s="5">
        <v>28</v>
      </c>
      <c r="C37" s="6" t="s">
        <v>88</v>
      </c>
      <c r="D37" s="6" t="s">
        <v>55</v>
      </c>
      <c r="E37" s="6">
        <v>1</v>
      </c>
      <c r="F37" s="6" t="s">
        <v>225</v>
      </c>
      <c r="G37" s="5">
        <v>1</v>
      </c>
      <c r="H37" s="28"/>
      <c r="I37" s="28">
        <f t="shared" si="0"/>
        <v>0</v>
      </c>
      <c r="J37" s="28">
        <f t="shared" si="1"/>
        <v>0</v>
      </c>
      <c r="K37" s="29">
        <f t="shared" si="2"/>
        <v>0</v>
      </c>
    </row>
    <row r="38" spans="1:11" ht="15" x14ac:dyDescent="0.2">
      <c r="A38" s="82"/>
      <c r="B38" s="5">
        <v>29</v>
      </c>
      <c r="C38" s="106" t="s">
        <v>90</v>
      </c>
      <c r="D38" s="106" t="s">
        <v>89</v>
      </c>
      <c r="E38" s="6">
        <v>1</v>
      </c>
      <c r="F38" s="23" t="s">
        <v>226</v>
      </c>
      <c r="G38" s="5">
        <v>1</v>
      </c>
      <c r="H38" s="28"/>
      <c r="I38" s="28">
        <f t="shared" si="0"/>
        <v>0</v>
      </c>
      <c r="J38" s="28">
        <f t="shared" si="1"/>
        <v>0</v>
      </c>
      <c r="K38" s="29">
        <f t="shared" si="2"/>
        <v>0</v>
      </c>
    </row>
    <row r="39" spans="1:11" ht="15" x14ac:dyDescent="0.2">
      <c r="A39" s="82"/>
      <c r="B39" s="5">
        <v>30</v>
      </c>
      <c r="C39" s="108"/>
      <c r="D39" s="108"/>
      <c r="E39" s="6">
        <v>1</v>
      </c>
      <c r="F39" s="6" t="s">
        <v>213</v>
      </c>
      <c r="G39" s="5">
        <v>1</v>
      </c>
      <c r="H39" s="28"/>
      <c r="I39" s="28">
        <f t="shared" si="0"/>
        <v>0</v>
      </c>
      <c r="J39" s="28">
        <f t="shared" si="1"/>
        <v>0</v>
      </c>
      <c r="K39" s="29">
        <f t="shared" si="2"/>
        <v>0</v>
      </c>
    </row>
    <row r="40" spans="1:11" ht="15" x14ac:dyDescent="0.2">
      <c r="A40" s="82"/>
      <c r="B40" s="5">
        <v>31</v>
      </c>
      <c r="C40" s="6" t="s">
        <v>13</v>
      </c>
      <c r="D40" s="6" t="s">
        <v>39</v>
      </c>
      <c r="E40" s="6">
        <v>2</v>
      </c>
      <c r="F40" s="6" t="s">
        <v>213</v>
      </c>
      <c r="G40" s="5">
        <v>2</v>
      </c>
      <c r="H40" s="28"/>
      <c r="I40" s="28">
        <f t="shared" si="0"/>
        <v>0</v>
      </c>
      <c r="J40" s="28">
        <f t="shared" si="1"/>
        <v>0</v>
      </c>
      <c r="K40" s="29">
        <f t="shared" si="2"/>
        <v>0</v>
      </c>
    </row>
    <row r="41" spans="1:11" ht="15" x14ac:dyDescent="0.2">
      <c r="A41" s="82"/>
      <c r="B41" s="5">
        <v>32</v>
      </c>
      <c r="C41" s="106" t="s">
        <v>14</v>
      </c>
      <c r="D41" s="106" t="s">
        <v>40</v>
      </c>
      <c r="E41" s="6">
        <v>2</v>
      </c>
      <c r="F41" s="6" t="s">
        <v>227</v>
      </c>
      <c r="G41" s="5">
        <v>2</v>
      </c>
      <c r="H41" s="28"/>
      <c r="I41" s="28">
        <f t="shared" si="0"/>
        <v>0</v>
      </c>
      <c r="J41" s="28">
        <f t="shared" si="1"/>
        <v>0</v>
      </c>
      <c r="K41" s="29">
        <f t="shared" si="2"/>
        <v>0</v>
      </c>
    </row>
    <row r="42" spans="1:11" ht="15" x14ac:dyDescent="0.2">
      <c r="A42" s="82"/>
      <c r="B42" s="5">
        <v>33</v>
      </c>
      <c r="C42" s="108"/>
      <c r="D42" s="108"/>
      <c r="E42" s="6">
        <v>1</v>
      </c>
      <c r="F42" s="6" t="s">
        <v>213</v>
      </c>
      <c r="G42" s="5">
        <v>1</v>
      </c>
      <c r="H42" s="28"/>
      <c r="I42" s="28">
        <f t="shared" si="0"/>
        <v>0</v>
      </c>
      <c r="J42" s="28">
        <f t="shared" si="1"/>
        <v>0</v>
      </c>
      <c r="K42" s="29">
        <f t="shared" si="2"/>
        <v>0</v>
      </c>
    </row>
    <row r="43" spans="1:11" ht="15" x14ac:dyDescent="0.2">
      <c r="A43" s="82"/>
      <c r="B43" s="5">
        <v>34</v>
      </c>
      <c r="C43" s="6" t="s">
        <v>15</v>
      </c>
      <c r="D43" s="6" t="s">
        <v>41</v>
      </c>
      <c r="E43" s="6">
        <v>1</v>
      </c>
      <c r="F43" s="6" t="s">
        <v>228</v>
      </c>
      <c r="G43" s="5">
        <v>1</v>
      </c>
      <c r="H43" s="28"/>
      <c r="I43" s="28">
        <f t="shared" si="0"/>
        <v>0</v>
      </c>
      <c r="J43" s="28">
        <f t="shared" si="1"/>
        <v>0</v>
      </c>
      <c r="K43" s="29">
        <f t="shared" si="2"/>
        <v>0</v>
      </c>
    </row>
    <row r="44" spans="1:11" ht="15" x14ac:dyDescent="0.2">
      <c r="A44" s="82"/>
      <c r="B44" s="5">
        <v>35</v>
      </c>
      <c r="C44" s="6" t="s">
        <v>16</v>
      </c>
      <c r="D44" s="6" t="s">
        <v>42</v>
      </c>
      <c r="E44" s="6">
        <v>4</v>
      </c>
      <c r="F44" s="6" t="s">
        <v>229</v>
      </c>
      <c r="G44" s="5">
        <v>4</v>
      </c>
      <c r="H44" s="28"/>
      <c r="I44" s="28">
        <f t="shared" si="0"/>
        <v>0</v>
      </c>
      <c r="J44" s="28">
        <f t="shared" si="1"/>
        <v>0</v>
      </c>
      <c r="K44" s="29">
        <f t="shared" si="2"/>
        <v>0</v>
      </c>
    </row>
    <row r="45" spans="1:11" ht="15" x14ac:dyDescent="0.2">
      <c r="A45" s="82"/>
      <c r="B45" s="5">
        <v>36</v>
      </c>
      <c r="C45" s="6" t="s">
        <v>12</v>
      </c>
      <c r="D45" s="6" t="s">
        <v>43</v>
      </c>
      <c r="E45" s="6">
        <v>1</v>
      </c>
      <c r="F45" s="6" t="s">
        <v>230</v>
      </c>
      <c r="G45" s="5">
        <v>1</v>
      </c>
      <c r="H45" s="28"/>
      <c r="I45" s="28">
        <f t="shared" si="0"/>
        <v>0</v>
      </c>
      <c r="J45" s="28">
        <f t="shared" si="1"/>
        <v>0</v>
      </c>
      <c r="K45" s="29">
        <f t="shared" si="2"/>
        <v>0</v>
      </c>
    </row>
    <row r="46" spans="1:11" ht="15" x14ac:dyDescent="0.2">
      <c r="A46" s="82"/>
      <c r="B46" s="5">
        <v>37</v>
      </c>
      <c r="C46" s="6" t="s">
        <v>17</v>
      </c>
      <c r="D46" s="6" t="s">
        <v>44</v>
      </c>
      <c r="E46" s="6">
        <v>1</v>
      </c>
      <c r="F46" s="6" t="s">
        <v>230</v>
      </c>
      <c r="G46" s="5">
        <v>1</v>
      </c>
      <c r="H46" s="28"/>
      <c r="I46" s="28">
        <f t="shared" si="0"/>
        <v>0</v>
      </c>
      <c r="J46" s="28">
        <f t="shared" si="1"/>
        <v>0</v>
      </c>
      <c r="K46" s="29">
        <f t="shared" si="2"/>
        <v>0</v>
      </c>
    </row>
    <row r="47" spans="1:11" ht="28" x14ac:dyDescent="0.2">
      <c r="A47" s="82"/>
      <c r="B47" s="5">
        <v>38</v>
      </c>
      <c r="C47" s="6" t="s">
        <v>147</v>
      </c>
      <c r="D47" s="6" t="s">
        <v>146</v>
      </c>
      <c r="E47" s="6">
        <v>1</v>
      </c>
      <c r="F47" s="6" t="s">
        <v>231</v>
      </c>
      <c r="G47" s="5">
        <v>1</v>
      </c>
      <c r="H47" s="28"/>
      <c r="I47" s="28">
        <f t="shared" si="0"/>
        <v>0</v>
      </c>
      <c r="J47" s="28">
        <f t="shared" si="1"/>
        <v>0</v>
      </c>
      <c r="K47" s="29">
        <f t="shared" si="2"/>
        <v>0</v>
      </c>
    </row>
    <row r="48" spans="1:11" ht="15" x14ac:dyDescent="0.2">
      <c r="A48" s="82"/>
      <c r="B48" s="5">
        <v>39</v>
      </c>
      <c r="C48" s="6" t="s">
        <v>18</v>
      </c>
      <c r="D48" s="6" t="s">
        <v>45</v>
      </c>
      <c r="E48" s="6">
        <v>4</v>
      </c>
      <c r="F48" s="6" t="s">
        <v>232</v>
      </c>
      <c r="G48" s="5">
        <v>4</v>
      </c>
      <c r="H48" s="28"/>
      <c r="I48" s="28">
        <f t="shared" si="0"/>
        <v>0</v>
      </c>
      <c r="J48" s="28">
        <f t="shared" si="1"/>
        <v>0</v>
      </c>
      <c r="K48" s="29">
        <f t="shared" si="2"/>
        <v>0</v>
      </c>
    </row>
    <row r="49" spans="1:11" ht="15" x14ac:dyDescent="0.2">
      <c r="A49" s="82"/>
      <c r="B49" s="24">
        <v>40</v>
      </c>
      <c r="C49" s="101" t="s">
        <v>159</v>
      </c>
      <c r="D49" s="102" t="s">
        <v>144</v>
      </c>
      <c r="E49" s="6">
        <v>2</v>
      </c>
      <c r="F49" s="5" t="s">
        <v>213</v>
      </c>
      <c r="G49" s="24">
        <v>2</v>
      </c>
      <c r="H49" s="28"/>
      <c r="I49" s="28">
        <f t="shared" si="0"/>
        <v>0</v>
      </c>
      <c r="J49" s="28">
        <f t="shared" si="1"/>
        <v>0</v>
      </c>
      <c r="K49" s="29">
        <f t="shared" si="2"/>
        <v>0</v>
      </c>
    </row>
    <row r="50" spans="1:11" ht="15" x14ac:dyDescent="0.2">
      <c r="A50" s="83"/>
      <c r="B50" s="24">
        <v>41</v>
      </c>
      <c r="C50" s="101"/>
      <c r="D50" s="102"/>
      <c r="E50" s="6">
        <v>1</v>
      </c>
      <c r="F50" s="5" t="s">
        <v>233</v>
      </c>
      <c r="G50" s="24">
        <v>1</v>
      </c>
      <c r="H50" s="28"/>
      <c r="I50" s="28">
        <f t="shared" si="0"/>
        <v>0</v>
      </c>
      <c r="J50" s="28">
        <f t="shared" si="1"/>
        <v>0</v>
      </c>
      <c r="K50" s="29">
        <f t="shared" si="2"/>
        <v>0</v>
      </c>
    </row>
    <row r="51" spans="1:11" ht="25" customHeight="1" x14ac:dyDescent="0.2">
      <c r="A51" s="112" t="s">
        <v>255</v>
      </c>
      <c r="B51" s="112">
        <v>42</v>
      </c>
      <c r="C51" s="114" t="s">
        <v>103</v>
      </c>
      <c r="D51" s="102" t="s">
        <v>256</v>
      </c>
      <c r="E51" s="25">
        <v>2</v>
      </c>
      <c r="F51" s="24" t="s">
        <v>257</v>
      </c>
      <c r="G51" s="24">
        <v>2</v>
      </c>
      <c r="H51" s="28"/>
      <c r="I51" s="28">
        <f t="shared" si="0"/>
        <v>0</v>
      </c>
      <c r="J51" s="28">
        <f t="shared" si="1"/>
        <v>0</v>
      </c>
      <c r="K51" s="29">
        <f t="shared" si="2"/>
        <v>0</v>
      </c>
    </row>
    <row r="52" spans="1:11" ht="15" x14ac:dyDescent="0.2">
      <c r="A52" s="112"/>
      <c r="B52" s="112"/>
      <c r="C52" s="114"/>
      <c r="D52" s="113"/>
      <c r="E52" s="26">
        <v>1</v>
      </c>
      <c r="F52" s="27" t="s">
        <v>258</v>
      </c>
      <c r="G52" s="27">
        <v>1</v>
      </c>
      <c r="H52" s="32"/>
      <c r="I52" s="32">
        <f t="shared" si="0"/>
        <v>0</v>
      </c>
      <c r="J52" s="32">
        <f t="shared" si="1"/>
        <v>0</v>
      </c>
      <c r="K52" s="33">
        <f t="shared" si="2"/>
        <v>0</v>
      </c>
    </row>
    <row r="53" spans="1:11" ht="24" customHeight="1" x14ac:dyDescent="0.15">
      <c r="B53" s="30"/>
      <c r="C53" s="78" t="s">
        <v>271</v>
      </c>
      <c r="D53" s="78"/>
      <c r="E53" s="78"/>
      <c r="F53" s="78"/>
      <c r="G53" s="78"/>
      <c r="H53" s="78"/>
      <c r="I53" s="78"/>
      <c r="J53" s="78"/>
      <c r="K53" s="31">
        <f>SUM(K3:K52)</f>
        <v>0</v>
      </c>
    </row>
    <row r="54" spans="1:11" ht="15" x14ac:dyDescent="0.2">
      <c r="H54" s="34"/>
      <c r="I54" s="34"/>
      <c r="J54" s="34"/>
      <c r="K54" s="35"/>
    </row>
    <row r="55" spans="1:11" ht="15" x14ac:dyDescent="0.2">
      <c r="H55" s="36"/>
      <c r="I55" s="34"/>
      <c r="J55" s="34"/>
      <c r="K55" s="35"/>
    </row>
    <row r="56" spans="1:11" ht="15" x14ac:dyDescent="0.2">
      <c r="H56" s="34"/>
      <c r="I56" s="34"/>
      <c r="J56" s="34"/>
      <c r="K56" s="35"/>
    </row>
    <row r="57" spans="1:11" ht="15" x14ac:dyDescent="0.2">
      <c r="H57" s="34"/>
      <c r="I57" s="34"/>
      <c r="J57" s="34"/>
      <c r="K57" s="35"/>
    </row>
    <row r="58" spans="1:11" ht="15" x14ac:dyDescent="0.2">
      <c r="H58" s="34"/>
      <c r="I58" s="34"/>
      <c r="J58" s="34"/>
      <c r="K58" s="35"/>
    </row>
  </sheetData>
  <mergeCells count="39">
    <mergeCell ref="H1:H2"/>
    <mergeCell ref="I1:I2"/>
    <mergeCell ref="J1:J2"/>
    <mergeCell ref="K1:K2"/>
    <mergeCell ref="C53:J53"/>
    <mergeCell ref="D51:D52"/>
    <mergeCell ref="C51:C52"/>
    <mergeCell ref="B1:G1"/>
    <mergeCell ref="D3:D4"/>
    <mergeCell ref="C3:C4"/>
    <mergeCell ref="C7:C8"/>
    <mergeCell ref="D7:D8"/>
    <mergeCell ref="B7:B8"/>
    <mergeCell ref="B3:B4"/>
    <mergeCell ref="B51:B52"/>
    <mergeCell ref="A51:A52"/>
    <mergeCell ref="C31:C32"/>
    <mergeCell ref="D31:D32"/>
    <mergeCell ref="A24:A33"/>
    <mergeCell ref="B31:B32"/>
    <mergeCell ref="D29:D30"/>
    <mergeCell ref="C29:C30"/>
    <mergeCell ref="B29:B30"/>
    <mergeCell ref="A3:A10"/>
    <mergeCell ref="C49:C50"/>
    <mergeCell ref="D49:D50"/>
    <mergeCell ref="A37:A50"/>
    <mergeCell ref="B16:B18"/>
    <mergeCell ref="C16:C18"/>
    <mergeCell ref="D16:D18"/>
    <mergeCell ref="D34:D35"/>
    <mergeCell ref="C34:C35"/>
    <mergeCell ref="A34:A36"/>
    <mergeCell ref="B34:B35"/>
    <mergeCell ref="D41:D42"/>
    <mergeCell ref="C41:C42"/>
    <mergeCell ref="D38:D39"/>
    <mergeCell ref="C38:C39"/>
    <mergeCell ref="A19:A2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E6:F10"/>
  <sheetViews>
    <sheetView tabSelected="1" workbookViewId="0">
      <selection activeCell="H2" sqref="H2"/>
    </sheetView>
  </sheetViews>
  <sheetFormatPr baseColWidth="10" defaultRowHeight="15" x14ac:dyDescent="0.2"/>
  <cols>
    <col min="5" max="5" width="31.33203125" customWidth="1"/>
    <col min="6" max="6" width="24.5" customWidth="1"/>
  </cols>
  <sheetData>
    <row r="6" spans="5:6" x14ac:dyDescent="0.2">
      <c r="E6" s="37" t="s">
        <v>272</v>
      </c>
      <c r="F6" s="38">
        <f>+Fumigación!J62</f>
        <v>0</v>
      </c>
    </row>
    <row r="7" spans="5:6" x14ac:dyDescent="0.2">
      <c r="E7" s="37" t="s">
        <v>273</v>
      </c>
      <c r="F7" s="38">
        <f>+Desratizacion!J59+Desratizacion!J71</f>
        <v>0</v>
      </c>
    </row>
    <row r="8" spans="5:6" x14ac:dyDescent="0.2">
      <c r="E8" s="37" t="s">
        <v>274</v>
      </c>
      <c r="F8" s="38">
        <f>+Voladores!J8+Voladores!J18</f>
        <v>0</v>
      </c>
    </row>
    <row r="9" spans="5:6" x14ac:dyDescent="0.2">
      <c r="E9" s="37" t="s">
        <v>275</v>
      </c>
      <c r="F9" s="38">
        <f>+'Tanques elevados y subterraneo '!K53</f>
        <v>0</v>
      </c>
    </row>
    <row r="10" spans="5:6" x14ac:dyDescent="0.2">
      <c r="E10" s="37"/>
      <c r="F10" s="39">
        <f>SUM(F6:F9)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FORMATO </vt:lpstr>
      <vt:lpstr>Fumigación</vt:lpstr>
      <vt:lpstr>Desratizacion</vt:lpstr>
      <vt:lpstr>Voladores</vt:lpstr>
      <vt:lpstr>Tanques elevados y subterraneo </vt:lpstr>
      <vt:lpstr>GRAN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Saneamiento Cota</dc:creator>
  <cp:lastModifiedBy>FREDDY JULIAN  MORENO BALLEN</cp:lastModifiedBy>
  <dcterms:created xsi:type="dcterms:W3CDTF">2024-07-29T15:46:16Z</dcterms:created>
  <dcterms:modified xsi:type="dcterms:W3CDTF">2026-05-22T17:02:02Z</dcterms:modified>
</cp:coreProperties>
</file>