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vjimenez\Desktop\DOCUMENTOS VILMA\MIS DOCUMENTOS\PROCESOS PUBLICADOS 2026\LP-012-2026 VIAS PAEZ\DOCUMENTOS PREPLIEGOS - PUBLICAR\"/>
    </mc:Choice>
  </mc:AlternateContent>
  <xr:revisionPtr revIDLastSave="0" documentId="13_ncr:1_{1A952A58-98A3-4D9E-86C0-076BE8F4A3BA}" xr6:coauthVersionLast="47" xr6:coauthVersionMax="47" xr10:uidLastSave="{00000000-0000-0000-0000-000000000000}"/>
  <bookViews>
    <workbookView xWindow="-120" yWindow="-120" windowWidth="29040" windowHeight="15720" xr2:uid="{00000000-000D-0000-FFFF-FFFF00000000}"/>
  </bookViews>
  <sheets>
    <sheet name="Matriz de Riesgos" sheetId="1" r:id="rId1"/>
    <sheet name="Criterio valoración " sheetId="2" r:id="rId2"/>
  </sheets>
  <definedNames>
    <definedName name="_xlnm._FilterDatabase" localSheetId="0" hidden="1">'Matriz de Riesgos'!$F$1:$F$35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5" i="1" l="1"/>
  <c r="S35" i="1" s="1"/>
  <c r="R34" i="1"/>
  <c r="S34" i="1" s="1"/>
  <c r="R33" i="1"/>
  <c r="S33" i="1" s="1"/>
  <c r="R32" i="1"/>
  <c r="S32" i="1" s="1"/>
  <c r="R31" i="1"/>
  <c r="S31" i="1" s="1"/>
  <c r="R30" i="1"/>
  <c r="S30" i="1" s="1"/>
  <c r="R29" i="1"/>
  <c r="S29" i="1" s="1"/>
  <c r="R28" i="1"/>
  <c r="S28" i="1" s="1"/>
  <c r="R27" i="1"/>
  <c r="S27" i="1" s="1"/>
  <c r="R26" i="1"/>
  <c r="S26" i="1" s="1"/>
  <c r="R25" i="1"/>
  <c r="S25" i="1" s="1"/>
  <c r="R24" i="1"/>
  <c r="S24" i="1" s="1"/>
  <c r="R23" i="1"/>
  <c r="S23" i="1" s="1"/>
  <c r="R22" i="1"/>
  <c r="S22" i="1" s="1"/>
  <c r="R21" i="1"/>
  <c r="S21" i="1" s="1"/>
  <c r="R20" i="1"/>
  <c r="S20" i="1" s="1"/>
  <c r="R19" i="1"/>
  <c r="S19" i="1" s="1"/>
  <c r="R18" i="1"/>
  <c r="S18" i="1" s="1"/>
  <c r="R17" i="1"/>
  <c r="S17" i="1" s="1"/>
  <c r="R16" i="1"/>
  <c r="S16" i="1" s="1"/>
  <c r="R15" i="1"/>
  <c r="S15" i="1" s="1"/>
  <c r="R14" i="1"/>
  <c r="S14" i="1" s="1"/>
  <c r="R13" i="1"/>
  <c r="S13" i="1" s="1"/>
  <c r="R12" i="1"/>
  <c r="S12" i="1" s="1"/>
  <c r="R11" i="1"/>
  <c r="S11" i="1" s="1"/>
  <c r="R10" i="1"/>
  <c r="S10" i="1" s="1"/>
  <c r="R9" i="1"/>
  <c r="S9" i="1" s="1"/>
  <c r="R8" i="1"/>
  <c r="S8" i="1" s="1"/>
  <c r="R7" i="1"/>
  <c r="S7" i="1" s="1"/>
  <c r="K8" i="1" l="1"/>
  <c r="L8" i="1" s="1"/>
  <c r="K9" i="1"/>
  <c r="L9" i="1" s="1"/>
  <c r="K10" i="1"/>
  <c r="L10" i="1" s="1"/>
  <c r="K11" i="1"/>
  <c r="L11" i="1" s="1"/>
  <c r="K12" i="1"/>
  <c r="L12" i="1" s="1"/>
  <c r="K13" i="1"/>
  <c r="L13" i="1"/>
  <c r="K14" i="1"/>
  <c r="L14" i="1" s="1"/>
  <c r="K15" i="1"/>
  <c r="L15" i="1"/>
  <c r="K16" i="1"/>
  <c r="L16" i="1" s="1"/>
  <c r="K17" i="1"/>
  <c r="L17" i="1" s="1"/>
  <c r="K18" i="1"/>
  <c r="L18" i="1" s="1"/>
  <c r="K19" i="1"/>
  <c r="L19" i="1" s="1"/>
  <c r="K20" i="1"/>
  <c r="L20" i="1" s="1"/>
  <c r="K21" i="1"/>
  <c r="L21" i="1"/>
  <c r="K22" i="1"/>
  <c r="L22" i="1"/>
  <c r="K23" i="1"/>
  <c r="L23" i="1"/>
  <c r="K24" i="1"/>
  <c r="L24" i="1" s="1"/>
  <c r="K25" i="1"/>
  <c r="L25" i="1" s="1"/>
  <c r="K26" i="1"/>
  <c r="L26" i="1" s="1"/>
  <c r="K27" i="1"/>
  <c r="L27" i="1" s="1"/>
  <c r="K28" i="1"/>
  <c r="L28" i="1" s="1"/>
  <c r="K29" i="1"/>
  <c r="L29" i="1" s="1"/>
  <c r="K30" i="1"/>
  <c r="L30" i="1" s="1"/>
  <c r="K31" i="1"/>
  <c r="L31" i="1" s="1"/>
  <c r="K32" i="1"/>
  <c r="L32" i="1" s="1"/>
  <c r="K33" i="1"/>
  <c r="L33" i="1" s="1"/>
  <c r="K34" i="1"/>
  <c r="L34" i="1"/>
  <c r="K35" i="1"/>
  <c r="L35" i="1"/>
  <c r="K7" i="1"/>
  <c r="L7" i="1" s="1"/>
</calcChain>
</file>

<file path=xl/sharedStrings.xml><?xml version="1.0" encoding="utf-8"?>
<sst xmlns="http://schemas.openxmlformats.org/spreadsheetml/2006/main" count="481" uniqueCount="238">
  <si>
    <t xml:space="preserve">INSTITUTO NACIONAL DE VÍAS
MATRIZ DE RIESGOS </t>
  </si>
  <si>
    <t>MANTENIMIENTO Y MEJORAMIENTO Y ATENCION DE OBRAS DE EMERGENCIA DE LAS RUTAS 26CC03, SECTOR: JAMBALÓ – TORIBÍO; RUTA 26CC03-2, SECTOR: TIERRACRUZ – NARANJAL; RUTA 26CC04, SECTOR: CRUCE TRAMO 2602 - SAN ANDRÉS DE PISIMBALÁ Y SECTOR  TUMBICHUCUÉ – CALDERAS; RUTA 3702, SECTOR: GUADUALEJO – IRLANDA; RUTA 3702, SECTOR: PUENTE RÍO NEGRO - EL PALO; Y RUTA 37CCA, SECTOR: RIONEGRO - TACUEYÓ, EN EL DEPARTAMENTO DEL CAUCA</t>
  </si>
  <si>
    <t>No.</t>
  </si>
  <si>
    <t>Clase</t>
  </si>
  <si>
    <t>Fuente</t>
  </si>
  <si>
    <t>Etapa</t>
  </si>
  <si>
    <t>Tipo de Riesgo</t>
  </si>
  <si>
    <t>Descripción (Que puede pasar y como puede ocurrir)</t>
  </si>
  <si>
    <t xml:space="preserve">Consecuencia de ocurrencia de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</si>
  <si>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</si>
  <si>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</si>
  <si>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</si>
  <si>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</si>
  <si>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</si>
  <si>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</si>
  <si>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</si>
  <si>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</si>
  <si>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</si>
  <si>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</si>
  <si>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</si>
  <si>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</si>
  <si>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</si>
  <si>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</si>
  <si>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</si>
  <si>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</si>
  <si>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</si>
  <si>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</si>
  <si>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</si>
  <si>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</si>
  <si>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</si>
  <si>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</si>
  <si>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Ejecución</t>
  </si>
  <si>
    <t>Riesgo Económico</t>
  </si>
  <si>
    <r>
      <t xml:space="preserve">Desabastecimiento de materias Primas e Insumos de mercado: </t>
    </r>
    <r>
      <rPr>
        <sz val="12"/>
        <rFont val="Calibri"/>
        <family val="2"/>
        <scheme val="minor"/>
      </rPr>
      <t>Posible salida de mercado de insumos o materias primas necesarias para la construcción de las obras</t>
    </r>
  </si>
  <si>
    <t>Retrasos de las obras, incumplimiento de cronogramas, mayores costos al contratista de obra.</t>
  </si>
  <si>
    <t>X</t>
  </si>
  <si>
    <t xml:space="preserve">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
</t>
  </si>
  <si>
    <t>Si el insumo es materia prima básica puede afectarla, mientras se acuerda solución alterna.</t>
  </si>
  <si>
    <t>Contratista</t>
  </si>
  <si>
    <t>Al inicio de la ejecución de contrato</t>
  </si>
  <si>
    <t>A la terminación de la ejecución de contrato</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</si>
  <si>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</si>
  <si>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Mensual</t>
  </si>
  <si>
    <r>
      <t xml:space="preserve">Variación de Precios y/o Ajustes ocasionados durante la ejecución de Contrato: </t>
    </r>
    <r>
      <rPr>
        <sz val="12"/>
        <rFont val="Calibri"/>
        <family val="2"/>
        <scheme val="minor"/>
      </rPr>
      <t>Se refiere a la posibilidad que durante la ejecución de contrato se presenten alzas no prevista</t>
    </r>
  </si>
  <si>
    <t>Afectación al equilibrio económico de contrato</t>
  </si>
  <si>
    <t xml:space="preserve">Recopilación de datos estadísticos e información sobre comportamiento histórico de precios, durante la etapa precontractual.
Seguimiento por parte de interventor y la supervisión de proyecto al comportamiento de precios en la etapa contractual.
</t>
  </si>
  <si>
    <t>SI</t>
  </si>
  <si>
    <t>Instituto
Contratista</t>
  </si>
  <si>
    <t>Atención y seguimiento al comportamiento de precios. Retroalimentación en los procedimientos adelantados por los responsables de tratamiento.</t>
  </si>
  <si>
    <t xml:space="preserve">Externo </t>
  </si>
  <si>
    <t>Riesgo Sociales o Políticos</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</si>
  <si>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</si>
  <si>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 contratista, daños en obras de proyecto, reprogramación de cronogramas, retrasos en la ejecución de las obras.</t>
  </si>
  <si>
    <t>Es responsabilidad de contratista de obra junto con la Interventoría, únicamente de Informar a las autoridades competentes la novedad sobre orden público en la zona de influencia de las obras y de proteger a sus colaboradores y los bienes puestos al servicio de contrato.
 El Instituto de igual forma realizará la solicitud a las autoridades a fin de que se llegue a soluciones que permitan la continuidad en la ejecución de contrato.
 El contratista de Obra e Interventor deberán adoptar medidas de contingencia para superar los atrasos.</t>
  </si>
  <si>
    <t>Al inicio de la presentación de evento</t>
  </si>
  <si>
    <t>A la terminación de la ocurrencia de evento</t>
  </si>
  <si>
    <t xml:space="preserve">Monitoreo de plan de contingencia por parte de la interventoría y Supervisor de proyecto.
A partir de la información oficial, información de Interventor, de Contratista, de la Territorial de Instituto, se determinan acciones a seguir, para procurar la menor afectación al proyecto.
</t>
  </si>
  <si>
    <t>Diario cuando se presente el evento</t>
  </si>
  <si>
    <t>Interno</t>
  </si>
  <si>
    <t>Riesgo Operacional</t>
  </si>
  <si>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</si>
  <si>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</si>
  <si>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</si>
  <si>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Inspecciones diarias de Interventor. 
Comités Técnicos, seguimiento a informes, requerimientos escritos por parte de interventor y en caso de requerirse por parte de Supervisor de proyecto.
Retroalimentación en los procedimientos adelantados por los responsables de tratamiento.</t>
  </si>
  <si>
    <t>Diario</t>
  </si>
  <si>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</si>
  <si>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la Ejecución de Contrato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</si>
  <si>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 contrato. </t>
  </si>
  <si>
    <t>Verificación de la gestión de Contratista en la planeación e implementación de las formas de acceso a los frentes de obra.
Planes de contingencia que permitan superar el evento y evitar retrasos en el cronograma de proyecto.
Reuniones de seguimiento por parte de la interventoría y la Supervisión de proyecto.</t>
  </si>
  <si>
    <r>
      <t xml:space="preserve"> </t>
    </r>
    <r>
      <rPr>
        <b/>
        <sz val="12"/>
        <rFont val="Calibri"/>
        <family val="2"/>
        <scheme val="minor"/>
      </rPr>
      <t>Por revisión, ajuste y/o actualización y/o modificación y/o complementación de los estudios y diseños y/o elaboración del cálculo de la estructura del pavimento y/o cálculos estructurales y/o de obras requeridas para garantizar la estabilidad de la infraestructura vial:</t>
    </r>
    <r>
      <rPr>
        <sz val="12"/>
        <rFont val="Calibri"/>
        <family val="2"/>
        <scheme val="minor"/>
      </rPr>
      <t xml:space="preserve"> Ocurre cuando se presentan efectos originados por revisión, ajuste y/o actualización y/o modificación y/o complementación de los estudios y diseños y/o elaboración del cálculo de la estructura del pavimento y/o cálculos estructurales y/o de obras requeridas para garantizar la estabilidad de la infraestructura vial, necesarios para la correcta ejecución y operación de las obras.</t>
    </r>
  </si>
  <si>
    <t>Retrasos en el cronograma de ejecución, variación de algunas obras de contrato y por ende de cantidades de   obra.</t>
  </si>
  <si>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el se desprenda, a fin de lograr la menor afectación posible al proyecto.
Realizar una interventoría adecuada durante la etapa de Ajuste y/o Actualización y/o Unificación y/o Modificación de estudios y diseños y/o elaboración de estudios complementarios para evitar cambios que impacten.</t>
  </si>
  <si>
    <t>Al inicio de la revisión, ajuste y/o actualización y/o modificación y/o complementación de los estudios y diseños y/o elaboración del cálculo de la estructura del pavimento y/o cálculos estructurales y/o de obras requeridas para garantizar la estabilidad de la infraestructura vial</t>
  </si>
  <si>
    <t>al final de la revisión, ajuste y/o actualización y/o modificación y/o complementación de los estudios y diseños y/o elaboración del cálculo de la estructura del pavimento y/o cálculos estructurales y/o de obras requeridas para garantizar la estabilidad de la infraestructura vial</t>
  </si>
  <si>
    <t xml:space="preserve">Comités Técnicos, seguimiento a informes, requerimientos escritos. 
La Interventoría debe efectuar seguimiento continuo  a través de sus Especialista a la revisión, ajuste y/o actualización y/o modificación y/o complementación de los estudios y diseños y/o elaboración del cálculo de la estructura del pavimento y/o cálculos estructurales y/o de obras requeridas para garantizar la estabilidad de la infraestructura vial por parte de Contratista, de manera que los cambios que se requieran impacten lo menos posible al proyecto. </t>
  </si>
  <si>
    <t>Semanal en la etapa de revisión, ajuste y/o actualización y/o modificación y/o complementación de los estudios y diseños y/o elaboración del cálculo de la estructura del pavimento y/o cálculos estructurales y/o de obras requeridas para garantizar la estabilidad de la infraestructura vial</t>
  </si>
  <si>
    <t>Especifico</t>
  </si>
  <si>
    <r>
      <rPr>
        <b/>
        <sz val="12"/>
        <rFont val="Calibri"/>
        <family val="2"/>
        <scheme val="minor"/>
      </rPr>
      <t>Mayores Cantidades de obra no justificada</t>
    </r>
    <r>
      <rPr>
        <sz val="12"/>
        <rFont val="Calibri"/>
        <family val="2"/>
        <scheme val="minor"/>
      </rPr>
      <t>: Se refiere a la posibilidad de que el Contratista de Obra deba incurrir en mayores cantidades de obra no justificada, debido a deficientes cálculos y programación indebida y procedimientos constructivos inadecuados.</t>
    </r>
  </si>
  <si>
    <t>Retraso en los cronogramas, mayores costos para el contratista.</t>
  </si>
  <si>
    <t xml:space="preserve">Interventoría permanente en la ejecución de las obras, para controlar obras autorizadas, materiales, procedimientos constructivos , ajustados a las obras requeridas y especificaciones técnicas contractuales. </t>
  </si>
  <si>
    <t>NO</t>
  </si>
  <si>
    <t xml:space="preserve">Control permanente por parte de Interventor de la  ejecución de las obras y de la Supervisión de contrato, para dar cumplimiento a las obligaciones contractuales.  </t>
  </si>
  <si>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</si>
  <si>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</si>
  <si>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 xml:space="preserve">Planeación, revisión, ajuste y seguimiento en la ejecución de la obra.
Interventoría permanente en la ejecución de las obras, para controlar obras autorizadas, materiales, procedimientos constructivos, ajustados a las obras requeridas y especificaciones técnicas contractuales. </t>
  </si>
  <si>
    <t>Análisis y revisión de las cantidades contractuales, a medida que se va ejecutando el proyecto, para realizar ajustes de ser necesario.</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</si>
  <si>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xml:space="preserve"> Hace referencia al riesgo técnico, económico, ambiental y/o social, en cuanto a calidad y cantidad de material, explotación y su distancia de acarreo para las fuentes de materiales y/o para los lugares de disposición de sobrantes.</t>
    </r>
  </si>
  <si>
    <t>Impacto económico al Contratista</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</si>
  <si>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</si>
  <si>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En la planeación de proyecto, en la etapa precontractual y durante la ejecución de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</si>
  <si>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</si>
  <si>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</si>
  <si>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</si>
  <si>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r>
      <rPr>
        <b/>
        <sz val="12"/>
        <rFont val="Calibri"/>
        <family val="2"/>
        <scheme val="minor"/>
      </rPr>
      <t xml:space="preserve">Inestabilidad Geológica, Geotécnica, Hidrogeológica: </t>
    </r>
    <r>
      <rPr>
        <sz val="12"/>
        <rFont val="Calibri"/>
        <family val="2"/>
        <scheme val="minor"/>
      </rPr>
      <t xml:space="preserve">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 contrato. </t>
    </r>
  </si>
  <si>
    <t xml:space="preserve">Impacto negativo en el desarrollo de objeto contractual.
 Aumento de costos por necesidad de mayores cantidades de obra, ítems nuevos y eventuales mayores plazos  </t>
  </si>
  <si>
    <t xml:space="preserve">Monitoreo de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 Realizar e implementar el respectivo plan de contingencia. </t>
  </si>
  <si>
    <t>En emergencias de gran magnitud puede afectarse la ejecución de contrato.</t>
  </si>
  <si>
    <t>Visitas y recomendaciones de Especialistas.
Análisis de Contratista e Interventor y si es necesario participación de Instituto.
Comités Técnicos, Seguimiento a implementación de medidas preventivas, correctivas o de mitigación, Informes respectivos, requerimientos escritos.
Retroalimentación en los procedimientos adelantados por los responsables de tratamiento.</t>
  </si>
  <si>
    <t>Diario al inicio de contrato, cuando se detecten nuevos sitios inestables, cuando se presenten emergencias.</t>
  </si>
  <si>
    <r>
      <rPr>
        <b/>
        <sz val="12"/>
        <rFont val="Calibri"/>
        <family val="2"/>
        <scheme val="minor"/>
      </rPr>
      <t>Coexistencia de Proyectos:</t>
    </r>
    <r>
      <rPr>
        <sz val="12"/>
        <rFont val="Calibri"/>
        <family val="2"/>
        <scheme val="minor"/>
      </rPr>
      <t xml:space="preserve"> En desarrollo de la fase de la ejecución de proyecto se espera la interacción y armonización concurran Contratistas de Instituto o de otra Entidad que se encuentre ejecutando en la actualidad o ejecuten actividades en el corredor vial proyectos que también intervienen en la misma zona de construcción de la obra</t>
    </r>
  </si>
  <si>
    <t>Demoras para iniciar la ejecución de las obras o dificultades o interferencias en el normal desarrollo de la obra.
Eventual necesidad de
suspensión de actividades de contrato de obra.
Modificación o retrasos de
cronograma o plan detallado de trabajo.</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</si>
  <si>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</si>
  <si>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 proyecto.
Comités Técnicos
 Informes de resultados, requerimientos escritos.</t>
  </si>
  <si>
    <t>Semanal</t>
  </si>
  <si>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el proyecto, afectando el normal desarrollo de las obras. </t>
    </r>
  </si>
  <si>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</si>
  <si>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</si>
  <si>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durante la ejecución de contrato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</si>
  <si>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</si>
  <si>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Interventor y de la Supervisión de proyecto.</t>
  </si>
  <si>
    <t xml:space="preserve">Semanal cuando se presenta la interferencia, seguimiento semanal </t>
  </si>
  <si>
    <r>
      <rPr>
        <b/>
        <sz val="12"/>
        <rFont val="Calibri"/>
        <family val="2"/>
        <scheme val="minor"/>
      </rPr>
      <t xml:space="preserve">Gestión y Adquisición Predial: </t>
    </r>
    <r>
      <rPr>
        <sz val="12"/>
        <rFont val="Calibri"/>
        <family val="2"/>
        <scheme val="minor"/>
      </rPr>
      <t>se refiere a la Gestión por mayor adquisición predial por cambios requeridos justificados técnicamente. INVIAS asume el riesgo de costo predial con cargo al contrato; el Contratista efectúa la gestión de la adquisición predial.</t>
    </r>
  </si>
  <si>
    <t>Retraso en el cronograma de  ejecución de proyecto.
Impacto financiero durante la etapa constructiva.</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</si>
  <si>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</si>
  <si>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Al inicio de la etapa de adquisición de predios</t>
  </si>
  <si>
    <t>Al final de la etapa de adquisición de predios</t>
  </si>
  <si>
    <t xml:space="preserve">Comités Técnicos, seguimiento permanente al proceso de adquisición predial. 
Informes de los responsables de la gestión predial,  requerimientos escritos. 
</t>
  </si>
  <si>
    <t>Riesgo Operacional - Social</t>
  </si>
  <si>
    <r>
      <rPr>
        <b/>
        <sz val="12"/>
        <rFont val="Calibri"/>
        <family val="2"/>
        <scheme val="minor"/>
      </rPr>
      <t>Expropiación Predial:</t>
    </r>
    <r>
      <rPr>
        <sz val="12"/>
        <rFont val="Calibri"/>
        <family val="2"/>
        <scheme val="minor"/>
      </rPr>
      <t xml:space="preserve"> Se refiere a la posibilidad de que como resultado de modificaciones de Estudios y Diseños o de cambios en la Naturaleza y que se sitúen en la zona de influencia de las Obras, sea necesario recurrir al proceso de la Expropiación Administrativa.  
El contratista de Obra prestará la colaboración requerida para llevar a cabo dicho proceso.</t>
    </r>
  </si>
  <si>
    <t>Impacto negativo en el desarrollo  de objeto contractual, por dificultad en gestión predial que afecta la ejecución de proyecto</t>
  </si>
  <si>
    <t>Planeación, revisión, ajuste y seguimiento en la fase contractual de forma adecuada a los  diseños.  
Seguimiento constante al proceso de expropiación, diligencia en la gestión administrativa, legal y financiera para la menor demora posible.</t>
  </si>
  <si>
    <t>Puede afectarla en cuanto depende de procesos legales</t>
  </si>
  <si>
    <t>Comités Técnicos, seguimiento constante al proceso de expropiación, informes de los responsables de la gestión predial,  requerimientos escritos
Retroalimentación en los procedimientos adelantados por los responsables de tratamiento.</t>
  </si>
  <si>
    <r>
      <rPr>
        <b/>
        <sz val="12"/>
        <rFont val="Calibri"/>
        <family val="2"/>
        <scheme val="minor"/>
      </rPr>
      <t xml:space="preserve">Imposibilidad parcial y/o total para ejecutar las actividades de mantenimiento rutinario y periódico: </t>
    </r>
    <r>
      <rPr>
        <sz val="12"/>
        <rFont val="Calibri"/>
        <family val="2"/>
        <scheme val="minor"/>
      </rPr>
      <t>hace referencia a las demoras y/u omisión por parte de Contratista de obra en cuanto al cumplimiento de actividades de mantenimiento rutinario y periódico, atención de sitios críticos, inspección y atención de puentes, afectando la integridad estructural, la seguridad vial y la continuidad de la obra (cuando aplique)</t>
    </r>
  </si>
  <si>
    <t xml:space="preserve">Retrasos en el cronograma de ejecución de contrato. Impacto financiero negativo durante la ejecución de contrato </t>
  </si>
  <si>
    <t xml:space="preserve">Realizar por parte de Contratista las actividades descritas en los documentos contractuales de acuerdo con las guías de Mantenimiento Rutinario de Gestión Técnica y Operativa y la guía de Manual de Gestión Vial Integral Sector Vial No Concesionado y el Mantenimiento Periódico de Manual de Gestión Vial Integral Sector Vial No Concesionado vigente.
Seguimiento permanente por parte de la Interventoría y la Supervisión de proyecto a las actividades de mantenimiento de acuerdo con las condiciones establecidas en el contrato. </t>
  </si>
  <si>
    <t xml:space="preserve">La Supervisión debe efectuar seguimiento a las actividades de mantenimiento preventivo de acuerdo con lo pactado en el contrato. </t>
  </si>
  <si>
    <t>Riesgo Financiero</t>
  </si>
  <si>
    <r>
      <rPr>
        <b/>
        <sz val="12"/>
        <rFont val="Calibri"/>
        <family val="2"/>
        <scheme val="minor"/>
      </rPr>
      <t>Riesgo Financiero:</t>
    </r>
    <r>
      <rPr>
        <sz val="12"/>
        <rFont val="Calibri"/>
        <family val="2"/>
        <scheme val="minor"/>
      </rPr>
      <t xml:space="preserve">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</si>
  <si>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Realizar por parte de Contratista proyecciones de acuerdo con los datos históricos de las variables descritas y con el estudio de mercado financiero con el fin de que el interesado establezca un punto de equilibrio tendiente a disminuir el riesgo.</t>
  </si>
  <si>
    <t>Fase precontractual y durante la ejecución de contrato</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</si>
  <si>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</si>
  <si>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</si>
  <si>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Suspensión de actividades de contrato de obra.</t>
  </si>
  <si>
    <t xml:space="preserve">
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</si>
  <si>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interventoría y la Supervisión de contrato, deberán mantener un seguimiento constante a las condiciones financieras pactadas en el contrato.</t>
  </si>
  <si>
    <t>Riesgo Regulatorio</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</si>
  <si>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</si>
  <si>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t xml:space="preserve">Afectación de desarrollo de contrato previsto con la normatividad existente al cierre de proceso de selección </t>
  </si>
  <si>
    <t>Proceso precontractual con las normas aplicables vigentes.  
Revisión de  los cambios sustanciales de normas que se produzcan posterior al cierre de proceso de licitación pública, que afecten el normal desarrollo de contrato, con el fin de estudiar los ajustes pertinentes a que hubiere lugar.</t>
  </si>
  <si>
    <t>Instituto</t>
  </si>
  <si>
    <t>Fase precontractual y durante la ejecución de contrato, así como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</si>
  <si>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</si>
  <si>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de alteración de PAC por circunstancias no imputables al INSTITUTO o por circunstancias de fuerza mayor o por estados de excepción decretados en el país.</t>
  </si>
  <si>
    <t>Impacto económico a los flujos financieros de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</si>
  <si>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</si>
  <si>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Al inicio y durante la ejecución de contrato</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</si>
  <si>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Verificación de las condiciones presupuestales del contrato.</t>
  </si>
  <si>
    <t>Riesgo Ambiental</t>
  </si>
  <si>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
Sustracción Reserva Forestal Ley 2a 1959.</t>
    </r>
  </si>
  <si>
    <t>Retraso en la ejecución de los trabajos</t>
  </si>
  <si>
    <t xml:space="preserve">Seguimiento por parte de Interventor a la gestión documentada de contratista para la obtención de licencias, permisos y/o autorizaciones ambientales. </t>
  </si>
  <si>
    <t>Una vez obtenida la licencia y/o permisos y/o autorizaciones ambientales</t>
  </si>
  <si>
    <t>Verificación de la gestión realizada y sus resultados por parte de Especialista Ambiental de Interventor.   
Comités Técnicos, seguimiento a informes ambientales por parte de la Supervisión ambiental, requerimientos escritos.
Retroalimentación en los procedimientos adelantados por los responsables de tratamiento.</t>
  </si>
  <si>
    <r>
      <rPr>
        <b/>
        <sz val="12"/>
        <rFont val="Calibri"/>
        <family val="2"/>
        <scheme val="minor"/>
      </rPr>
      <t>Pasivos  Ambientales:</t>
    </r>
    <r>
      <rPr>
        <sz val="12"/>
        <rFont val="Calibri"/>
        <family val="2"/>
        <scheme val="minor"/>
      </rPr>
      <t xml:space="preserve"> Se refiere a los Pasivos ambientales generados en el proceso constructivo, desde el punto de vista ambiental.</t>
    </r>
  </si>
  <si>
    <t xml:space="preserve">Impactos que generan efectos negativo en la Ejecución de Proyecto </t>
  </si>
  <si>
    <t xml:space="preserve">Seguimiento por parte de Interventor a los procesos constructivos, para evitar que se generen pasivos ambientales por esta causa. Acompañamiento de Especialistas Ambientales de proyecto cuando sea necesario. 
Una vez causados, exigir el cumplimiento de las medidas compensatorias de los mismos impuestas por la autoridad ambiental. Seguimiento por parte de la Subdirección de Medio Ambiente.  
De ser necesario llevar a cabo procesos sancionatorios para conminar su cumplimiento o sancionar el incumplimiento. </t>
  </si>
  <si>
    <t>Comités Técnicos, seguimiento por parte de Especialista Ambiental de la Interventoría. 
Seguimiento a informes ambientales por parte de la supervisión ambiental, requerimientos escritos.
Retroalimentación en los procedimientos adelantados por los responsables de tratamiento.</t>
  </si>
  <si>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</si>
  <si>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Genera incumplimiento ambiental que puede afectar la ejecución de proyecto y ocasiona sanciones de las entidades ambientales competentes.</t>
  </si>
  <si>
    <t>Aplicación de la normatividad ambiental y exigencia de la licencia y/o permisos y/o autorizaciones ambientales al contratista. 
Verificación de cumplimiento  de contratista de las obligaciones que emanan de los mismos. 
De ser necesario llevar a cabo procesos sancionatorios para conminar su cumplimiento o sancionar el incumplimiento.</t>
  </si>
  <si>
    <t xml:space="preserve">Contratista
</t>
  </si>
  <si>
    <t>A la liquidación de contrato con el cierre ambiental</t>
  </si>
  <si>
    <t xml:space="preserve">Verificación de cumplimiento de las normas ambientales y de las obligaciones ambientales  de contratista.  
Visitas e Informes de los Especialistas Ambientales de Proyecto. Informes de Interventoría Ambiental. 
Requerimientos escritos. 
Retroalimentación en los procedimientos adelantados por los responsables de tratamiento. </t>
  </si>
  <si>
    <t>Riesgo Social</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</si>
  <si>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</si>
  <si>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Inconformidad de la comunidad en proceso de Gestión Social por la socialización de proyecto y ejecución de  la obra, puede generar atrasos en la ejecución de la misma.   </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</si>
  <si>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</si>
  <si>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t>Visitas de seguimiento y control para garantizar el  Seguimiento a todos los protocolos y procesos de Gestión social de los proyectos.
Socialización desde el comienzo de proyecto a las comunidades que se encuentran directamente afectadas.  Seguimiento al proceso en conjunto con el Ministerio de Interior, cuando sea requerido.</t>
  </si>
  <si>
    <t xml:space="preserve">Semanal mientras se ejecute la Gestión social </t>
  </si>
  <si>
    <r>
      <rPr>
        <b/>
        <sz val="12"/>
        <rFont val="Calibri"/>
        <family val="2"/>
        <scheme val="minor"/>
      </rPr>
      <t>Consulta con comunidades Étnicas:</t>
    </r>
    <r>
      <rPr>
        <sz val="12"/>
        <rFont val="Calibri"/>
        <family val="2"/>
        <scheme val="minor"/>
      </rPr>
      <t xml:space="preserve"> Riesgo asociado al proceso de consulta previa a las comunidades étnicas y que esta en cabeza del contratista.</t>
    </r>
  </si>
  <si>
    <t xml:space="preserve">Inconformidad de la comunidad en proceso de consulta previa por la socialización de proyecto y ejecución de  la obra, puede generar atrasos en la ejecución de la misma.   </t>
  </si>
  <si>
    <t>Seguimiento a todos los protocolos y procesos de consulta previa de los proyectos que así lo requieran. 
 Socialización desde el comienzo de proyecto a las comunidades étnicas que se encuentran directamente afectadas. 
Atención a las inconformidades de la comunidad.   Seguimiento al proceso en conjunto con el Ministerio de Interior.</t>
  </si>
  <si>
    <t>Visitas de seguimiento y control para garantizar el  seguimiento a todos los protocolos y procesos de consulta previa de los proyectos.
Socialización desde el comienzo de proyecto a las comunidades que se encuentran directamente afectadas.  Seguimiento al proceso en conjunto con el Ministerio de Interior.</t>
  </si>
  <si>
    <t>Semanal mientras se resuelve la consulta previa</t>
  </si>
  <si>
    <t>Riesgo de la Naturaleza</t>
  </si>
  <si>
    <r>
      <rPr>
        <b/>
        <sz val="12"/>
        <rFont val="Calibri"/>
        <family val="2"/>
        <scheme val="minor"/>
      </rPr>
      <t xml:space="preserve">Fuerza mayor asegurable: </t>
    </r>
    <r>
      <rPr>
        <sz val="12"/>
        <rFont val="Calibri"/>
        <family val="2"/>
        <scheme val="minor"/>
      </rPr>
      <t xml:space="preserve">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</si>
  <si>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Demora en la ejecución de proyecto. Pérdida de bienes de Contratista</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</si>
  <si>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</si>
  <si>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Revisiones de expertos de contratista en los tratamientos y controles a ser implementados.</t>
  </si>
  <si>
    <t xml:space="preserve">Diario cuando se presente el evento y hasta que cese el mismo. </t>
  </si>
  <si>
    <t>Riesgo político-social, Riesgo de la naturaleza</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</si>
  <si>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</si>
  <si>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t>Interferencia en la ejecución de proyecto, pérdidas de bienes de la nación o de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</si>
  <si>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el tratamiento contractual al proyecto.</t>
  </si>
  <si>
    <t>Etapa precontractual y durante la ejecución de proyecto</t>
  </si>
  <si>
    <t>Revisión de la información obtenida, para tomar las medidas a que haya lugar 
Monitoreo permanente sobre las causas que puedan generar el riesgo, con el fin de implementar los planes correctivos o de emergencia a que haya lugar.</t>
  </si>
  <si>
    <t>Diario durante la etapa precontractual y en la contractual cuando se presente el evento y hasta que cese el mismo.</t>
  </si>
  <si>
    <t>Riesgos de la Salud</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</si>
  <si>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</si>
  <si>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t>Deterioro notorio y grave de la salud y posible contagio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</si>
  <si>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</si>
  <si>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t>A la terminación de contrato</t>
  </si>
  <si>
    <t>Previo al inicio de la ejecución de las obras, Estudios, Diseños e Interventoría, el contratista deberá presentar certificación individual vigente de estado de salud de cada integrante colaborador (empleado o contratista) expedida por la ARL.</t>
  </si>
  <si>
    <t>Permanente, cada vez que haya novedades de cambio de personal</t>
  </si>
  <si>
    <t>Riesgos de Corrupción</t>
  </si>
  <si>
    <t>Gestión Indebida y dolosa de los Recursos Financieros, de Insumos y Obras. 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</si>
  <si>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</si>
  <si>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</si>
  <si>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</si>
  <si>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</si>
  <si>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</si>
  <si>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</si>
  <si>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r>
      <rPr>
        <b/>
        <sz val="12"/>
        <rFont val="Calibri"/>
        <family val="2"/>
        <scheme val="minor"/>
      </rPr>
      <t xml:space="preserve">Comportamiento Corporativo: </t>
    </r>
    <r>
      <rPr>
        <sz val="12"/>
        <rFont val="Calibri"/>
        <family val="2"/>
        <scheme val="minor"/>
      </rPr>
      <t xml:space="preserve">Se refiere a la posibilidad de que el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
</t>
    </r>
  </si>
  <si>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</si>
  <si>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 presente proceso Licitatorio.                       
Si el Proponente se convierte en Contratista y el Riesgo Reputacional se manifiesta durante la ejecución contractual y de dicha manifestación se llegase a ocasionar daños al contrato y al INVIAS, la Entidad procederá a la aplicación de las cláusulas que se estipulen en el Contrato y a las Normas Colombianas vigentes que rijan para la situación acaecida. </t>
  </si>
  <si>
    <t>Revisión de la información obtenida, para tomar las medidas a que haya lugar.</t>
  </si>
  <si>
    <t>Permanente en la etapa precontractual y en la contractual cuando se presente el evento.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</si>
  <si>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</si>
  <si>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</si>
  <si>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</si>
  <si>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</si>
  <si>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</si>
  <si>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</si>
  <si>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</si>
  <si>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</si>
  <si>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</si>
  <si>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</si>
  <si>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</si>
  <si>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</si>
  <si>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</si>
  <si>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</si>
  <si>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</si>
  <si>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</si>
  <si>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</si>
  <si>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</si>
  <si>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</si>
  <si>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</si>
  <si>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</si>
  <si>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</si>
  <si>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</si>
  <si>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</si>
  <si>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</si>
  <si>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</si>
  <si>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</si>
  <si>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</si>
  <si>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</si>
  <si>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LP-DEO-SGI-012-2026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</si>
</sst>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sz val="12"/>
      <color rgb="FFFF0000"/>
      <name val="Calibri"/>
      <family val="2"/>
      <scheme val="minor"/>
    </font>
    <font>
      <b/>
      <sz val="10"/>
      <color theme="1"/>
      <name val="Arial"/>
      <charset val="1"/>
    </font>
    <font>
      <b/>
      <sz val="12"/>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66">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3" fillId="0" borderId="15" xfId="0" applyFont="1" applyBorder="1" applyAlignment="1">
      <alignment horizontal="center" vertical="center" textRotation="90"/>
    </xf>
    <xf numFmtId="0" fontId="2" fillId="0" borderId="15" xfId="0" applyFont="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9"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0" fillId="0" borderId="1" xfId="0" applyFont="1" applyBorder="1" applyAlignment="1">
      <alignment horizontal="center" vertical="center"/>
    </xf>
    <xf numFmtId="0" fontId="10" fillId="0" borderId="0" xfId="0" applyFont="1"/>
    <xf numFmtId="0" fontId="2" fillId="0" borderId="2" xfId="0" applyFont="1" applyBorder="1" applyAlignment="1">
      <alignment horizontal="center" vertical="center"/>
    </xf>
    <xf numFmtId="0" fontId="3" fillId="3" borderId="1" xfId="0" applyFont="1" applyFill="1" applyBorder="1" applyAlignment="1">
      <alignment horizontal="center" vertical="center" textRotation="90"/>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11" fillId="0" borderId="13"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textRotation="90" wrapText="1"/>
    </xf>
    <xf numFmtId="0" fontId="3" fillId="0" borderId="1" xfId="1" applyFont="1" applyBorder="1" applyAlignment="1">
      <alignment horizontal="center" vertical="center"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0</xdr:row>
      <xdr:rowOff>314325</xdr:rowOff>
    </xdr:from>
    <xdr:to>
      <xdr:col>5</xdr:col>
      <xdr:colOff>284069</xdr:colOff>
      <xdr:row>2</xdr:row>
      <xdr:rowOff>349496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 y="314325"/>
          <a:ext cx="18366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5"/>
  <sheetViews>
    <sheetView showGridLines="0" tabSelected="1" zoomScale="85" zoomScaleNormal="85" workbookViewId="0">
      <selection activeCell="G4" sqref="G4:G6"/>
    </sheetView>
  </sheetViews>
  <sheetFormatPr baseColWidth="10" defaultColWidth="11.42578125" defaultRowHeight="15.75" x14ac:dyDescent="0.25"/>
  <cols>
    <col min="1" max="1" width="4.5703125" style="1" customWidth="1"/>
    <col min="2" max="2" width="5.5703125" style="16" bestFit="1" customWidth="1"/>
    <col min="3" max="3" width="5.5703125" style="16" customWidth="1"/>
    <col min="4" max="4" width="6.5703125" style="16" customWidth="1"/>
    <col min="5" max="5" width="8.140625" style="16" bestFit="1" customWidth="1"/>
    <col min="6" max="6" width="7.5703125" style="16" customWidth="1"/>
    <col min="7" max="7" width="64.140625" style="1" customWidth="1"/>
    <col min="8" max="8" width="28.5703125" style="1" customWidth="1"/>
    <col min="9" max="9" width="9.85546875" style="37" customWidth="1"/>
    <col min="10" max="10" width="7.85546875" style="37" customWidth="1"/>
    <col min="11" max="11" width="7.85546875" style="1" customWidth="1"/>
    <col min="12" max="12" width="11.42578125" style="1" customWidth="1"/>
    <col min="13" max="13" width="9.42578125" style="1" customWidth="1"/>
    <col min="14" max="14" width="17.42578125" style="1" customWidth="1"/>
    <col min="15" max="15" width="65.28515625" style="1" customWidth="1"/>
    <col min="16" max="16" width="6.85546875" style="1" customWidth="1"/>
    <col min="17" max="17" width="7.140625" style="1" customWidth="1"/>
    <col min="18" max="18" width="8.42578125" style="1" customWidth="1"/>
    <col min="19" max="19" width="11.42578125" style="1" customWidth="1"/>
    <col min="20" max="20" width="17.140625" style="1" customWidth="1"/>
    <col min="21" max="21" width="15.85546875" style="1" customWidth="1"/>
    <col min="22" max="22" width="24.5703125" style="1" customWidth="1"/>
    <col min="23" max="23" width="25.140625" style="1" customWidth="1"/>
    <col min="24" max="24" width="55.28515625" style="1" customWidth="1"/>
    <col min="25" max="25" width="20.28515625" style="1" customWidth="1"/>
    <col min="26" max="16384" width="11.42578125" style="1"/>
  </cols>
  <sheetData>
    <row r="1" spans="2:25" ht="40.15" customHeight="1" x14ac:dyDescent="0.25">
      <c r="B1" s="40"/>
      <c r="C1" s="41"/>
      <c r="D1" s="41"/>
      <c r="E1" s="41"/>
      <c r="F1" s="42"/>
      <c r="G1" s="49" t="s">
        <v>0</v>
      </c>
      <c r="H1" s="50"/>
      <c r="I1" s="50"/>
      <c r="J1" s="50"/>
      <c r="K1" s="50"/>
      <c r="L1" s="50"/>
      <c r="M1" s="50"/>
      <c r="N1" s="50"/>
      <c r="O1" s="50"/>
      <c r="P1" s="50"/>
      <c r="Q1" s="50"/>
      <c r="R1" s="50"/>
      <c r="S1" s="50"/>
      <c r="T1" s="50"/>
      <c r="U1" s="50"/>
      <c r="V1" s="50"/>
      <c r="W1" s="50"/>
      <c r="X1" s="50"/>
      <c r="Y1" s="51"/>
    </row>
    <row r="2" spans="2:25" x14ac:dyDescent="0.25">
      <c r="B2" s="43"/>
      <c r="C2" s="44"/>
      <c r="D2" s="44"/>
      <c r="E2" s="44"/>
      <c r="F2" s="45"/>
      <c r="G2" s="59" t="s">
        <v>237</v>
      </c>
      <c r="H2" s="60"/>
      <c r="I2" s="60"/>
      <c r="J2" s="60"/>
      <c r="K2" s="60"/>
      <c r="L2" s="60"/>
      <c r="M2" s="60"/>
      <c r="N2" s="60"/>
      <c r="O2" s="60"/>
      <c r="P2" s="60"/>
      <c r="Q2" s="60"/>
      <c r="R2" s="60"/>
      <c r="S2" s="60"/>
      <c r="T2" s="60"/>
      <c r="U2" s="60"/>
      <c r="V2" s="60"/>
      <c r="W2" s="60"/>
      <c r="X2" s="60"/>
      <c r="Y2" s="61"/>
    </row>
    <row r="3" spans="2:25" ht="57.6" customHeight="1" x14ac:dyDescent="0.25">
      <c r="B3" s="46"/>
      <c r="C3" s="47"/>
      <c r="D3" s="47"/>
      <c r="E3" s="47"/>
      <c r="F3" s="48"/>
      <c r="G3" s="52" t="s">
        <v>1</v>
      </c>
      <c r="H3" s="53"/>
      <c r="I3" s="53"/>
      <c r="J3" s="53"/>
      <c r="K3" s="53"/>
      <c r="L3" s="53"/>
      <c r="M3" s="53"/>
      <c r="N3" s="53"/>
      <c r="O3" s="53"/>
      <c r="P3" s="53"/>
      <c r="Q3" s="53"/>
      <c r="R3" s="53"/>
      <c r="S3" s="53"/>
      <c r="T3" s="53"/>
      <c r="U3" s="53"/>
      <c r="V3" s="53"/>
      <c r="W3" s="53"/>
      <c r="X3" s="53"/>
      <c r="Y3" s="54"/>
    </row>
    <row r="4" spans="2:25" s="16" customFormat="1" ht="36" customHeight="1" x14ac:dyDescent="0.25">
      <c r="B4" s="55" t="s">
        <v>2</v>
      </c>
      <c r="C4" s="55" t="s">
        <v>3</v>
      </c>
      <c r="D4" s="55" t="s">
        <v>4</v>
      </c>
      <c r="E4" s="55" t="s">
        <v>5</v>
      </c>
      <c r="F4" s="55" t="s">
        <v>6</v>
      </c>
      <c r="G4" s="57" t="s">
        <v>7</v>
      </c>
      <c r="H4" s="57" t="s">
        <v>8</v>
      </c>
      <c r="I4" s="56" t="s">
        <v>9</v>
      </c>
      <c r="J4" s="56" t="s">
        <v>10</v>
      </c>
      <c r="K4" s="56" t="s">
        <v>11</v>
      </c>
      <c r="L4" s="56" t="s">
        <v>12</v>
      </c>
      <c r="M4" s="58" t="s">
        <v>13</v>
      </c>
      <c r="N4" s="58"/>
      <c r="O4" s="58" t="s">
        <v>14</v>
      </c>
      <c r="P4" s="58" t="s">
        <v>15</v>
      </c>
      <c r="Q4" s="58"/>
      <c r="R4" s="58"/>
      <c r="S4" s="58"/>
      <c r="T4" s="58" t="s">
        <v>16</v>
      </c>
      <c r="U4" s="58" t="s">
        <v>17</v>
      </c>
      <c r="V4" s="23"/>
      <c r="W4" s="23"/>
      <c r="X4" s="58" t="s">
        <v>18</v>
      </c>
      <c r="Y4" s="58"/>
    </row>
    <row r="5" spans="2:25" s="16" customFormat="1" ht="15" customHeight="1" x14ac:dyDescent="0.25">
      <c r="B5" s="56"/>
      <c r="C5" s="56"/>
      <c r="D5" s="56"/>
      <c r="E5" s="56"/>
      <c r="F5" s="56"/>
      <c r="G5" s="57"/>
      <c r="H5" s="57"/>
      <c r="I5" s="56"/>
      <c r="J5" s="56"/>
      <c r="K5" s="56"/>
      <c r="L5" s="56"/>
      <c r="M5" s="62" t="s">
        <v>19</v>
      </c>
      <c r="N5" s="62" t="s">
        <v>20</v>
      </c>
      <c r="O5" s="58"/>
      <c r="P5" s="23"/>
      <c r="Q5" s="23"/>
      <c r="R5" s="23"/>
      <c r="S5" s="23"/>
      <c r="T5" s="58"/>
      <c r="U5" s="58"/>
      <c r="V5" s="23"/>
      <c r="W5" s="23"/>
      <c r="X5" s="23"/>
      <c r="Y5" s="23"/>
    </row>
    <row r="6" spans="2:25" s="16" customFormat="1" ht="106.5" customHeight="1" x14ac:dyDescent="0.25">
      <c r="B6" s="56"/>
      <c r="C6" s="56"/>
      <c r="D6" s="56"/>
      <c r="E6" s="56"/>
      <c r="F6" s="56"/>
      <c r="G6" s="57"/>
      <c r="H6" s="57"/>
      <c r="I6" s="56"/>
      <c r="J6" s="56"/>
      <c r="K6" s="56"/>
      <c r="L6" s="56"/>
      <c r="M6" s="63"/>
      <c r="N6" s="63"/>
      <c r="O6" s="58"/>
      <c r="P6" s="22" t="s">
        <v>21</v>
      </c>
      <c r="Q6" s="22" t="s">
        <v>22</v>
      </c>
      <c r="R6" s="22" t="s">
        <v>23</v>
      </c>
      <c r="S6" s="22" t="s">
        <v>24</v>
      </c>
      <c r="T6" s="58"/>
      <c r="U6" s="58"/>
      <c r="V6" s="23" t="s">
        <v>25</v>
      </c>
      <c r="W6" s="23" t="s">
        <v>26</v>
      </c>
      <c r="X6" s="23" t="s">
        <v>27</v>
      </c>
      <c r="Y6" s="23" t="s">
        <v>28</v>
      </c>
    </row>
    <row r="7" spans="2:25" ht="133.15" customHeight="1" x14ac:dyDescent="0.25">
      <c r="B7" s="10">
        <v>1</v>
      </c>
      <c r="C7" s="13" t="s">
        <v>29</v>
      </c>
      <c r="D7" s="13" t="s">
        <v>30</v>
      </c>
      <c r="E7" s="13" t="s">
        <v>31</v>
      </c>
      <c r="F7" s="13" t="s">
        <v>32</v>
      </c>
      <c r="G7" s="4" t="s">
        <v>33</v>
      </c>
      <c r="H7" s="3" t="s">
        <v>34</v>
      </c>
      <c r="I7" s="2">
        <v>2</v>
      </c>
      <c r="J7" s="2">
        <v>3</v>
      </c>
      <c r="K7" s="2">
        <f t="shared" ref="K7" si="0">+I7+J7</f>
        <v>5</v>
      </c>
      <c r="L7" s="34" t="str">
        <f t="shared" ref="L7" si="1">+IF(AND(K7&gt;=2,K7&lt;=4),"Riesgo Bajo",IF(K7=5,"Riesgo Medio",IF(AND(K7&gt;=6,K7&lt;=7),"Riesgo Alto",IF(AND(K7&gt;=8,K7&lt;=10),"Riesgo Extremo",""))))</f>
        <v>Riesgo Medio</v>
      </c>
      <c r="M7" s="4"/>
      <c r="N7" s="4" t="s">
        <v>35</v>
      </c>
      <c r="O7" s="3" t="s">
        <v>36</v>
      </c>
      <c r="P7" s="3">
        <v>1</v>
      </c>
      <c r="Q7" s="3">
        <v>2</v>
      </c>
      <c r="R7" s="3">
        <f t="shared" ref="R7:R35" si="2">+P7+Q7</f>
        <v>3</v>
      </c>
      <c r="S7" s="34" t="str">
        <f t="shared" ref="S7:S35" si="3">+IF(AND(R7&gt;=2,R7&lt;=4),"Riesgo Bajo",IF(R7=5,"Riesgo Medio",IF(AND(R7&gt;=6,R7&lt;=7),"Riesgo Alto",IF(AND(R7&gt;=8,R7&lt;=10),"Riesgo Extremo",""))))</f>
        <v>Riesgo Bajo</v>
      </c>
      <c r="T7" s="3" t="s">
        <v>37</v>
      </c>
      <c r="U7" s="3" t="s">
        <v>38</v>
      </c>
      <c r="V7" s="3" t="s">
        <v>39</v>
      </c>
      <c r="W7" s="3" t="s">
        <v>40</v>
      </c>
      <c r="X7" s="3" t="s">
        <v>41</v>
      </c>
      <c r="Y7" s="3" t="s">
        <v>42</v>
      </c>
    </row>
    <row r="8" spans="2:25" ht="108" customHeight="1" x14ac:dyDescent="0.25">
      <c r="B8" s="10">
        <v>2</v>
      </c>
      <c r="C8" s="13" t="s">
        <v>29</v>
      </c>
      <c r="D8" s="13" t="s">
        <v>30</v>
      </c>
      <c r="E8" s="13" t="s">
        <v>31</v>
      </c>
      <c r="F8" s="13" t="s">
        <v>32</v>
      </c>
      <c r="G8" s="4" t="s">
        <v>43</v>
      </c>
      <c r="H8" s="3" t="s">
        <v>44</v>
      </c>
      <c r="I8" s="2">
        <v>2</v>
      </c>
      <c r="J8" s="2">
        <v>3</v>
      </c>
      <c r="K8" s="2">
        <f t="shared" ref="K8:K35" si="4">+I8+J8</f>
        <v>5</v>
      </c>
      <c r="L8" s="34" t="str">
        <f t="shared" ref="L8:L35" si="5">+IF(AND(K8&gt;=2,K8&lt;=4),"Riesgo Bajo",IF(K8=5,"Riesgo Medio",IF(AND(K8&gt;=6,K8&lt;=7),"Riesgo Alto",IF(AND(K8&gt;=8,K8&lt;=10),"Riesgo Extremo",""))))</f>
        <v>Riesgo Medio</v>
      </c>
      <c r="M8" s="4" t="s">
        <v>35</v>
      </c>
      <c r="N8" s="4" t="s">
        <v>35</v>
      </c>
      <c r="O8" s="3" t="s">
        <v>45</v>
      </c>
      <c r="P8" s="3">
        <v>1</v>
      </c>
      <c r="Q8" s="3">
        <v>2</v>
      </c>
      <c r="R8" s="3">
        <f t="shared" si="2"/>
        <v>3</v>
      </c>
      <c r="S8" s="34" t="str">
        <f t="shared" si="3"/>
        <v>Riesgo Bajo</v>
      </c>
      <c r="T8" s="3" t="s">
        <v>46</v>
      </c>
      <c r="U8" s="3" t="s">
        <v>47</v>
      </c>
      <c r="V8" s="3" t="s">
        <v>39</v>
      </c>
      <c r="W8" s="3" t="s">
        <v>40</v>
      </c>
      <c r="X8" s="3" t="s">
        <v>48</v>
      </c>
      <c r="Y8" s="3" t="s">
        <v>42</v>
      </c>
    </row>
    <row r="9" spans="2:25" ht="167.45" customHeight="1" x14ac:dyDescent="0.25">
      <c r="B9" s="10">
        <v>3</v>
      </c>
      <c r="C9" s="13" t="s">
        <v>29</v>
      </c>
      <c r="D9" s="13" t="s">
        <v>49</v>
      </c>
      <c r="E9" s="13" t="s">
        <v>31</v>
      </c>
      <c r="F9" s="14" t="s">
        <v>50</v>
      </c>
      <c r="G9" s="3" t="s">
        <v>51</v>
      </c>
      <c r="H9" s="3" t="s">
        <v>52</v>
      </c>
      <c r="I9" s="2">
        <v>3</v>
      </c>
      <c r="J9" s="2">
        <v>4</v>
      </c>
      <c r="K9" s="2">
        <f t="shared" si="4"/>
        <v>7</v>
      </c>
      <c r="L9" s="34" t="str">
        <f t="shared" si="5"/>
        <v>Riesgo Alto</v>
      </c>
      <c r="M9" s="4" t="s">
        <v>35</v>
      </c>
      <c r="N9" s="4" t="s">
        <v>35</v>
      </c>
      <c r="O9" s="3" t="s">
        <v>53</v>
      </c>
      <c r="P9" s="3">
        <v>2</v>
      </c>
      <c r="Q9" s="3">
        <v>3</v>
      </c>
      <c r="R9" s="3">
        <f t="shared" si="2"/>
        <v>5</v>
      </c>
      <c r="S9" s="34" t="str">
        <f t="shared" si="3"/>
        <v>Riesgo Medio</v>
      </c>
      <c r="T9" s="3" t="s">
        <v>46</v>
      </c>
      <c r="U9" s="3" t="s">
        <v>47</v>
      </c>
      <c r="V9" s="3" t="s">
        <v>54</v>
      </c>
      <c r="W9" s="3" t="s">
        <v>55</v>
      </c>
      <c r="X9" s="3" t="s">
        <v>56</v>
      </c>
      <c r="Y9" s="3" t="s">
        <v>57</v>
      </c>
    </row>
    <row r="10" spans="2:25" ht="179.45" customHeight="1" x14ac:dyDescent="0.25">
      <c r="B10" s="10">
        <v>4</v>
      </c>
      <c r="C10" s="13" t="s">
        <v>29</v>
      </c>
      <c r="D10" s="13" t="s">
        <v>58</v>
      </c>
      <c r="E10" s="13" t="s">
        <v>31</v>
      </c>
      <c r="F10" s="13" t="s">
        <v>59</v>
      </c>
      <c r="G10" s="3" t="s">
        <v>60</v>
      </c>
      <c r="H10" s="3" t="s">
        <v>61</v>
      </c>
      <c r="I10" s="2">
        <v>2</v>
      </c>
      <c r="J10" s="2">
        <v>3</v>
      </c>
      <c r="K10" s="2">
        <f t="shared" si="4"/>
        <v>5</v>
      </c>
      <c r="L10" s="34" t="str">
        <f t="shared" si="5"/>
        <v>Riesgo Medio</v>
      </c>
      <c r="M10" s="3"/>
      <c r="N10" s="4" t="s">
        <v>35</v>
      </c>
      <c r="O10" s="3" t="s">
        <v>62</v>
      </c>
      <c r="P10" s="3">
        <v>1</v>
      </c>
      <c r="Q10" s="3">
        <v>2</v>
      </c>
      <c r="R10" s="3">
        <f t="shared" si="2"/>
        <v>3</v>
      </c>
      <c r="S10" s="34" t="str">
        <f t="shared" si="3"/>
        <v>Riesgo Bajo</v>
      </c>
      <c r="T10" s="3" t="s">
        <v>46</v>
      </c>
      <c r="U10" s="3" t="s">
        <v>38</v>
      </c>
      <c r="V10" s="3" t="s">
        <v>39</v>
      </c>
      <c r="W10" s="3" t="s">
        <v>40</v>
      </c>
      <c r="X10" s="3" t="s">
        <v>63</v>
      </c>
      <c r="Y10" s="3" t="s">
        <v>64</v>
      </c>
    </row>
    <row r="11" spans="2:25" s="7" customFormat="1" ht="155.25" customHeight="1" x14ac:dyDescent="0.25">
      <c r="B11" s="10">
        <v>5</v>
      </c>
      <c r="C11" s="15" t="s">
        <v>29</v>
      </c>
      <c r="D11" s="15" t="s">
        <v>30</v>
      </c>
      <c r="E11" s="15" t="s">
        <v>31</v>
      </c>
      <c r="F11" s="15" t="s">
        <v>32</v>
      </c>
      <c r="G11" s="4" t="s">
        <v>65</v>
      </c>
      <c r="H11" s="5" t="s">
        <v>66</v>
      </c>
      <c r="I11" s="2">
        <v>3</v>
      </c>
      <c r="J11" s="2">
        <v>3</v>
      </c>
      <c r="K11" s="2">
        <f t="shared" si="4"/>
        <v>6</v>
      </c>
      <c r="L11" s="34" t="str">
        <f t="shared" si="5"/>
        <v>Riesgo Alto</v>
      </c>
      <c r="M11" s="6" t="s">
        <v>35</v>
      </c>
      <c r="N11" s="6" t="s">
        <v>35</v>
      </c>
      <c r="O11" s="5" t="s">
        <v>67</v>
      </c>
      <c r="P11" s="5">
        <v>3</v>
      </c>
      <c r="Q11" s="5">
        <v>2</v>
      </c>
      <c r="R11" s="3">
        <f t="shared" si="2"/>
        <v>5</v>
      </c>
      <c r="S11" s="34" t="str">
        <f t="shared" si="3"/>
        <v>Riesgo Medio</v>
      </c>
      <c r="T11" s="5" t="s">
        <v>46</v>
      </c>
      <c r="U11" s="3" t="s">
        <v>47</v>
      </c>
      <c r="V11" s="3" t="s">
        <v>54</v>
      </c>
      <c r="W11" s="3" t="s">
        <v>55</v>
      </c>
      <c r="X11" s="5" t="s">
        <v>68</v>
      </c>
      <c r="Y11" s="5" t="s">
        <v>42</v>
      </c>
    </row>
    <row r="12" spans="2:25" s="7" customFormat="1" ht="243" customHeight="1" x14ac:dyDescent="0.25">
      <c r="B12" s="10">
        <v>6</v>
      </c>
      <c r="C12" s="15" t="s">
        <v>29</v>
      </c>
      <c r="D12" s="15" t="s">
        <v>58</v>
      </c>
      <c r="E12" s="15" t="s">
        <v>31</v>
      </c>
      <c r="F12" s="13" t="s">
        <v>59</v>
      </c>
      <c r="G12" s="3" t="s">
        <v>69</v>
      </c>
      <c r="H12" s="5" t="s">
        <v>70</v>
      </c>
      <c r="I12" s="2">
        <v>2</v>
      </c>
      <c r="J12" s="2">
        <v>3</v>
      </c>
      <c r="K12" s="2">
        <f t="shared" si="4"/>
        <v>5</v>
      </c>
      <c r="L12" s="34" t="str">
        <f t="shared" si="5"/>
        <v>Riesgo Medio</v>
      </c>
      <c r="M12" s="6"/>
      <c r="N12" s="6" t="s">
        <v>35</v>
      </c>
      <c r="O12" s="3" t="s">
        <v>71</v>
      </c>
      <c r="P12" s="5">
        <v>1</v>
      </c>
      <c r="Q12" s="5">
        <v>2</v>
      </c>
      <c r="R12" s="3">
        <f t="shared" si="2"/>
        <v>3</v>
      </c>
      <c r="S12" s="34" t="str">
        <f t="shared" si="3"/>
        <v>Riesgo Bajo</v>
      </c>
      <c r="T12" s="5" t="s">
        <v>46</v>
      </c>
      <c r="U12" s="3" t="s">
        <v>38</v>
      </c>
      <c r="V12" s="5" t="s">
        <v>72</v>
      </c>
      <c r="W12" s="5" t="s">
        <v>73</v>
      </c>
      <c r="X12" s="5" t="s">
        <v>74</v>
      </c>
      <c r="Y12" s="5" t="s">
        <v>75</v>
      </c>
    </row>
    <row r="13" spans="2:25" ht="136.9" customHeight="1" x14ac:dyDescent="0.25">
      <c r="B13" s="10">
        <v>7</v>
      </c>
      <c r="C13" s="13" t="s">
        <v>76</v>
      </c>
      <c r="D13" s="13" t="s">
        <v>58</v>
      </c>
      <c r="E13" s="13" t="s">
        <v>31</v>
      </c>
      <c r="F13" s="13" t="s">
        <v>59</v>
      </c>
      <c r="G13" s="3" t="s">
        <v>77</v>
      </c>
      <c r="H13" s="5" t="s">
        <v>78</v>
      </c>
      <c r="I13" s="2">
        <v>2</v>
      </c>
      <c r="J13" s="2">
        <v>2</v>
      </c>
      <c r="K13" s="2">
        <f t="shared" si="4"/>
        <v>4</v>
      </c>
      <c r="L13" s="34" t="str">
        <f t="shared" si="5"/>
        <v>Riesgo Bajo</v>
      </c>
      <c r="M13" s="4"/>
      <c r="N13" s="4" t="s">
        <v>35</v>
      </c>
      <c r="O13" s="3" t="s">
        <v>79</v>
      </c>
      <c r="P13" s="3">
        <v>1</v>
      </c>
      <c r="Q13" s="3">
        <v>2</v>
      </c>
      <c r="R13" s="3">
        <f t="shared" si="2"/>
        <v>3</v>
      </c>
      <c r="S13" s="34" t="str">
        <f t="shared" si="3"/>
        <v>Riesgo Bajo</v>
      </c>
      <c r="T13" s="3" t="s">
        <v>80</v>
      </c>
      <c r="U13" s="3" t="s">
        <v>38</v>
      </c>
      <c r="V13" s="3" t="s">
        <v>39</v>
      </c>
      <c r="W13" s="3" t="s">
        <v>40</v>
      </c>
      <c r="X13" s="3" t="s">
        <v>81</v>
      </c>
      <c r="Y13" s="17" t="s">
        <v>42</v>
      </c>
    </row>
    <row r="14" spans="2:25" ht="151.15" customHeight="1" x14ac:dyDescent="0.25">
      <c r="B14" s="10">
        <v>8</v>
      </c>
      <c r="C14" s="13" t="s">
        <v>76</v>
      </c>
      <c r="D14" s="13" t="s">
        <v>58</v>
      </c>
      <c r="E14" s="13" t="s">
        <v>31</v>
      </c>
      <c r="F14" s="13" t="s">
        <v>59</v>
      </c>
      <c r="G14" s="3" t="s">
        <v>82</v>
      </c>
      <c r="H14" s="3" t="s">
        <v>83</v>
      </c>
      <c r="I14" s="2">
        <v>2</v>
      </c>
      <c r="J14" s="2">
        <v>3</v>
      </c>
      <c r="K14" s="2">
        <f t="shared" si="4"/>
        <v>5</v>
      </c>
      <c r="L14" s="34" t="str">
        <f t="shared" si="5"/>
        <v>Riesgo Medio</v>
      </c>
      <c r="M14" s="4" t="s">
        <v>35</v>
      </c>
      <c r="N14" s="4" t="s">
        <v>35</v>
      </c>
      <c r="O14" s="3" t="s">
        <v>84</v>
      </c>
      <c r="P14" s="3">
        <v>1</v>
      </c>
      <c r="Q14" s="3">
        <v>2</v>
      </c>
      <c r="R14" s="3">
        <f t="shared" si="2"/>
        <v>3</v>
      </c>
      <c r="S14" s="34" t="str">
        <f t="shared" si="3"/>
        <v>Riesgo Bajo</v>
      </c>
      <c r="T14" s="3" t="s">
        <v>80</v>
      </c>
      <c r="U14" s="3" t="s">
        <v>47</v>
      </c>
      <c r="V14" s="3" t="s">
        <v>39</v>
      </c>
      <c r="W14" s="3" t="s">
        <v>40</v>
      </c>
      <c r="X14" s="3" t="s">
        <v>85</v>
      </c>
      <c r="Y14" s="17" t="s">
        <v>42</v>
      </c>
    </row>
    <row r="15" spans="2:25" ht="212.25" customHeight="1" x14ac:dyDescent="0.25">
      <c r="B15" s="10">
        <v>9</v>
      </c>
      <c r="C15" s="13" t="s">
        <v>76</v>
      </c>
      <c r="D15" s="13" t="s">
        <v>58</v>
      </c>
      <c r="E15" s="13" t="s">
        <v>31</v>
      </c>
      <c r="F15" s="13" t="s">
        <v>59</v>
      </c>
      <c r="G15" s="3" t="s">
        <v>86</v>
      </c>
      <c r="H15" s="3" t="s">
        <v>87</v>
      </c>
      <c r="I15" s="2">
        <v>2</v>
      </c>
      <c r="J15" s="2">
        <v>3</v>
      </c>
      <c r="K15" s="2">
        <f t="shared" si="4"/>
        <v>5</v>
      </c>
      <c r="L15" s="34" t="str">
        <f t="shared" si="5"/>
        <v>Riesgo Medio</v>
      </c>
      <c r="M15" s="3"/>
      <c r="N15" s="4" t="s">
        <v>35</v>
      </c>
      <c r="O15" s="3" t="s">
        <v>88</v>
      </c>
      <c r="P15" s="3">
        <v>1</v>
      </c>
      <c r="Q15" s="3">
        <v>2</v>
      </c>
      <c r="R15" s="3">
        <f t="shared" si="2"/>
        <v>3</v>
      </c>
      <c r="S15" s="34" t="str">
        <f t="shared" si="3"/>
        <v>Riesgo Bajo</v>
      </c>
      <c r="T15" s="3" t="s">
        <v>80</v>
      </c>
      <c r="U15" s="3" t="s">
        <v>38</v>
      </c>
      <c r="V15" s="3" t="s">
        <v>89</v>
      </c>
      <c r="W15" s="3" t="s">
        <v>40</v>
      </c>
      <c r="X15" s="3" t="s">
        <v>90</v>
      </c>
      <c r="Y15" s="3" t="s">
        <v>42</v>
      </c>
    </row>
    <row r="16" spans="2:25" s="7" customFormat="1" ht="227.25" customHeight="1" x14ac:dyDescent="0.25">
      <c r="B16" s="10">
        <v>10</v>
      </c>
      <c r="C16" s="15" t="s">
        <v>91</v>
      </c>
      <c r="D16" s="15" t="s">
        <v>58</v>
      </c>
      <c r="E16" s="15" t="s">
        <v>31</v>
      </c>
      <c r="F16" s="39" t="s">
        <v>92</v>
      </c>
      <c r="G16" s="3" t="s">
        <v>93</v>
      </c>
      <c r="H16" s="5" t="s">
        <v>94</v>
      </c>
      <c r="I16" s="2">
        <v>3</v>
      </c>
      <c r="J16" s="2">
        <v>3</v>
      </c>
      <c r="K16" s="2">
        <f t="shared" si="4"/>
        <v>6</v>
      </c>
      <c r="L16" s="34" t="str">
        <f t="shared" si="5"/>
        <v>Riesgo Alto</v>
      </c>
      <c r="M16" s="6"/>
      <c r="N16" s="6" t="s">
        <v>35</v>
      </c>
      <c r="O16" s="5" t="s">
        <v>95</v>
      </c>
      <c r="P16" s="5">
        <v>2</v>
      </c>
      <c r="Q16" s="5">
        <v>3</v>
      </c>
      <c r="R16" s="3">
        <f t="shared" si="2"/>
        <v>5</v>
      </c>
      <c r="S16" s="34" t="str">
        <f t="shared" si="3"/>
        <v>Riesgo Medio</v>
      </c>
      <c r="T16" s="5" t="s">
        <v>96</v>
      </c>
      <c r="U16" s="3" t="s">
        <v>38</v>
      </c>
      <c r="V16" s="5" t="s">
        <v>39</v>
      </c>
      <c r="W16" s="5" t="s">
        <v>40</v>
      </c>
      <c r="X16" s="5" t="s">
        <v>97</v>
      </c>
      <c r="Y16" s="5" t="s">
        <v>98</v>
      </c>
    </row>
    <row r="17" spans="2:25" s="7" customFormat="1" ht="176.25" customHeight="1" x14ac:dyDescent="0.25">
      <c r="B17" s="10">
        <v>11</v>
      </c>
      <c r="C17" s="13" t="s">
        <v>91</v>
      </c>
      <c r="D17" s="13" t="s">
        <v>58</v>
      </c>
      <c r="E17" s="14" t="s">
        <v>31</v>
      </c>
      <c r="F17" s="14" t="s">
        <v>59</v>
      </c>
      <c r="G17" s="3" t="s">
        <v>99</v>
      </c>
      <c r="H17" s="3" t="s">
        <v>100</v>
      </c>
      <c r="I17" s="3">
        <v>2</v>
      </c>
      <c r="J17" s="3">
        <v>3</v>
      </c>
      <c r="K17" s="2">
        <f t="shared" si="4"/>
        <v>5</v>
      </c>
      <c r="L17" s="34" t="str">
        <f t="shared" si="5"/>
        <v>Riesgo Medio</v>
      </c>
      <c r="M17" s="4"/>
      <c r="N17" s="4" t="s">
        <v>35</v>
      </c>
      <c r="O17" s="3" t="s">
        <v>101</v>
      </c>
      <c r="P17" s="3">
        <v>2</v>
      </c>
      <c r="Q17" s="3">
        <v>2</v>
      </c>
      <c r="R17" s="3">
        <f t="shared" si="2"/>
        <v>4</v>
      </c>
      <c r="S17" s="34" t="str">
        <f t="shared" si="3"/>
        <v>Riesgo Bajo</v>
      </c>
      <c r="T17" s="3" t="s">
        <v>46</v>
      </c>
      <c r="U17" s="3" t="s">
        <v>38</v>
      </c>
      <c r="V17" s="3" t="s">
        <v>39</v>
      </c>
      <c r="W17" s="18" t="s">
        <v>40</v>
      </c>
      <c r="X17" s="3" t="s">
        <v>102</v>
      </c>
      <c r="Y17" s="3" t="s">
        <v>103</v>
      </c>
    </row>
    <row r="18" spans="2:25" s="7" customFormat="1" ht="170.45" customHeight="1" x14ac:dyDescent="0.25">
      <c r="B18" s="10">
        <v>12</v>
      </c>
      <c r="C18" s="15" t="s">
        <v>91</v>
      </c>
      <c r="D18" s="15" t="s">
        <v>58</v>
      </c>
      <c r="E18" s="15" t="s">
        <v>31</v>
      </c>
      <c r="F18" s="15" t="s">
        <v>59</v>
      </c>
      <c r="G18" s="3" t="s">
        <v>104</v>
      </c>
      <c r="H18" s="5" t="s">
        <v>105</v>
      </c>
      <c r="I18" s="2">
        <v>2</v>
      </c>
      <c r="J18" s="2">
        <v>3</v>
      </c>
      <c r="K18" s="2">
        <f t="shared" si="4"/>
        <v>5</v>
      </c>
      <c r="L18" s="34" t="str">
        <f t="shared" si="5"/>
        <v>Riesgo Medio</v>
      </c>
      <c r="M18" s="6" t="s">
        <v>35</v>
      </c>
      <c r="N18" s="6" t="s">
        <v>35</v>
      </c>
      <c r="O18" s="5" t="s">
        <v>106</v>
      </c>
      <c r="P18" s="5">
        <v>2</v>
      </c>
      <c r="Q18" s="5">
        <v>2</v>
      </c>
      <c r="R18" s="3">
        <f t="shared" si="2"/>
        <v>4</v>
      </c>
      <c r="S18" s="34" t="str">
        <f t="shared" si="3"/>
        <v>Riesgo Bajo</v>
      </c>
      <c r="T18" s="5" t="s">
        <v>46</v>
      </c>
      <c r="U18" s="3" t="s">
        <v>47</v>
      </c>
      <c r="V18" s="5" t="s">
        <v>107</v>
      </c>
      <c r="W18" s="5" t="s">
        <v>108</v>
      </c>
      <c r="X18" s="5" t="s">
        <v>109</v>
      </c>
      <c r="Y18" s="5" t="s">
        <v>110</v>
      </c>
    </row>
    <row r="19" spans="2:25" s="7" customFormat="1" ht="141" customHeight="1" x14ac:dyDescent="0.25">
      <c r="B19" s="10">
        <v>13</v>
      </c>
      <c r="C19" s="13" t="s">
        <v>76</v>
      </c>
      <c r="D19" s="13" t="s">
        <v>58</v>
      </c>
      <c r="E19" s="13" t="s">
        <v>31</v>
      </c>
      <c r="F19" s="14" t="s">
        <v>59</v>
      </c>
      <c r="G19" s="3" t="s">
        <v>111</v>
      </c>
      <c r="H19" s="3" t="s">
        <v>112</v>
      </c>
      <c r="I19" s="3">
        <v>2</v>
      </c>
      <c r="J19" s="3">
        <v>2</v>
      </c>
      <c r="K19" s="2">
        <f t="shared" si="4"/>
        <v>4</v>
      </c>
      <c r="L19" s="34" t="str">
        <f t="shared" si="5"/>
        <v>Riesgo Bajo</v>
      </c>
      <c r="M19" s="4" t="s">
        <v>35</v>
      </c>
      <c r="N19" s="4" t="s">
        <v>35</v>
      </c>
      <c r="O19" s="3" t="s">
        <v>113</v>
      </c>
      <c r="P19" s="3">
        <v>2</v>
      </c>
      <c r="Q19" s="3">
        <v>1</v>
      </c>
      <c r="R19" s="3">
        <f t="shared" si="2"/>
        <v>3</v>
      </c>
      <c r="S19" s="34" t="str">
        <f t="shared" si="3"/>
        <v>Riesgo Bajo</v>
      </c>
      <c r="T19" s="3" t="s">
        <v>46</v>
      </c>
      <c r="U19" s="3" t="s">
        <v>47</v>
      </c>
      <c r="V19" s="3" t="s">
        <v>114</v>
      </c>
      <c r="W19" s="3" t="s">
        <v>115</v>
      </c>
      <c r="X19" s="18" t="s">
        <v>116</v>
      </c>
      <c r="Y19" s="3" t="s">
        <v>103</v>
      </c>
    </row>
    <row r="20" spans="2:25" s="7" customFormat="1" ht="170.45" customHeight="1" x14ac:dyDescent="0.25">
      <c r="B20" s="10">
        <v>14</v>
      </c>
      <c r="C20" s="13" t="s">
        <v>76</v>
      </c>
      <c r="D20" s="13" t="s">
        <v>58</v>
      </c>
      <c r="E20" s="13" t="s">
        <v>31</v>
      </c>
      <c r="F20" s="14" t="s">
        <v>117</v>
      </c>
      <c r="G20" s="3" t="s">
        <v>118</v>
      </c>
      <c r="H20" s="3" t="s">
        <v>119</v>
      </c>
      <c r="I20" s="3">
        <v>2</v>
      </c>
      <c r="J20" s="3">
        <v>2</v>
      </c>
      <c r="K20" s="2">
        <f t="shared" si="4"/>
        <v>4</v>
      </c>
      <c r="L20" s="34" t="str">
        <f t="shared" si="5"/>
        <v>Riesgo Bajo</v>
      </c>
      <c r="M20" s="4" t="s">
        <v>35</v>
      </c>
      <c r="N20" s="4" t="s">
        <v>35</v>
      </c>
      <c r="O20" s="3" t="s">
        <v>120</v>
      </c>
      <c r="P20" s="3">
        <v>2</v>
      </c>
      <c r="Q20" s="3">
        <v>1</v>
      </c>
      <c r="R20" s="3">
        <f t="shared" si="2"/>
        <v>3</v>
      </c>
      <c r="S20" s="34" t="str">
        <f t="shared" si="3"/>
        <v>Riesgo Bajo</v>
      </c>
      <c r="T20" s="3" t="s">
        <v>121</v>
      </c>
      <c r="U20" s="3" t="s">
        <v>47</v>
      </c>
      <c r="V20" s="3" t="s">
        <v>114</v>
      </c>
      <c r="W20" s="3" t="s">
        <v>115</v>
      </c>
      <c r="X20" s="18" t="s">
        <v>122</v>
      </c>
      <c r="Y20" s="3" t="s">
        <v>103</v>
      </c>
    </row>
    <row r="21" spans="2:25" ht="170.45" customHeight="1" x14ac:dyDescent="0.25">
      <c r="B21" s="10">
        <v>15</v>
      </c>
      <c r="C21" s="13" t="s">
        <v>29</v>
      </c>
      <c r="D21" s="13" t="s">
        <v>30</v>
      </c>
      <c r="E21" s="13" t="s">
        <v>31</v>
      </c>
      <c r="F21" s="13" t="s">
        <v>59</v>
      </c>
      <c r="G21" s="3" t="s">
        <v>123</v>
      </c>
      <c r="H21" s="3" t="s">
        <v>124</v>
      </c>
      <c r="I21" s="2">
        <v>3</v>
      </c>
      <c r="J21" s="2">
        <v>4</v>
      </c>
      <c r="K21" s="2">
        <f t="shared" si="4"/>
        <v>7</v>
      </c>
      <c r="L21" s="34" t="str">
        <f t="shared" si="5"/>
        <v>Riesgo Alto</v>
      </c>
      <c r="M21" s="4"/>
      <c r="N21" s="4" t="s">
        <v>35</v>
      </c>
      <c r="O21" s="3" t="s">
        <v>125</v>
      </c>
      <c r="P21" s="3">
        <v>2</v>
      </c>
      <c r="Q21" s="3">
        <v>3</v>
      </c>
      <c r="R21" s="3">
        <f t="shared" si="2"/>
        <v>5</v>
      </c>
      <c r="S21" s="34" t="str">
        <f t="shared" si="3"/>
        <v>Riesgo Medio</v>
      </c>
      <c r="T21" s="3" t="s">
        <v>46</v>
      </c>
      <c r="U21" s="3" t="s">
        <v>38</v>
      </c>
      <c r="V21" s="3" t="s">
        <v>39</v>
      </c>
      <c r="W21" s="3" t="s">
        <v>40</v>
      </c>
      <c r="X21" s="3" t="s">
        <v>126</v>
      </c>
      <c r="Y21" s="3" t="s">
        <v>64</v>
      </c>
    </row>
    <row r="22" spans="2:25" s="7" customFormat="1" ht="183" customHeight="1" x14ac:dyDescent="0.25">
      <c r="B22" s="10">
        <v>16</v>
      </c>
      <c r="C22" s="15" t="s">
        <v>29</v>
      </c>
      <c r="D22" s="15" t="s">
        <v>30</v>
      </c>
      <c r="E22" s="15" t="s">
        <v>31</v>
      </c>
      <c r="F22" s="15" t="s">
        <v>127</v>
      </c>
      <c r="G22" s="3" t="s">
        <v>128</v>
      </c>
      <c r="H22" s="5" t="s">
        <v>87</v>
      </c>
      <c r="I22" s="2">
        <v>2</v>
      </c>
      <c r="J22" s="2">
        <v>3</v>
      </c>
      <c r="K22" s="2">
        <f t="shared" si="4"/>
        <v>5</v>
      </c>
      <c r="L22" s="34" t="str">
        <f t="shared" si="5"/>
        <v>Riesgo Medio</v>
      </c>
      <c r="M22" s="6"/>
      <c r="N22" s="6" t="s">
        <v>35</v>
      </c>
      <c r="O22" s="5" t="s">
        <v>129</v>
      </c>
      <c r="P22" s="5">
        <v>1</v>
      </c>
      <c r="Q22" s="5">
        <v>2</v>
      </c>
      <c r="R22" s="3">
        <f t="shared" si="2"/>
        <v>3</v>
      </c>
      <c r="S22" s="34" t="str">
        <f t="shared" si="3"/>
        <v>Riesgo Bajo</v>
      </c>
      <c r="T22" s="3" t="s">
        <v>46</v>
      </c>
      <c r="U22" s="3" t="s">
        <v>38</v>
      </c>
      <c r="V22" s="5" t="s">
        <v>130</v>
      </c>
      <c r="W22" s="5" t="s">
        <v>40</v>
      </c>
      <c r="X22" s="5" t="s">
        <v>131</v>
      </c>
      <c r="Y22" s="5" t="s">
        <v>42</v>
      </c>
    </row>
    <row r="23" spans="2:25" s="7" customFormat="1" ht="183" customHeight="1" x14ac:dyDescent="0.25">
      <c r="B23" s="10">
        <v>17</v>
      </c>
      <c r="C23" s="13" t="s">
        <v>29</v>
      </c>
      <c r="D23" s="13" t="s">
        <v>30</v>
      </c>
      <c r="E23" s="13" t="s">
        <v>31</v>
      </c>
      <c r="F23" s="14" t="s">
        <v>127</v>
      </c>
      <c r="G23" s="3" t="s">
        <v>132</v>
      </c>
      <c r="H23" s="3" t="s">
        <v>133</v>
      </c>
      <c r="I23" s="3">
        <v>2</v>
      </c>
      <c r="J23" s="3">
        <v>3</v>
      </c>
      <c r="K23" s="2">
        <f t="shared" si="4"/>
        <v>5</v>
      </c>
      <c r="L23" s="34" t="str">
        <f t="shared" si="5"/>
        <v>Riesgo Medio</v>
      </c>
      <c r="M23" s="4"/>
      <c r="N23" s="4" t="s">
        <v>35</v>
      </c>
      <c r="O23" s="3" t="s">
        <v>134</v>
      </c>
      <c r="P23" s="3">
        <v>1</v>
      </c>
      <c r="Q23" s="3">
        <v>2</v>
      </c>
      <c r="R23" s="3">
        <f t="shared" si="2"/>
        <v>3</v>
      </c>
      <c r="S23" s="34" t="str">
        <f t="shared" si="3"/>
        <v>Riesgo Bajo</v>
      </c>
      <c r="T23" s="3" t="s">
        <v>46</v>
      </c>
      <c r="U23" s="3" t="s">
        <v>38</v>
      </c>
      <c r="V23" s="3" t="s">
        <v>39</v>
      </c>
      <c r="W23" s="3" t="s">
        <v>40</v>
      </c>
      <c r="X23" s="5" t="s">
        <v>135</v>
      </c>
      <c r="Y23" s="3" t="s">
        <v>42</v>
      </c>
    </row>
    <row r="24" spans="2:25" s="7" customFormat="1" ht="135" customHeight="1" x14ac:dyDescent="0.25">
      <c r="B24" s="10">
        <v>18</v>
      </c>
      <c r="C24" s="15" t="s">
        <v>29</v>
      </c>
      <c r="D24" s="15" t="s">
        <v>30</v>
      </c>
      <c r="E24" s="15" t="s">
        <v>31</v>
      </c>
      <c r="F24" s="15" t="s">
        <v>136</v>
      </c>
      <c r="G24" s="3" t="s">
        <v>137</v>
      </c>
      <c r="H24" s="5" t="s">
        <v>138</v>
      </c>
      <c r="I24" s="2">
        <v>2</v>
      </c>
      <c r="J24" s="2">
        <v>2</v>
      </c>
      <c r="K24" s="2">
        <f t="shared" si="4"/>
        <v>4</v>
      </c>
      <c r="L24" s="34" t="str">
        <f t="shared" si="5"/>
        <v>Riesgo Bajo</v>
      </c>
      <c r="M24" s="6" t="s">
        <v>35</v>
      </c>
      <c r="N24" s="6"/>
      <c r="O24" s="5" t="s">
        <v>139</v>
      </c>
      <c r="P24" s="5">
        <v>2</v>
      </c>
      <c r="Q24" s="5">
        <v>1</v>
      </c>
      <c r="R24" s="3">
        <f t="shared" si="2"/>
        <v>3</v>
      </c>
      <c r="S24" s="34" t="str">
        <f t="shared" si="3"/>
        <v>Riesgo Bajo</v>
      </c>
      <c r="T24" s="5" t="s">
        <v>80</v>
      </c>
      <c r="U24" s="3" t="s">
        <v>140</v>
      </c>
      <c r="V24" s="5" t="s">
        <v>141</v>
      </c>
      <c r="W24" s="5" t="s">
        <v>40</v>
      </c>
      <c r="X24" s="5" t="s">
        <v>142</v>
      </c>
      <c r="Y24" s="5" t="s">
        <v>42</v>
      </c>
    </row>
    <row r="25" spans="2:25" s="7" customFormat="1" ht="163.5" customHeight="1" x14ac:dyDescent="0.25">
      <c r="B25" s="10">
        <v>19</v>
      </c>
      <c r="C25" s="15" t="s">
        <v>29</v>
      </c>
      <c r="D25" s="15" t="s">
        <v>30</v>
      </c>
      <c r="E25" s="15" t="s">
        <v>31</v>
      </c>
      <c r="F25" s="13" t="s">
        <v>32</v>
      </c>
      <c r="G25" s="4" t="s">
        <v>143</v>
      </c>
      <c r="H25" s="5" t="s">
        <v>144</v>
      </c>
      <c r="I25" s="2">
        <v>2</v>
      </c>
      <c r="J25" s="2">
        <v>2</v>
      </c>
      <c r="K25" s="2">
        <f t="shared" si="4"/>
        <v>4</v>
      </c>
      <c r="L25" s="34" t="str">
        <f t="shared" si="5"/>
        <v>Riesgo Bajo</v>
      </c>
      <c r="M25" s="6" t="s">
        <v>35</v>
      </c>
      <c r="N25" s="6" t="s">
        <v>35</v>
      </c>
      <c r="O25" s="5" t="s">
        <v>145</v>
      </c>
      <c r="P25" s="5">
        <v>1</v>
      </c>
      <c r="Q25" s="5">
        <v>2</v>
      </c>
      <c r="R25" s="3">
        <f t="shared" si="2"/>
        <v>3</v>
      </c>
      <c r="S25" s="34" t="str">
        <f t="shared" si="3"/>
        <v>Riesgo Bajo</v>
      </c>
      <c r="T25" s="3" t="s">
        <v>46</v>
      </c>
      <c r="U25" s="3" t="s">
        <v>47</v>
      </c>
      <c r="V25" s="5" t="s">
        <v>146</v>
      </c>
      <c r="W25" s="5" t="s">
        <v>40</v>
      </c>
      <c r="X25" s="5" t="s">
        <v>147</v>
      </c>
      <c r="Y25" s="5" t="s">
        <v>42</v>
      </c>
    </row>
    <row r="26" spans="2:25" s="7" customFormat="1" ht="135" customHeight="1" x14ac:dyDescent="0.25">
      <c r="B26" s="10">
        <v>20</v>
      </c>
      <c r="C26" s="15" t="s">
        <v>29</v>
      </c>
      <c r="D26" s="15" t="s">
        <v>30</v>
      </c>
      <c r="E26" s="15" t="s">
        <v>31</v>
      </c>
      <c r="F26" s="13" t="s">
        <v>148</v>
      </c>
      <c r="G26" s="3" t="s">
        <v>149</v>
      </c>
      <c r="H26" s="5" t="s">
        <v>150</v>
      </c>
      <c r="I26" s="2">
        <v>3</v>
      </c>
      <c r="J26" s="2">
        <v>4</v>
      </c>
      <c r="K26" s="2">
        <f t="shared" si="4"/>
        <v>7</v>
      </c>
      <c r="L26" s="34" t="str">
        <f t="shared" si="5"/>
        <v>Riesgo Alto</v>
      </c>
      <c r="M26" s="5"/>
      <c r="N26" s="6" t="s">
        <v>35</v>
      </c>
      <c r="O26" s="5" t="s">
        <v>151</v>
      </c>
      <c r="P26" s="5">
        <v>2</v>
      </c>
      <c r="Q26" s="5">
        <v>3</v>
      </c>
      <c r="R26" s="3">
        <f t="shared" si="2"/>
        <v>5</v>
      </c>
      <c r="S26" s="34" t="str">
        <f t="shared" si="3"/>
        <v>Riesgo Medio</v>
      </c>
      <c r="T26" s="3" t="s">
        <v>46</v>
      </c>
      <c r="U26" s="3" t="s">
        <v>38</v>
      </c>
      <c r="V26" s="5" t="s">
        <v>39</v>
      </c>
      <c r="W26" s="5" t="s">
        <v>152</v>
      </c>
      <c r="X26" s="5" t="s">
        <v>153</v>
      </c>
      <c r="Y26" s="5" t="s">
        <v>103</v>
      </c>
    </row>
    <row r="27" spans="2:25" s="7" customFormat="1" ht="165.75" customHeight="1" x14ac:dyDescent="0.25">
      <c r="B27" s="10">
        <v>21</v>
      </c>
      <c r="C27" s="13" t="s">
        <v>29</v>
      </c>
      <c r="D27" s="13" t="s">
        <v>30</v>
      </c>
      <c r="E27" s="13" t="s">
        <v>31</v>
      </c>
      <c r="F27" s="14" t="s">
        <v>148</v>
      </c>
      <c r="G27" s="3" t="s">
        <v>154</v>
      </c>
      <c r="H27" s="3" t="s">
        <v>155</v>
      </c>
      <c r="I27" s="2">
        <v>2</v>
      </c>
      <c r="J27" s="2">
        <v>3</v>
      </c>
      <c r="K27" s="2">
        <f t="shared" si="4"/>
        <v>5</v>
      </c>
      <c r="L27" s="34" t="str">
        <f t="shared" si="5"/>
        <v>Riesgo Medio</v>
      </c>
      <c r="M27" s="3"/>
      <c r="N27" s="4" t="s">
        <v>35</v>
      </c>
      <c r="O27" s="3" t="s">
        <v>156</v>
      </c>
      <c r="P27" s="5">
        <v>1</v>
      </c>
      <c r="Q27" s="5">
        <v>2</v>
      </c>
      <c r="R27" s="3">
        <f t="shared" si="2"/>
        <v>3</v>
      </c>
      <c r="S27" s="34" t="str">
        <f t="shared" si="3"/>
        <v>Riesgo Bajo</v>
      </c>
      <c r="T27" s="3" t="s">
        <v>46</v>
      </c>
      <c r="U27" s="3" t="s">
        <v>47</v>
      </c>
      <c r="V27" s="3" t="s">
        <v>39</v>
      </c>
      <c r="W27" s="3" t="s">
        <v>40</v>
      </c>
      <c r="X27" s="18" t="s">
        <v>157</v>
      </c>
      <c r="Y27" s="3" t="s">
        <v>103</v>
      </c>
    </row>
    <row r="28" spans="2:25" s="7" customFormat="1" ht="139.9" customHeight="1" x14ac:dyDescent="0.25">
      <c r="B28" s="10">
        <v>22</v>
      </c>
      <c r="C28" s="13" t="s">
        <v>29</v>
      </c>
      <c r="D28" s="13" t="s">
        <v>30</v>
      </c>
      <c r="E28" s="13" t="s">
        <v>31</v>
      </c>
      <c r="F28" s="14" t="s">
        <v>148</v>
      </c>
      <c r="G28" s="3" t="s">
        <v>158</v>
      </c>
      <c r="H28" s="3" t="s">
        <v>159</v>
      </c>
      <c r="I28" s="3">
        <v>3</v>
      </c>
      <c r="J28" s="3">
        <v>4</v>
      </c>
      <c r="K28" s="2">
        <f t="shared" si="4"/>
        <v>7</v>
      </c>
      <c r="L28" s="34" t="str">
        <f t="shared" si="5"/>
        <v>Riesgo Alto</v>
      </c>
      <c r="M28" s="3"/>
      <c r="N28" s="4" t="s">
        <v>35</v>
      </c>
      <c r="O28" s="3" t="s">
        <v>160</v>
      </c>
      <c r="P28" s="3">
        <v>2</v>
      </c>
      <c r="Q28" s="3">
        <v>3</v>
      </c>
      <c r="R28" s="3">
        <f t="shared" si="2"/>
        <v>5</v>
      </c>
      <c r="S28" s="34" t="str">
        <f>+IF(AND(R28&gt;=2,R28&lt;=4),"Riesgo Bajo",IF(R28=5,"Riesgo Medio",IF(AND(R28&gt;=6,R28&lt;=7),"Riesgo Alto",IF(AND(R28&gt;=8,R28&lt;=10),"Riesgo Extremo",""))))</f>
        <v>Riesgo Medio</v>
      </c>
      <c r="T28" s="3" t="s">
        <v>46</v>
      </c>
      <c r="U28" s="3" t="s">
        <v>161</v>
      </c>
      <c r="V28" s="3" t="s">
        <v>39</v>
      </c>
      <c r="W28" s="3" t="s">
        <v>162</v>
      </c>
      <c r="X28" s="18" t="s">
        <v>163</v>
      </c>
      <c r="Y28" s="3" t="s">
        <v>42</v>
      </c>
    </row>
    <row r="29" spans="2:25" s="9" customFormat="1" ht="151.5" customHeight="1" x14ac:dyDescent="0.25">
      <c r="B29" s="10">
        <v>23</v>
      </c>
      <c r="C29" s="15" t="s">
        <v>29</v>
      </c>
      <c r="D29" s="15" t="s">
        <v>30</v>
      </c>
      <c r="E29" s="15" t="s">
        <v>31</v>
      </c>
      <c r="F29" s="13" t="s">
        <v>164</v>
      </c>
      <c r="G29" s="3" t="s">
        <v>165</v>
      </c>
      <c r="H29" s="5" t="s">
        <v>166</v>
      </c>
      <c r="I29" s="2">
        <v>3</v>
      </c>
      <c r="J29" s="2">
        <v>4</v>
      </c>
      <c r="K29" s="2">
        <f t="shared" si="4"/>
        <v>7</v>
      </c>
      <c r="L29" s="34" t="str">
        <f t="shared" si="5"/>
        <v>Riesgo Alto</v>
      </c>
      <c r="M29" s="6"/>
      <c r="N29" s="8" t="s">
        <v>35</v>
      </c>
      <c r="O29" s="5" t="s">
        <v>167</v>
      </c>
      <c r="P29" s="5">
        <v>2</v>
      </c>
      <c r="Q29" s="5">
        <v>3</v>
      </c>
      <c r="R29" s="3">
        <f t="shared" si="2"/>
        <v>5</v>
      </c>
      <c r="S29" s="34" t="str">
        <f t="shared" si="3"/>
        <v>Riesgo Medio</v>
      </c>
      <c r="T29" s="3" t="s">
        <v>46</v>
      </c>
      <c r="U29" s="3" t="s">
        <v>38</v>
      </c>
      <c r="V29" s="5" t="s">
        <v>39</v>
      </c>
      <c r="W29" s="5" t="s">
        <v>162</v>
      </c>
      <c r="X29" s="5" t="s">
        <v>168</v>
      </c>
      <c r="Y29" s="5" t="s">
        <v>169</v>
      </c>
    </row>
    <row r="30" spans="2:25" s="9" customFormat="1" ht="151.5" customHeight="1" x14ac:dyDescent="0.25">
      <c r="B30" s="10">
        <v>24</v>
      </c>
      <c r="C30" s="24" t="s">
        <v>29</v>
      </c>
      <c r="D30" s="24" t="s">
        <v>30</v>
      </c>
      <c r="E30" s="24" t="s">
        <v>31</v>
      </c>
      <c r="F30" s="24" t="s">
        <v>164</v>
      </c>
      <c r="G30" s="25" t="s">
        <v>170</v>
      </c>
      <c r="H30" s="3" t="s">
        <v>171</v>
      </c>
      <c r="I30" s="2">
        <v>3</v>
      </c>
      <c r="J30" s="2">
        <v>4</v>
      </c>
      <c r="K30" s="2">
        <f t="shared" si="4"/>
        <v>7</v>
      </c>
      <c r="L30" s="34" t="str">
        <f t="shared" si="5"/>
        <v>Riesgo Alto</v>
      </c>
      <c r="M30" s="10" t="s">
        <v>35</v>
      </c>
      <c r="N30" s="10" t="s">
        <v>35</v>
      </c>
      <c r="O30" s="3" t="s">
        <v>172</v>
      </c>
      <c r="P30" s="3">
        <v>2</v>
      </c>
      <c r="Q30" s="3">
        <v>3</v>
      </c>
      <c r="R30" s="3">
        <f t="shared" si="2"/>
        <v>5</v>
      </c>
      <c r="S30" s="34" t="str">
        <f t="shared" si="3"/>
        <v>Riesgo Medio</v>
      </c>
      <c r="T30" s="3" t="s">
        <v>46</v>
      </c>
      <c r="U30" s="3" t="s">
        <v>47</v>
      </c>
      <c r="V30" s="3" t="s">
        <v>39</v>
      </c>
      <c r="W30" s="3" t="s">
        <v>162</v>
      </c>
      <c r="X30" s="3" t="s">
        <v>173</v>
      </c>
      <c r="Y30" s="3" t="s">
        <v>174</v>
      </c>
    </row>
    <row r="31" spans="2:25" s="9" customFormat="1" ht="181.5" customHeight="1" x14ac:dyDescent="0.25">
      <c r="B31" s="10">
        <v>25</v>
      </c>
      <c r="C31" s="15" t="s">
        <v>29</v>
      </c>
      <c r="D31" s="15" t="s">
        <v>30</v>
      </c>
      <c r="E31" s="15" t="s">
        <v>31</v>
      </c>
      <c r="F31" s="39" t="s">
        <v>175</v>
      </c>
      <c r="G31" s="3" t="s">
        <v>176</v>
      </c>
      <c r="H31" s="5" t="s">
        <v>177</v>
      </c>
      <c r="I31" s="36">
        <v>2</v>
      </c>
      <c r="J31" s="36">
        <v>3</v>
      </c>
      <c r="K31" s="2">
        <f t="shared" si="4"/>
        <v>5</v>
      </c>
      <c r="L31" s="34" t="str">
        <f t="shared" si="5"/>
        <v>Riesgo Medio</v>
      </c>
      <c r="M31" s="6"/>
      <c r="N31" s="8" t="s">
        <v>35</v>
      </c>
      <c r="O31" s="5" t="s">
        <v>178</v>
      </c>
      <c r="P31" s="5">
        <v>2</v>
      </c>
      <c r="Q31" s="5">
        <v>2</v>
      </c>
      <c r="R31" s="3">
        <f t="shared" si="2"/>
        <v>4</v>
      </c>
      <c r="S31" s="34" t="str">
        <f t="shared" si="3"/>
        <v>Riesgo Bajo</v>
      </c>
      <c r="T31" s="5" t="s">
        <v>46</v>
      </c>
      <c r="U31" s="3" t="s">
        <v>38</v>
      </c>
      <c r="V31" s="3" t="s">
        <v>39</v>
      </c>
      <c r="W31" s="3" t="s">
        <v>55</v>
      </c>
      <c r="X31" s="5" t="s">
        <v>179</v>
      </c>
      <c r="Y31" s="5" t="s">
        <v>180</v>
      </c>
    </row>
    <row r="32" spans="2:25" s="11" customFormat="1" ht="189" customHeight="1" x14ac:dyDescent="0.25">
      <c r="B32" s="10">
        <v>26</v>
      </c>
      <c r="C32" s="13" t="s">
        <v>29</v>
      </c>
      <c r="D32" s="13" t="s">
        <v>30</v>
      </c>
      <c r="E32" s="13" t="s">
        <v>31</v>
      </c>
      <c r="F32" s="14" t="s">
        <v>181</v>
      </c>
      <c r="G32" s="3" t="s">
        <v>182</v>
      </c>
      <c r="H32" s="3" t="s">
        <v>183</v>
      </c>
      <c r="I32" s="2">
        <v>3</v>
      </c>
      <c r="J32" s="2">
        <v>3</v>
      </c>
      <c r="K32" s="2">
        <f t="shared" si="4"/>
        <v>6</v>
      </c>
      <c r="L32" s="34" t="str">
        <f t="shared" si="5"/>
        <v>Riesgo Alto</v>
      </c>
      <c r="M32" s="4" t="s">
        <v>35</v>
      </c>
      <c r="N32" s="10" t="s">
        <v>35</v>
      </c>
      <c r="O32" s="3" t="s">
        <v>184</v>
      </c>
      <c r="P32" s="3">
        <v>2</v>
      </c>
      <c r="Q32" s="3">
        <v>3</v>
      </c>
      <c r="R32" s="3">
        <f t="shared" si="2"/>
        <v>5</v>
      </c>
      <c r="S32" s="34" t="str">
        <f t="shared" si="3"/>
        <v>Riesgo Medio</v>
      </c>
      <c r="T32" s="3" t="s">
        <v>46</v>
      </c>
      <c r="U32" s="3" t="s">
        <v>47</v>
      </c>
      <c r="V32" s="3" t="s">
        <v>185</v>
      </c>
      <c r="W32" s="3" t="s">
        <v>40</v>
      </c>
      <c r="X32" s="3" t="s">
        <v>186</v>
      </c>
      <c r="Y32" s="3" t="s">
        <v>187</v>
      </c>
    </row>
    <row r="33" spans="2:25" s="12" customFormat="1" ht="102.75" x14ac:dyDescent="0.25">
      <c r="B33" s="10">
        <v>27</v>
      </c>
      <c r="C33" s="13" t="s">
        <v>29</v>
      </c>
      <c r="D33" s="13" t="s">
        <v>49</v>
      </c>
      <c r="E33" s="13" t="s">
        <v>31</v>
      </c>
      <c r="F33" s="13" t="s">
        <v>188</v>
      </c>
      <c r="G33" s="4" t="s">
        <v>189</v>
      </c>
      <c r="H33" s="3" t="s">
        <v>190</v>
      </c>
      <c r="I33" s="2">
        <v>2</v>
      </c>
      <c r="J33" s="2">
        <v>3</v>
      </c>
      <c r="K33" s="2">
        <f t="shared" si="4"/>
        <v>5</v>
      </c>
      <c r="L33" s="34" t="str">
        <f t="shared" si="5"/>
        <v>Riesgo Medio</v>
      </c>
      <c r="M33" s="4"/>
      <c r="N33" s="4" t="s">
        <v>35</v>
      </c>
      <c r="O33" s="3" t="s">
        <v>191</v>
      </c>
      <c r="P33" s="3">
        <v>2</v>
      </c>
      <c r="Q33" s="3">
        <v>2</v>
      </c>
      <c r="R33" s="3">
        <f t="shared" si="2"/>
        <v>4</v>
      </c>
      <c r="S33" s="34" t="str">
        <f t="shared" si="3"/>
        <v>Riesgo Bajo</v>
      </c>
      <c r="T33" s="3" t="s">
        <v>46</v>
      </c>
      <c r="U33" s="3" t="s">
        <v>38</v>
      </c>
      <c r="V33" s="3" t="s">
        <v>39</v>
      </c>
      <c r="W33" s="3" t="s">
        <v>192</v>
      </c>
      <c r="X33" s="3" t="s">
        <v>193</v>
      </c>
      <c r="Y33" s="3" t="s">
        <v>194</v>
      </c>
    </row>
    <row r="34" spans="2:25" ht="150.6" customHeight="1" x14ac:dyDescent="0.25">
      <c r="B34" s="10">
        <v>28</v>
      </c>
      <c r="C34" s="13" t="s">
        <v>29</v>
      </c>
      <c r="D34" s="13" t="s">
        <v>30</v>
      </c>
      <c r="E34" s="13" t="s">
        <v>31</v>
      </c>
      <c r="F34" s="13" t="s">
        <v>195</v>
      </c>
      <c r="G34" s="4" t="s">
        <v>196</v>
      </c>
      <c r="H34" s="3" t="s">
        <v>197</v>
      </c>
      <c r="I34" s="2">
        <v>2</v>
      </c>
      <c r="J34" s="2">
        <v>2</v>
      </c>
      <c r="K34" s="2">
        <f t="shared" si="4"/>
        <v>4</v>
      </c>
      <c r="L34" s="34" t="str">
        <f t="shared" si="5"/>
        <v>Riesgo Bajo</v>
      </c>
      <c r="M34" s="4" t="s">
        <v>35</v>
      </c>
      <c r="N34" s="4" t="s">
        <v>35</v>
      </c>
      <c r="O34" s="3" t="s">
        <v>198</v>
      </c>
      <c r="P34" s="3">
        <v>1</v>
      </c>
      <c r="Q34" s="3">
        <v>1</v>
      </c>
      <c r="R34" s="3">
        <f t="shared" si="2"/>
        <v>2</v>
      </c>
      <c r="S34" s="34" t="str">
        <f t="shared" si="3"/>
        <v>Riesgo Bajo</v>
      </c>
      <c r="T34" s="3" t="s">
        <v>46</v>
      </c>
      <c r="U34" s="3" t="s">
        <v>47</v>
      </c>
      <c r="V34" s="3" t="s">
        <v>199</v>
      </c>
      <c r="W34" s="3" t="s">
        <v>192</v>
      </c>
      <c r="X34" s="3" t="s">
        <v>200</v>
      </c>
      <c r="Y34" s="3" t="s">
        <v>201</v>
      </c>
    </row>
    <row r="35" spans="2:25" ht="157.5" x14ac:dyDescent="0.25">
      <c r="B35" s="10">
        <v>29</v>
      </c>
      <c r="C35" s="13" t="s">
        <v>29</v>
      </c>
      <c r="D35" s="13" t="s">
        <v>30</v>
      </c>
      <c r="E35" s="13" t="s">
        <v>31</v>
      </c>
      <c r="F35" s="14" t="s">
        <v>202</v>
      </c>
      <c r="G35" s="3" t="s">
        <v>203</v>
      </c>
      <c r="H35" s="19" t="s">
        <v>204</v>
      </c>
      <c r="I35" s="38">
        <v>2</v>
      </c>
      <c r="J35" s="38">
        <v>2</v>
      </c>
      <c r="K35" s="2">
        <f t="shared" si="4"/>
        <v>4</v>
      </c>
      <c r="L35" s="34" t="str">
        <f t="shared" si="5"/>
        <v>Riesgo Bajo</v>
      </c>
      <c r="M35" s="20"/>
      <c r="N35" s="21" t="s">
        <v>35</v>
      </c>
      <c r="O35" s="19" t="s">
        <v>205</v>
      </c>
      <c r="P35" s="19">
        <v>1</v>
      </c>
      <c r="Q35" s="19">
        <v>1</v>
      </c>
      <c r="R35" s="3">
        <f t="shared" si="2"/>
        <v>2</v>
      </c>
      <c r="S35" s="34" t="str">
        <f t="shared" si="3"/>
        <v>Riesgo Bajo</v>
      </c>
      <c r="T35" s="19" t="s">
        <v>46</v>
      </c>
      <c r="U35" s="19" t="s">
        <v>38</v>
      </c>
      <c r="V35" s="3" t="s">
        <v>185</v>
      </c>
      <c r="W35" s="19" t="s">
        <v>40</v>
      </c>
      <c r="X35" s="19" t="s">
        <v>206</v>
      </c>
      <c r="Y35" s="35" t="s">
        <v>207</v>
      </c>
    </row>
  </sheetData>
  <mergeCells count="23">
    <mergeCell ref="L4:L6"/>
    <mergeCell ref="M4:N4"/>
    <mergeCell ref="O4:O6"/>
    <mergeCell ref="P4:S4"/>
    <mergeCell ref="G2:Y2"/>
    <mergeCell ref="M5:M6"/>
    <mergeCell ref="N5:N6"/>
    <mergeCell ref="B1:F3"/>
    <mergeCell ref="G1:Y1"/>
    <mergeCell ref="G3:Y3"/>
    <mergeCell ref="B4:B6"/>
    <mergeCell ref="C4:C6"/>
    <mergeCell ref="D4:D6"/>
    <mergeCell ref="E4:E6"/>
    <mergeCell ref="F4:F6"/>
    <mergeCell ref="G4:G6"/>
    <mergeCell ref="H4:H6"/>
    <mergeCell ref="I4:I6"/>
    <mergeCell ref="T4:T6"/>
    <mergeCell ref="U4:U6"/>
    <mergeCell ref="X4:Y4"/>
    <mergeCell ref="J4:J6"/>
    <mergeCell ref="K4:K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3" workbookViewId="0">
      <selection activeCell="C9" sqref="C9"/>
    </sheetView>
  </sheetViews>
  <sheetFormatPr baseColWidth="10" defaultColWidth="11.42578125" defaultRowHeight="15" x14ac:dyDescent="0.25"/>
  <cols>
    <col min="2" max="2" width="15.7109375" customWidth="1"/>
    <col min="3" max="3" width="26.140625" customWidth="1"/>
    <col min="5" max="5" width="18.140625" customWidth="1"/>
    <col min="6" max="6" width="25.28515625" customWidth="1"/>
  </cols>
  <sheetData>
    <row r="1" spans="2:7" ht="16.5" x14ac:dyDescent="0.3">
      <c r="B1" s="64" t="s">
        <v>208</v>
      </c>
      <c r="C1" s="65"/>
      <c r="D1" s="27"/>
      <c r="E1" s="64" t="s">
        <v>209</v>
      </c>
      <c r="F1" s="65"/>
    </row>
    <row r="2" spans="2:7" ht="16.5" x14ac:dyDescent="0.3">
      <c r="B2" s="27"/>
      <c r="C2" s="27"/>
      <c r="D2" s="27"/>
      <c r="E2" s="28"/>
      <c r="F2" s="29"/>
    </row>
    <row r="3" spans="2:7" ht="31.5" x14ac:dyDescent="0.3">
      <c r="B3" s="30" t="s">
        <v>24</v>
      </c>
      <c r="C3" s="30" t="s">
        <v>23</v>
      </c>
      <c r="D3" s="27"/>
      <c r="E3" s="30" t="s">
        <v>210</v>
      </c>
      <c r="F3" s="26" t="s">
        <v>24</v>
      </c>
      <c r="G3" s="31"/>
    </row>
    <row r="4" spans="2:7" ht="16.5" x14ac:dyDescent="0.3">
      <c r="B4" s="27"/>
      <c r="C4" s="27"/>
      <c r="D4" s="27"/>
      <c r="E4" s="28"/>
      <c r="F4" s="29"/>
      <c r="G4" s="31"/>
    </row>
    <row r="5" spans="2:7" ht="17.25" x14ac:dyDescent="0.3">
      <c r="B5" s="30" t="s">
        <v>211</v>
      </c>
      <c r="C5" s="30">
        <v>1</v>
      </c>
      <c r="D5" s="27"/>
      <c r="E5" s="30" t="s">
        <v>212</v>
      </c>
      <c r="F5" s="32" t="s">
        <v>213</v>
      </c>
      <c r="G5" s="31"/>
    </row>
    <row r="6" spans="2:7" ht="17.25" x14ac:dyDescent="0.3">
      <c r="B6" s="30" t="s">
        <v>214</v>
      </c>
      <c r="C6" s="30">
        <v>2</v>
      </c>
      <c r="D6" s="27"/>
      <c r="E6" s="30" t="s">
        <v>215</v>
      </c>
      <c r="F6" s="32" t="s">
        <v>216</v>
      </c>
      <c r="G6" s="31"/>
    </row>
    <row r="7" spans="2:7" ht="17.25" x14ac:dyDescent="0.3">
      <c r="B7" s="30" t="s">
        <v>217</v>
      </c>
      <c r="C7" s="30">
        <v>3</v>
      </c>
      <c r="D7" s="27"/>
      <c r="E7" s="30">
        <v>5</v>
      </c>
      <c r="F7" s="32" t="s">
        <v>218</v>
      </c>
      <c r="G7" s="31"/>
    </row>
    <row r="8" spans="2:7" ht="17.25" x14ac:dyDescent="0.3">
      <c r="B8" s="30" t="s">
        <v>219</v>
      </c>
      <c r="C8" s="30">
        <v>4</v>
      </c>
      <c r="D8" s="27"/>
      <c r="E8" s="30" t="s">
        <v>220</v>
      </c>
      <c r="F8" s="32" t="s">
        <v>221</v>
      </c>
      <c r="G8" s="31"/>
    </row>
    <row r="9" spans="2:7" ht="34.5" x14ac:dyDescent="0.3">
      <c r="B9" s="30" t="s">
        <v>222</v>
      </c>
      <c r="C9" s="30">
        <v>5</v>
      </c>
      <c r="D9" s="27"/>
      <c r="E9" s="30">
        <v>1</v>
      </c>
      <c r="F9" s="32" t="s">
        <v>223</v>
      </c>
      <c r="G9" s="31"/>
    </row>
    <row r="10" spans="2:7" ht="16.5" x14ac:dyDescent="0.3">
      <c r="B10" s="33"/>
      <c r="C10" s="33"/>
      <c r="D10" s="27"/>
      <c r="E10" s="33"/>
      <c r="F10" s="33"/>
      <c r="G10" s="31"/>
    </row>
    <row r="11" spans="2:7" ht="15.75" x14ac:dyDescent="0.25">
      <c r="B11" s="33"/>
      <c r="C11" s="33"/>
      <c r="D11" s="28"/>
      <c r="E11" s="29"/>
      <c r="F11" s="29"/>
      <c r="G11" s="31"/>
    </row>
    <row r="12" spans="2:7" ht="15.75" x14ac:dyDescent="0.25">
      <c r="B12" s="64" t="s">
        <v>224</v>
      </c>
      <c r="C12" s="65"/>
      <c r="D12" s="28"/>
      <c r="E12" s="64" t="s">
        <v>209</v>
      </c>
      <c r="F12" s="65"/>
      <c r="G12" s="31"/>
    </row>
    <row r="13" spans="2:7" ht="16.5" x14ac:dyDescent="0.3">
      <c r="B13" s="27"/>
      <c r="C13" s="27"/>
      <c r="D13" s="28"/>
      <c r="E13" s="29"/>
      <c r="F13" s="29"/>
      <c r="G13" s="31"/>
    </row>
    <row r="14" spans="2:7" ht="15.75" x14ac:dyDescent="0.25">
      <c r="B14" s="30" t="s">
        <v>24</v>
      </c>
      <c r="C14" s="30" t="s">
        <v>225</v>
      </c>
      <c r="D14" s="28"/>
      <c r="E14" s="30" t="s">
        <v>226</v>
      </c>
      <c r="F14" s="26" t="s">
        <v>227</v>
      </c>
      <c r="G14" s="31"/>
    </row>
    <row r="15" spans="2:7" ht="16.5" x14ac:dyDescent="0.3">
      <c r="B15" s="27"/>
      <c r="C15" s="27"/>
      <c r="D15" s="28"/>
      <c r="E15" s="29"/>
      <c r="F15" s="29"/>
      <c r="G15" s="31"/>
    </row>
    <row r="16" spans="2:7" ht="31.5" x14ac:dyDescent="0.25">
      <c r="B16" s="30" t="s">
        <v>228</v>
      </c>
      <c r="C16" s="30">
        <v>1</v>
      </c>
      <c r="D16" s="28"/>
      <c r="E16" s="30" t="s">
        <v>229</v>
      </c>
      <c r="F16" s="26" t="s">
        <v>230</v>
      </c>
      <c r="G16" s="31"/>
    </row>
    <row r="17" spans="2:7" ht="15.75" x14ac:dyDescent="0.25">
      <c r="B17" s="30" t="s">
        <v>231</v>
      </c>
      <c r="C17" s="30">
        <v>2</v>
      </c>
      <c r="D17" s="28"/>
      <c r="E17" s="30" t="s">
        <v>232</v>
      </c>
      <c r="F17" s="26" t="s">
        <v>233</v>
      </c>
      <c r="G17" s="31"/>
    </row>
    <row r="18" spans="2:7" ht="15.75" x14ac:dyDescent="0.25">
      <c r="B18" s="30" t="s">
        <v>234</v>
      </c>
      <c r="C18" s="30">
        <v>3</v>
      </c>
      <c r="D18" s="28"/>
      <c r="E18" s="29"/>
      <c r="F18" s="29"/>
      <c r="G18" s="31"/>
    </row>
    <row r="19" spans="2:7" ht="15.75" x14ac:dyDescent="0.25">
      <c r="B19" s="30" t="s">
        <v>235</v>
      </c>
      <c r="C19" s="30">
        <v>4</v>
      </c>
      <c r="D19" s="28"/>
      <c r="E19" s="29"/>
      <c r="F19" s="29"/>
      <c r="G19" s="31"/>
    </row>
    <row r="20" spans="2:7" ht="15.75" x14ac:dyDescent="0.25">
      <c r="B20" s="30" t="s">
        <v>236</v>
      </c>
      <c r="C20" s="30">
        <v>5</v>
      </c>
      <c r="D20" s="28"/>
      <c r="E20" s="29"/>
      <c r="F20" s="29"/>
      <c r="G20" s="31"/>
    </row>
    <row r="21" spans="2:7" x14ac:dyDescent="0.25">
      <c r="B21" s="31"/>
      <c r="C21" s="31"/>
      <c r="D21" s="31"/>
      <c r="E21" s="31"/>
      <c r="F21" s="31"/>
      <c r="G21" s="31"/>
    </row>
    <row r="22" spans="2:7" x14ac:dyDescent="0.25">
      <c r="B22" s="31"/>
      <c r="C22" s="31"/>
      <c r="D22" s="31"/>
      <c r="E22" s="31"/>
      <c r="F22" s="31"/>
      <c r="G22" s="31"/>
    </row>
    <row r="23" spans="2:7" x14ac:dyDescent="0.25">
      <c r="B23" s="31"/>
      <c r="C23" s="31"/>
      <c r="D23" s="31"/>
      <c r="E23" s="31"/>
      <c r="F23" s="31"/>
      <c r="G23" s="31"/>
    </row>
    <row r="24" spans="2:7" x14ac:dyDescent="0.25">
      <c r="B24" s="31"/>
      <c r="C24" s="31"/>
      <c r="D24" s="31"/>
      <c r="E24" s="31"/>
      <c r="F24" s="31"/>
      <c r="G24" s="31"/>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Administrador</cp:lastModifiedBy>
  <cp:revision/>
  <dcterms:created xsi:type="dcterms:W3CDTF">2019-02-07T20:39:05Z</dcterms:created>
  <dcterms:modified xsi:type="dcterms:W3CDTF">2026-04-28T17:20:00Z</dcterms:modified>
  <cp:category/>
  <cp:contentStatus/>
</cp:coreProperties>
</file>